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s-zaisei01\財政課書庫\99 その他\04_県調査・通知・調査照会システム\R3\104 財政状況資料集(R1分)2回目\02_県回答\"/>
    </mc:Choice>
  </mc:AlternateContent>
  <bookViews>
    <workbookView xWindow="0" yWindow="0" windowWidth="15360" windowHeight="7635" tabRatio="8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CR102"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E35" i="10"/>
  <c r="AM35" i="10"/>
  <c r="U35" i="10"/>
  <c r="C35" i="10"/>
  <c r="BW34" i="10"/>
  <c r="BW35" i="10" s="1"/>
  <c r="CO34" i="10" s="1"/>
  <c r="CO35" i="10" s="1"/>
  <c r="CO36" i="10" s="1"/>
  <c r="CO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<sst xmlns="http://schemas.openxmlformats.org/spreadsheetml/2006/main" count="1124" uniqueCount="606">
  <si>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</si>
  <si>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</si>
  <si>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</si>
  <si>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</si>
  <si>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</si>
  <si>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</si>
  <si>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</si>
  <si>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</si>
  <si>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</si>
  <si>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</si>
  <si>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</si>
  <si>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</si>
  <si>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</si>
  <si>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</si>
  <si>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</si>
  <si>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</si>
  <si>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</si>
  <si>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</si>
  <si>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</si>
  <si>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</si>
  <si>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</si>
  <si>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</si>
  <si>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</si>
  <si>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</si>
  <si>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</si>
  <si>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</si>
  <si>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</si>
  <si>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</si>
  <si>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</si>
  <si>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</si>
  <si>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</si>
  <si>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</si>
  <si>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</si>
  <si>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</si>
  <si>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</si>
  <si>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</si>
  <si>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</si>
  <si>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</si>
  <si>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</si>
  <si>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</si>
  <si>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</si>
  <si>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</si>
  <si>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</si>
  <si>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</si>
  <si>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</si>
  <si>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</si>
  <si>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</si>
  <si>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</si>
  <si>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</si>
  <si>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</si>
  <si>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</si>
  <si>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</si>
  <si>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</si>
  <si>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</si>
  <si>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</si>
  <si>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</si>
  <si>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</si>
  <si>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</si>
  <si>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</si>
  <si>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</si>
  <si>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</si>
  <si>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</si>
  <si>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</si>
  <si>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</si>
  <si>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</si>
  <si>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</si>
  <si>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</si>
  <si>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</si>
  <si>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</si>
  <si>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</si>
  <si>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</si>
  <si>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</si>
  <si>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</si>
  <si>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</si>
  <si>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</si>
  <si>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</si>
  <si>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</si>
  <si>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</si>
  <si>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</si>
  <si>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</si>
  <si>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</si>
  <si>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</si>
  <si>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</si>
  <si>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</si>
  <si>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</si>
  <si>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</si>
  <si>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</si>
  <si>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</si>
  <si>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</si>
  <si>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</si>
  <si>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</si>
  <si>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</si>
  <si>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</si>
  <si>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</si>
  <si>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</si>
  <si>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</si>
  <si>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</si>
  <si>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</si>
  <si>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</si>
  <si>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</si>
  <si>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</si>
  <si>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</si>
  <si>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</si>
  <si>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</si>
  <si>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</si>
  <si>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</si>
  <si>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</si>
  <si>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</si>
  <si>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</si>
  <si>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</si>
  <si>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</si>
  <si>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</si>
  <si>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</si>
  <si>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</si>
  <si>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</si>
  <si>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</si>
  <si>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</si>
  <si>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</si>
  <si>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</si>
  <si>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</si>
  <si>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</si>
  <si>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</si>
  <si>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</si>
  <si>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</si>
  <si>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</si>
  <si>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</si>
  <si>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</si>
  <si>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</si>
  <si>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</si>
  <si>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</si>
  <si>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</si>
  <si>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</si>
  <si>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</si>
  <si>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</si>
  <si>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</si>
  <si>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</si>
  <si>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</si>
  <si>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</si>
  <si>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</si>
  <si>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</si>
  <si>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</si>
  <si>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</si>
  <si>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</si>
  <si>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</si>
  <si>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</si>
  <si>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</si>
  <si>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</si>
  <si>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</si>
  <si>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</si>
  <si>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</si>
  <si>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</si>
  <si>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</si>
  <si>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</si>
  <si>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</si>
  <si>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</si>
  <si>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</si>
  <si>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</si>
  <si>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</si>
  <si>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</si>
  <si>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</si>
  <si>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</si>
  <si>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</si>
  <si>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</si>
  <si>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</si>
  <si>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</si>
  <si>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</si>
  <si>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</si>
  <si>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</si>
  <si>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</si>
  <si>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</si>
  <si>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</si>
  <si>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</si>
  <si>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</si>
  <si>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</si>
  <si>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</si>
  <si>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</si>
  <si>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</si>
  <si>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</si>
  <si>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</si>
  <si>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</si>
  <si>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</si>
  <si>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</si>
  <si>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</si>
  <si>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</si>
  <si>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</si>
  <si>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</si>
  <si>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</si>
  <si>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</si>
  <si>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</si>
  <si>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</si>
  <si>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</si>
  <si>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</si>
  <si>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</si>
  <si>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</si>
  <si>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</si>
  <si>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</si>
  <si>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</si>
  <si>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</si>
  <si>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</si>
  <si>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</si>
  <si>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</si>
  <si>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</si>
  <si>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</si>
  <si>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</si>
  <si>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</si>
  <si>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</si>
  <si>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</si>
  <si>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</si>
  <si>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</si>
  <si>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兵庫県明石市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</si>
  <si>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</si>
  <si>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</si>
  <si>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</si>
  <si>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</si>
  <si>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</si>
  <si>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</si>
  <si>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</si>
  <si>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</si>
  <si>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</si>
  <si>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</si>
  <si>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</si>
  <si>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</si>
  <si>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</si>
  <si>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</si>
  <si>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</si>
  <si>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</si>
  <si>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</si>
  <si>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</si>
  <si>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</si>
  <si>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</si>
  <si>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</si>
  <si>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</si>
  <si>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</si>
  <si>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</si>
  <si>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</si>
  <si>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</si>
  <si>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</si>
  <si>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</si>
  <si>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</si>
  <si>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</si>
  <si>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</si>
  <si>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</si>
  <si>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</si>
  <si>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</si>
  <si>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</si>
  <si>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</si>
  <si>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</si>
  <si>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</si>
  <si>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</si>
  <si>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</si>
  <si>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</si>
  <si>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</si>
  <si>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</si>
  <si>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</si>
  <si>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</si>
  <si>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</si>
  <si>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</si>
  <si>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</si>
  <si>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</si>
  <si>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</si>
  <si>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</si>
  <si>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</si>
  <si>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</si>
  <si>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</si>
  <si>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</si>
  <si>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</si>
  <si>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</si>
  <si>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</si>
  <si>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</si>
  <si>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</si>
  <si>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</si>
  <si>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</si>
  <si>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</si>
  <si>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</si>
  <si>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</si>
  <si>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</si>
  <si>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</si>
  <si>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</si>
  <si>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</si>
  <si>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</si>
  <si>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</si>
  <si>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</si>
  <si>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</si>
  <si>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</si>
  <si>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</si>
  <si>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</si>
  <si>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</si>
  <si>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</si>
  <si>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</si>
  <si>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</si>
  <si>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</si>
  <si>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</si>
  <si>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</si>
  <si>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</si>
  <si>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</si>
  <si>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</si>
  <si>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</si>
  <si>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</si>
  <si>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</si>
  <si>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</si>
  <si>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</si>
  <si>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</si>
  <si>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</si>
  <si>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</si>
  <si>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</si>
  <si>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</si>
  <si>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</si>
  <si>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</si>
  <si>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</si>
  <si>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</si>
  <si>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</si>
  <si>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</si>
  <si>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</si>
  <si>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</si>
  <si>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</si>
  <si>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</si>
  <si>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</si>
  <si>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</si>
  <si>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</si>
  <si>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</si>
  <si>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</si>
  <si>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</si>
  <si>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</si>
  <si>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</si>
  <si>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</si>
  <si>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</si>
  <si>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</si>
  <si>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</si>
  <si>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</si>
  <si>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</si>
  <si>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</si>
  <si>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</si>
  <si>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</si>
  <si>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</si>
  <si>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</si>
  <si>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</si>
  <si>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</si>
  <si>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</si>
  <si>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</si>
  <si>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</si>
  <si>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</si>
  <si>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</si>
  <si>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</si>
  <si>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</si>
  <si>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</si>
  <si>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</si>
  <si>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</si>
  <si>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</si>
  <si>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</si>
  <si>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</si>
  <si>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</si>
  <si>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</si>
  <si>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</si>
  <si>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</si>
  <si>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</si>
  <si>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</si>
  <si>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</si>
  <si>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</si>
  <si>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</si>
  <si>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</si>
  <si>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</si>
  <si>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</si>
  <si>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兵庫県明石市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</si>
  <si>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</si>
  <si>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</si>
  <si>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</si>
  <si>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</si>
  <si>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</si>
  <si>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</si>
  <si>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</si>
  <si>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</si>
  <si>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</si>
  <si>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</si>
  <si>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</si>
  <si>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</si>
  <si>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</si>
  <si>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</si>
  <si>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</si>
  <si>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</si>
  <si>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</si>
  <si>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</si>
  <si>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</si>
  <si>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</si>
  <si>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</si>
  <si>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t>
    <phoneticPr fontId="5"/>
  </si>
  <si>
    <t>石ヶ谷墓園整備事業特別会計</t>
    <phoneticPr fontId="5"/>
  </si>
  <si>
    <t>病院事業債管理特別会計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</si>
  <si>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</si>
  <si>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</si>
  <si>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</si>
  <si>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</si>
  <si>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</si>
  <si>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</si>
  <si>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</si>
  <si>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</si>
  <si>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</si>
  <si>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</si>
  <si>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</si>
  <si>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</si>
  <si>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</si>
  <si>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</si>
  <si>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</si>
  <si>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</si>
  <si>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農業共済事業特別会計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</si>
  <si>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</si>
  <si>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</si>
  <si>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</si>
  <si>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</si>
  <si>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</si>
  <si>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</si>
  <si>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</si>
  <si>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</si>
  <si>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</si>
  <si>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</si>
  <si>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</si>
  <si>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</si>
  <si>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</si>
  <si>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</si>
  <si>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</si>
  <si>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</si>
  <si>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</si>
  <si>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</si>
  <si>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</si>
  <si>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</si>
  <si>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</si>
  <si>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</si>
  <si>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</si>
  <si>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</si>
  <si>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</si>
  <si>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</si>
  <si>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</si>
  <si>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</si>
  <si>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</si>
  <si>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</si>
  <si>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</si>
  <si>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</si>
  <si>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</si>
  <si>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</si>
  <si>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</si>
  <si>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</si>
  <si>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</si>
  <si>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</si>
  <si>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</si>
  <si>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</si>
  <si>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</si>
  <si>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</si>
  <si>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</si>
  <si>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</si>
  <si>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</si>
  <si>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</si>
  <si>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</si>
  <si>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</si>
  <si>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</si>
  <si>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</si>
  <si>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</si>
  <si>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</si>
  <si>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</si>
  <si>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</si>
  <si>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</si>
  <si>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</si>
  <si>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</si>
  <si>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</si>
  <si>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</si>
  <si>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</si>
  <si>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</si>
  <si>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</si>
  <si>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</si>
  <si>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</si>
  <si>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</si>
  <si>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</si>
  <si>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</si>
  <si>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</si>
  <si>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</si>
  <si>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</si>
  <si>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</si>
  <si>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</si>
  <si>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</si>
  <si>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</si>
  <si>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</si>
  <si>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</si>
  <si>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</si>
  <si>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</si>
  <si>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</si>
  <si>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</si>
  <si>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</si>
  <si>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</si>
  <si>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</si>
  <si>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</si>
  <si>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</si>
  <si>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</si>
  <si>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</si>
  <si>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</si>
  <si>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</si>
  <si>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</si>
  <si>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</si>
  <si>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</si>
  <si>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</si>
  <si>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</si>
  <si>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</si>
  <si>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</si>
  <si>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</si>
  <si>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</si>
  <si>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</si>
  <si>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</si>
  <si>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</si>
  <si>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</si>
  <si>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</si>
  <si>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</si>
  <si>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</si>
  <si>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</si>
  <si>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</si>
  <si>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</si>
  <si>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</si>
  <si>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</si>
  <si>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</si>
  <si>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</si>
  <si>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</si>
  <si>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</si>
  <si>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</si>
  <si>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</si>
  <si>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</si>
  <si>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</si>
  <si>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</si>
  <si>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</si>
  <si>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</si>
  <si>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</si>
  <si>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</si>
  <si>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</si>
  <si>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</si>
  <si>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</si>
  <si>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</si>
  <si>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</si>
  <si>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</si>
  <si>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</si>
  <si>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</si>
  <si>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</si>
  <si>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</si>
  <si>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</si>
  <si>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</si>
  <si>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</si>
  <si>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</si>
  <si>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</si>
  <si>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</si>
  <si>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</si>
  <si>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</si>
  <si>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</si>
  <si>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</si>
  <si>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</si>
  <si>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</si>
  <si>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</si>
  <si>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</si>
  <si>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</si>
  <si>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</si>
  <si>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</si>
  <si>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</si>
  <si>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</si>
  <si>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</si>
  <si>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</si>
  <si>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</si>
  <si>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</si>
  <si>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</si>
  <si>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</si>
  <si>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</si>
  <si>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0.36</t>
  </si>
  <si>
    <t>▲ 0.83</t>
  </si>
  <si>
    <t>水道事業会計</t>
  </si>
  <si>
    <t>下水道事業会計</t>
  </si>
  <si>
    <t>介護保険事業特別会計</t>
  </si>
  <si>
    <t>一般会計</t>
  </si>
  <si>
    <t>国民健康保険事業特別会計</t>
  </si>
  <si>
    <t>石ヶ谷墓園整備事業特別会計</t>
  </si>
  <si>
    <t>後期高齢者医療事業特別会計</t>
  </si>
  <si>
    <t>農業共済事業特別会計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</si>
  <si>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</si>
  <si>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</si>
  <si>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</si>
  <si>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</si>
  <si>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</si>
  <si>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</si>
  <si>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</si>
  <si>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</si>
  <si>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</si>
  <si>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</si>
  <si>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明石市産業振興財団</t>
    <rPh sb="0" eb="2">
      <t>アカシ</t>
    </rPh>
    <rPh sb="2" eb="3">
      <t>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</si>
  <si>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</si>
  <si>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</si>
  <si>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一般財団法人あかしこども財団</t>
    <rPh sb="0" eb="2">
      <t>イッパン</t>
    </rPh>
    <rPh sb="2" eb="4">
      <t>ザイダン</t>
    </rPh>
    <rPh sb="4" eb="6">
      <t>ホウジン</t>
    </rPh>
    <rPh sb="12" eb="14">
      <t>ザイダン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</si>
  <si>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</si>
  <si>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</si>
  <si>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明石市庁舎建設基金</t>
    <rPh sb="0" eb="3">
      <t>アカシシ</t>
    </rPh>
    <rPh sb="3" eb="5">
      <t>チョウシャ</t>
    </rPh>
    <rPh sb="5" eb="7">
      <t>ケンセツ</t>
    </rPh>
    <rPh sb="7" eb="9">
      <t>キキン</t>
    </rPh>
    <phoneticPr fontId="2"/>
  </si>
  <si>
    <t>明石市一般廃棄物処理施設整備基金</t>
    <rPh sb="0" eb="3">
      <t>アカシシ</t>
    </rPh>
    <rPh sb="3" eb="5">
      <t>イッパン</t>
    </rPh>
    <rPh sb="5" eb="8">
      <t>ハイキブツ</t>
    </rPh>
    <rPh sb="8" eb="10">
      <t>ショリ</t>
    </rPh>
    <rPh sb="10" eb="12">
      <t>シセツ</t>
    </rPh>
    <rPh sb="12" eb="14">
      <t>セイビ</t>
    </rPh>
    <rPh sb="14" eb="16">
      <t>キキン</t>
    </rPh>
    <phoneticPr fontId="2"/>
  </si>
  <si>
    <t>明石市福祉コミュニティー基金</t>
    <rPh sb="0" eb="3">
      <t>アカシシ</t>
    </rPh>
    <rPh sb="3" eb="5">
      <t>フクシ</t>
    </rPh>
    <rPh sb="12" eb="14">
      <t>キキン</t>
    </rPh>
    <phoneticPr fontId="2"/>
  </si>
  <si>
    <t>明石市特別会計等財政健全化基金</t>
    <rPh sb="0" eb="3">
      <t>アカシシ</t>
    </rPh>
    <rPh sb="3" eb="5">
      <t>トクベツ</t>
    </rPh>
    <rPh sb="5" eb="7">
      <t>カイケイ</t>
    </rPh>
    <rPh sb="7" eb="8">
      <t>トウ</t>
    </rPh>
    <rPh sb="8" eb="10">
      <t>ザイセイ</t>
    </rPh>
    <rPh sb="10" eb="13">
      <t>ケンゼンカ</t>
    </rPh>
    <rPh sb="13" eb="15">
      <t>キキン</t>
    </rPh>
    <phoneticPr fontId="2"/>
  </si>
  <si>
    <t>明石市福祉施設整備基金</t>
    <rPh sb="0" eb="3">
      <t>アカシシ</t>
    </rPh>
    <rPh sb="3" eb="5">
      <t>フクシ</t>
    </rPh>
    <rPh sb="5" eb="7">
      <t>シセツ</t>
    </rPh>
    <rPh sb="7" eb="9">
      <t>セイビ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</si>
  <si>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</si>
  <si>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</si>
  <si>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</si>
  <si>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将来負担比率は、前年度と比較して2.6%改善され、類似団体平均よりも低い比率となったが、公営企業債残高の減少などにより将来負担額が減少したことによるものである。
有形固定資産減価償却率は、類似団体平均よりも低い水準を示しており、引き続き、公共施設配置適正化基本計画等に基づき、中長期的視点をもって公共施設の更新・統廃合・長寿命化などを計画的に行うことにより、財政負担を軽減・平準化し、効率的・効果的な公共施設の適正配置を実現していく。</t>
    <rPh sb="8" eb="11">
      <t>ゼンネンド</t>
    </rPh>
    <rPh sb="12" eb="14">
      <t>ヒカク</t>
    </rPh>
    <rPh sb="20" eb="22">
      <t>カイゼン</t>
    </rPh>
    <rPh sb="34" eb="35">
      <t>ヒク</t>
    </rPh>
    <rPh sb="44" eb="46">
      <t>コウエイ</t>
    </rPh>
    <rPh sb="46" eb="48">
      <t>キギョウ</t>
    </rPh>
    <rPh sb="48" eb="49">
      <t>サイ</t>
    </rPh>
    <rPh sb="49" eb="51">
      <t>ザンダカ</t>
    </rPh>
    <rPh sb="52" eb="54">
      <t>ゲンショウ</t>
    </rPh>
    <rPh sb="59" eb="61">
      <t>ショウライ</t>
    </rPh>
    <rPh sb="61" eb="63">
      <t>フタン</t>
    </rPh>
    <rPh sb="63" eb="64">
      <t>ガク</t>
    </rPh>
    <rPh sb="65" eb="67">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</si>
  <si>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</si>
  <si>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</si>
  <si>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</si>
  <si>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</si>
  <si>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</si>
  <si>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</si>
  <si>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</si>
  <si>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実質公債費比率は、近年投資事業を抑制してきたことから、既発債に係る元利償還金の減少等により、類似団体平均を下回り良好な状態にある。
将来負担比率も、将来負担額が減少したことなどにより、類似団体平均よりも低い比率となった。
今後は、市役所新庁舎の建設や新ごみ処理施設の建替えなどの地方債の発行に伴い、実質公債費比率は下げ止まる可能性もあることから、引き続き、事業の適切な取捨選択を進めるとともに、地方債残高の適正管理に努める。</t>
    <rPh sb="74" eb="76">
      <t>ショウライ</t>
    </rPh>
    <rPh sb="76" eb="78">
      <t>フタン</t>
    </rPh>
    <rPh sb="78" eb="79">
      <t>ガク</t>
    </rPh>
    <rPh sb="80" eb="82">
      <t>ゲンショウ</t>
    </rPh>
    <rPh sb="101" eb="102">
      <t>ヒク</t>
    </rPh>
    <rPh sb="115" eb="118">
      <t>シヤクショ</t>
    </rPh>
    <rPh sb="118" eb="121">
      <t>シンチョウシャ</t>
    </rPh>
    <rPh sb="122" eb="124">
      <t>ケンセツ</t>
    </rPh>
    <rPh sb="125" eb="126">
      <t>シン</t>
    </rPh>
    <rPh sb="128" eb="130">
      <t>ショリ</t>
    </rPh>
    <rPh sb="130" eb="132">
      <t>シセツ</t>
    </rPh>
    <rPh sb="133" eb="135">
      <t>タテカ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</si>
</sst>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0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87" fontId="1" fillId="9"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46457</c:v>
                </c:pt>
                <c:pt idx="4">
                  <c:v>51849</c:v>
                </c:pt>
              </c:numCache>
            </c:numRef>
          </c:val>
          <c:smooth val="0"/>
          <c:extLst>
            <c:ext xmlns:c16="http://schemas.microsoft.com/office/drawing/2014/chart" uri="{C3380CC4-5D6E-409C-BE32-E72D297353CC}">
              <c16:uniqueId val="{00000000-46E7-41A4-9A2C-4B95D07D61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38372</c:v>
                </c:pt>
                <c:pt idx="1">
                  <c:v>57082</c:v>
                </c:pt>
                <c:pt idx="2">
                  <c:v>34645</c:v>
                </c:pt>
                <c:pt idx="3">
                  <c:v>42789</c:v>
                </c:pt>
                <c:pt idx="4">
                  <c:v>26150</c:v>
                </c:pt>
              </c:numCache>
            </c:numRef>
          </c:val>
          <c:smooth val="0"/>
          <c:extLst>
            <c:ext xmlns:c16="http://schemas.microsoft.com/office/drawing/2014/chart" uri="{C3380CC4-5D6E-409C-BE32-E72D297353CC}">
              <c16:uniqueId val="{00000001-46E7-41A4-9A2C-4B95D07D61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3.54</c:v>
                </c:pt>
                <c:pt idx="1">
                  <c:v>2.23</c:v>
                </c:pt>
                <c:pt idx="2">
                  <c:v>1.64</c:v>
                </c:pt>
                <c:pt idx="3">
                  <c:v>1.53</c:v>
                </c:pt>
                <c:pt idx="4">
                  <c:v>1.1399999999999999</c:v>
                </c:pt>
              </c:numCache>
            </c:numRef>
          </c:val>
          <c:extLst>
            <c:ext xmlns:c16="http://schemas.microsoft.com/office/drawing/2014/chart" uri="{C3380CC4-5D6E-409C-BE32-E72D297353CC}">
              <c16:uniqueId val="{00000000-7562-42DF-ABE1-CC59667C5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9.6999999999999993</c:v>
                </c:pt>
                <c:pt idx="1">
                  <c:v>11.04</c:v>
                </c:pt>
                <c:pt idx="2">
                  <c:v>11.15</c:v>
                </c:pt>
                <c:pt idx="3">
                  <c:v>15.87</c:v>
                </c:pt>
                <c:pt idx="4">
                  <c:v>15.05</c:v>
                </c:pt>
              </c:numCache>
            </c:numRef>
          </c:val>
          <c:extLst>
            <c:ext xmlns:c16="http://schemas.microsoft.com/office/drawing/2014/chart" uri="{C3380CC4-5D6E-409C-BE32-E72D297353CC}">
              <c16:uniqueId val="{00000001-7562-42DF-ABE1-CC59667C53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2.3199999999999998</c:v>
                </c:pt>
                <c:pt idx="1">
                  <c:v>0.17</c:v>
                </c:pt>
                <c:pt idx="2">
                  <c:v>-0.36</c:v>
                </c:pt>
                <c:pt idx="3">
                  <c:v>5.0199999999999996</c:v>
                </c:pt>
                <c:pt idx="4">
                  <c:v>-0.83</c:v>
                </c:pt>
              </c:numCache>
            </c:numRef>
          </c:val>
          <c:smooth val="0"/>
          <c:extLst>
            <c:ext xmlns:c16="http://schemas.microsoft.com/office/drawing/2014/chart" uri="{C3380CC4-5D6E-409C-BE32-E72D297353CC}">
              <c16:uniqueId val="{00000002-7562-42DF-ABE1-CC59667C53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0.69</c:v>
                </c:pt>
                <c:pt idx="2">
                  <c:v>#N/A</c:v>
                </c:pt>
                <c:pt idx="3">
                  <c:v>0.02</c:v>
                </c:pt>
                <c:pt idx="4">
                  <c:v>#N/A</c:v>
                </c:pt>
                <c:pt idx="5">
                  <c:v>0.49</c:v>
                </c:pt>
                <c:pt idx="6">
                  <c:v>#N/A</c:v>
                </c:pt>
                <c:pt idx="7">
                  <c:v>0</c:v>
                </c:pt>
                <c:pt idx="8">
                  <c:v>#N/A</c:v>
                </c:pt>
                <c:pt idx="9">
                  <c:v>0</c:v>
                </c:pt>
              </c:numCache>
            </c:numRef>
          </c:val>
          <c:extLst>
            <c:ext xmlns:c16="http://schemas.microsoft.com/office/drawing/2014/chart" uri="{C3380CC4-5D6E-409C-BE32-E72D297353CC}">
              <c16:uniqueId val="{00000000-15E0-4405-A86C-63118314C7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E0-4405-A86C-63118314C73D}"/>
            </c:ext>
          </c:extLst>
        </c:ser>
        <c:ser>
          <c:idx val="2"/>
          <c:order val="2"/>
          <c:tx>
            <c:strRef>
              <c:f>データシート!$A$29</c:f>
              <c:strCache>
                <c:ptCount val="1"/>
                <c:pt idx="0">
                  <c:v>農業共済事業特別会計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5E0-4405-A86C-63118314C73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0.16</c:v>
                </c:pt>
                <c:pt idx="6">
                  <c:v>#N/A</c:v>
                </c:pt>
                <c:pt idx="7">
                  <c:v>0.17</c:v>
                </c:pt>
                <c:pt idx="8">
                  <c:v>#N/A</c:v>
                </c:pt>
                <c:pt idx="9">
                  <c:v>0.01</c:v>
                </c:pt>
              </c:numCache>
            </c:numRef>
          </c:val>
          <c:extLst>
            <c:ext xmlns:c16="http://schemas.microsoft.com/office/drawing/2014/chart" uri="{C3380CC4-5D6E-409C-BE32-E72D297353CC}">
              <c16:uniqueId val="{00000003-15E0-4405-A86C-63118314C73D}"/>
            </c:ext>
          </c:extLst>
        </c:ser>
        <c:ser>
          <c:idx val="4"/>
          <c:order val="4"/>
          <c:tx>
            <c:strRef>
              <c:f>データシート!$A$31</c:f>
              <c:strCache>
                <c:ptCount val="1"/>
                <c:pt idx="0">
                  <c:v>石ヶ谷墓園整備事業特別会計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0.63</c:v>
                </c:pt>
                <c:pt idx="2">
                  <c:v>#N/A</c:v>
                </c:pt>
                <c:pt idx="3">
                  <c:v>0.36</c:v>
                </c:pt>
                <c:pt idx="4">
                  <c:v>#N/A</c:v>
                </c:pt>
                <c:pt idx="5">
                  <c:v>0.45</c:v>
                </c:pt>
                <c:pt idx="6">
                  <c:v>#N/A</c:v>
                </c:pt>
                <c:pt idx="7">
                  <c:v>0.46</c:v>
                </c:pt>
                <c:pt idx="8">
                  <c:v>#N/A</c:v>
                </c:pt>
                <c:pt idx="9">
                  <c:v>0.51</c:v>
                </c:pt>
              </c:numCache>
            </c:numRef>
          </c:val>
          <c:extLst>
            <c:ext xmlns:c16="http://schemas.microsoft.com/office/drawing/2014/chart" uri="{C3380CC4-5D6E-409C-BE32-E72D297353CC}">
              <c16:uniqueId val="{00000004-15E0-4405-A86C-63118314C73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4.3899999999999997</c:v>
                </c:pt>
                <c:pt idx="2">
                  <c:v>#N/A</c:v>
                </c:pt>
                <c:pt idx="3">
                  <c:v>5.37</c:v>
                </c:pt>
                <c:pt idx="4">
                  <c:v>#N/A</c:v>
                </c:pt>
                <c:pt idx="5">
                  <c:v>7.61</c:v>
                </c:pt>
                <c:pt idx="6">
                  <c:v>#N/A</c:v>
                </c:pt>
                <c:pt idx="7">
                  <c:v>1.93</c:v>
                </c:pt>
                <c:pt idx="8">
                  <c:v>#N/A</c:v>
                </c:pt>
                <c:pt idx="9">
                  <c:v>0.53</c:v>
                </c:pt>
              </c:numCache>
            </c:numRef>
          </c:val>
          <c:extLst>
            <c:ext xmlns:c16="http://schemas.microsoft.com/office/drawing/2014/chart" uri="{C3380CC4-5D6E-409C-BE32-E72D297353CC}">
              <c16:uniqueId val="{00000005-15E0-4405-A86C-63118314C73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2.89</c:v>
                </c:pt>
                <c:pt idx="2">
                  <c:v>#N/A</c:v>
                </c:pt>
                <c:pt idx="3">
                  <c:v>1.83</c:v>
                </c:pt>
                <c:pt idx="4">
                  <c:v>#N/A</c:v>
                </c:pt>
                <c:pt idx="5">
                  <c:v>1.1200000000000001</c:v>
                </c:pt>
                <c:pt idx="6">
                  <c:v>#N/A</c:v>
                </c:pt>
                <c:pt idx="7">
                  <c:v>1.06</c:v>
                </c:pt>
                <c:pt idx="8">
                  <c:v>#N/A</c:v>
                </c:pt>
                <c:pt idx="9">
                  <c:v>0.62</c:v>
                </c:pt>
              </c:numCache>
            </c:numRef>
          </c:val>
          <c:extLst>
            <c:ext xmlns:c16="http://schemas.microsoft.com/office/drawing/2014/chart" uri="{C3380CC4-5D6E-409C-BE32-E72D297353CC}">
              <c16:uniqueId val="{00000006-15E0-4405-A86C-63118314C73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0.48</c:v>
                </c:pt>
                <c:pt idx="2">
                  <c:v>#N/A</c:v>
                </c:pt>
                <c:pt idx="3">
                  <c:v>0.59</c:v>
                </c:pt>
                <c:pt idx="4">
                  <c:v>#N/A</c:v>
                </c:pt>
                <c:pt idx="5">
                  <c:v>0.83</c:v>
                </c:pt>
                <c:pt idx="6">
                  <c:v>#N/A</c:v>
                </c:pt>
                <c:pt idx="7">
                  <c:v>1.1299999999999999</c:v>
                </c:pt>
                <c:pt idx="8">
                  <c:v>#N/A</c:v>
                </c:pt>
                <c:pt idx="9">
                  <c:v>1.18</c:v>
                </c:pt>
              </c:numCache>
            </c:numRef>
          </c:val>
          <c:extLst>
            <c:ext xmlns:c16="http://schemas.microsoft.com/office/drawing/2014/chart" uri="{C3380CC4-5D6E-409C-BE32-E72D297353CC}">
              <c16:uniqueId val="{00000007-15E0-4405-A86C-63118314C73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2.02</c:v>
                </c:pt>
                <c:pt idx="4">
                  <c:v>#N/A</c:v>
                </c:pt>
                <c:pt idx="5">
                  <c:v>2.92</c:v>
                </c:pt>
                <c:pt idx="6">
                  <c:v>#N/A</c:v>
                </c:pt>
                <c:pt idx="7">
                  <c:v>4.1900000000000004</c:v>
                </c:pt>
                <c:pt idx="8">
                  <c:v>#N/A</c:v>
                </c:pt>
                <c:pt idx="9">
                  <c:v>4.96</c:v>
                </c:pt>
              </c:numCache>
            </c:numRef>
          </c:val>
          <c:extLst>
            <c:ext xmlns:c16="http://schemas.microsoft.com/office/drawing/2014/chart" uri="{C3380CC4-5D6E-409C-BE32-E72D297353CC}">
              <c16:uniqueId val="{00000008-15E0-4405-A86C-63118314C73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7.58</c:v>
                </c:pt>
                <c:pt idx="2">
                  <c:v>#N/A</c:v>
                </c:pt>
                <c:pt idx="3">
                  <c:v>7.09</c:v>
                </c:pt>
                <c:pt idx="4">
                  <c:v>#N/A</c:v>
                </c:pt>
                <c:pt idx="5">
                  <c:v>7.37</c:v>
                </c:pt>
                <c:pt idx="6">
                  <c:v>#N/A</c:v>
                </c:pt>
                <c:pt idx="7">
                  <c:v>7.25</c:v>
                </c:pt>
                <c:pt idx="8">
                  <c:v>#N/A</c:v>
                </c:pt>
                <c:pt idx="9">
                  <c:v>6.15</c:v>
                </c:pt>
              </c:numCache>
            </c:numRef>
          </c:val>
          <c:extLst>
            <c:ext xmlns:c16="http://schemas.microsoft.com/office/drawing/2014/chart" uri="{C3380CC4-5D6E-409C-BE32-E72D297353CC}">
              <c16:uniqueId val="{00000009-15E0-4405-A86C-63118314C7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11758</c:v>
                </c:pt>
                <c:pt idx="5">
                  <c:v>11933</c:v>
                </c:pt>
                <c:pt idx="8">
                  <c:v>11821</c:v>
                </c:pt>
                <c:pt idx="11">
                  <c:v>11841</c:v>
                </c:pt>
                <c:pt idx="14">
                  <c:v>11602</c:v>
                </c:pt>
              </c:numCache>
            </c:numRef>
          </c:val>
          <c:extLst>
            <c:ext xmlns:c16="http://schemas.microsoft.com/office/drawing/2014/chart" uri="{C3380CC4-5D6E-409C-BE32-E72D297353CC}">
              <c16:uniqueId val="{00000000-C18D-48E9-8133-E02541CCF5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8D-48E9-8133-E02541CCF5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C18D-48E9-8133-E02541CCF5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8D-48E9-8133-E02541CCF5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2347</c:v>
                </c:pt>
                <c:pt idx="3">
                  <c:v>2115</c:v>
                </c:pt>
                <c:pt idx="6">
                  <c:v>2061</c:v>
                </c:pt>
                <c:pt idx="9">
                  <c:v>2127</c:v>
                </c:pt>
                <c:pt idx="12">
                  <c:v>1972</c:v>
                </c:pt>
              </c:numCache>
            </c:numRef>
          </c:val>
          <c:extLst>
            <c:ext xmlns:c16="http://schemas.microsoft.com/office/drawing/2014/chart" uri="{C3380CC4-5D6E-409C-BE32-E72D297353CC}">
              <c16:uniqueId val="{00000004-C18D-48E9-8133-E02541CCF5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8D-48E9-8133-E02541CCF5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8D-48E9-8133-E02541CCF5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11069</c:v>
                </c:pt>
                <c:pt idx="3">
                  <c:v>11300</c:v>
                </c:pt>
                <c:pt idx="6">
                  <c:v>10953</c:v>
                </c:pt>
                <c:pt idx="9">
                  <c:v>11258</c:v>
                </c:pt>
                <c:pt idx="12">
                  <c:v>11515</c:v>
                </c:pt>
              </c:numCache>
            </c:numRef>
          </c:val>
          <c:extLst>
            <c:ext xmlns:c16="http://schemas.microsoft.com/office/drawing/2014/chart" uri="{C3380CC4-5D6E-409C-BE32-E72D297353CC}">
              <c16:uniqueId val="{00000007-C18D-48E9-8133-E02541CCF5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1659</c:v>
                </c:pt>
                <c:pt idx="2">
                  <c:v>#N/A</c:v>
                </c:pt>
                <c:pt idx="3">
                  <c:v>#N/A</c:v>
                </c:pt>
                <c:pt idx="4">
                  <c:v>1483</c:v>
                </c:pt>
                <c:pt idx="5">
                  <c:v>#N/A</c:v>
                </c:pt>
                <c:pt idx="6">
                  <c:v>#N/A</c:v>
                </c:pt>
                <c:pt idx="7">
                  <c:v>1193</c:v>
                </c:pt>
                <c:pt idx="8">
                  <c:v>#N/A</c:v>
                </c:pt>
                <c:pt idx="9">
                  <c:v>#N/A</c:v>
                </c:pt>
                <c:pt idx="10">
                  <c:v>1544</c:v>
                </c:pt>
                <c:pt idx="11">
                  <c:v>#N/A</c:v>
                </c:pt>
                <c:pt idx="12">
                  <c:v>#N/A</c:v>
                </c:pt>
                <c:pt idx="13">
                  <c:v>1885</c:v>
                </c:pt>
                <c:pt idx="14">
                  <c:v>#N/A</c:v>
                </c:pt>
              </c:numCache>
            </c:numRef>
          </c:val>
          <c:smooth val="0"/>
          <c:extLst>
            <c:ext xmlns:c16="http://schemas.microsoft.com/office/drawing/2014/chart" uri="{C3380CC4-5D6E-409C-BE32-E72D297353CC}">
              <c16:uniqueId val="{00000008-C18D-48E9-8133-E02541CCF5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89878</c:v>
                </c:pt>
                <c:pt idx="5">
                  <c:v>89552</c:v>
                </c:pt>
                <c:pt idx="8">
                  <c:v>89754</c:v>
                </c:pt>
                <c:pt idx="11">
                  <c:v>88963</c:v>
                </c:pt>
                <c:pt idx="14">
                  <c:v>88381</c:v>
                </c:pt>
              </c:numCache>
            </c:numRef>
          </c:val>
          <c:extLst>
            <c:ext xmlns:c16="http://schemas.microsoft.com/office/drawing/2014/chart" uri="{C3380CC4-5D6E-409C-BE32-E72D297353CC}">
              <c16:uniqueId val="{00000000-18D0-42A9-8C5C-2A5380A0A1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32206</c:v>
                </c:pt>
                <c:pt idx="5">
                  <c:v>33022</c:v>
                </c:pt>
                <c:pt idx="8">
                  <c:v>32231</c:v>
                </c:pt>
                <c:pt idx="11">
                  <c:v>31888</c:v>
                </c:pt>
                <c:pt idx="14">
                  <c:v>31398</c:v>
                </c:pt>
              </c:numCache>
            </c:numRef>
          </c:val>
          <c:extLst>
            <c:ext xmlns:c16="http://schemas.microsoft.com/office/drawing/2014/chart" uri="{C3380CC4-5D6E-409C-BE32-E72D297353CC}">
              <c16:uniqueId val="{00000001-18D0-42A9-8C5C-2A5380A0A1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13166</c:v>
                </c:pt>
                <c:pt idx="5">
                  <c:v>14269</c:v>
                </c:pt>
                <c:pt idx="8">
                  <c:v>14552</c:v>
                </c:pt>
                <c:pt idx="11">
                  <c:v>20396</c:v>
                </c:pt>
                <c:pt idx="14">
                  <c:v>20195</c:v>
                </c:pt>
              </c:numCache>
            </c:numRef>
          </c:val>
          <c:extLst>
            <c:ext xmlns:c16="http://schemas.microsoft.com/office/drawing/2014/chart" uri="{C3380CC4-5D6E-409C-BE32-E72D297353CC}">
              <c16:uniqueId val="{00000002-18D0-42A9-8C5C-2A5380A0A1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D0-42A9-8C5C-2A5380A0A1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D0-42A9-8C5C-2A5380A0A1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5</c:v>
                </c:pt>
                <c:pt idx="6">
                  <c:v>3</c:v>
                </c:pt>
                <c:pt idx="9">
                  <c:v>4</c:v>
                </c:pt>
                <c:pt idx="12">
                  <c:v>9</c:v>
                </c:pt>
              </c:numCache>
            </c:numRef>
          </c:val>
          <c:extLst>
            <c:ext xmlns:c16="http://schemas.microsoft.com/office/drawing/2014/chart" uri="{C3380CC4-5D6E-409C-BE32-E72D297353CC}">
              <c16:uniqueId val="{00000005-18D0-42A9-8C5C-2A5380A0A1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14381</c:v>
                </c:pt>
                <c:pt idx="3">
                  <c:v>13989</c:v>
                </c:pt>
                <c:pt idx="6">
                  <c:v>13533</c:v>
                </c:pt>
                <c:pt idx="9">
                  <c:v>13676</c:v>
                </c:pt>
                <c:pt idx="12">
                  <c:v>13835</c:v>
                </c:pt>
              </c:numCache>
            </c:numRef>
          </c:val>
          <c:extLst>
            <c:ext xmlns:c16="http://schemas.microsoft.com/office/drawing/2014/chart" uri="{C3380CC4-5D6E-409C-BE32-E72D297353CC}">
              <c16:uniqueId val="{00000006-18D0-42A9-8C5C-2A5380A0A1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8D0-42A9-8C5C-2A5380A0A1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28911</c:v>
                </c:pt>
                <c:pt idx="3">
                  <c:v>26902</c:v>
                </c:pt>
                <c:pt idx="6">
                  <c:v>21729</c:v>
                </c:pt>
                <c:pt idx="9">
                  <c:v>19846</c:v>
                </c:pt>
                <c:pt idx="12">
                  <c:v>18551</c:v>
                </c:pt>
              </c:numCache>
            </c:numRef>
          </c:val>
          <c:extLst>
            <c:ext xmlns:c16="http://schemas.microsoft.com/office/drawing/2014/chart" uri="{C3380CC4-5D6E-409C-BE32-E72D297353CC}">
              <c16:uniqueId val="{00000008-18D0-42A9-8C5C-2A5380A0A1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18D0-42A9-8C5C-2A5380A0A1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116546</c:v>
                </c:pt>
                <c:pt idx="3">
                  <c:v>119695</c:v>
                </c:pt>
                <c:pt idx="6">
                  <c:v>121567</c:v>
                </c:pt>
                <c:pt idx="9">
                  <c:v>122031</c:v>
                </c:pt>
                <c:pt idx="12">
                  <c:v>120936</c:v>
                </c:pt>
              </c:numCache>
            </c:numRef>
          </c:val>
          <c:extLst>
            <c:ext xmlns:c16="http://schemas.microsoft.com/office/drawing/2014/chart" uri="{C3380CC4-5D6E-409C-BE32-E72D297353CC}">
              <c16:uniqueId val="{0000000A-18D0-42A9-8C5C-2A5380A0A1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24597</c:v>
                </c:pt>
                <c:pt idx="2">
                  <c:v>#N/A</c:v>
                </c:pt>
                <c:pt idx="3">
                  <c:v>#N/A</c:v>
                </c:pt>
                <c:pt idx="4">
                  <c:v>23748</c:v>
                </c:pt>
                <c:pt idx="5">
                  <c:v>#N/A</c:v>
                </c:pt>
                <c:pt idx="6">
                  <c:v>#N/A</c:v>
                </c:pt>
                <c:pt idx="7">
                  <c:v>20295</c:v>
                </c:pt>
                <c:pt idx="8">
                  <c:v>#N/A</c:v>
                </c:pt>
                <c:pt idx="9">
                  <c:v>#N/A</c:v>
                </c:pt>
                <c:pt idx="10">
                  <c:v>14309</c:v>
                </c:pt>
                <c:pt idx="11">
                  <c:v>#N/A</c:v>
                </c:pt>
                <c:pt idx="12">
                  <c:v>#N/A</c:v>
                </c:pt>
                <c:pt idx="13">
                  <c:v>13356</c:v>
                </c:pt>
                <c:pt idx="14">
                  <c:v>#N/A</c:v>
                </c:pt>
              </c:numCache>
            </c:numRef>
          </c:val>
          <c:smooth val="0"/>
          <c:extLst>
            <c:ext xmlns:c16="http://schemas.microsoft.com/office/drawing/2014/chart" uri="{C3380CC4-5D6E-409C-BE32-E72D297353CC}">
              <c16:uniqueId val="{0000000B-18D0-42A9-8C5C-2A5380A0A1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6351</c:v>
                </c:pt>
                <c:pt idx="1">
                  <c:v>9337</c:v>
                </c:pt>
                <c:pt idx="2">
                  <c:v>9053</c:v>
                </c:pt>
              </c:numCache>
            </c:numRef>
          </c:val>
          <c:extLst>
            <c:ext xmlns:c16="http://schemas.microsoft.com/office/drawing/2014/chart" uri="{C3380CC4-5D6E-409C-BE32-E72D297353CC}">
              <c16:uniqueId val="{00000000-10FF-46CD-9EA7-AAF7C82F4B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1801</c:v>
                </c:pt>
                <c:pt idx="1">
                  <c:v>1701</c:v>
                </c:pt>
                <c:pt idx="2">
                  <c:v>1501</c:v>
                </c:pt>
              </c:numCache>
            </c:numRef>
          </c:val>
          <c:extLst>
            <c:ext xmlns:c16="http://schemas.microsoft.com/office/drawing/2014/chart" uri="{C3380CC4-5D6E-409C-BE32-E72D297353CC}">
              <c16:uniqueId val="{00000001-10FF-46CD-9EA7-AAF7C82F4B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3676</c:v>
                </c:pt>
                <c:pt idx="1">
                  <c:v>3630</c:v>
                </c:pt>
                <c:pt idx="2">
                  <c:v>3615</c:v>
                </c:pt>
              </c:numCache>
            </c:numRef>
          </c:val>
          <c:extLst>
            <c:ext xmlns:c16="http://schemas.microsoft.com/office/drawing/2014/chart" uri="{C3380CC4-5D6E-409C-BE32-E72D297353CC}">
              <c16:uniqueId val="{00000002-10FF-46CD-9EA7-AAF7C82F4B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{4E5D7F54-F15F-4DCD-B5AA-8318662D50BA}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C3F-4781-9E63-8DF625D87B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{36AD4AE2-88AC-4B22-88FF-3F08592A100C}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3F-4781-9E63-8DF625D87B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{55C8F4D5-1DB9-4F8D-B613-84E648E27BEE}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3F-4781-9E63-8DF625D87B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{FE3A8976-DCA2-47E0-BF60-12EDF1E19CF6}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3F-4781-9E63-8DF625D87B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{3C0C6EF0-E029-4BAE-B928-8474475A634D}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3F-4781-9E63-8DF625D87B6C}"/>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{DAC32910-C825-4EB3-BE65-FDA9DF40C067}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C3F-4781-9E63-8DF625D87B6C}"/>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{B8A28358-4394-43EB-8C70-04978DDFFDB4}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C3F-4781-9E63-8DF625D87B6C}"/>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{BA81C736-2D13-41DD-8382-F0D8E24C5D6F}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C3F-4781-9E63-8DF625D87B6C}"/>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{1C3757FE-C206-4EC4-8BF7-C1AB3B8206DC}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C3F-4781-9E63-8DF625D87B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49.5</c:v>
                </c:pt>
                <c:pt idx="8">
                  <c:v>47.7</c:v>
                </c:pt>
                <c:pt idx="16">
                  <c:v>49.1</c:v>
                </c:pt>
                <c:pt idx="24">
                  <c:v>50.8</c:v>
                </c:pt>
                <c:pt idx="32">
                  <c:v>52.9</c:v>
                </c:pt>
              </c:numCache>
            </c:numRef>
          </c:xVal>
          <c:yVal>
            <c:numRef>
              <c:f>公会計指標分析・財政指標組合せ分析表!$BP$51:$DC$51</c:f>
              <c:numCache>
                <c:formatCode>#,##0.0;"▲ "#,##0.0</c:formatCode>
                <c:ptCount val="40"/>
                <c:pt idx="0">
                  <c:v>51.5</c:v>
                </c:pt>
                <c:pt idx="8">
                  <c:v>49.3</c:v>
                </c:pt>
                <c:pt idx="16">
                  <c:v>41.5</c:v>
                </c:pt>
                <c:pt idx="24">
                  <c:v>28.1</c:v>
                </c:pt>
                <c:pt idx="32">
                  <c:v>25.5</c:v>
                </c:pt>
              </c:numCache>
            </c:numRef>
          </c:yVal>
          <c:smooth val="0"/>
          <c:extLst>
            <c:ext xmlns:c16="http://schemas.microsoft.com/office/drawing/2014/chart" uri="{C3380CC4-5D6E-409C-BE32-E72D297353CC}">
              <c16:uniqueId val="{00000009-BC3F-4781-9E63-8DF625D87B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{870F8E32-4C71-4CFA-9D1D-29E00885E38B}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C3F-4781-9E63-8DF625D87B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{9A729800-D2B5-40AF-A660-BC4061BCDFE2}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3F-4781-9E63-8DF625D87B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{D9B9DC4C-D4F1-4240-AA7C-8B3B927BD174}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3F-4781-9E63-8DF625D87B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{2288A233-A953-4398-8B20-51AFB74EE9E3}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3F-4781-9E63-8DF625D87B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{33B6B20A-02E8-48C4-B362-67B01C8A4847}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3F-4781-9E63-8DF625D87B6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{632B5733-8332-4710-8596-E4477E95E08D}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C3F-4781-9E63-8DF625D87B6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{9E77831F-23E4-4394-A857-47096037B178}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C3F-4781-9E63-8DF625D87B6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{DAEC7FD7-2EF7-4D86-8DBA-246F1A288775}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C3F-4781-9E63-8DF625D87B6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{9A23BF10-85DF-46EA-A2C1-35AAFC0AC8BF}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C3F-4781-9E63-8DF625D87B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61.1</c:v>
                </c:pt>
                <c:pt idx="32">
                  <c:v>61.7</c:v>
                </c:pt>
              </c:numCache>
            </c:numRef>
          </c:xVal>
          <c:yVal>
            <c:numRef>
              <c:f>公会計指標分析・財政指標組合せ分析表!$BP$55:$DC$55</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BC3F-4781-9E63-8DF625D87B6C}"/>
            </c:ext>
          </c:extLst>
        </c:ser>
        <c:dLbls>
          <c:showLegendKey val="0"/>
          <c:showVal val="1"/>
          <c:showCatName val="0"/>
          <c:showSerName val="0"/>
          <c:showPercent val="0"/>
          <c:showBubbleSize val="0"/>
        </c:dLbls>
        <c:axId val="46179840"/>
        <c:axId val="46181760"/>
      </c:scatterChart>
      <c:valAx>
        <c:axId val="46179840"/>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{6376782A-8E72-48A5-964B-C6B649AB893C}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0E-467A-8AB4-79321A6BC4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{5D24113B-CFB7-467F-BC17-07CF206D717C}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0E-467A-8AB4-79321A6BC4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{C8208A4A-45AC-4DED-A106-A63EB34CDD2F}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0E-467A-8AB4-79321A6BC4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{3932F9F3-755F-4692-9BE4-6C14E272C9DD}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0E-467A-8AB4-79321A6BC4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{510CC71E-F5E5-43EE-AA8A-2F53B32B12F5}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0E-467A-8AB4-79321A6BC4D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{CC80FBC9-6918-4BE3-8D6A-64F025E4B666}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0E-467A-8AB4-79321A6BC4D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{C03C14AF-A155-481B-A869-E4836D758BA4}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0E-467A-8AB4-79321A6BC4D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{E2E544A8-212B-4659-A685-330887C24FCB}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0E-467A-8AB4-79321A6BC4D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{E875B451-00DE-4CCF-9371-514E367EC17B}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0E-467A-8AB4-79321A6BC4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3.4</c:v>
                </c:pt>
                <c:pt idx="16">
                  <c:v>2.9</c:v>
                </c:pt>
                <c:pt idx="24">
                  <c:v>2.8</c:v>
                </c:pt>
                <c:pt idx="32">
                  <c:v>3</c:v>
                </c:pt>
              </c:numCache>
            </c:numRef>
          </c:xVal>
          <c:yVal>
            <c:numRef>
              <c:f>公会計指標分析・財政指標組合せ分析表!$BP$73:$DC$73</c:f>
              <c:numCache>
                <c:formatCode>#,##0.0;"▲ "#,##0.0</c:formatCode>
                <c:ptCount val="40"/>
                <c:pt idx="0">
                  <c:v>51.5</c:v>
                </c:pt>
                <c:pt idx="8">
                  <c:v>49.3</c:v>
                </c:pt>
                <c:pt idx="16">
                  <c:v>41.5</c:v>
                </c:pt>
                <c:pt idx="24">
                  <c:v>28.1</c:v>
                </c:pt>
                <c:pt idx="32">
                  <c:v>25.5</c:v>
                </c:pt>
              </c:numCache>
            </c:numRef>
          </c:yVal>
          <c:smooth val="0"/>
          <c:extLst>
            <c:ext xmlns:c16="http://schemas.microsoft.com/office/drawing/2014/chart" uri="{C3380CC4-5D6E-409C-BE32-E72D297353CC}">
              <c16:uniqueId val="{00000009-3F0E-467A-8AB4-79321A6BC4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{E5FB87E6-3749-4631-A3D3-4AFE5198B2E1}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0E-467A-8AB4-79321A6BC4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{57AD3EC8-89B4-4E60-A663-C32887829EDC}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0E-467A-8AB4-79321A6BC4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{A43C072D-2C6A-4930-AF67-63C23DF063ED}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0E-467A-8AB4-79321A6BC4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{36F69D23-7324-4A67-A053-4076CE3EDC60}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0E-467A-8AB4-79321A6BC4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{307DCEC9-3610-4F24-86F3-4148691A6E4F}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0E-467A-8AB4-79321A6BC4D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{8426D677-6BD5-434D-966E-68462DC837A3}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0E-467A-8AB4-79321A6BC4D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{4081A223-20CF-40D6-9C71-8CFF01EC5283}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0E-467A-8AB4-79321A6BC4D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{226AEFFB-B17E-46A9-82F1-65C966013D5A}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0E-467A-8AB4-79321A6BC4D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{C839B213-13E4-499C-B4B6-E2A040CDDE05}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0E-467A-8AB4-79321A6BC4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5.9</c:v>
                </c:pt>
                <c:pt idx="32">
                  <c:v>5.7</c:v>
                </c:pt>
              </c:numCache>
            </c:numRef>
          </c:xVal>
          <c:yVal>
            <c:numRef>
              <c:f>公会計指標分析・財政指標組合せ分析表!$BP$77:$DC$77</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3F0E-467A-8AB4-79321A6BC4D1}"/>
            </c:ext>
          </c:extLst>
        </c:ser>
        <c:dLbls>
          <c:showLegendKey val="0"/>
          <c:showVal val="1"/>
          <c:showCatName val="0"/>
          <c:showSerName val="0"/>
          <c:showPercent val="0"/>
          <c:showBubbleSize val="0"/>
        </c:dLbls>
        <c:axId val="84219776"/>
        <c:axId val="84234240"/>
      </c:scatterChart>
      <c:valAx>
        <c:axId val="84219776"/>
        <c:scaling>
          <c:orientation val="minMax"/>
          <c:max val="6.6"/>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は、臨時財政対策債などの元利償還金が約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円増加し、下水道事業にかかる準元利償還金など公営企業債の元利償還金に対する繰入金についても約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一方、算入公債費等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事業費補正額や災害復旧費等基準財政需要額の減少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結果、元利償還金等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から算入公債費等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を控除した実質公債費比率の分子は約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今後、中核市移行に伴う保健所や動物愛護センター、児童相談所等の整備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にかかる地方債の影響に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より、公債費が高い水準で推移するものと考えられるため、引き続き事業の適切な取捨選択を進め、公債費の削減を図っていく。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においては、一般会計等に係る地方債の現在高が約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下水道事業債の残高減少などにより公営企業債等繰入見込額が減少したことにより、将来負担額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一方、充当可能財源等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は、貸付金償還金などの充当可能特定歳入</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や基準財政需要額算入見込額の減少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その結果、将来負担額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から充当可能財源等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を控除した将来負担比率の分子は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年連続の減少となった。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今後も引き続き地方債残高の適正管理を進めるとともに、交付税措置のある有利な市債の活用等を図るなどして、健全な財政運営に取り組みながら、将来負担比率の抑制に努めていく。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兵庫県明石市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財源不足により、財政調整基金及び減債基金で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億円の取り崩しを行ったため、特別会計等財政健全化基金を加えた</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基金の合計では、前年度比約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事務事業の見直しや公共施設の適正配置などの取り組みを通じて、財政調整基金、減債基金及び特別会計等財政健全化基金の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基金の合計が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2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庁舎建設基金・・・・・・・・・市役所新庁舎の建設費用に充当。</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一般廃棄物処理施設整備基金・・一般廃棄物処理施設の整備費用に充当。</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福祉コミュニティー基金・・・・地域におけるボランティア福祉活動、その他高齢者等の保健福祉を積極的に推進するための事業費用に充当。</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特別会計等財政健全化基金・・・特別会計等の財政の健全な運営及び累積欠損の計画的な解消に資するために用いる。</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福祉施設整備基金・・・・・・・地域福祉の増進を図るために要する福祉施設の整備費用に充当。</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福祉コミュニティ基金は、当該事業不足額に対し取り崩しを行ったため、前年度比約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億円の減。</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その他特定目的基金については、積み立ての目標額等の設定は行っていない。各基金条例に定める管理・運用等に沿った適切な処理を行っていく。</a:t>
          </a:r>
          <a:endParaRPr lang="ja-JP" altLang="ja-JP" sz="2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前年度決算剰余金など</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しを行</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ったため、前年度比約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a:p>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減債基金及び特別会計等財政健全化基金との合計が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2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財源不足により取り崩しを行ったため、前年度比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億円の減。</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財政調整基金及び特別会計等財政健全化基金との合計が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2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有形固定資産減価償却率は類似団体平均を下回っているが、当市では、平成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月に策定した公共施設配置適正化実行計画において、</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年間で施設総量（延べ面積）をおおむね３％縮減することを目標に掲げるとともに、施設維持管理費用の縮減に向けて、管理運営の効率化や施設の長寿命化にもあわせて取り組んでいる。なお、平成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年度に完了した明石駅前南地区再開発事業等の減価償却が進むことにより、</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年度の有形固定資産減価償却率は前年度より</a:t>
          </a:r>
          <a:r>
            <a:rPr kumimoji="1" lang="ja-JP" altLang="en-US" sz="1000">
              <a:solidFill>
                <a:schemeClr val="dk1"/>
              </a:solidFill>
              <a:effectLst/>
              <a:latin typeface="+mn-lt"/>
              <a:ea typeface="+mn-ea"/>
              <a:cs typeface="+mn-cs"/>
            </a:rPr>
            <a:t>上昇</a:t>
          </a:r>
          <a:r>
            <a:rPr kumimoji="1" lang="ja-JP" altLang="ja-JP" sz="1000">
              <a:solidFill>
                <a:schemeClr val="dk1"/>
              </a:solidFill>
              <a:effectLst/>
              <a:latin typeface="+mn-lt"/>
              <a:ea typeface="+mn-ea"/>
              <a:cs typeface="+mn-cs"/>
            </a:rPr>
            <a:t>している。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73" name="フローチャート: 判断 72"/>
        <xdr:cNvSpPr/>
      </xdr:nvSpPr>
      <xdr:spPr>
        <a:xfrm>
          <a:off x="3238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75" name="フローチャート: 判断 74"/>
        <xdr:cNvSpPr/>
      </xdr:nvSpPr>
      <xdr:spPr>
        <a:xfrm>
          <a:off x="1714500" y="578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81" name="楕円 80"/>
        <xdr:cNvSpPr/>
      </xdr:nvSpPr>
      <xdr:spPr>
        <a:xfrm>
          <a:off x="47117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5520</xdr:rowOff>
    </xdr:from>
    <xdr:ext cx="405111" cy="259045"/>
    <xdr:sp macro="" textlink="">
      <xdr:nvSpPr>
        <xdr:cNvPr id="82" name="有形固定資産減価償却率該当値テキスト"/>
        <xdr:cNvSpPr txBox="1"/>
      </xdr:nvSpPr>
      <xdr:spPr>
        <a:xfrm>
          <a:off x="4813300" y="557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78528</xdr:rowOff>
    </xdr:from>
    <xdr:to>
      <xdr:col>19</xdr:col>
      <xdr:colOff>187325</xdr:colOff>
      <xdr:row>29</xdr:row>
      <xdr:rowOff>8678</xdr:rowOff>
    </xdr:to>
    <xdr:sp macro="" textlink="">
      <xdr:nvSpPr>
        <xdr:cNvPr id="83" name="楕円 82"/>
        <xdr:cNvSpPr/>
      </xdr:nvSpPr>
      <xdr:spPr>
        <a:xfrm>
          <a:off x="4000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129328</xdr:rowOff>
    </xdr:from>
    <xdr:to>
      <xdr:col>23</xdr:col>
      <xdr:colOff>85725</xdr:colOff>
      <xdr:row>29</xdr:row>
      <xdr:rowOff>33443</xdr:rowOff>
    </xdr:to>
    <xdr:cxnSp macro="">
      <xdr:nvCxnSpPr>
        <xdr:cNvPr id="84" name="直線コネクタ 83"/>
        <xdr:cNvCxnSpPr/>
      </xdr:nvCxnSpPr>
      <xdr:spPr>
        <a:xfrm>
          <a:off x="4051300" y="5701453"/>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17357</xdr:rowOff>
    </xdr:from>
    <xdr:to>
      <xdr:col>15</xdr:col>
      <xdr:colOff>187325</xdr:colOff>
      <xdr:row>28</xdr:row>
      <xdr:rowOff>118957</xdr:rowOff>
    </xdr:to>
    <xdr:sp macro="" textlink="">
      <xdr:nvSpPr>
        <xdr:cNvPr id="85" name="楕円 84"/>
        <xdr:cNvSpPr/>
      </xdr:nvSpPr>
      <xdr:spPr>
        <a:xfrm>
          <a:off x="3238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68157</xdr:rowOff>
    </xdr:from>
    <xdr:to>
      <xdr:col>19</xdr:col>
      <xdr:colOff>136525</xdr:colOff>
      <xdr:row>28</xdr:row>
      <xdr:rowOff>129328</xdr:rowOff>
    </xdr:to>
    <xdr:cxnSp macro="">
      <xdr:nvCxnSpPr>
        <xdr:cNvPr id="86" name="直線コネクタ 85"/>
        <xdr:cNvCxnSpPr/>
      </xdr:nvCxnSpPr>
      <xdr:spPr>
        <a:xfrm>
          <a:off x="3289300" y="564028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138430</xdr:rowOff>
    </xdr:from>
    <xdr:to>
      <xdr:col>11</xdr:col>
      <xdr:colOff>187325</xdr:colOff>
      <xdr:row>28</xdr:row>
      <xdr:rowOff>68580</xdr:rowOff>
    </xdr:to>
    <xdr:sp macro="" textlink="">
      <xdr:nvSpPr>
        <xdr:cNvPr id="87" name="楕円 86"/>
        <xdr:cNvSpPr/>
      </xdr:nvSpPr>
      <xdr:spPr>
        <a:xfrm>
          <a:off x="2476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17780</xdr:rowOff>
    </xdr:from>
    <xdr:to>
      <xdr:col>15</xdr:col>
      <xdr:colOff>136525</xdr:colOff>
      <xdr:row>28</xdr:row>
      <xdr:rowOff>68157</xdr:rowOff>
    </xdr:to>
    <xdr:cxnSp macro="">
      <xdr:nvCxnSpPr>
        <xdr:cNvPr id="88" name="直線コネクタ 87"/>
        <xdr:cNvCxnSpPr/>
      </xdr:nvCxnSpPr>
      <xdr:spPr>
        <a:xfrm>
          <a:off x="2527300" y="558990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31750</xdr:rowOff>
    </xdr:from>
    <xdr:to>
      <xdr:col>7</xdr:col>
      <xdr:colOff>187325</xdr:colOff>
      <xdr:row>28</xdr:row>
      <xdr:rowOff>133350</xdr:rowOff>
    </xdr:to>
    <xdr:sp macro="" textlink="">
      <xdr:nvSpPr>
        <xdr:cNvPr id="89" name="楕円 88"/>
        <xdr:cNvSpPr/>
      </xdr:nvSpPr>
      <xdr:spPr>
        <a:xfrm>
          <a:off x="1714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17780</xdr:rowOff>
    </xdr:from>
    <xdr:to>
      <xdr:col>11</xdr:col>
      <xdr:colOff>136525</xdr:colOff>
      <xdr:row>28</xdr:row>
      <xdr:rowOff>82550</xdr:rowOff>
    </xdr:to>
    <xdr:cxnSp macro="">
      <xdr:nvCxnSpPr>
        <xdr:cNvPr id="90" name="直線コネクタ 89"/>
        <xdr:cNvCxnSpPr/>
      </xdr:nvCxnSpPr>
      <xdr:spPr>
        <a:xfrm flipV="1">
          <a:off x="1765300" y="558990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2" name="n_2aveValue有形固定資産減価償却率"/>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3" name="n_3aveValue有形固定資産減価償却率"/>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129345</xdr:rowOff>
    </xdr:from>
    <xdr:ext cx="405111" cy="259045"/>
    <xdr:sp macro="" textlink="">
      <xdr:nvSpPr>
        <xdr:cNvPr id="94" name="n_4aveValue有形固定資産減価償却率"/>
        <xdr:cNvSpPr txBox="1"/>
      </xdr:nvSpPr>
      <xdr:spPr>
        <a:xfrm>
          <a:off x="1562744" y="58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25205</xdr:rowOff>
    </xdr:from>
    <xdr:ext cx="405111" cy="259045"/>
    <xdr:sp macro="" textlink="">
      <xdr:nvSpPr>
        <xdr:cNvPr id="95" name="n_1mainValue有形固定資産減価償却率"/>
        <xdr:cNvSpPr txBox="1"/>
      </xdr:nvSpPr>
      <xdr:spPr>
        <a:xfrm>
          <a:off x="38360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135484</xdr:rowOff>
    </xdr:from>
    <xdr:ext cx="405111" cy="259045"/>
    <xdr:sp macro="" textlink="">
      <xdr:nvSpPr>
        <xdr:cNvPr id="96" name="n_2mainValue有形固定資産減価償却率"/>
        <xdr:cNvSpPr txBox="1"/>
      </xdr:nvSpPr>
      <xdr:spPr>
        <a:xfrm>
          <a:off x="3086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85107</xdr:rowOff>
    </xdr:from>
    <xdr:ext cx="405111" cy="259045"/>
    <xdr:sp macro="" textlink="">
      <xdr:nvSpPr>
        <xdr:cNvPr id="97" name="n_3mainValue有形固定資産減価償却率"/>
        <xdr:cNvSpPr txBox="1"/>
      </xdr:nvSpPr>
      <xdr:spPr>
        <a:xfrm>
          <a:off x="2324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149877</xdr:rowOff>
    </xdr:from>
    <xdr:ext cx="405111" cy="259045"/>
    <xdr:sp macro="" textlink="">
      <xdr:nvSpPr>
        <xdr:cNvPr id="98" name="n_4mainValue有形固定資産減価償却率"/>
        <xdr:cNvSpPr txBox="1"/>
      </xdr:nvSpPr>
      <xdr:spPr>
        <a:xfrm>
          <a:off x="1562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債務償還比率は全国平均よりもやや高い数値となっている。</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年度は、将来負担額の公営企業債残高の減少</a:t>
          </a:r>
          <a:r>
            <a:rPr kumimoji="1" lang="ja-JP" altLang="en-US" sz="900">
              <a:solidFill>
                <a:schemeClr val="dk1"/>
              </a:solidFill>
              <a:effectLst/>
              <a:latin typeface="+mn-lt"/>
              <a:ea typeface="+mn-ea"/>
              <a:cs typeface="+mn-cs"/>
            </a:rPr>
            <a:t>な</a:t>
          </a:r>
          <a:r>
            <a:rPr kumimoji="1" lang="ja-JP" altLang="ja-JP" sz="900">
              <a:solidFill>
                <a:schemeClr val="dk1"/>
              </a:solidFill>
              <a:effectLst/>
              <a:latin typeface="+mn-lt"/>
              <a:ea typeface="+mn-ea"/>
              <a:cs typeface="+mn-cs"/>
            </a:rPr>
            <a:t>どによ</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計算上の分子が減少し</a:t>
          </a:r>
          <a:r>
            <a:rPr kumimoji="1" lang="ja-JP" altLang="en-US" sz="900">
              <a:solidFill>
                <a:schemeClr val="dk1"/>
              </a:solidFill>
              <a:effectLst/>
              <a:latin typeface="+mn-lt"/>
              <a:ea typeface="+mn-ea"/>
              <a:cs typeface="+mn-cs"/>
            </a:rPr>
            <a:t>たことや</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市税等の経常一般財源の増加などによる分母が増加したことにより、</a:t>
          </a:r>
          <a:r>
            <a:rPr kumimoji="1" lang="ja-JP" altLang="ja-JP" sz="900">
              <a:solidFill>
                <a:schemeClr val="dk1"/>
              </a:solidFill>
              <a:effectLst/>
              <a:latin typeface="+mn-lt"/>
              <a:ea typeface="+mn-ea"/>
              <a:cs typeface="+mn-cs"/>
            </a:rPr>
            <a:t>前年度より</a:t>
          </a:r>
          <a:r>
            <a:rPr kumimoji="1" lang="en-US" altLang="ja-JP" sz="900">
              <a:solidFill>
                <a:schemeClr val="dk1"/>
              </a:solidFill>
              <a:effectLst/>
              <a:latin typeface="+mn-lt"/>
              <a:ea typeface="+mn-ea"/>
              <a:cs typeface="+mn-cs"/>
            </a:rPr>
            <a:t>28.2</a:t>
          </a:r>
          <a:r>
            <a:rPr kumimoji="1" lang="ja-JP" altLang="ja-JP" sz="900">
              <a:solidFill>
                <a:schemeClr val="dk1"/>
              </a:solidFill>
              <a:effectLst/>
              <a:latin typeface="+mn-lt"/>
              <a:ea typeface="+mn-ea"/>
              <a:cs typeface="+mn-cs"/>
            </a:rPr>
            <a:t>ポイント改善した。今後は、市役所新庁舎の建設や新ごみ処理施設の</a:t>
          </a:r>
          <a:r>
            <a:rPr kumimoji="1" lang="ja-JP" altLang="en-US" sz="900">
              <a:solidFill>
                <a:schemeClr val="dk1"/>
              </a:solidFill>
              <a:effectLst/>
              <a:latin typeface="+mn-lt"/>
              <a:ea typeface="+mn-ea"/>
              <a:cs typeface="+mn-cs"/>
            </a:rPr>
            <a:t>建替え</a:t>
          </a:r>
          <a:r>
            <a:rPr kumimoji="1" lang="ja-JP" altLang="ja-JP" sz="900">
              <a:solidFill>
                <a:schemeClr val="dk1"/>
              </a:solidFill>
              <a:effectLst/>
              <a:latin typeface="+mn-lt"/>
              <a:ea typeface="+mn-ea"/>
              <a:cs typeface="+mn-cs"/>
            </a:rPr>
            <a:t>などの大型事業が控えており、交付税措置のある市債を活用するなど、比率が過度に上昇しないよう取り組んでいく。また、引き続き、歳入面では市税等の一般財源の確保や歳出面では財政健全化に取り組む。</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35" name="フローチャート: 判断 134"/>
        <xdr:cNvSpPr/>
      </xdr:nvSpPr>
      <xdr:spPr>
        <a:xfrm>
          <a:off x="13271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132405</xdr:rowOff>
    </xdr:from>
    <xdr:to>
      <xdr:col>64</xdr:col>
      <xdr:colOff>123825</xdr:colOff>
      <xdr:row>31</xdr:row>
      <xdr:rowOff>62555</xdr:rowOff>
    </xdr:to>
    <xdr:sp macro="" textlink="">
      <xdr:nvSpPr>
        <xdr:cNvPr id="136" name="フローチャート: 判断 135"/>
        <xdr:cNvSpPr/>
      </xdr:nvSpPr>
      <xdr:spPr>
        <a:xfrm>
          <a:off x="12509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76750</xdr:rowOff>
    </xdr:from>
    <xdr:to>
      <xdr:col>60</xdr:col>
      <xdr:colOff>123825</xdr:colOff>
      <xdr:row>31</xdr:row>
      <xdr:rowOff>6900</xdr:rowOff>
    </xdr:to>
    <xdr:sp macro="" textlink="">
      <xdr:nvSpPr>
        <xdr:cNvPr id="137" name="フローチャート: 判断 136"/>
        <xdr:cNvSpPr/>
      </xdr:nvSpPr>
      <xdr:spPr>
        <a:xfrm>
          <a:off x="11747500" y="59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148477</xdr:rowOff>
    </xdr:from>
    <xdr:to>
      <xdr:col>76</xdr:col>
      <xdr:colOff>73025</xdr:colOff>
      <xdr:row>31</xdr:row>
      <xdr:rowOff>78627</xdr:rowOff>
    </xdr:to>
    <xdr:sp macro="" textlink="">
      <xdr:nvSpPr>
        <xdr:cNvPr id="143" name="楕円 142"/>
        <xdr:cNvSpPr/>
      </xdr:nvSpPr>
      <xdr:spPr>
        <a:xfrm>
          <a:off x="14744700" y="6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126904</xdr:rowOff>
    </xdr:from>
    <xdr:ext cx="469744" cy="259045"/>
    <xdr:sp macro="" textlink="">
      <xdr:nvSpPr>
        <xdr:cNvPr id="144" name="債務償還比率該当値テキスト"/>
        <xdr:cNvSpPr txBox="1"/>
      </xdr:nvSpPr>
      <xdr:spPr>
        <a:xfrm>
          <a:off x="14846300" y="604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10851</xdr:rowOff>
    </xdr:from>
    <xdr:to>
      <xdr:col>72</xdr:col>
      <xdr:colOff>123825</xdr:colOff>
      <xdr:row>31</xdr:row>
      <xdr:rowOff>112451</xdr:rowOff>
    </xdr:to>
    <xdr:sp macro="" textlink="">
      <xdr:nvSpPr>
        <xdr:cNvPr id="145" name="楕円 144"/>
        <xdr:cNvSpPr/>
      </xdr:nvSpPr>
      <xdr:spPr>
        <a:xfrm>
          <a:off x="14033500" y="60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27827</xdr:rowOff>
    </xdr:from>
    <xdr:to>
      <xdr:col>76</xdr:col>
      <xdr:colOff>22225</xdr:colOff>
      <xdr:row>31</xdr:row>
      <xdr:rowOff>61651</xdr:rowOff>
    </xdr:to>
    <xdr:cxnSp macro="">
      <xdr:nvCxnSpPr>
        <xdr:cNvPr id="146" name="直線コネクタ 145"/>
        <xdr:cNvCxnSpPr/>
      </xdr:nvCxnSpPr>
      <xdr:spPr>
        <a:xfrm flipV="1">
          <a:off x="14084300" y="6114302"/>
          <a:ext cx="7112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95892</xdr:rowOff>
    </xdr:from>
    <xdr:to>
      <xdr:col>68</xdr:col>
      <xdr:colOff>123825</xdr:colOff>
      <xdr:row>32</xdr:row>
      <xdr:rowOff>26042</xdr:rowOff>
    </xdr:to>
    <xdr:sp macro="" textlink="">
      <xdr:nvSpPr>
        <xdr:cNvPr id="147" name="楕円 146"/>
        <xdr:cNvSpPr/>
      </xdr:nvSpPr>
      <xdr:spPr>
        <a:xfrm>
          <a:off x="13271500" y="618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61651</xdr:rowOff>
    </xdr:from>
    <xdr:to>
      <xdr:col>72</xdr:col>
      <xdr:colOff>73025</xdr:colOff>
      <xdr:row>31</xdr:row>
      <xdr:rowOff>146692</xdr:rowOff>
    </xdr:to>
    <xdr:cxnSp macro="">
      <xdr:nvCxnSpPr>
        <xdr:cNvPr id="148" name="直線コネクタ 147"/>
        <xdr:cNvCxnSpPr/>
      </xdr:nvCxnSpPr>
      <xdr:spPr>
        <a:xfrm flipV="1">
          <a:off x="13322300" y="6148126"/>
          <a:ext cx="762000" cy="8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97451</xdr:rowOff>
    </xdr:from>
    <xdr:to>
      <xdr:col>64</xdr:col>
      <xdr:colOff>123825</xdr:colOff>
      <xdr:row>32</xdr:row>
      <xdr:rowOff>27601</xdr:rowOff>
    </xdr:to>
    <xdr:sp macro="" textlink="">
      <xdr:nvSpPr>
        <xdr:cNvPr id="149" name="楕円 148"/>
        <xdr:cNvSpPr/>
      </xdr:nvSpPr>
      <xdr:spPr>
        <a:xfrm>
          <a:off x="12509500" y="61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146692</xdr:rowOff>
    </xdr:from>
    <xdr:to>
      <xdr:col>68</xdr:col>
      <xdr:colOff>73025</xdr:colOff>
      <xdr:row>31</xdr:row>
      <xdr:rowOff>148251</xdr:rowOff>
    </xdr:to>
    <xdr:cxnSp macro="">
      <xdr:nvCxnSpPr>
        <xdr:cNvPr id="150" name="直線コネクタ 149"/>
        <xdr:cNvCxnSpPr/>
      </xdr:nvCxnSpPr>
      <xdr:spPr>
        <a:xfrm flipV="1">
          <a:off x="12560300" y="6233167"/>
          <a:ext cx="762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19967</xdr:rowOff>
    </xdr:from>
    <xdr:to>
      <xdr:col>60</xdr:col>
      <xdr:colOff>123825</xdr:colOff>
      <xdr:row>31</xdr:row>
      <xdr:rowOff>121567</xdr:rowOff>
    </xdr:to>
    <xdr:sp macro="" textlink="">
      <xdr:nvSpPr>
        <xdr:cNvPr id="151" name="楕円 150"/>
        <xdr:cNvSpPr/>
      </xdr:nvSpPr>
      <xdr:spPr>
        <a:xfrm>
          <a:off x="11747500" y="61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70767</xdr:rowOff>
    </xdr:from>
    <xdr:to>
      <xdr:col>64</xdr:col>
      <xdr:colOff>73025</xdr:colOff>
      <xdr:row>31</xdr:row>
      <xdr:rowOff>148251</xdr:rowOff>
    </xdr:to>
    <xdr:cxnSp macro="">
      <xdr:nvCxnSpPr>
        <xdr:cNvPr id="152" name="直線コネクタ 151"/>
        <xdr:cNvCxnSpPr/>
      </xdr:nvCxnSpPr>
      <xdr:spPr>
        <a:xfrm>
          <a:off x="11798300" y="6157242"/>
          <a:ext cx="762000" cy="7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56532</xdr:rowOff>
    </xdr:from>
    <xdr:ext cx="469744" cy="259045"/>
    <xdr:sp macro="" textlink="">
      <xdr:nvSpPr>
        <xdr:cNvPr id="154" name="n_2aveValue債務償還比率"/>
        <xdr:cNvSpPr txBox="1"/>
      </xdr:nvSpPr>
      <xdr:spPr>
        <a:xfrm>
          <a:off x="13087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79082</xdr:rowOff>
    </xdr:from>
    <xdr:ext cx="469744" cy="259045"/>
    <xdr:sp macro="" textlink="">
      <xdr:nvSpPr>
        <xdr:cNvPr id="155" name="n_3aveValue債務償還比率"/>
        <xdr:cNvSpPr txBox="1"/>
      </xdr:nvSpPr>
      <xdr:spPr>
        <a:xfrm>
          <a:off x="12325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23427</xdr:rowOff>
    </xdr:from>
    <xdr:ext cx="469744" cy="259045"/>
    <xdr:sp macro="" textlink="">
      <xdr:nvSpPr>
        <xdr:cNvPr id="156" name="n_4aveValue債務償還比率"/>
        <xdr:cNvSpPr txBox="1"/>
      </xdr:nvSpPr>
      <xdr:spPr>
        <a:xfrm>
          <a:off x="11563427" y="57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103578</xdr:rowOff>
    </xdr:from>
    <xdr:ext cx="469744" cy="259045"/>
    <xdr:sp macro="" textlink="">
      <xdr:nvSpPr>
        <xdr:cNvPr id="157" name="n_1mainValue債務償還比率"/>
        <xdr:cNvSpPr txBox="1"/>
      </xdr:nvSpPr>
      <xdr:spPr>
        <a:xfrm>
          <a:off x="13836727" y="6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17169</xdr:rowOff>
    </xdr:from>
    <xdr:ext cx="469744" cy="259045"/>
    <xdr:sp macro="" textlink="">
      <xdr:nvSpPr>
        <xdr:cNvPr id="158" name="n_2mainValue債務償還比率"/>
        <xdr:cNvSpPr txBox="1"/>
      </xdr:nvSpPr>
      <xdr:spPr>
        <a:xfrm>
          <a:off x="13087427" y="627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18728</xdr:rowOff>
    </xdr:from>
    <xdr:ext cx="469744" cy="259045"/>
    <xdr:sp macro="" textlink="">
      <xdr:nvSpPr>
        <xdr:cNvPr id="159" name="n_3mainValue債務償還比率"/>
        <xdr:cNvSpPr txBox="1"/>
      </xdr:nvSpPr>
      <xdr:spPr>
        <a:xfrm>
          <a:off x="12325427" y="62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112694</xdr:rowOff>
    </xdr:from>
    <xdr:ext cx="469744" cy="259045"/>
    <xdr:sp macro="" textlink="">
      <xdr:nvSpPr>
        <xdr:cNvPr id="160" name="n_4mainValue債務償還比率"/>
        <xdr:cNvSpPr txBox="1"/>
      </xdr:nvSpPr>
      <xdr:spPr>
        <a:xfrm>
          <a:off x="11563427" y="61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3" name="楕円 72"/>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4" name="【道路】&#10;有形固定資産減価償却率該当値テキスト"/>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144780</xdr:rowOff>
    </xdr:to>
    <xdr:cxnSp macro="">
      <xdr:nvCxnSpPr>
        <xdr:cNvPr id="76" name="直線コネクタ 75"/>
        <xdr:cNvCxnSpPr/>
      </xdr:nvCxnSpPr>
      <xdr:spPr>
        <a:xfrm>
          <a:off x="3797300" y="641032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7" name="楕円 76"/>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66675</xdr:rowOff>
    </xdr:to>
    <xdr:cxnSp macro="">
      <xdr:nvCxnSpPr>
        <xdr:cNvPr id="78" name="直線コネクタ 77"/>
        <xdr:cNvCxnSpPr/>
      </xdr:nvCxnSpPr>
      <xdr:spPr>
        <a:xfrm>
          <a:off x="2908300" y="6355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42545</xdr:rowOff>
    </xdr:from>
    <xdr:to>
      <xdr:col>10</xdr:col>
      <xdr:colOff>165100</xdr:colOff>
      <xdr:row>36</xdr:row>
      <xdr:rowOff>144145</xdr:rowOff>
    </xdr:to>
    <xdr:sp macro="" textlink="">
      <xdr:nvSpPr>
        <xdr:cNvPr id="79" name="楕円 78"/>
        <xdr:cNvSpPr/>
      </xdr:nvSpPr>
      <xdr:spPr>
        <a:xfrm>
          <a:off x="1968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93345</xdr:rowOff>
    </xdr:from>
    <xdr:to>
      <xdr:col>15</xdr:col>
      <xdr:colOff>50800</xdr:colOff>
      <xdr:row>37</xdr:row>
      <xdr:rowOff>11430</xdr:rowOff>
    </xdr:to>
    <xdr:cxnSp macro="">
      <xdr:nvCxnSpPr>
        <xdr:cNvPr id="80" name="直線コネクタ 79"/>
        <xdr:cNvCxnSpPr/>
      </xdr:nvCxnSpPr>
      <xdr:spPr>
        <a:xfrm>
          <a:off x="2019300" y="62655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93345</xdr:rowOff>
    </xdr:from>
    <xdr:to>
      <xdr:col>10</xdr:col>
      <xdr:colOff>114300</xdr:colOff>
      <xdr:row>37</xdr:row>
      <xdr:rowOff>22860</xdr:rowOff>
    </xdr:to>
    <xdr:cxnSp macro="">
      <xdr:nvCxnSpPr>
        <xdr:cNvPr id="82" name="直線コネクタ 81"/>
        <xdr:cNvCxnSpPr/>
      </xdr:nvCxnSpPr>
      <xdr:spPr>
        <a:xfrm flipV="1">
          <a:off x="1130300" y="62655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88" name="n_2mainValue【道路】&#10;有形固定資産減価償却率"/>
        <xdr:cNvSpPr txBox="1"/>
      </xdr:nvSpPr>
      <xdr:spPr>
        <a:xfrm>
          <a:off x="2705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160672</xdr:rowOff>
    </xdr:from>
    <xdr:ext cx="405111" cy="259045"/>
    <xdr:sp macro="" textlink="">
      <xdr:nvSpPr>
        <xdr:cNvPr id="89" name="n_3mainValue【道路】&#10;有形固定資産減価償却率"/>
        <xdr:cNvSpPr txBox="1"/>
      </xdr:nvSpPr>
      <xdr:spPr>
        <a:xfrm>
          <a:off x="1816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112702</xdr:rowOff>
    </xdr:from>
    <xdr:to>
      <xdr:col>46</xdr:col>
      <xdr:colOff>38100</xdr:colOff>
      <xdr:row>41</xdr:row>
      <xdr:rowOff>42852</xdr:rowOff>
    </xdr:to>
    <xdr:sp macro="" textlink="">
      <xdr:nvSpPr>
        <xdr:cNvPr id="120" name="フローチャート: 判断 119"/>
        <xdr:cNvSpPr/>
      </xdr:nvSpPr>
      <xdr:spPr>
        <a:xfrm>
          <a:off x="8699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123996</xdr:rowOff>
    </xdr:from>
    <xdr:to>
      <xdr:col>41</xdr:col>
      <xdr:colOff>101600</xdr:colOff>
      <xdr:row>41</xdr:row>
      <xdr:rowOff>54146</xdr:rowOff>
    </xdr:to>
    <xdr:sp macro="" textlink="">
      <xdr:nvSpPr>
        <xdr:cNvPr id="121" name="フローチャート: 判断 120"/>
        <xdr:cNvSpPr/>
      </xdr:nvSpPr>
      <xdr:spPr>
        <a:xfrm>
          <a:off x="7810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128132</xdr:rowOff>
    </xdr:from>
    <xdr:to>
      <xdr:col>36</xdr:col>
      <xdr:colOff>165100</xdr:colOff>
      <xdr:row>41</xdr:row>
      <xdr:rowOff>58282</xdr:rowOff>
    </xdr:to>
    <xdr:sp macro="" textlink="">
      <xdr:nvSpPr>
        <xdr:cNvPr id="122" name="フローチャート: 判断 121"/>
        <xdr:cNvSpPr/>
      </xdr:nvSpPr>
      <xdr:spPr>
        <a:xfrm>
          <a:off x="6921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33789</xdr:rowOff>
    </xdr:from>
    <xdr:to>
      <xdr:col>55</xdr:col>
      <xdr:colOff>50800</xdr:colOff>
      <xdr:row>41</xdr:row>
      <xdr:rowOff>135389</xdr:rowOff>
    </xdr:to>
    <xdr:sp macro="" textlink="">
      <xdr:nvSpPr>
        <xdr:cNvPr id="128" name="楕円 127"/>
        <xdr:cNvSpPr/>
      </xdr:nvSpPr>
      <xdr:spPr>
        <a:xfrm>
          <a:off x="10426700" y="70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120166</xdr:rowOff>
    </xdr:from>
    <xdr:ext cx="469744" cy="259045"/>
    <xdr:sp macro="" textlink="">
      <xdr:nvSpPr>
        <xdr:cNvPr id="129" name="【道路】&#10;一人当たり延長該当値テキスト"/>
        <xdr:cNvSpPr txBox="1"/>
      </xdr:nvSpPr>
      <xdr:spPr>
        <a:xfrm>
          <a:off x="10515600" y="69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33972</xdr:rowOff>
    </xdr:from>
    <xdr:to>
      <xdr:col>50</xdr:col>
      <xdr:colOff>165100</xdr:colOff>
      <xdr:row>41</xdr:row>
      <xdr:rowOff>135572</xdr:rowOff>
    </xdr:to>
    <xdr:sp macro="" textlink="">
      <xdr:nvSpPr>
        <xdr:cNvPr id="130" name="楕円 129"/>
        <xdr:cNvSpPr/>
      </xdr:nvSpPr>
      <xdr:spPr>
        <a:xfrm>
          <a:off x="9588500" y="70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84589</xdr:rowOff>
    </xdr:from>
    <xdr:to>
      <xdr:col>55</xdr:col>
      <xdr:colOff>0</xdr:colOff>
      <xdr:row>41</xdr:row>
      <xdr:rowOff>84772</xdr:rowOff>
    </xdr:to>
    <xdr:cxnSp macro="">
      <xdr:nvCxnSpPr>
        <xdr:cNvPr id="131" name="直線コネクタ 130"/>
        <xdr:cNvCxnSpPr/>
      </xdr:nvCxnSpPr>
      <xdr:spPr>
        <a:xfrm flipV="1">
          <a:off x="9639300" y="711403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33927</xdr:rowOff>
    </xdr:from>
    <xdr:to>
      <xdr:col>46</xdr:col>
      <xdr:colOff>38100</xdr:colOff>
      <xdr:row>41</xdr:row>
      <xdr:rowOff>135527</xdr:rowOff>
    </xdr:to>
    <xdr:sp macro="" textlink="">
      <xdr:nvSpPr>
        <xdr:cNvPr id="132" name="楕円 131"/>
        <xdr:cNvSpPr/>
      </xdr:nvSpPr>
      <xdr:spPr>
        <a:xfrm>
          <a:off x="8699500" y="70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84727</xdr:rowOff>
    </xdr:from>
    <xdr:to>
      <xdr:col>50</xdr:col>
      <xdr:colOff>114300</xdr:colOff>
      <xdr:row>41</xdr:row>
      <xdr:rowOff>84772</xdr:rowOff>
    </xdr:to>
    <xdr:cxnSp macro="">
      <xdr:nvCxnSpPr>
        <xdr:cNvPr id="133" name="直線コネクタ 132"/>
        <xdr:cNvCxnSpPr/>
      </xdr:nvCxnSpPr>
      <xdr:spPr>
        <a:xfrm>
          <a:off x="8750300" y="711417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33813</xdr:rowOff>
    </xdr:from>
    <xdr:to>
      <xdr:col>41</xdr:col>
      <xdr:colOff>101600</xdr:colOff>
      <xdr:row>41</xdr:row>
      <xdr:rowOff>135413</xdr:rowOff>
    </xdr:to>
    <xdr:sp macro="" textlink="">
      <xdr:nvSpPr>
        <xdr:cNvPr id="134" name="楕円 133"/>
        <xdr:cNvSpPr/>
      </xdr:nvSpPr>
      <xdr:spPr>
        <a:xfrm>
          <a:off x="7810500" y="70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84613</xdr:rowOff>
    </xdr:from>
    <xdr:to>
      <xdr:col>45</xdr:col>
      <xdr:colOff>177800</xdr:colOff>
      <xdr:row>41</xdr:row>
      <xdr:rowOff>84727</xdr:rowOff>
    </xdr:to>
    <xdr:cxnSp macro="">
      <xdr:nvCxnSpPr>
        <xdr:cNvPr id="135" name="直線コネクタ 134"/>
        <xdr:cNvCxnSpPr/>
      </xdr:nvCxnSpPr>
      <xdr:spPr>
        <a:xfrm>
          <a:off x="7861300" y="711406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35984</xdr:rowOff>
    </xdr:from>
    <xdr:to>
      <xdr:col>36</xdr:col>
      <xdr:colOff>165100</xdr:colOff>
      <xdr:row>41</xdr:row>
      <xdr:rowOff>137584</xdr:rowOff>
    </xdr:to>
    <xdr:sp macro="" textlink="">
      <xdr:nvSpPr>
        <xdr:cNvPr id="136" name="楕円 135"/>
        <xdr:cNvSpPr/>
      </xdr:nvSpPr>
      <xdr:spPr>
        <a:xfrm>
          <a:off x="6921500" y="7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84613</xdr:rowOff>
    </xdr:from>
    <xdr:to>
      <xdr:col>41</xdr:col>
      <xdr:colOff>50800</xdr:colOff>
      <xdr:row>41</xdr:row>
      <xdr:rowOff>86784</xdr:rowOff>
    </xdr:to>
    <xdr:cxnSp macro="">
      <xdr:nvCxnSpPr>
        <xdr:cNvPr id="137" name="直線コネクタ 136"/>
        <xdr:cNvCxnSpPr/>
      </xdr:nvCxnSpPr>
      <xdr:spPr>
        <a:xfrm flipV="1">
          <a:off x="6972300" y="711406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59379</xdr:rowOff>
    </xdr:from>
    <xdr:ext cx="469744" cy="259045"/>
    <xdr:sp macro="" textlink="">
      <xdr:nvSpPr>
        <xdr:cNvPr id="139" name="n_2aveValue【道路】&#10;一人当たり延長"/>
        <xdr:cNvSpPr txBox="1"/>
      </xdr:nvSpPr>
      <xdr:spPr>
        <a:xfrm>
          <a:off x="85154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70673</xdr:rowOff>
    </xdr:from>
    <xdr:ext cx="469744" cy="259045"/>
    <xdr:sp macro="" textlink="">
      <xdr:nvSpPr>
        <xdr:cNvPr id="140" name="n_3aveValue【道路】&#10;一人当たり延長"/>
        <xdr:cNvSpPr txBox="1"/>
      </xdr:nvSpPr>
      <xdr:spPr>
        <a:xfrm>
          <a:off x="7626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74809</xdr:rowOff>
    </xdr:from>
    <xdr:ext cx="469744" cy="259045"/>
    <xdr:sp macro="" textlink="">
      <xdr:nvSpPr>
        <xdr:cNvPr id="141" name="n_4aveValue【道路】&#10;一人当たり延長"/>
        <xdr:cNvSpPr txBox="1"/>
      </xdr:nvSpPr>
      <xdr:spPr>
        <a:xfrm>
          <a:off x="6737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126699</xdr:rowOff>
    </xdr:from>
    <xdr:ext cx="469744" cy="259045"/>
    <xdr:sp macro="" textlink="">
      <xdr:nvSpPr>
        <xdr:cNvPr id="142" name="n_1mainValue【道路】&#10;一人当たり延長"/>
        <xdr:cNvSpPr txBox="1"/>
      </xdr:nvSpPr>
      <xdr:spPr>
        <a:xfrm>
          <a:off x="9391727" y="71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126654</xdr:rowOff>
    </xdr:from>
    <xdr:ext cx="469744" cy="259045"/>
    <xdr:sp macro="" textlink="">
      <xdr:nvSpPr>
        <xdr:cNvPr id="143" name="n_2mainValue【道路】&#10;一人当たり延長"/>
        <xdr:cNvSpPr txBox="1"/>
      </xdr:nvSpPr>
      <xdr:spPr>
        <a:xfrm>
          <a:off x="8515427" y="715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126540</xdr:rowOff>
    </xdr:from>
    <xdr:ext cx="469744" cy="259045"/>
    <xdr:sp macro="" textlink="">
      <xdr:nvSpPr>
        <xdr:cNvPr id="144" name="n_3mainValue【道路】&#10;一人当たり延長"/>
        <xdr:cNvSpPr txBox="1"/>
      </xdr:nvSpPr>
      <xdr:spPr>
        <a:xfrm>
          <a:off x="7626427" y="71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128711</xdr:rowOff>
    </xdr:from>
    <xdr:ext cx="469744" cy="259045"/>
    <xdr:sp macro="" textlink="">
      <xdr:nvSpPr>
        <xdr:cNvPr id="145" name="n_4mainValue【道路】&#10;一人当たり延長"/>
        <xdr:cNvSpPr txBox="1"/>
      </xdr:nvSpPr>
      <xdr:spPr>
        <a:xfrm>
          <a:off x="6737427" y="71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79" name="フローチャート: 判断 178"/>
        <xdr:cNvSpPr/>
      </xdr:nvSpPr>
      <xdr:spPr>
        <a:xfrm>
          <a:off x="2857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0" name="フローチャート: 判断 179"/>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107587</xdr:rowOff>
    </xdr:from>
    <xdr:to>
      <xdr:col>6</xdr:col>
      <xdr:colOff>38100</xdr:colOff>
      <xdr:row>60</xdr:row>
      <xdr:rowOff>37737</xdr:rowOff>
    </xdr:to>
    <xdr:sp macro="" textlink="">
      <xdr:nvSpPr>
        <xdr:cNvPr id="181" name="フローチャート: 判断 180"/>
        <xdr:cNvSpPr/>
      </xdr:nvSpPr>
      <xdr:spPr>
        <a:xfrm>
          <a:off x="1079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87" name="楕円 186"/>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88" name="【橋りょう・トンネル】&#10;有形固定資産減価償却率該当値テキスト"/>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89" name="楕円 188"/>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80010</xdr:rowOff>
    </xdr:to>
    <xdr:cxnSp macro="">
      <xdr:nvCxnSpPr>
        <xdr:cNvPr id="190" name="直線コネクタ 189"/>
        <xdr:cNvCxnSpPr/>
      </xdr:nvCxnSpPr>
      <xdr:spPr>
        <a:xfrm>
          <a:off x="3797300" y="101629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91" name="楕円 190"/>
        <xdr:cNvSpPr/>
      </xdr:nvSpPr>
      <xdr:spPr>
        <a:xfrm>
          <a:off x="2857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xdr:rowOff>
    </xdr:from>
    <xdr:to>
      <xdr:col>19</xdr:col>
      <xdr:colOff>177800</xdr:colOff>
      <xdr:row>59</xdr:row>
      <xdr:rowOff>47353</xdr:rowOff>
    </xdr:to>
    <xdr:cxnSp macro="">
      <xdr:nvCxnSpPr>
        <xdr:cNvPr id="192" name="直線コネクタ 191"/>
        <xdr:cNvCxnSpPr/>
      </xdr:nvCxnSpPr>
      <xdr:spPr>
        <a:xfrm>
          <a:off x="2908300" y="10131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3" name="楕円 192"/>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155122</xdr:rowOff>
    </xdr:from>
    <xdr:to>
      <xdr:col>15</xdr:col>
      <xdr:colOff>50800</xdr:colOff>
      <xdr:row>59</xdr:row>
      <xdr:rowOff>16328</xdr:rowOff>
    </xdr:to>
    <xdr:cxnSp macro="">
      <xdr:nvCxnSpPr>
        <xdr:cNvPr id="194" name="直線コネクタ 193"/>
        <xdr:cNvCxnSpPr/>
      </xdr:nvCxnSpPr>
      <xdr:spPr>
        <a:xfrm>
          <a:off x="2019300" y="100992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112485</xdr:rowOff>
    </xdr:from>
    <xdr:to>
      <xdr:col>6</xdr:col>
      <xdr:colOff>38100</xdr:colOff>
      <xdr:row>59</xdr:row>
      <xdr:rowOff>42635</xdr:rowOff>
    </xdr:to>
    <xdr:sp macro="" textlink="">
      <xdr:nvSpPr>
        <xdr:cNvPr id="195" name="楕円 194"/>
        <xdr:cNvSpPr/>
      </xdr:nvSpPr>
      <xdr:spPr>
        <a:xfrm>
          <a:off x="1079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58</xdr:row>
      <xdr:rowOff>163285</xdr:rowOff>
    </xdr:to>
    <xdr:cxnSp macro="">
      <xdr:nvCxnSpPr>
        <xdr:cNvPr id="196" name="直線コネクタ 195"/>
        <xdr:cNvCxnSpPr/>
      </xdr:nvCxnSpPr>
      <xdr:spPr>
        <a:xfrm flipV="1">
          <a:off x="1130300" y="1009922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131734</xdr:rowOff>
    </xdr:from>
    <xdr:ext cx="405111" cy="259045"/>
    <xdr:sp macro="" textlink="">
      <xdr:nvSpPr>
        <xdr:cNvPr id="198" name="n_2aveValue【橋りょう・トンネル】&#10;有形固定資産減価償却率"/>
        <xdr:cNvSpPr txBox="1"/>
      </xdr:nvSpPr>
      <xdr:spPr>
        <a:xfrm>
          <a:off x="2705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102343</xdr:rowOff>
    </xdr:from>
    <xdr:ext cx="405111" cy="259045"/>
    <xdr:sp macro="" textlink="">
      <xdr:nvSpPr>
        <xdr:cNvPr id="199" name="n_3aveValue【橋りょう・トンネル】&#10;有形固定資産減価償却率"/>
        <xdr:cNvSpPr txBox="1"/>
      </xdr:nvSpPr>
      <xdr:spPr>
        <a:xfrm>
          <a:off x="1816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28864</xdr:rowOff>
    </xdr:from>
    <xdr:ext cx="405111" cy="259045"/>
    <xdr:sp macro="" textlink="">
      <xdr:nvSpPr>
        <xdr:cNvPr id="200" name="n_4aveValue【橋りょう・トンネル】&#10;有形固定資産減価償却率"/>
        <xdr:cNvSpPr txBox="1"/>
      </xdr:nvSpPr>
      <xdr:spPr>
        <a:xfrm>
          <a:off x="927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201" name="n_1main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83655</xdr:rowOff>
    </xdr:from>
    <xdr:ext cx="405111" cy="259045"/>
    <xdr:sp macro="" textlink="">
      <xdr:nvSpPr>
        <xdr:cNvPr id="202" name="n_2mainValue【橋りょう・トンネル】&#10;有形固定資産減価償却率"/>
        <xdr:cNvSpPr txBox="1"/>
      </xdr:nvSpPr>
      <xdr:spPr>
        <a:xfrm>
          <a:off x="2705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3" name="n_3mainValue【橋りょう・トンネル】&#10;有形固定資産減価償却率"/>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59162</xdr:rowOff>
    </xdr:from>
    <xdr:ext cx="405111" cy="259045"/>
    <xdr:sp macro="" textlink="">
      <xdr:nvSpPr>
        <xdr:cNvPr id="204" name="n_4mainValue【橋りょう・トンネル】&#10;有形固定資産減価償却率"/>
        <xdr:cNvSpPr txBox="1"/>
      </xdr:nvSpPr>
      <xdr:spPr>
        <a:xfrm>
          <a:off x="927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54436</xdr:rowOff>
    </xdr:from>
    <xdr:to>
      <xdr:col>46</xdr:col>
      <xdr:colOff>38100</xdr:colOff>
      <xdr:row>62</xdr:row>
      <xdr:rowOff>156036</xdr:rowOff>
    </xdr:to>
    <xdr:sp macro="" textlink="">
      <xdr:nvSpPr>
        <xdr:cNvPr id="236" name="フローチャート: 判断 235"/>
        <xdr:cNvSpPr/>
      </xdr:nvSpPr>
      <xdr:spPr>
        <a:xfrm>
          <a:off x="8699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63519</xdr:rowOff>
    </xdr:from>
    <xdr:to>
      <xdr:col>41</xdr:col>
      <xdr:colOff>101600</xdr:colOff>
      <xdr:row>62</xdr:row>
      <xdr:rowOff>165119</xdr:rowOff>
    </xdr:to>
    <xdr:sp macro="" textlink="">
      <xdr:nvSpPr>
        <xdr:cNvPr id="237" name="フローチャート: 判断 236"/>
        <xdr:cNvSpPr/>
      </xdr:nvSpPr>
      <xdr:spPr>
        <a:xfrm>
          <a:off x="7810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104515</xdr:rowOff>
    </xdr:from>
    <xdr:to>
      <xdr:col>36</xdr:col>
      <xdr:colOff>165100</xdr:colOff>
      <xdr:row>63</xdr:row>
      <xdr:rowOff>34665</xdr:rowOff>
    </xdr:to>
    <xdr:sp macro="" textlink="">
      <xdr:nvSpPr>
        <xdr:cNvPr id="238" name="フローチャート: 判断 237"/>
        <xdr:cNvSpPr/>
      </xdr:nvSpPr>
      <xdr:spPr>
        <a:xfrm>
          <a:off x="6921500" y="107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158586</xdr:rowOff>
    </xdr:from>
    <xdr:to>
      <xdr:col>55</xdr:col>
      <xdr:colOff>50800</xdr:colOff>
      <xdr:row>63</xdr:row>
      <xdr:rowOff>88736</xdr:rowOff>
    </xdr:to>
    <xdr:sp macro="" textlink="">
      <xdr:nvSpPr>
        <xdr:cNvPr id="244" name="楕円 243"/>
        <xdr:cNvSpPr/>
      </xdr:nvSpPr>
      <xdr:spPr>
        <a:xfrm>
          <a:off x="10426700" y="107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137013</xdr:rowOff>
    </xdr:from>
    <xdr:ext cx="534377" cy="259045"/>
    <xdr:sp macro="" textlink="">
      <xdr:nvSpPr>
        <xdr:cNvPr id="245" name="【橋りょう・トンネル】&#10;一人当たり有形固定資産（償却資産）額該当値テキスト"/>
        <xdr:cNvSpPr txBox="1"/>
      </xdr:nvSpPr>
      <xdr:spPr>
        <a:xfrm>
          <a:off x="10515600" y="107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158011</xdr:rowOff>
    </xdr:from>
    <xdr:to>
      <xdr:col>50</xdr:col>
      <xdr:colOff>165100</xdr:colOff>
      <xdr:row>63</xdr:row>
      <xdr:rowOff>88161</xdr:rowOff>
    </xdr:to>
    <xdr:sp macro="" textlink="">
      <xdr:nvSpPr>
        <xdr:cNvPr id="246" name="楕円 245"/>
        <xdr:cNvSpPr/>
      </xdr:nvSpPr>
      <xdr:spPr>
        <a:xfrm>
          <a:off x="9588500" y="107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37361</xdr:rowOff>
    </xdr:from>
    <xdr:to>
      <xdr:col>55</xdr:col>
      <xdr:colOff>0</xdr:colOff>
      <xdr:row>63</xdr:row>
      <xdr:rowOff>37936</xdr:rowOff>
    </xdr:to>
    <xdr:cxnSp macro="">
      <xdr:nvCxnSpPr>
        <xdr:cNvPr id="247" name="直線コネクタ 246"/>
        <xdr:cNvCxnSpPr/>
      </xdr:nvCxnSpPr>
      <xdr:spPr>
        <a:xfrm>
          <a:off x="9639300" y="10838711"/>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157214</xdr:rowOff>
    </xdr:from>
    <xdr:to>
      <xdr:col>46</xdr:col>
      <xdr:colOff>38100</xdr:colOff>
      <xdr:row>63</xdr:row>
      <xdr:rowOff>87364</xdr:rowOff>
    </xdr:to>
    <xdr:sp macro="" textlink="">
      <xdr:nvSpPr>
        <xdr:cNvPr id="248" name="楕円 247"/>
        <xdr:cNvSpPr/>
      </xdr:nvSpPr>
      <xdr:spPr>
        <a:xfrm>
          <a:off x="8699500" y="107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36564</xdr:rowOff>
    </xdr:from>
    <xdr:to>
      <xdr:col>50</xdr:col>
      <xdr:colOff>114300</xdr:colOff>
      <xdr:row>63</xdr:row>
      <xdr:rowOff>37361</xdr:rowOff>
    </xdr:to>
    <xdr:cxnSp macro="">
      <xdr:nvCxnSpPr>
        <xdr:cNvPr id="249" name="直線コネクタ 248"/>
        <xdr:cNvCxnSpPr/>
      </xdr:nvCxnSpPr>
      <xdr:spPr>
        <a:xfrm>
          <a:off x="8750300" y="1083791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155531</xdr:rowOff>
    </xdr:from>
    <xdr:to>
      <xdr:col>41</xdr:col>
      <xdr:colOff>101600</xdr:colOff>
      <xdr:row>63</xdr:row>
      <xdr:rowOff>85681</xdr:rowOff>
    </xdr:to>
    <xdr:sp macro="" textlink="">
      <xdr:nvSpPr>
        <xdr:cNvPr id="250" name="楕円 249"/>
        <xdr:cNvSpPr/>
      </xdr:nvSpPr>
      <xdr:spPr>
        <a:xfrm>
          <a:off x="7810500" y="107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34881</xdr:rowOff>
    </xdr:from>
    <xdr:to>
      <xdr:col>45</xdr:col>
      <xdr:colOff>177800</xdr:colOff>
      <xdr:row>63</xdr:row>
      <xdr:rowOff>36564</xdr:rowOff>
    </xdr:to>
    <xdr:cxnSp macro="">
      <xdr:nvCxnSpPr>
        <xdr:cNvPr id="251" name="直線コネクタ 250"/>
        <xdr:cNvCxnSpPr/>
      </xdr:nvCxnSpPr>
      <xdr:spPr>
        <a:xfrm>
          <a:off x="7861300" y="10836231"/>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167624</xdr:rowOff>
    </xdr:from>
    <xdr:to>
      <xdr:col>36</xdr:col>
      <xdr:colOff>165100</xdr:colOff>
      <xdr:row>63</xdr:row>
      <xdr:rowOff>97774</xdr:rowOff>
    </xdr:to>
    <xdr:sp macro="" textlink="">
      <xdr:nvSpPr>
        <xdr:cNvPr id="252" name="楕円 251"/>
        <xdr:cNvSpPr/>
      </xdr:nvSpPr>
      <xdr:spPr>
        <a:xfrm>
          <a:off x="6921500" y="107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34881</xdr:rowOff>
    </xdr:from>
    <xdr:to>
      <xdr:col>41</xdr:col>
      <xdr:colOff>50800</xdr:colOff>
      <xdr:row>63</xdr:row>
      <xdr:rowOff>46974</xdr:rowOff>
    </xdr:to>
    <xdr:cxnSp macro="">
      <xdr:nvCxnSpPr>
        <xdr:cNvPr id="253" name="直線コネクタ 252"/>
        <xdr:cNvCxnSpPr/>
      </xdr:nvCxnSpPr>
      <xdr:spPr>
        <a:xfrm flipV="1">
          <a:off x="6972300" y="10836231"/>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1113</xdr:rowOff>
    </xdr:from>
    <xdr:ext cx="534377" cy="259045"/>
    <xdr:sp macro="" textlink="">
      <xdr:nvSpPr>
        <xdr:cNvPr id="255" name="n_2aveValue【橋りょう・トンネル】&#10;一人当たり有形固定資産（償却資産）額"/>
        <xdr:cNvSpPr txBox="1"/>
      </xdr:nvSpPr>
      <xdr:spPr>
        <a:xfrm>
          <a:off x="8483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10196</xdr:rowOff>
    </xdr:from>
    <xdr:ext cx="534377" cy="259045"/>
    <xdr:sp macro="" textlink="">
      <xdr:nvSpPr>
        <xdr:cNvPr id="256" name="n_3aveValue【橋りょう・トンネル】&#10;一人当たり有形固定資産（償却資産）額"/>
        <xdr:cNvSpPr txBox="1"/>
      </xdr:nvSpPr>
      <xdr:spPr>
        <a:xfrm>
          <a:off x="7594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51192</xdr:rowOff>
    </xdr:from>
    <xdr:ext cx="534377" cy="259045"/>
    <xdr:sp macro="" textlink="">
      <xdr:nvSpPr>
        <xdr:cNvPr id="257" name="n_4aveValue【橋りょう・トンネル】&#10;一人当たり有形固定資産（償却資産）額"/>
        <xdr:cNvSpPr txBox="1"/>
      </xdr:nvSpPr>
      <xdr:spPr>
        <a:xfrm>
          <a:off x="6705111" y="105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79288</xdr:rowOff>
    </xdr:from>
    <xdr:ext cx="534377" cy="259045"/>
    <xdr:sp macro="" textlink="">
      <xdr:nvSpPr>
        <xdr:cNvPr id="258" name="n_1mainValue【橋りょう・トンネル】&#10;一人当たり有形固定資産（償却資産）額"/>
        <xdr:cNvSpPr txBox="1"/>
      </xdr:nvSpPr>
      <xdr:spPr>
        <a:xfrm>
          <a:off x="9359411" y="108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78491</xdr:rowOff>
    </xdr:from>
    <xdr:ext cx="534377" cy="259045"/>
    <xdr:sp macro="" textlink="">
      <xdr:nvSpPr>
        <xdr:cNvPr id="259" name="n_2mainValue【橋りょう・トンネル】&#10;一人当たり有形固定資産（償却資産）額"/>
        <xdr:cNvSpPr txBox="1"/>
      </xdr:nvSpPr>
      <xdr:spPr>
        <a:xfrm>
          <a:off x="8483111" y="108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76808</xdr:rowOff>
    </xdr:from>
    <xdr:ext cx="534377" cy="259045"/>
    <xdr:sp macro="" textlink="">
      <xdr:nvSpPr>
        <xdr:cNvPr id="260" name="n_3mainValue【橋りょう・トンネル】&#10;一人当たり有形固定資産（償却資産）額"/>
        <xdr:cNvSpPr txBox="1"/>
      </xdr:nvSpPr>
      <xdr:spPr>
        <a:xfrm>
          <a:off x="7594111" y="108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88901</xdr:rowOff>
    </xdr:from>
    <xdr:ext cx="534377" cy="259045"/>
    <xdr:sp macro="" textlink="">
      <xdr:nvSpPr>
        <xdr:cNvPr id="261" name="n_4mainValue【橋りょう・トンネル】&#10;一人当たり有形固定資産（償却資産）額"/>
        <xdr:cNvSpPr txBox="1"/>
      </xdr:nvSpPr>
      <xdr:spPr>
        <a:xfrm>
          <a:off x="6705111" y="10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4" name="フローチャート: 判断 293"/>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5" name="フローチャート: 判断 29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82550</xdr:rowOff>
    </xdr:from>
    <xdr:to>
      <xdr:col>6</xdr:col>
      <xdr:colOff>38100</xdr:colOff>
      <xdr:row>82</xdr:row>
      <xdr:rowOff>12700</xdr:rowOff>
    </xdr:to>
    <xdr:sp macro="" textlink="">
      <xdr:nvSpPr>
        <xdr:cNvPr id="296" name="フローチャート: 判断 295"/>
        <xdr:cNvSpPr/>
      </xdr:nvSpPr>
      <xdr:spPr>
        <a:xfrm>
          <a:off x="1079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302" name="楕円 301"/>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132097</xdr:rowOff>
    </xdr:from>
    <xdr:ext cx="405111" cy="259045"/>
    <xdr:sp macro="" textlink="">
      <xdr:nvSpPr>
        <xdr:cNvPr id="303" name="【公営住宅】&#10;有形固定資産減価償却率該当値テキスト"/>
        <xdr:cNvSpPr txBox="1"/>
      </xdr:nvSpPr>
      <xdr:spPr>
        <a:xfrm>
          <a:off x="4673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304" name="楕円 303"/>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160020</xdr:rowOff>
    </xdr:to>
    <xdr:cxnSp macro="">
      <xdr:nvCxnSpPr>
        <xdr:cNvPr id="305" name="直線コネクタ 304"/>
        <xdr:cNvCxnSpPr/>
      </xdr:nvCxnSpPr>
      <xdr:spPr>
        <a:xfrm>
          <a:off x="3797300" y="13792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306" name="楕円 305"/>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80</xdr:row>
      <xdr:rowOff>76200</xdr:rowOff>
    </xdr:to>
    <xdr:cxnSp macro="">
      <xdr:nvCxnSpPr>
        <xdr:cNvPr id="307" name="直線コネクタ 306"/>
        <xdr:cNvCxnSpPr/>
      </xdr:nvCxnSpPr>
      <xdr:spPr>
        <a:xfrm>
          <a:off x="2908300" y="13708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36830</xdr:rowOff>
    </xdr:from>
    <xdr:to>
      <xdr:col>10</xdr:col>
      <xdr:colOff>165100</xdr:colOff>
      <xdr:row>79</xdr:row>
      <xdr:rowOff>138430</xdr:rowOff>
    </xdr:to>
    <xdr:sp macro="" textlink="">
      <xdr:nvSpPr>
        <xdr:cNvPr id="308" name="楕円 307"/>
        <xdr:cNvSpPr/>
      </xdr:nvSpPr>
      <xdr:spPr>
        <a:xfrm>
          <a:off x="1968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87630</xdr:rowOff>
    </xdr:from>
    <xdr:to>
      <xdr:col>15</xdr:col>
      <xdr:colOff>50800</xdr:colOff>
      <xdr:row>79</xdr:row>
      <xdr:rowOff>163830</xdr:rowOff>
    </xdr:to>
    <xdr:cxnSp macro="">
      <xdr:nvCxnSpPr>
        <xdr:cNvPr id="309" name="直線コネクタ 308"/>
        <xdr:cNvCxnSpPr/>
      </xdr:nvCxnSpPr>
      <xdr:spPr>
        <a:xfrm>
          <a:off x="2019300" y="13632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154939</xdr:rowOff>
    </xdr:from>
    <xdr:to>
      <xdr:col>6</xdr:col>
      <xdr:colOff>38100</xdr:colOff>
      <xdr:row>79</xdr:row>
      <xdr:rowOff>85089</xdr:rowOff>
    </xdr:to>
    <xdr:sp macro="" textlink="">
      <xdr:nvSpPr>
        <xdr:cNvPr id="310" name="楕円 309"/>
        <xdr:cNvSpPr/>
      </xdr:nvSpPr>
      <xdr:spPr>
        <a:xfrm>
          <a:off x="1079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34289</xdr:rowOff>
    </xdr:from>
    <xdr:to>
      <xdr:col>10</xdr:col>
      <xdr:colOff>114300</xdr:colOff>
      <xdr:row>79</xdr:row>
      <xdr:rowOff>87630</xdr:rowOff>
    </xdr:to>
    <xdr:cxnSp macro="">
      <xdr:nvCxnSpPr>
        <xdr:cNvPr id="311" name="直線コネクタ 310"/>
        <xdr:cNvCxnSpPr/>
      </xdr:nvCxnSpPr>
      <xdr:spPr>
        <a:xfrm>
          <a:off x="1130300" y="13578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3" name="n_2ave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4"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3827</xdr:rowOff>
    </xdr:from>
    <xdr:ext cx="405111" cy="259045"/>
    <xdr:sp macro="" textlink="">
      <xdr:nvSpPr>
        <xdr:cNvPr id="315" name="n_4aveValue【公営住宅】&#10;有形固定資産減価償却率"/>
        <xdr:cNvSpPr txBox="1"/>
      </xdr:nvSpPr>
      <xdr:spPr>
        <a:xfrm>
          <a:off x="927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316" name="n_1mainValue【公営住宅】&#10;有形固定資産減価償却率"/>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317" name="n_2mainValue【公営住宅】&#10;有形固定資産減価償却率"/>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154957</xdr:rowOff>
    </xdr:from>
    <xdr:ext cx="405111" cy="259045"/>
    <xdr:sp macro="" textlink="">
      <xdr:nvSpPr>
        <xdr:cNvPr id="318" name="n_3mainValue【公営住宅】&#10;有形固定資産減価償却率"/>
        <xdr:cNvSpPr txBox="1"/>
      </xdr:nvSpPr>
      <xdr:spPr>
        <a:xfrm>
          <a:off x="1816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101616</xdr:rowOff>
    </xdr:from>
    <xdr:ext cx="405111" cy="259045"/>
    <xdr:sp macro="" textlink="">
      <xdr:nvSpPr>
        <xdr:cNvPr id="319" name="n_4mainValue【公営住宅】&#10;有形固定資産減価償却率"/>
        <xdr:cNvSpPr txBox="1"/>
      </xdr:nvSpPr>
      <xdr:spPr>
        <a:xfrm>
          <a:off x="927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106935</xdr:rowOff>
    </xdr:from>
    <xdr:to>
      <xdr:col>46</xdr:col>
      <xdr:colOff>38100</xdr:colOff>
      <xdr:row>85</xdr:row>
      <xdr:rowOff>37085</xdr:rowOff>
    </xdr:to>
    <xdr:sp macro="" textlink="">
      <xdr:nvSpPr>
        <xdr:cNvPr id="351" name="フローチャート: 判断 350"/>
        <xdr:cNvSpPr/>
      </xdr:nvSpPr>
      <xdr:spPr>
        <a:xfrm>
          <a:off x="8699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2" name="フローチャート: 判断 351"/>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121413</xdr:rowOff>
    </xdr:from>
    <xdr:to>
      <xdr:col>36</xdr:col>
      <xdr:colOff>165100</xdr:colOff>
      <xdr:row>85</xdr:row>
      <xdr:rowOff>51563</xdr:rowOff>
    </xdr:to>
    <xdr:sp macro="" textlink="">
      <xdr:nvSpPr>
        <xdr:cNvPr id="353" name="フローチャート: 判断 352"/>
        <xdr:cNvSpPr/>
      </xdr:nvSpPr>
      <xdr:spPr>
        <a:xfrm>
          <a:off x="6921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50546</xdr:rowOff>
    </xdr:from>
    <xdr:to>
      <xdr:col>55</xdr:col>
      <xdr:colOff>50800</xdr:colOff>
      <xdr:row>84</xdr:row>
      <xdr:rowOff>152146</xdr:rowOff>
    </xdr:to>
    <xdr:sp macro="" textlink="">
      <xdr:nvSpPr>
        <xdr:cNvPr id="359" name="楕円 358"/>
        <xdr:cNvSpPr/>
      </xdr:nvSpPr>
      <xdr:spPr>
        <a:xfrm>
          <a:off x="104267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28973</xdr:rowOff>
    </xdr:from>
    <xdr:ext cx="469744" cy="259045"/>
    <xdr:sp macro="" textlink="">
      <xdr:nvSpPr>
        <xdr:cNvPr id="360" name="【公営住宅】&#10;一人当たり面積該当値テキスト"/>
        <xdr:cNvSpPr txBox="1"/>
      </xdr:nvSpPr>
      <xdr:spPr>
        <a:xfrm>
          <a:off x="10515600" y="1443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49022</xdr:rowOff>
    </xdr:from>
    <xdr:to>
      <xdr:col>50</xdr:col>
      <xdr:colOff>165100</xdr:colOff>
      <xdr:row>84</xdr:row>
      <xdr:rowOff>150622</xdr:rowOff>
    </xdr:to>
    <xdr:sp macro="" textlink="">
      <xdr:nvSpPr>
        <xdr:cNvPr id="361" name="楕円 360"/>
        <xdr:cNvSpPr/>
      </xdr:nvSpPr>
      <xdr:spPr>
        <a:xfrm>
          <a:off x="9588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99822</xdr:rowOff>
    </xdr:from>
    <xdr:to>
      <xdr:col>55</xdr:col>
      <xdr:colOff>0</xdr:colOff>
      <xdr:row>84</xdr:row>
      <xdr:rowOff>101346</xdr:rowOff>
    </xdr:to>
    <xdr:cxnSp macro="">
      <xdr:nvCxnSpPr>
        <xdr:cNvPr id="362" name="直線コネクタ 361"/>
        <xdr:cNvCxnSpPr/>
      </xdr:nvCxnSpPr>
      <xdr:spPr>
        <a:xfrm>
          <a:off x="9639300" y="1450162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46737</xdr:rowOff>
    </xdr:from>
    <xdr:to>
      <xdr:col>46</xdr:col>
      <xdr:colOff>38100</xdr:colOff>
      <xdr:row>84</xdr:row>
      <xdr:rowOff>148337</xdr:rowOff>
    </xdr:to>
    <xdr:sp macro="" textlink="">
      <xdr:nvSpPr>
        <xdr:cNvPr id="363" name="楕円 362"/>
        <xdr:cNvSpPr/>
      </xdr:nvSpPr>
      <xdr:spPr>
        <a:xfrm>
          <a:off x="8699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97537</xdr:rowOff>
    </xdr:from>
    <xdr:to>
      <xdr:col>50</xdr:col>
      <xdr:colOff>114300</xdr:colOff>
      <xdr:row>84</xdr:row>
      <xdr:rowOff>99822</xdr:rowOff>
    </xdr:to>
    <xdr:cxnSp macro="">
      <xdr:nvCxnSpPr>
        <xdr:cNvPr id="364" name="直線コネクタ 363"/>
        <xdr:cNvCxnSpPr/>
      </xdr:nvCxnSpPr>
      <xdr:spPr>
        <a:xfrm>
          <a:off x="8750300" y="1449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5" name="楕円 364"/>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97537</xdr:rowOff>
    </xdr:to>
    <xdr:cxnSp macro="">
      <xdr:nvCxnSpPr>
        <xdr:cNvPr id="366" name="直線コネクタ 365"/>
        <xdr:cNvCxnSpPr/>
      </xdr:nvCxnSpPr>
      <xdr:spPr>
        <a:xfrm>
          <a:off x="7861300" y="1449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42926</xdr:rowOff>
    </xdr:from>
    <xdr:to>
      <xdr:col>36</xdr:col>
      <xdr:colOff>165100</xdr:colOff>
      <xdr:row>84</xdr:row>
      <xdr:rowOff>144526</xdr:rowOff>
    </xdr:to>
    <xdr:sp macro="" textlink="">
      <xdr:nvSpPr>
        <xdr:cNvPr id="367" name="楕円 366"/>
        <xdr:cNvSpPr/>
      </xdr:nvSpPr>
      <xdr:spPr>
        <a:xfrm>
          <a:off x="69215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93726</xdr:rowOff>
    </xdr:from>
    <xdr:to>
      <xdr:col>41</xdr:col>
      <xdr:colOff>50800</xdr:colOff>
      <xdr:row>84</xdr:row>
      <xdr:rowOff>95250</xdr:rowOff>
    </xdr:to>
    <xdr:cxnSp macro="">
      <xdr:nvCxnSpPr>
        <xdr:cNvPr id="368" name="直線コネクタ 367"/>
        <xdr:cNvCxnSpPr/>
      </xdr:nvCxnSpPr>
      <xdr:spPr>
        <a:xfrm>
          <a:off x="6972300" y="144955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28212</xdr:rowOff>
    </xdr:from>
    <xdr:ext cx="469744" cy="259045"/>
    <xdr:sp macro="" textlink="">
      <xdr:nvSpPr>
        <xdr:cNvPr id="370" name="n_2aveValue【公営住宅】&#10;一人当たり面積"/>
        <xdr:cNvSpPr txBox="1"/>
      </xdr:nvSpPr>
      <xdr:spPr>
        <a:xfrm>
          <a:off x="8515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1"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42690</xdr:rowOff>
    </xdr:from>
    <xdr:ext cx="469744" cy="259045"/>
    <xdr:sp macro="" textlink="">
      <xdr:nvSpPr>
        <xdr:cNvPr id="372" name="n_4aveValue【公営住宅】&#10;一人当たり面積"/>
        <xdr:cNvSpPr txBox="1"/>
      </xdr:nvSpPr>
      <xdr:spPr>
        <a:xfrm>
          <a:off x="6737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141749</xdr:rowOff>
    </xdr:from>
    <xdr:ext cx="469744" cy="259045"/>
    <xdr:sp macro="" textlink="">
      <xdr:nvSpPr>
        <xdr:cNvPr id="373" name="n_1mainValue【公営住宅】&#10;一人当たり面積"/>
        <xdr:cNvSpPr txBox="1"/>
      </xdr:nvSpPr>
      <xdr:spPr>
        <a:xfrm>
          <a:off x="93917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164864</xdr:rowOff>
    </xdr:from>
    <xdr:ext cx="469744" cy="259045"/>
    <xdr:sp macro="" textlink="">
      <xdr:nvSpPr>
        <xdr:cNvPr id="374" name="n_2mainValue【公営住宅】&#10;一人当たり面積"/>
        <xdr:cNvSpPr txBox="1"/>
      </xdr:nvSpPr>
      <xdr:spPr>
        <a:xfrm>
          <a:off x="8515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75" name="n_3mainValue【公営住宅】&#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161053</xdr:rowOff>
    </xdr:from>
    <xdr:ext cx="469744" cy="259045"/>
    <xdr:sp macro="" textlink="">
      <xdr:nvSpPr>
        <xdr:cNvPr id="376" name="n_4mainValue【公営住宅】&#10;一人当たり面積"/>
        <xdr:cNvSpPr txBox="1"/>
      </xdr:nvSpPr>
      <xdr:spPr>
        <a:xfrm>
          <a:off x="6737427"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7"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0" name="フローチャート: 判断 409"/>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411" name="フローチャート: 判断 410"/>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46627</xdr:rowOff>
    </xdr:from>
    <xdr:to>
      <xdr:col>6</xdr:col>
      <xdr:colOff>38100</xdr:colOff>
      <xdr:row>105</xdr:row>
      <xdr:rowOff>148227</xdr:rowOff>
    </xdr:to>
    <xdr:sp macro="" textlink="">
      <xdr:nvSpPr>
        <xdr:cNvPr id="412" name="フローチャート: 判断 411"/>
        <xdr:cNvSpPr/>
      </xdr:nvSpPr>
      <xdr:spPr>
        <a:xfrm>
          <a:off x="1079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8" name="楕円 417"/>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151147</xdr:rowOff>
    </xdr:from>
    <xdr:ext cx="405111" cy="259045"/>
    <xdr:sp macro="" textlink="">
      <xdr:nvSpPr>
        <xdr:cNvPr id="419" name="【港湾・漁港】&#10;有形固定資産減価償却率該当値テキスト"/>
        <xdr:cNvSpPr txBox="1"/>
      </xdr:nvSpPr>
      <xdr:spPr>
        <a:xfrm>
          <a:off x="4673600"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420" name="楕円 419"/>
        <xdr:cNvSpPr/>
      </xdr:nvSpPr>
      <xdr:spPr>
        <a:xfrm>
          <a:off x="3746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23949</xdr:rowOff>
    </xdr:to>
    <xdr:cxnSp macro="">
      <xdr:nvCxnSpPr>
        <xdr:cNvPr id="421" name="直線コネクタ 420"/>
        <xdr:cNvCxnSpPr/>
      </xdr:nvCxnSpPr>
      <xdr:spPr>
        <a:xfrm flipV="1">
          <a:off x="3797300" y="1800987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422" name="楕円 421"/>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23949</xdr:rowOff>
    </xdr:to>
    <xdr:cxnSp macro="">
      <xdr:nvCxnSpPr>
        <xdr:cNvPr id="423" name="直線コネクタ 422"/>
        <xdr:cNvCxnSpPr/>
      </xdr:nvCxnSpPr>
      <xdr:spPr>
        <a:xfrm>
          <a:off x="2908300" y="179919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24" name="楕円 423"/>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161108</xdr:rowOff>
    </xdr:to>
    <xdr:cxnSp macro="">
      <xdr:nvCxnSpPr>
        <xdr:cNvPr id="425" name="直線コネクタ 424"/>
        <xdr:cNvCxnSpPr/>
      </xdr:nvCxnSpPr>
      <xdr:spPr>
        <a:xfrm>
          <a:off x="2019300" y="179576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79284</xdr:rowOff>
    </xdr:from>
    <xdr:to>
      <xdr:col>6</xdr:col>
      <xdr:colOff>38100</xdr:colOff>
      <xdr:row>105</xdr:row>
      <xdr:rowOff>9434</xdr:rowOff>
    </xdr:to>
    <xdr:sp macro="" textlink="">
      <xdr:nvSpPr>
        <xdr:cNvPr id="426" name="楕円 425"/>
        <xdr:cNvSpPr/>
      </xdr:nvSpPr>
      <xdr:spPr>
        <a:xfrm>
          <a:off x="1079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130084</xdr:rowOff>
    </xdr:to>
    <xdr:cxnSp macro="">
      <xdr:nvCxnSpPr>
        <xdr:cNvPr id="427" name="直線コネクタ 426"/>
        <xdr:cNvCxnSpPr/>
      </xdr:nvCxnSpPr>
      <xdr:spPr>
        <a:xfrm flipV="1">
          <a:off x="1130300" y="179576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28" name="n_1aveValue【港湾・漁港】&#10;有形固定資産減価償却率"/>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29" name="n_2aveValue【港湾・漁港】&#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430" name="n_3aveValue【港湾・漁港】&#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139354</xdr:rowOff>
    </xdr:from>
    <xdr:ext cx="405111" cy="259045"/>
    <xdr:sp macro="" textlink="">
      <xdr:nvSpPr>
        <xdr:cNvPr id="431" name="n_4aveValue【港湾・漁港】&#10;有形固定資産減価償却率"/>
        <xdr:cNvSpPr txBox="1"/>
      </xdr:nvSpPr>
      <xdr:spPr>
        <a:xfrm>
          <a:off x="927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91276</xdr:rowOff>
    </xdr:from>
    <xdr:ext cx="405111" cy="259045"/>
    <xdr:sp macro="" textlink="">
      <xdr:nvSpPr>
        <xdr:cNvPr id="432" name="n_1mainValue【港湾・漁港】&#10;有形固定資産減価償却率"/>
        <xdr:cNvSpPr txBox="1"/>
      </xdr:nvSpPr>
      <xdr:spPr>
        <a:xfrm>
          <a:off x="3582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56985</xdr:rowOff>
    </xdr:from>
    <xdr:ext cx="405111" cy="259045"/>
    <xdr:sp macro="" textlink="">
      <xdr:nvSpPr>
        <xdr:cNvPr id="433" name="n_2mainValue【港湾・漁港】&#10;有形固定資産減価償却率"/>
        <xdr:cNvSpPr txBox="1"/>
      </xdr:nvSpPr>
      <xdr:spPr>
        <a:xfrm>
          <a:off x="2705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34" name="n_3main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35" name="n_4mainValue【港湾・漁港】&#10;有形固定資産減価償却率"/>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61" name="直線コネクタ 460"/>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4"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5" name="直線コネクタ 464"/>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66" name="【港湾・漁港】&#10;一人当たり有形固定資産（償却資産）額平均値テキスト"/>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7" name="フローチャート: 判断 466"/>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8" name="フローチャート: 判断 467"/>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1074</xdr:rowOff>
    </xdr:from>
    <xdr:to>
      <xdr:col>46</xdr:col>
      <xdr:colOff>38100</xdr:colOff>
      <xdr:row>108</xdr:row>
      <xdr:rowOff>102674</xdr:rowOff>
    </xdr:to>
    <xdr:sp macro="" textlink="">
      <xdr:nvSpPr>
        <xdr:cNvPr id="469" name="フローチャート: 判断 468"/>
        <xdr:cNvSpPr/>
      </xdr:nvSpPr>
      <xdr:spPr>
        <a:xfrm>
          <a:off x="8699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166822</xdr:rowOff>
    </xdr:from>
    <xdr:to>
      <xdr:col>41</xdr:col>
      <xdr:colOff>101600</xdr:colOff>
      <xdr:row>108</xdr:row>
      <xdr:rowOff>96972</xdr:rowOff>
    </xdr:to>
    <xdr:sp macro="" textlink="">
      <xdr:nvSpPr>
        <xdr:cNvPr id="470" name="フローチャート: 判断 469"/>
        <xdr:cNvSpPr/>
      </xdr:nvSpPr>
      <xdr:spPr>
        <a:xfrm>
          <a:off x="7810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155046</xdr:rowOff>
    </xdr:from>
    <xdr:to>
      <xdr:col>36</xdr:col>
      <xdr:colOff>165100</xdr:colOff>
      <xdr:row>108</xdr:row>
      <xdr:rowOff>85196</xdr:rowOff>
    </xdr:to>
    <xdr:sp macro="" textlink="">
      <xdr:nvSpPr>
        <xdr:cNvPr id="471" name="フローチャート: 判断 470"/>
        <xdr:cNvSpPr/>
      </xdr:nvSpPr>
      <xdr:spPr>
        <a:xfrm>
          <a:off x="6921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107223</xdr:rowOff>
    </xdr:from>
    <xdr:to>
      <xdr:col>55</xdr:col>
      <xdr:colOff>50800</xdr:colOff>
      <xdr:row>109</xdr:row>
      <xdr:rowOff>37373</xdr:rowOff>
    </xdr:to>
    <xdr:sp macro="" textlink="">
      <xdr:nvSpPr>
        <xdr:cNvPr id="477" name="楕円 476"/>
        <xdr:cNvSpPr/>
      </xdr:nvSpPr>
      <xdr:spPr>
        <a:xfrm>
          <a:off x="10426700" y="186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22150</xdr:rowOff>
    </xdr:from>
    <xdr:ext cx="534377" cy="259045"/>
    <xdr:sp macro="" textlink="">
      <xdr:nvSpPr>
        <xdr:cNvPr id="478" name="【港湾・漁港】&#10;一人当たり有形固定資産（償却資産）額該当値テキスト"/>
        <xdr:cNvSpPr txBox="1"/>
      </xdr:nvSpPr>
      <xdr:spPr>
        <a:xfrm>
          <a:off x="10515600" y="185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109679</xdr:rowOff>
    </xdr:from>
    <xdr:to>
      <xdr:col>50</xdr:col>
      <xdr:colOff>165100</xdr:colOff>
      <xdr:row>109</xdr:row>
      <xdr:rowOff>39829</xdr:rowOff>
    </xdr:to>
    <xdr:sp macro="" textlink="">
      <xdr:nvSpPr>
        <xdr:cNvPr id="479" name="楕円 478"/>
        <xdr:cNvSpPr/>
      </xdr:nvSpPr>
      <xdr:spPr>
        <a:xfrm>
          <a:off x="9588500" y="186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158023</xdr:rowOff>
    </xdr:from>
    <xdr:to>
      <xdr:col>55</xdr:col>
      <xdr:colOff>0</xdr:colOff>
      <xdr:row>108</xdr:row>
      <xdr:rowOff>160479</xdr:rowOff>
    </xdr:to>
    <xdr:cxnSp macro="">
      <xdr:nvCxnSpPr>
        <xdr:cNvPr id="480" name="直線コネクタ 479"/>
        <xdr:cNvCxnSpPr/>
      </xdr:nvCxnSpPr>
      <xdr:spPr>
        <a:xfrm flipV="1">
          <a:off x="9639300" y="18674623"/>
          <a:ext cx="8382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109387</xdr:rowOff>
    </xdr:from>
    <xdr:to>
      <xdr:col>46</xdr:col>
      <xdr:colOff>38100</xdr:colOff>
      <xdr:row>109</xdr:row>
      <xdr:rowOff>39537</xdr:rowOff>
    </xdr:to>
    <xdr:sp macro="" textlink="">
      <xdr:nvSpPr>
        <xdr:cNvPr id="481" name="楕円 480"/>
        <xdr:cNvSpPr/>
      </xdr:nvSpPr>
      <xdr:spPr>
        <a:xfrm>
          <a:off x="8699500" y="186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160187</xdr:rowOff>
    </xdr:from>
    <xdr:to>
      <xdr:col>50</xdr:col>
      <xdr:colOff>114300</xdr:colOff>
      <xdr:row>108</xdr:row>
      <xdr:rowOff>160479</xdr:rowOff>
    </xdr:to>
    <xdr:cxnSp macro="">
      <xdr:nvCxnSpPr>
        <xdr:cNvPr id="482" name="直線コネクタ 481"/>
        <xdr:cNvCxnSpPr/>
      </xdr:nvCxnSpPr>
      <xdr:spPr>
        <a:xfrm>
          <a:off x="8750300" y="18676787"/>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109018</xdr:rowOff>
    </xdr:from>
    <xdr:to>
      <xdr:col>41</xdr:col>
      <xdr:colOff>101600</xdr:colOff>
      <xdr:row>109</xdr:row>
      <xdr:rowOff>39168</xdr:rowOff>
    </xdr:to>
    <xdr:sp macro="" textlink="">
      <xdr:nvSpPr>
        <xdr:cNvPr id="483" name="楕円 482"/>
        <xdr:cNvSpPr/>
      </xdr:nvSpPr>
      <xdr:spPr>
        <a:xfrm>
          <a:off x="7810500" y="18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159818</xdr:rowOff>
    </xdr:from>
    <xdr:to>
      <xdr:col>45</xdr:col>
      <xdr:colOff>177800</xdr:colOff>
      <xdr:row>108</xdr:row>
      <xdr:rowOff>160187</xdr:rowOff>
    </xdr:to>
    <xdr:cxnSp macro="">
      <xdr:nvCxnSpPr>
        <xdr:cNvPr id="484" name="直線コネクタ 483"/>
        <xdr:cNvCxnSpPr/>
      </xdr:nvCxnSpPr>
      <xdr:spPr>
        <a:xfrm>
          <a:off x="7861300" y="18676418"/>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110975</xdr:rowOff>
    </xdr:from>
    <xdr:to>
      <xdr:col>36</xdr:col>
      <xdr:colOff>165100</xdr:colOff>
      <xdr:row>109</xdr:row>
      <xdr:rowOff>41125</xdr:rowOff>
    </xdr:to>
    <xdr:sp macro="" textlink="">
      <xdr:nvSpPr>
        <xdr:cNvPr id="485" name="楕円 484"/>
        <xdr:cNvSpPr/>
      </xdr:nvSpPr>
      <xdr:spPr>
        <a:xfrm>
          <a:off x="6921500" y="186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159818</xdr:rowOff>
    </xdr:from>
    <xdr:to>
      <xdr:col>41</xdr:col>
      <xdr:colOff>50800</xdr:colOff>
      <xdr:row>108</xdr:row>
      <xdr:rowOff>161775</xdr:rowOff>
    </xdr:to>
    <xdr:cxnSp macro="">
      <xdr:nvCxnSpPr>
        <xdr:cNvPr id="486" name="直線コネクタ 485"/>
        <xdr:cNvCxnSpPr/>
      </xdr:nvCxnSpPr>
      <xdr:spPr>
        <a:xfrm flipV="1">
          <a:off x="6972300" y="18676418"/>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87" name="n_1aveValue【港湾・漁港】&#10;一人当たり有形固定資産（償却資産）額"/>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119201</xdr:rowOff>
    </xdr:from>
    <xdr:ext cx="534377" cy="259045"/>
    <xdr:sp macro="" textlink="">
      <xdr:nvSpPr>
        <xdr:cNvPr id="488" name="n_2aveValue【港湾・漁港】&#10;一人当たり有形固定資産（償却資産）額"/>
        <xdr:cNvSpPr txBox="1"/>
      </xdr:nvSpPr>
      <xdr:spPr>
        <a:xfrm>
          <a:off x="8483111" y="18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113499</xdr:rowOff>
    </xdr:from>
    <xdr:ext cx="534377" cy="259045"/>
    <xdr:sp macro="" textlink="">
      <xdr:nvSpPr>
        <xdr:cNvPr id="489" name="n_3aveValue【港湾・漁港】&#10;一人当たり有形固定資産（償却資産）額"/>
        <xdr:cNvSpPr txBox="1"/>
      </xdr:nvSpPr>
      <xdr:spPr>
        <a:xfrm>
          <a:off x="7594111" y="182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101723</xdr:rowOff>
    </xdr:from>
    <xdr:ext cx="534377" cy="259045"/>
    <xdr:sp macro="" textlink="">
      <xdr:nvSpPr>
        <xdr:cNvPr id="490" name="n_4aveValue【港湾・漁港】&#10;一人当たり有形固定資産（償却資産）額"/>
        <xdr:cNvSpPr txBox="1"/>
      </xdr:nvSpPr>
      <xdr:spPr>
        <a:xfrm>
          <a:off x="6705111" y="182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30956</xdr:rowOff>
    </xdr:from>
    <xdr:ext cx="534377" cy="259045"/>
    <xdr:sp macro="" textlink="">
      <xdr:nvSpPr>
        <xdr:cNvPr id="491" name="n_1mainValue【港湾・漁港】&#10;一人当たり有形固定資産（償却資産）額"/>
        <xdr:cNvSpPr txBox="1"/>
      </xdr:nvSpPr>
      <xdr:spPr>
        <a:xfrm>
          <a:off x="9359411" y="1871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30664</xdr:rowOff>
    </xdr:from>
    <xdr:ext cx="534377" cy="259045"/>
    <xdr:sp macro="" textlink="">
      <xdr:nvSpPr>
        <xdr:cNvPr id="492" name="n_2mainValue【港湾・漁港】&#10;一人当たり有形固定資産（償却資産）額"/>
        <xdr:cNvSpPr txBox="1"/>
      </xdr:nvSpPr>
      <xdr:spPr>
        <a:xfrm>
          <a:off x="8483111" y="187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30295</xdr:rowOff>
    </xdr:from>
    <xdr:ext cx="534377" cy="259045"/>
    <xdr:sp macro="" textlink="">
      <xdr:nvSpPr>
        <xdr:cNvPr id="493" name="n_3mainValue【港湾・漁港】&#10;一人当たり有形固定資産（償却資産）額"/>
        <xdr:cNvSpPr txBox="1"/>
      </xdr:nvSpPr>
      <xdr:spPr>
        <a:xfrm>
          <a:off x="7594111" y="187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32252</xdr:rowOff>
    </xdr:from>
    <xdr:ext cx="534377" cy="259045"/>
    <xdr:sp macro="" textlink="">
      <xdr:nvSpPr>
        <xdr:cNvPr id="494" name="n_4mainValue【港湾・漁港】&#10;一人当たり有形固定資産（償却資産）額"/>
        <xdr:cNvSpPr txBox="1"/>
      </xdr:nvSpPr>
      <xdr:spPr>
        <a:xfrm>
          <a:off x="6705111" y="187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9" name="直線コネクタ 51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2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21" name="直線コネクタ 52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2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23" name="直線コネクタ 52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24"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5" name="フローチャート: 判断 52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6" name="フローチャート: 判断 52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7" name="フローチャート: 判断 52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528" name="フローチャート: 判断 527"/>
        <xdr:cNvSpPr/>
      </xdr:nvSpPr>
      <xdr:spPr>
        <a:xfrm>
          <a:off x="13652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9" name="フローチャート: 判断 528"/>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535" name="楕円 534"/>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536" name="【認定こども園・幼稚園・保育所】&#10;有形固定資産減価償却率該当値テキスト"/>
        <xdr:cNvSpPr txBox="1"/>
      </xdr:nvSpPr>
      <xdr:spPr>
        <a:xfrm>
          <a:off x="16357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537" name="楕円 536"/>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81915</xdr:rowOff>
    </xdr:to>
    <xdr:cxnSp macro="">
      <xdr:nvCxnSpPr>
        <xdr:cNvPr id="538" name="直線コネクタ 537"/>
        <xdr:cNvCxnSpPr/>
      </xdr:nvCxnSpPr>
      <xdr:spPr>
        <a:xfrm>
          <a:off x="15481300" y="65836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39" name="楕円 538"/>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76200</xdr:rowOff>
    </xdr:to>
    <xdr:cxnSp macro="">
      <xdr:nvCxnSpPr>
        <xdr:cNvPr id="540" name="直線コネクタ 539"/>
        <xdr:cNvCxnSpPr/>
      </xdr:nvCxnSpPr>
      <xdr:spPr>
        <a:xfrm flipV="1">
          <a:off x="14592300" y="658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41" name="楕円 540"/>
        <xdr:cNvSpPr/>
      </xdr:nvSpPr>
      <xdr:spPr>
        <a:xfrm>
          <a:off x="1365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72390</xdr:rowOff>
    </xdr:from>
    <xdr:to>
      <xdr:col>76</xdr:col>
      <xdr:colOff>114300</xdr:colOff>
      <xdr:row>38</xdr:row>
      <xdr:rowOff>76200</xdr:rowOff>
    </xdr:to>
    <xdr:cxnSp macro="">
      <xdr:nvCxnSpPr>
        <xdr:cNvPr id="542" name="直線コネクタ 541"/>
        <xdr:cNvCxnSpPr/>
      </xdr:nvCxnSpPr>
      <xdr:spPr>
        <a:xfrm>
          <a:off x="13703300" y="658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543" name="楕円 542"/>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72390</xdr:rowOff>
    </xdr:from>
    <xdr:to>
      <xdr:col>71</xdr:col>
      <xdr:colOff>177800</xdr:colOff>
      <xdr:row>38</xdr:row>
      <xdr:rowOff>102870</xdr:rowOff>
    </xdr:to>
    <xdr:cxnSp macro="">
      <xdr:nvCxnSpPr>
        <xdr:cNvPr id="544" name="直線コネクタ 543"/>
        <xdr:cNvCxnSpPr/>
      </xdr:nvCxnSpPr>
      <xdr:spPr>
        <a:xfrm flipV="1">
          <a:off x="12814300" y="6587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45"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46"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4462</xdr:rowOff>
    </xdr:from>
    <xdr:ext cx="405111" cy="259045"/>
    <xdr:sp macro="" textlink="">
      <xdr:nvSpPr>
        <xdr:cNvPr id="547" name="n_3aveValue【認定こども園・幼稚園・保育所】&#10;有形固定資産減価償却率"/>
        <xdr:cNvSpPr txBox="1"/>
      </xdr:nvSpPr>
      <xdr:spPr>
        <a:xfrm>
          <a:off x="13500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8"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549" name="n_1mainValue【認定こども園・幼稚園・保育所】&#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550" name="n_2mainValue【認定こども園・幼稚園・保育所】&#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551" name="n_3mainValue【認定こども園・幼稚園・保育所】&#10;有形固定資産減価償却率"/>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552" name="n_4mainValue【認定こども園・幼稚園・保育所】&#10;有形固定資産減価償却率"/>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76" name="直線コネクタ 575"/>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0" name="直線コネクタ 5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81"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82" name="フローチャート: 判断 581"/>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584" name="フローチャート: 判断 583"/>
        <xdr:cNvSpPr/>
      </xdr:nvSpPr>
      <xdr:spPr>
        <a:xfrm>
          <a:off x="2038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585" name="フローチャート: 判断 584"/>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xdr:rowOff>
    </xdr:from>
    <xdr:to>
      <xdr:col>98</xdr:col>
      <xdr:colOff>38100</xdr:colOff>
      <xdr:row>38</xdr:row>
      <xdr:rowOff>111760</xdr:rowOff>
    </xdr:to>
    <xdr:sp macro="" textlink="">
      <xdr:nvSpPr>
        <xdr:cNvPr id="586" name="フローチャート: 判断 585"/>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33020</xdr:rowOff>
    </xdr:from>
    <xdr:to>
      <xdr:col>116</xdr:col>
      <xdr:colOff>114300</xdr:colOff>
      <xdr:row>36</xdr:row>
      <xdr:rowOff>134620</xdr:rowOff>
    </xdr:to>
    <xdr:sp macro="" textlink="">
      <xdr:nvSpPr>
        <xdr:cNvPr id="592" name="楕円 591"/>
        <xdr:cNvSpPr/>
      </xdr:nvSpPr>
      <xdr:spPr>
        <a:xfrm>
          <a:off x="22110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55897</xdr:rowOff>
    </xdr:from>
    <xdr:ext cx="469744" cy="259045"/>
    <xdr:sp macro="" textlink="">
      <xdr:nvSpPr>
        <xdr:cNvPr id="593" name="【認定こども園・幼稚園・保育所】&#10;一人当たり面積該当値テキスト"/>
        <xdr:cNvSpPr txBox="1"/>
      </xdr:nvSpPr>
      <xdr:spPr>
        <a:xfrm>
          <a:off x="221996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25400</xdr:rowOff>
    </xdr:from>
    <xdr:to>
      <xdr:col>112</xdr:col>
      <xdr:colOff>38100</xdr:colOff>
      <xdr:row>36</xdr:row>
      <xdr:rowOff>127000</xdr:rowOff>
    </xdr:to>
    <xdr:sp macro="" textlink="">
      <xdr:nvSpPr>
        <xdr:cNvPr id="594" name="楕円 593"/>
        <xdr:cNvSpPr/>
      </xdr:nvSpPr>
      <xdr:spPr>
        <a:xfrm>
          <a:off x="2127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76200</xdr:rowOff>
    </xdr:from>
    <xdr:to>
      <xdr:col>116</xdr:col>
      <xdr:colOff>63500</xdr:colOff>
      <xdr:row>36</xdr:row>
      <xdr:rowOff>83820</xdr:rowOff>
    </xdr:to>
    <xdr:cxnSp macro="">
      <xdr:nvCxnSpPr>
        <xdr:cNvPr id="595" name="直線コネクタ 594"/>
        <xdr:cNvCxnSpPr/>
      </xdr:nvCxnSpPr>
      <xdr:spPr>
        <a:xfrm>
          <a:off x="21323300" y="6248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596" name="楕円 595"/>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76200</xdr:rowOff>
    </xdr:to>
    <xdr:cxnSp macro="">
      <xdr:nvCxnSpPr>
        <xdr:cNvPr id="597" name="直線コネクタ 596"/>
        <xdr:cNvCxnSpPr/>
      </xdr:nvCxnSpPr>
      <xdr:spPr>
        <a:xfrm>
          <a:off x="20434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17780</xdr:rowOff>
    </xdr:from>
    <xdr:to>
      <xdr:col>102</xdr:col>
      <xdr:colOff>165100</xdr:colOff>
      <xdr:row>36</xdr:row>
      <xdr:rowOff>119380</xdr:rowOff>
    </xdr:to>
    <xdr:sp macro="" textlink="">
      <xdr:nvSpPr>
        <xdr:cNvPr id="598" name="楕円 597"/>
        <xdr:cNvSpPr/>
      </xdr:nvSpPr>
      <xdr:spPr>
        <a:xfrm>
          <a:off x="19494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68580</xdr:rowOff>
    </xdr:from>
    <xdr:to>
      <xdr:col>107</xdr:col>
      <xdr:colOff>50800</xdr:colOff>
      <xdr:row>36</xdr:row>
      <xdr:rowOff>76200</xdr:rowOff>
    </xdr:to>
    <xdr:cxnSp macro="">
      <xdr:nvCxnSpPr>
        <xdr:cNvPr id="599" name="直線コネクタ 598"/>
        <xdr:cNvCxnSpPr/>
      </xdr:nvCxnSpPr>
      <xdr:spPr>
        <a:xfrm>
          <a:off x="19545300" y="6240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33020</xdr:rowOff>
    </xdr:from>
    <xdr:to>
      <xdr:col>98</xdr:col>
      <xdr:colOff>38100</xdr:colOff>
      <xdr:row>36</xdr:row>
      <xdr:rowOff>134620</xdr:rowOff>
    </xdr:to>
    <xdr:sp macro="" textlink="">
      <xdr:nvSpPr>
        <xdr:cNvPr id="600" name="楕円 599"/>
        <xdr:cNvSpPr/>
      </xdr:nvSpPr>
      <xdr:spPr>
        <a:xfrm>
          <a:off x="18605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68580</xdr:rowOff>
    </xdr:from>
    <xdr:to>
      <xdr:col>102</xdr:col>
      <xdr:colOff>114300</xdr:colOff>
      <xdr:row>36</xdr:row>
      <xdr:rowOff>83820</xdr:rowOff>
    </xdr:to>
    <xdr:cxnSp macro="">
      <xdr:nvCxnSpPr>
        <xdr:cNvPr id="601" name="直線コネクタ 600"/>
        <xdr:cNvCxnSpPr/>
      </xdr:nvCxnSpPr>
      <xdr:spPr>
        <a:xfrm flipV="1">
          <a:off x="18656300" y="6240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2"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140987</xdr:rowOff>
    </xdr:from>
    <xdr:ext cx="469744" cy="259045"/>
    <xdr:sp macro="" textlink="">
      <xdr:nvSpPr>
        <xdr:cNvPr id="603" name="n_2aveValue【認定こども園・幼稚園・保育所】&#10;一人当たり面積"/>
        <xdr:cNvSpPr txBox="1"/>
      </xdr:nvSpPr>
      <xdr:spPr>
        <a:xfrm>
          <a:off x="20199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148607</xdr:rowOff>
    </xdr:from>
    <xdr:ext cx="469744" cy="259045"/>
    <xdr:sp macro="" textlink="">
      <xdr:nvSpPr>
        <xdr:cNvPr id="604" name="n_3aveValue【認定こども園・幼稚園・保育所】&#10;一人当たり面積"/>
        <xdr:cNvSpPr txBox="1"/>
      </xdr:nvSpPr>
      <xdr:spPr>
        <a:xfrm>
          <a:off x="19310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102887</xdr:rowOff>
    </xdr:from>
    <xdr:ext cx="469744" cy="259045"/>
    <xdr:sp macro="" textlink="">
      <xdr:nvSpPr>
        <xdr:cNvPr id="605" name="n_4aveValue【認定こども園・幼稚園・保育所】&#10;一人当たり面積"/>
        <xdr:cNvSpPr txBox="1"/>
      </xdr:nvSpPr>
      <xdr:spPr>
        <a:xfrm>
          <a:off x="18421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143527</xdr:rowOff>
    </xdr:from>
    <xdr:ext cx="469744" cy="259045"/>
    <xdr:sp macro="" textlink="">
      <xdr:nvSpPr>
        <xdr:cNvPr id="606" name="n_1mainValue【認定こども園・幼稚園・保育所】&#10;一人当たり面積"/>
        <xdr:cNvSpPr txBox="1"/>
      </xdr:nvSpPr>
      <xdr:spPr>
        <a:xfrm>
          <a:off x="21075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607" name="n_2mainValue【認定こども園・幼稚園・保育所】&#10;一人当たり面積"/>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135907</xdr:rowOff>
    </xdr:from>
    <xdr:ext cx="469744" cy="259045"/>
    <xdr:sp macro="" textlink="">
      <xdr:nvSpPr>
        <xdr:cNvPr id="608" name="n_3mainValue【認定こども園・幼稚園・保育所】&#10;一人当たり面積"/>
        <xdr:cNvSpPr txBox="1"/>
      </xdr:nvSpPr>
      <xdr:spPr>
        <a:xfrm>
          <a:off x="19310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151147</xdr:rowOff>
    </xdr:from>
    <xdr:ext cx="469744" cy="259045"/>
    <xdr:sp macro="" textlink="">
      <xdr:nvSpPr>
        <xdr:cNvPr id="609" name="n_4mainValue【認定こども園・幼稚園・保育所】&#10;一人当たり面積"/>
        <xdr:cNvSpPr txBox="1"/>
      </xdr:nvSpPr>
      <xdr:spPr>
        <a:xfrm>
          <a:off x="18421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34" name="直線コネクタ 63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3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36" name="直線コネクタ 63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8" name="直線コネクタ 63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39"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0" name="フローチャート: 判断 63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41" name="フローチャート: 判断 64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642" name="フローチャート: 判断 641"/>
        <xdr:cNvSpPr/>
      </xdr:nvSpPr>
      <xdr:spPr>
        <a:xfrm>
          <a:off x="145415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71120</xdr:rowOff>
    </xdr:from>
    <xdr:to>
      <xdr:col>72</xdr:col>
      <xdr:colOff>38100</xdr:colOff>
      <xdr:row>61</xdr:row>
      <xdr:rowOff>1270</xdr:rowOff>
    </xdr:to>
    <xdr:sp macro="" textlink="">
      <xdr:nvSpPr>
        <xdr:cNvPr id="643" name="フローチャート: 判断 642"/>
        <xdr:cNvSpPr/>
      </xdr:nvSpPr>
      <xdr:spPr>
        <a:xfrm>
          <a:off x="1365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151130</xdr:rowOff>
    </xdr:from>
    <xdr:to>
      <xdr:col>67</xdr:col>
      <xdr:colOff>101600</xdr:colOff>
      <xdr:row>60</xdr:row>
      <xdr:rowOff>81280</xdr:rowOff>
    </xdr:to>
    <xdr:sp macro="" textlink="">
      <xdr:nvSpPr>
        <xdr:cNvPr id="644" name="フローチャート: 判断 643"/>
        <xdr:cNvSpPr/>
      </xdr:nvSpPr>
      <xdr:spPr>
        <a:xfrm>
          <a:off x="12763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650" name="楕円 649"/>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651" name="【学校施設】&#10;有形固定資産減価償却率該当値テキスト"/>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652" name="楕円 651"/>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59</xdr:row>
      <xdr:rowOff>19050</xdr:rowOff>
    </xdr:to>
    <xdr:cxnSp macro="">
      <xdr:nvCxnSpPr>
        <xdr:cNvPr id="653" name="直線コネクタ 652"/>
        <xdr:cNvCxnSpPr/>
      </xdr:nvCxnSpPr>
      <xdr:spPr>
        <a:xfrm>
          <a:off x="15481300" y="10066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54" name="楕円 653"/>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160020</xdr:rowOff>
    </xdr:to>
    <xdr:cxnSp macro="">
      <xdr:nvCxnSpPr>
        <xdr:cNvPr id="655" name="直線コネクタ 654"/>
        <xdr:cNvCxnSpPr/>
      </xdr:nvCxnSpPr>
      <xdr:spPr>
        <a:xfrm flipV="1">
          <a:off x="14592300" y="1006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656" name="楕円 655"/>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160020</xdr:rowOff>
    </xdr:to>
    <xdr:cxnSp macro="">
      <xdr:nvCxnSpPr>
        <xdr:cNvPr id="657" name="直線コネクタ 656"/>
        <xdr:cNvCxnSpPr/>
      </xdr:nvCxnSpPr>
      <xdr:spPr>
        <a:xfrm>
          <a:off x="13703300" y="1006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658" name="楕円 657"/>
        <xdr:cNvSpPr/>
      </xdr:nvSpPr>
      <xdr:spPr>
        <a:xfrm>
          <a:off x="12763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133350</xdr:rowOff>
    </xdr:to>
    <xdr:cxnSp macro="">
      <xdr:nvCxnSpPr>
        <xdr:cNvPr id="659" name="直線コネクタ 658"/>
        <xdr:cNvCxnSpPr/>
      </xdr:nvCxnSpPr>
      <xdr:spPr>
        <a:xfrm flipV="1">
          <a:off x="12814300" y="10069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60"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661" name="n_2ave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662" name="n_3aveValue【学校施設】&#10;有形固定資産減価償却率"/>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663" name="n_4aveValue【学校施設】&#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664" name="n_1mainValue【学校施設】&#10;有形固定資産減価償却率"/>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65" name="n_2main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6" name="n_3main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667" name="n_4mainValue【学校施設】&#10;有形固定資産減価償却率"/>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94" name="直線コネクタ 693"/>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5"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6" name="直線コネクタ 695"/>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97"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98" name="直線コネクタ 697"/>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99"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700" name="フローチャート: 判断 699"/>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701" name="フローチャート: 判断 700"/>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132080</xdr:rowOff>
    </xdr:from>
    <xdr:to>
      <xdr:col>107</xdr:col>
      <xdr:colOff>101600</xdr:colOff>
      <xdr:row>60</xdr:row>
      <xdr:rowOff>62230</xdr:rowOff>
    </xdr:to>
    <xdr:sp macro="" textlink="">
      <xdr:nvSpPr>
        <xdr:cNvPr id="702" name="フローチャート: 判断 701"/>
        <xdr:cNvSpPr/>
      </xdr:nvSpPr>
      <xdr:spPr>
        <a:xfrm>
          <a:off x="2038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703" name="フローチャート: 判断 702"/>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156573</xdr:rowOff>
    </xdr:from>
    <xdr:to>
      <xdr:col>98</xdr:col>
      <xdr:colOff>38100</xdr:colOff>
      <xdr:row>60</xdr:row>
      <xdr:rowOff>86723</xdr:rowOff>
    </xdr:to>
    <xdr:sp macro="" textlink="">
      <xdr:nvSpPr>
        <xdr:cNvPr id="704" name="フローチャート: 判断 703"/>
        <xdr:cNvSpPr/>
      </xdr:nvSpPr>
      <xdr:spPr>
        <a:xfrm>
          <a:off x="18605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30843</xdr:rowOff>
    </xdr:from>
    <xdr:to>
      <xdr:col>116</xdr:col>
      <xdr:colOff>114300</xdr:colOff>
      <xdr:row>60</xdr:row>
      <xdr:rowOff>132443</xdr:rowOff>
    </xdr:to>
    <xdr:sp macro="" textlink="">
      <xdr:nvSpPr>
        <xdr:cNvPr id="710" name="楕円 709"/>
        <xdr:cNvSpPr/>
      </xdr:nvSpPr>
      <xdr:spPr>
        <a:xfrm>
          <a:off x="22110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9270</xdr:rowOff>
    </xdr:from>
    <xdr:ext cx="469744" cy="259045"/>
    <xdr:sp macro="" textlink="">
      <xdr:nvSpPr>
        <xdr:cNvPr id="711" name="【学校施設】&#10;一人当たり面積該当値テキスト"/>
        <xdr:cNvSpPr txBox="1"/>
      </xdr:nvSpPr>
      <xdr:spPr>
        <a:xfrm>
          <a:off x="22199600"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27577</xdr:rowOff>
    </xdr:from>
    <xdr:to>
      <xdr:col>112</xdr:col>
      <xdr:colOff>38100</xdr:colOff>
      <xdr:row>60</xdr:row>
      <xdr:rowOff>129177</xdr:rowOff>
    </xdr:to>
    <xdr:sp macro="" textlink="">
      <xdr:nvSpPr>
        <xdr:cNvPr id="712" name="楕円 711"/>
        <xdr:cNvSpPr/>
      </xdr:nvSpPr>
      <xdr:spPr>
        <a:xfrm>
          <a:off x="21272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78377</xdr:rowOff>
    </xdr:from>
    <xdr:to>
      <xdr:col>116</xdr:col>
      <xdr:colOff>63500</xdr:colOff>
      <xdr:row>60</xdr:row>
      <xdr:rowOff>81643</xdr:rowOff>
    </xdr:to>
    <xdr:cxnSp macro="">
      <xdr:nvCxnSpPr>
        <xdr:cNvPr id="713" name="直線コネクタ 712"/>
        <xdr:cNvCxnSpPr/>
      </xdr:nvCxnSpPr>
      <xdr:spPr>
        <a:xfrm>
          <a:off x="21323300" y="103653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50437</xdr:rowOff>
    </xdr:from>
    <xdr:to>
      <xdr:col>107</xdr:col>
      <xdr:colOff>101600</xdr:colOff>
      <xdr:row>60</xdr:row>
      <xdr:rowOff>152037</xdr:rowOff>
    </xdr:to>
    <xdr:sp macro="" textlink="">
      <xdr:nvSpPr>
        <xdr:cNvPr id="714" name="楕円 713"/>
        <xdr:cNvSpPr/>
      </xdr:nvSpPr>
      <xdr:spPr>
        <a:xfrm>
          <a:off x="20383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78377</xdr:rowOff>
    </xdr:from>
    <xdr:to>
      <xdr:col>111</xdr:col>
      <xdr:colOff>177800</xdr:colOff>
      <xdr:row>60</xdr:row>
      <xdr:rowOff>101237</xdr:rowOff>
    </xdr:to>
    <xdr:cxnSp macro="">
      <xdr:nvCxnSpPr>
        <xdr:cNvPr id="715" name="直線コネクタ 714"/>
        <xdr:cNvCxnSpPr/>
      </xdr:nvCxnSpPr>
      <xdr:spPr>
        <a:xfrm flipV="1">
          <a:off x="20434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35741</xdr:rowOff>
    </xdr:from>
    <xdr:to>
      <xdr:col>102</xdr:col>
      <xdr:colOff>165100</xdr:colOff>
      <xdr:row>60</xdr:row>
      <xdr:rowOff>137341</xdr:rowOff>
    </xdr:to>
    <xdr:sp macro="" textlink="">
      <xdr:nvSpPr>
        <xdr:cNvPr id="716" name="楕円 715"/>
        <xdr:cNvSpPr/>
      </xdr:nvSpPr>
      <xdr:spPr>
        <a:xfrm>
          <a:off x="19494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86541</xdr:rowOff>
    </xdr:from>
    <xdr:to>
      <xdr:col>107</xdr:col>
      <xdr:colOff>50800</xdr:colOff>
      <xdr:row>60</xdr:row>
      <xdr:rowOff>101237</xdr:rowOff>
    </xdr:to>
    <xdr:cxnSp macro="">
      <xdr:nvCxnSpPr>
        <xdr:cNvPr id="717" name="直線コネクタ 716"/>
        <xdr:cNvCxnSpPr/>
      </xdr:nvCxnSpPr>
      <xdr:spPr>
        <a:xfrm>
          <a:off x="19545300" y="103735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61867</xdr:rowOff>
    </xdr:from>
    <xdr:to>
      <xdr:col>98</xdr:col>
      <xdr:colOff>38100</xdr:colOff>
      <xdr:row>60</xdr:row>
      <xdr:rowOff>163467</xdr:rowOff>
    </xdr:to>
    <xdr:sp macro="" textlink="">
      <xdr:nvSpPr>
        <xdr:cNvPr id="718" name="楕円 717"/>
        <xdr:cNvSpPr/>
      </xdr:nvSpPr>
      <xdr:spPr>
        <a:xfrm>
          <a:off x="18605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86541</xdr:rowOff>
    </xdr:from>
    <xdr:to>
      <xdr:col>102</xdr:col>
      <xdr:colOff>114300</xdr:colOff>
      <xdr:row>60</xdr:row>
      <xdr:rowOff>112667</xdr:rowOff>
    </xdr:to>
    <xdr:cxnSp macro="">
      <xdr:nvCxnSpPr>
        <xdr:cNvPr id="719" name="直線コネクタ 718"/>
        <xdr:cNvCxnSpPr/>
      </xdr:nvCxnSpPr>
      <xdr:spPr>
        <a:xfrm flipV="1">
          <a:off x="18656300" y="103735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720"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78757</xdr:rowOff>
    </xdr:from>
    <xdr:ext cx="469744" cy="259045"/>
    <xdr:sp macro="" textlink="">
      <xdr:nvSpPr>
        <xdr:cNvPr id="721" name="n_2aveValue【学校施設】&#10;一人当たり面積"/>
        <xdr:cNvSpPr txBox="1"/>
      </xdr:nvSpPr>
      <xdr:spPr>
        <a:xfrm>
          <a:off x="20199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722" name="n_3aveValue【学校施設】&#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103250</xdr:rowOff>
    </xdr:from>
    <xdr:ext cx="469744" cy="259045"/>
    <xdr:sp macro="" textlink="">
      <xdr:nvSpPr>
        <xdr:cNvPr id="723" name="n_4aveValue【学校施設】&#10;一人当たり面積"/>
        <xdr:cNvSpPr txBox="1"/>
      </xdr:nvSpPr>
      <xdr:spPr>
        <a:xfrm>
          <a:off x="18421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120304</xdr:rowOff>
    </xdr:from>
    <xdr:ext cx="469744" cy="259045"/>
    <xdr:sp macro="" textlink="">
      <xdr:nvSpPr>
        <xdr:cNvPr id="724" name="n_1mainValue【学校施設】&#10;一人当たり面積"/>
        <xdr:cNvSpPr txBox="1"/>
      </xdr:nvSpPr>
      <xdr:spPr>
        <a:xfrm>
          <a:off x="210757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725" name="n_2mainValue【学校施設】&#10;一人当たり面積"/>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128468</xdr:rowOff>
    </xdr:from>
    <xdr:ext cx="469744" cy="259045"/>
    <xdr:sp macro="" textlink="">
      <xdr:nvSpPr>
        <xdr:cNvPr id="726" name="n_3mainValue【学校施設】&#10;一人当たり面積"/>
        <xdr:cNvSpPr txBox="1"/>
      </xdr:nvSpPr>
      <xdr:spPr>
        <a:xfrm>
          <a:off x="19310427" y="1041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154594</xdr:rowOff>
    </xdr:from>
    <xdr:ext cx="469744" cy="259045"/>
    <xdr:sp macro="" textlink="">
      <xdr:nvSpPr>
        <xdr:cNvPr id="727" name="n_4mainValue【学校施設】&#10;一人当たり面積"/>
        <xdr:cNvSpPr txBox="1"/>
      </xdr:nvSpPr>
      <xdr:spPr>
        <a:xfrm>
          <a:off x="18421427" y="104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年度の有形固定資産減価償却率は類似団体平均とほぼ同程度であるが、平成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月に都市計画道路である八木松陰線が供用開始されたことに伴い、平成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年度の有形固定資産減価償却率は大きく下がっており、その後減価償却が進むにつれてポイントも上昇してきている。</a:t>
          </a:r>
          <a:endParaRPr lang="ja-JP" altLang="ja-JP" sz="1400">
            <a:effectLst/>
          </a:endParaRPr>
        </a:p>
        <a:p>
          <a:r>
            <a:rPr kumimoji="1" lang="ja-JP" altLang="ja-JP" sz="1100">
              <a:solidFill>
                <a:schemeClr val="dk1"/>
              </a:solidFill>
              <a:effectLst/>
              <a:latin typeface="+mn-lt"/>
              <a:ea typeface="+mn-ea"/>
              <a:cs typeface="+mn-cs"/>
            </a:rPr>
            <a:t>橋りょう・トンネルについては、有形固定資産減価償却率は類似団体平均を下回っているが、インフラに関しては、長寿命化等によるライフサイクルコストの縮減を図ることとしており、特に橋りょうについては、個別施設計画としての橋りょう長寿命化修繕計画に基づき予防保全型の管理を進めることとしている。</a:t>
          </a:r>
          <a:endParaRPr lang="ja-JP" altLang="ja-JP" sz="1400">
            <a:effectLst/>
          </a:endParaRPr>
        </a:p>
        <a:p>
          <a:r>
            <a:rPr kumimoji="1" lang="ja-JP" altLang="ja-JP" sz="1100">
              <a:solidFill>
                <a:schemeClr val="dk1"/>
              </a:solidFill>
              <a:effectLst/>
              <a:latin typeface="+mn-lt"/>
              <a:ea typeface="+mn-ea"/>
              <a:cs typeface="+mn-cs"/>
            </a:rPr>
            <a:t>公営住宅については、類似団体平均と比較して有形固定資産減価償却率は下回っており、これは平成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年度までに西二見小池住宅の建て替えが進められたことが一因となっていると考えられるが、今後とも、人口推移や建物の劣化状況などを考慮し、公営住宅の複合化や集約化の検討に取り組んでいく。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認定こども園・幼稚園・保育所については、類似団体平均と比較して有形固定資産減価償却率が高くなっている。主に</a:t>
          </a:r>
          <a:r>
            <a:rPr kumimoji="1" lang="en-US" altLang="ja-JP" sz="1100">
              <a:solidFill>
                <a:schemeClr val="dk1"/>
              </a:solidFill>
              <a:effectLst/>
              <a:latin typeface="+mn-lt"/>
              <a:ea typeface="+mn-ea"/>
              <a:cs typeface="+mn-cs"/>
            </a:rPr>
            <a:t>1960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年代に建築された施設が多く、老朽化が進んでいるため、公共施設配置適正化基本計画等に基づき、保育所や幼稚園の今後のあり方を検討する中で、施設の老朽化対策に取り組むこととしている。</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は類似団体平均よりも低くなっている。今後は、児童生徒数の推移等を踏まえながら、良好な教育環境の整備を前提として統廃合や通学区域の見直しなどの規模の適正化を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72753</xdr:rowOff>
    </xdr:from>
    <xdr:to>
      <xdr:col>24</xdr:col>
      <xdr:colOff>114300</xdr:colOff>
      <xdr:row>35</xdr:row>
      <xdr:rowOff>2903</xdr:rowOff>
    </xdr:to>
    <xdr:sp macro="" textlink="">
      <xdr:nvSpPr>
        <xdr:cNvPr id="74" name="楕円 73"/>
        <xdr:cNvSpPr/>
      </xdr:nvSpPr>
      <xdr:spPr>
        <a:xfrm>
          <a:off x="45847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159130</xdr:rowOff>
    </xdr:from>
    <xdr:ext cx="405111" cy="259045"/>
    <xdr:sp macro="" textlink="">
      <xdr:nvSpPr>
        <xdr:cNvPr id="75" name="【図書館】&#10;有形固定資産減価償却率該当値テキスト"/>
        <xdr:cNvSpPr txBox="1"/>
      </xdr:nvSpPr>
      <xdr:spPr>
        <a:xfrm>
          <a:off x="4673600" y="581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20501</xdr:rowOff>
    </xdr:from>
    <xdr:to>
      <xdr:col>20</xdr:col>
      <xdr:colOff>38100</xdr:colOff>
      <xdr:row>34</xdr:row>
      <xdr:rowOff>122101</xdr:rowOff>
    </xdr:to>
    <xdr:sp macro="" textlink="">
      <xdr:nvSpPr>
        <xdr:cNvPr id="76" name="楕円 75"/>
        <xdr:cNvSpPr/>
      </xdr:nvSpPr>
      <xdr:spPr>
        <a:xfrm>
          <a:off x="3746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71301</xdr:rowOff>
    </xdr:from>
    <xdr:to>
      <xdr:col>24</xdr:col>
      <xdr:colOff>63500</xdr:colOff>
      <xdr:row>34</xdr:row>
      <xdr:rowOff>123553</xdr:rowOff>
    </xdr:to>
    <xdr:cxnSp macro="">
      <xdr:nvCxnSpPr>
        <xdr:cNvPr id="77" name="直線コネクタ 76"/>
        <xdr:cNvCxnSpPr/>
      </xdr:nvCxnSpPr>
      <xdr:spPr>
        <a:xfrm>
          <a:off x="3797300" y="590060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141333</xdr:rowOff>
    </xdr:from>
    <xdr:to>
      <xdr:col>15</xdr:col>
      <xdr:colOff>101600</xdr:colOff>
      <xdr:row>34</xdr:row>
      <xdr:rowOff>71483</xdr:rowOff>
    </xdr:to>
    <xdr:sp macro="" textlink="">
      <xdr:nvSpPr>
        <xdr:cNvPr id="78" name="楕円 77"/>
        <xdr:cNvSpPr/>
      </xdr:nvSpPr>
      <xdr:spPr>
        <a:xfrm>
          <a:off x="2857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20683</xdr:rowOff>
    </xdr:from>
    <xdr:to>
      <xdr:col>19</xdr:col>
      <xdr:colOff>177800</xdr:colOff>
      <xdr:row>34</xdr:row>
      <xdr:rowOff>71301</xdr:rowOff>
    </xdr:to>
    <xdr:cxnSp macro="">
      <xdr:nvCxnSpPr>
        <xdr:cNvPr id="79" name="直線コネクタ 78"/>
        <xdr:cNvCxnSpPr/>
      </xdr:nvCxnSpPr>
      <xdr:spPr>
        <a:xfrm>
          <a:off x="2908300" y="58499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89081</xdr:rowOff>
    </xdr:from>
    <xdr:to>
      <xdr:col>10</xdr:col>
      <xdr:colOff>165100</xdr:colOff>
      <xdr:row>34</xdr:row>
      <xdr:rowOff>19231</xdr:rowOff>
    </xdr:to>
    <xdr:sp macro="" textlink="">
      <xdr:nvSpPr>
        <xdr:cNvPr id="80" name="楕円 79"/>
        <xdr:cNvSpPr/>
      </xdr:nvSpPr>
      <xdr:spPr>
        <a:xfrm>
          <a:off x="1968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139881</xdr:rowOff>
    </xdr:from>
    <xdr:to>
      <xdr:col>15</xdr:col>
      <xdr:colOff>50800</xdr:colOff>
      <xdr:row>34</xdr:row>
      <xdr:rowOff>20683</xdr:rowOff>
    </xdr:to>
    <xdr:cxnSp macro="">
      <xdr:nvCxnSpPr>
        <xdr:cNvPr id="81" name="直線コネクタ 80"/>
        <xdr:cNvCxnSpPr/>
      </xdr:nvCxnSpPr>
      <xdr:spPr>
        <a:xfrm>
          <a:off x="2019300" y="57977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30299</xdr:rowOff>
    </xdr:from>
    <xdr:to>
      <xdr:col>6</xdr:col>
      <xdr:colOff>38100</xdr:colOff>
      <xdr:row>37</xdr:row>
      <xdr:rowOff>131899</xdr:rowOff>
    </xdr:to>
    <xdr:sp macro="" textlink="">
      <xdr:nvSpPr>
        <xdr:cNvPr id="82" name="楕円 81"/>
        <xdr:cNvSpPr/>
      </xdr:nvSpPr>
      <xdr:spPr>
        <a:xfrm>
          <a:off x="1079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139881</xdr:rowOff>
    </xdr:from>
    <xdr:to>
      <xdr:col>10</xdr:col>
      <xdr:colOff>114300</xdr:colOff>
      <xdr:row>37</xdr:row>
      <xdr:rowOff>81099</xdr:rowOff>
    </xdr:to>
    <xdr:cxnSp macro="">
      <xdr:nvCxnSpPr>
        <xdr:cNvPr id="83" name="直線コネクタ 82"/>
        <xdr:cNvCxnSpPr/>
      </xdr:nvCxnSpPr>
      <xdr:spPr>
        <a:xfrm flipV="1">
          <a:off x="1130300" y="5797731"/>
          <a:ext cx="889000" cy="6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138628</xdr:rowOff>
    </xdr:from>
    <xdr:ext cx="405111" cy="259045"/>
    <xdr:sp macro="" textlink="">
      <xdr:nvSpPr>
        <xdr:cNvPr id="88" name="n_1mainValue【図書館】&#10;有形固定資産減価償却率"/>
        <xdr:cNvSpPr txBox="1"/>
      </xdr:nvSpPr>
      <xdr:spPr>
        <a:xfrm>
          <a:off x="35820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88010</xdr:rowOff>
    </xdr:from>
    <xdr:ext cx="405111" cy="259045"/>
    <xdr:sp macro="" textlink="">
      <xdr:nvSpPr>
        <xdr:cNvPr id="89" name="n_2mainValue【図書館】&#10;有形固定資産減価償却率"/>
        <xdr:cNvSpPr txBox="1"/>
      </xdr:nvSpPr>
      <xdr:spPr>
        <a:xfrm>
          <a:off x="2705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35758</xdr:rowOff>
    </xdr:from>
    <xdr:ext cx="340478" cy="259045"/>
    <xdr:sp macro="" textlink="">
      <xdr:nvSpPr>
        <xdr:cNvPr id="90" name="n_3mainValue【図書館】&#10;有形固定資産減価償却率"/>
        <xdr:cNvSpPr txBox="1"/>
      </xdr:nvSpPr>
      <xdr:spPr>
        <a:xfrm>
          <a:off x="18490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123026</xdr:rowOff>
    </xdr:from>
    <xdr:ext cx="405111" cy="259045"/>
    <xdr:sp macro="" textlink="">
      <xdr:nvSpPr>
        <xdr:cNvPr id="91" name="n_4mainValue【図書館】&#10;有形固定資産減価償却率"/>
        <xdr:cNvSpPr txBox="1"/>
      </xdr:nvSpPr>
      <xdr:spPr>
        <a:xfrm>
          <a:off x="927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9" name="楕円 128"/>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0"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2" name="直線コネクタ 131"/>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4" name="直線コネクタ 133"/>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5" name="楕円 134"/>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6" name="直線コネクタ 135"/>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156210</xdr:rowOff>
    </xdr:to>
    <xdr:cxnSp macro="">
      <xdr:nvCxnSpPr>
        <xdr:cNvPr id="138" name="直線コネクタ 137"/>
        <xdr:cNvCxnSpPr/>
      </xdr:nvCxnSpPr>
      <xdr:spPr>
        <a:xfrm flipV="1">
          <a:off x="6972300" y="6751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2"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5"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6" name="n_4mainValue【図書館】&#10;一人当たり面積"/>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87" name="楕円 186"/>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131462</xdr:rowOff>
    </xdr:from>
    <xdr:ext cx="405111" cy="259045"/>
    <xdr:sp macro="" textlink="">
      <xdr:nvSpPr>
        <xdr:cNvPr id="188" name="【体育館・プール】&#10;有形固定資産減価償却率該当値テキスト"/>
        <xdr:cNvSpPr txBox="1"/>
      </xdr:nvSpPr>
      <xdr:spPr>
        <a:xfrm>
          <a:off x="4673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9" name="楕円 188"/>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32385</xdr:rowOff>
    </xdr:to>
    <xdr:cxnSp macro="">
      <xdr:nvCxnSpPr>
        <xdr:cNvPr id="190" name="直線コネクタ 189"/>
        <xdr:cNvCxnSpPr/>
      </xdr:nvCxnSpPr>
      <xdr:spPr>
        <a:xfrm>
          <a:off x="3797300" y="103022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91" name="楕円 190"/>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60</xdr:row>
      <xdr:rowOff>15240</xdr:rowOff>
    </xdr:to>
    <xdr:cxnSp macro="">
      <xdr:nvCxnSpPr>
        <xdr:cNvPr id="192" name="直線コネクタ 191"/>
        <xdr:cNvCxnSpPr/>
      </xdr:nvCxnSpPr>
      <xdr:spPr>
        <a:xfrm>
          <a:off x="2908300" y="10256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3" name="楕円 192"/>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59</xdr:row>
      <xdr:rowOff>169545</xdr:rowOff>
    </xdr:to>
    <xdr:cxnSp macro="">
      <xdr:nvCxnSpPr>
        <xdr:cNvPr id="194" name="直線コネクタ 193"/>
        <xdr:cNvCxnSpPr/>
      </xdr:nvCxnSpPr>
      <xdr:spPr>
        <a:xfrm flipV="1">
          <a:off x="2019300" y="10256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135890</xdr:rowOff>
    </xdr:from>
    <xdr:to>
      <xdr:col>6</xdr:col>
      <xdr:colOff>38100</xdr:colOff>
      <xdr:row>60</xdr:row>
      <xdr:rowOff>66040</xdr:rowOff>
    </xdr:to>
    <xdr:sp macro="" textlink="">
      <xdr:nvSpPr>
        <xdr:cNvPr id="195" name="楕円 194"/>
        <xdr:cNvSpPr/>
      </xdr:nvSpPr>
      <xdr:spPr>
        <a:xfrm>
          <a:off x="1079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15240</xdr:rowOff>
    </xdr:to>
    <xdr:cxnSp macro="">
      <xdr:nvCxnSpPr>
        <xdr:cNvPr id="196" name="直線コネクタ 195"/>
        <xdr:cNvCxnSpPr/>
      </xdr:nvCxnSpPr>
      <xdr:spPr>
        <a:xfrm flipV="1">
          <a:off x="1130300" y="10285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201" name="n_1main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11447</xdr:rowOff>
    </xdr:from>
    <xdr:ext cx="405111" cy="259045"/>
    <xdr:sp macro="" textlink="">
      <xdr:nvSpPr>
        <xdr:cNvPr id="202" name="n_2mainValue【体育館・プール】&#10;有形固定資産減価償却率"/>
        <xdr:cNvSpPr txBox="1"/>
      </xdr:nvSpPr>
      <xdr:spPr>
        <a:xfrm>
          <a:off x="2705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203" name="n_3main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57167</xdr:rowOff>
    </xdr:from>
    <xdr:ext cx="405111" cy="259045"/>
    <xdr:sp macro="" textlink="">
      <xdr:nvSpPr>
        <xdr:cNvPr id="204" name="n_4mainValue【体育館・プール】&#10;有形固定資産減価償却率"/>
        <xdr:cNvSpPr txBox="1"/>
      </xdr:nvSpPr>
      <xdr:spPr>
        <a:xfrm>
          <a:off x="927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4" name="フローチャート: 判断 233"/>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20066</xdr:rowOff>
    </xdr:from>
    <xdr:to>
      <xdr:col>41</xdr:col>
      <xdr:colOff>101600</xdr:colOff>
      <xdr:row>62</xdr:row>
      <xdr:rowOff>121666</xdr:rowOff>
    </xdr:to>
    <xdr:sp macro="" textlink="">
      <xdr:nvSpPr>
        <xdr:cNvPr id="235" name="フローチャート: 判断 234"/>
        <xdr:cNvSpPr/>
      </xdr:nvSpPr>
      <xdr:spPr>
        <a:xfrm>
          <a:off x="7810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36" name="フローチャート: 判断 235"/>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26924</xdr:rowOff>
    </xdr:from>
    <xdr:to>
      <xdr:col>55</xdr:col>
      <xdr:colOff>50800</xdr:colOff>
      <xdr:row>63</xdr:row>
      <xdr:rowOff>128524</xdr:rowOff>
    </xdr:to>
    <xdr:sp macro="" textlink="">
      <xdr:nvSpPr>
        <xdr:cNvPr id="242" name="楕円 241"/>
        <xdr:cNvSpPr/>
      </xdr:nvSpPr>
      <xdr:spPr>
        <a:xfrm>
          <a:off x="104267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113301</xdr:rowOff>
    </xdr:from>
    <xdr:ext cx="469744" cy="259045"/>
    <xdr:sp macro="" textlink="">
      <xdr:nvSpPr>
        <xdr:cNvPr id="243" name="【体育館・プール】&#10;一人当たり面積該当値テキスト"/>
        <xdr:cNvSpPr txBox="1"/>
      </xdr:nvSpPr>
      <xdr:spPr>
        <a:xfrm>
          <a:off x="10515600" y="1074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44" name="楕円 243"/>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77724</xdr:rowOff>
    </xdr:from>
    <xdr:to>
      <xdr:col>55</xdr:col>
      <xdr:colOff>0</xdr:colOff>
      <xdr:row>63</xdr:row>
      <xdr:rowOff>84582</xdr:rowOff>
    </xdr:to>
    <xdr:cxnSp macro="">
      <xdr:nvCxnSpPr>
        <xdr:cNvPr id="245" name="直線コネクタ 244"/>
        <xdr:cNvCxnSpPr/>
      </xdr:nvCxnSpPr>
      <xdr:spPr>
        <a:xfrm flipV="1">
          <a:off x="9639300" y="108790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46" name="楕円 245"/>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84582</xdr:rowOff>
    </xdr:to>
    <xdr:cxnSp macro="">
      <xdr:nvCxnSpPr>
        <xdr:cNvPr id="247" name="直線コネクタ 246"/>
        <xdr:cNvCxnSpPr/>
      </xdr:nvCxnSpPr>
      <xdr:spPr>
        <a:xfrm>
          <a:off x="8750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33782</xdr:rowOff>
    </xdr:from>
    <xdr:to>
      <xdr:col>41</xdr:col>
      <xdr:colOff>101600</xdr:colOff>
      <xdr:row>63</xdr:row>
      <xdr:rowOff>135382</xdr:rowOff>
    </xdr:to>
    <xdr:sp macro="" textlink="">
      <xdr:nvSpPr>
        <xdr:cNvPr id="248" name="楕円 247"/>
        <xdr:cNvSpPr/>
      </xdr:nvSpPr>
      <xdr:spPr>
        <a:xfrm>
          <a:off x="7810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84582</xdr:rowOff>
    </xdr:from>
    <xdr:to>
      <xdr:col>45</xdr:col>
      <xdr:colOff>177800</xdr:colOff>
      <xdr:row>63</xdr:row>
      <xdr:rowOff>84582</xdr:rowOff>
    </xdr:to>
    <xdr:cxnSp macro="">
      <xdr:nvCxnSpPr>
        <xdr:cNvPr id="249" name="直線コネクタ 248"/>
        <xdr:cNvCxnSpPr/>
      </xdr:nvCxnSpPr>
      <xdr:spPr>
        <a:xfrm>
          <a:off x="7861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49784</xdr:rowOff>
    </xdr:from>
    <xdr:to>
      <xdr:col>36</xdr:col>
      <xdr:colOff>165100</xdr:colOff>
      <xdr:row>63</xdr:row>
      <xdr:rowOff>151384</xdr:rowOff>
    </xdr:to>
    <xdr:sp macro="" textlink="">
      <xdr:nvSpPr>
        <xdr:cNvPr id="250" name="楕円 249"/>
        <xdr:cNvSpPr/>
      </xdr:nvSpPr>
      <xdr:spPr>
        <a:xfrm>
          <a:off x="6921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84582</xdr:rowOff>
    </xdr:from>
    <xdr:to>
      <xdr:col>41</xdr:col>
      <xdr:colOff>50800</xdr:colOff>
      <xdr:row>63</xdr:row>
      <xdr:rowOff>100584</xdr:rowOff>
    </xdr:to>
    <xdr:cxnSp macro="">
      <xdr:nvCxnSpPr>
        <xdr:cNvPr id="251" name="直線コネクタ 250"/>
        <xdr:cNvCxnSpPr/>
      </xdr:nvCxnSpPr>
      <xdr:spPr>
        <a:xfrm flipV="1">
          <a:off x="6972300" y="108859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53" name="n_2aveValue【体育館・プール】&#10;一人当たり面積"/>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138193</xdr:rowOff>
    </xdr:from>
    <xdr:ext cx="469744" cy="259045"/>
    <xdr:sp macro="" textlink="">
      <xdr:nvSpPr>
        <xdr:cNvPr id="254" name="n_3aveValue【体育館・プール】&#10;一人当たり面積"/>
        <xdr:cNvSpPr txBox="1"/>
      </xdr:nvSpPr>
      <xdr:spPr>
        <a:xfrm>
          <a:off x="7626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55" name="n_4aveValue【体育館・プール】&#10;一人当たり面積"/>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56" name="n_1mainValue【体育館・プール】&#10;一人当たり面積"/>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57" name="n_2mainValue【体育館・プール】&#10;一人当たり面積"/>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126509</xdr:rowOff>
    </xdr:from>
    <xdr:ext cx="469744" cy="259045"/>
    <xdr:sp macro="" textlink="">
      <xdr:nvSpPr>
        <xdr:cNvPr id="258" name="n_3mainValue【体育館・プール】&#10;一人当たり面積"/>
        <xdr:cNvSpPr txBox="1"/>
      </xdr:nvSpPr>
      <xdr:spPr>
        <a:xfrm>
          <a:off x="7626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142511</xdr:rowOff>
    </xdr:from>
    <xdr:ext cx="469744" cy="259045"/>
    <xdr:sp macro="" textlink="">
      <xdr:nvSpPr>
        <xdr:cNvPr id="259" name="n_4mainValue【体育館・プール】&#10;一人当たり面積"/>
        <xdr:cNvSpPr txBox="1"/>
      </xdr:nvSpPr>
      <xdr:spPr>
        <a:xfrm>
          <a:off x="6737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37592</xdr:rowOff>
    </xdr:from>
    <xdr:to>
      <xdr:col>15</xdr:col>
      <xdr:colOff>101600</xdr:colOff>
      <xdr:row>79</xdr:row>
      <xdr:rowOff>139192</xdr:rowOff>
    </xdr:to>
    <xdr:sp macro="" textlink="">
      <xdr:nvSpPr>
        <xdr:cNvPr id="290" name="フローチャート: 判断 289"/>
        <xdr:cNvSpPr/>
      </xdr:nvSpPr>
      <xdr:spPr>
        <a:xfrm>
          <a:off x="2857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167894</xdr:rowOff>
    </xdr:from>
    <xdr:to>
      <xdr:col>10</xdr:col>
      <xdr:colOff>165100</xdr:colOff>
      <xdr:row>79</xdr:row>
      <xdr:rowOff>98044</xdr:rowOff>
    </xdr:to>
    <xdr:sp macro="" textlink="">
      <xdr:nvSpPr>
        <xdr:cNvPr id="291" name="フローチャート: 判断 290"/>
        <xdr:cNvSpPr/>
      </xdr:nvSpPr>
      <xdr:spPr>
        <a:xfrm>
          <a:off x="1968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119887</xdr:rowOff>
    </xdr:from>
    <xdr:to>
      <xdr:col>6</xdr:col>
      <xdr:colOff>38100</xdr:colOff>
      <xdr:row>79</xdr:row>
      <xdr:rowOff>50037</xdr:rowOff>
    </xdr:to>
    <xdr:sp macro="" textlink="">
      <xdr:nvSpPr>
        <xdr:cNvPr id="292" name="フローチャート: 判断 291"/>
        <xdr:cNvSpPr/>
      </xdr:nvSpPr>
      <xdr:spPr>
        <a:xfrm>
          <a:off x="1079500" y="134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74168</xdr:rowOff>
    </xdr:from>
    <xdr:to>
      <xdr:col>24</xdr:col>
      <xdr:colOff>114300</xdr:colOff>
      <xdr:row>79</xdr:row>
      <xdr:rowOff>4318</xdr:rowOff>
    </xdr:to>
    <xdr:sp macro="" textlink="">
      <xdr:nvSpPr>
        <xdr:cNvPr id="298" name="楕円 297"/>
        <xdr:cNvSpPr/>
      </xdr:nvSpPr>
      <xdr:spPr>
        <a:xfrm>
          <a:off x="45847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97045</xdr:rowOff>
    </xdr:from>
    <xdr:ext cx="405111" cy="259045"/>
    <xdr:sp macro="" textlink="">
      <xdr:nvSpPr>
        <xdr:cNvPr id="299" name="【福祉施設】&#10;有形固定資産減価償却率該当値テキスト"/>
        <xdr:cNvSpPr txBox="1"/>
      </xdr:nvSpPr>
      <xdr:spPr>
        <a:xfrm>
          <a:off x="4673600" y="1329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300" name="楕円 299"/>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124968</xdr:rowOff>
    </xdr:from>
    <xdr:to>
      <xdr:col>24</xdr:col>
      <xdr:colOff>63500</xdr:colOff>
      <xdr:row>79</xdr:row>
      <xdr:rowOff>22098</xdr:rowOff>
    </xdr:to>
    <xdr:cxnSp macro="">
      <xdr:nvCxnSpPr>
        <xdr:cNvPr id="301" name="直線コネクタ 300"/>
        <xdr:cNvCxnSpPr/>
      </xdr:nvCxnSpPr>
      <xdr:spPr>
        <a:xfrm flipV="1">
          <a:off x="3797300" y="134980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49022</xdr:rowOff>
    </xdr:from>
    <xdr:to>
      <xdr:col>15</xdr:col>
      <xdr:colOff>101600</xdr:colOff>
      <xdr:row>78</xdr:row>
      <xdr:rowOff>150622</xdr:rowOff>
    </xdr:to>
    <xdr:sp macro="" textlink="">
      <xdr:nvSpPr>
        <xdr:cNvPr id="302" name="楕円 301"/>
        <xdr:cNvSpPr/>
      </xdr:nvSpPr>
      <xdr:spPr>
        <a:xfrm>
          <a:off x="2857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99822</xdr:rowOff>
    </xdr:from>
    <xdr:to>
      <xdr:col>19</xdr:col>
      <xdr:colOff>177800</xdr:colOff>
      <xdr:row>79</xdr:row>
      <xdr:rowOff>22098</xdr:rowOff>
    </xdr:to>
    <xdr:cxnSp macro="">
      <xdr:nvCxnSpPr>
        <xdr:cNvPr id="303" name="直線コネクタ 302"/>
        <xdr:cNvCxnSpPr/>
      </xdr:nvCxnSpPr>
      <xdr:spPr>
        <a:xfrm>
          <a:off x="2908300" y="1347292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14732</xdr:rowOff>
    </xdr:from>
    <xdr:to>
      <xdr:col>10</xdr:col>
      <xdr:colOff>165100</xdr:colOff>
      <xdr:row>78</xdr:row>
      <xdr:rowOff>116332</xdr:rowOff>
    </xdr:to>
    <xdr:sp macro="" textlink="">
      <xdr:nvSpPr>
        <xdr:cNvPr id="304" name="楕円 303"/>
        <xdr:cNvSpPr/>
      </xdr:nvSpPr>
      <xdr:spPr>
        <a:xfrm>
          <a:off x="1968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65532</xdr:rowOff>
    </xdr:from>
    <xdr:to>
      <xdr:col>15</xdr:col>
      <xdr:colOff>50800</xdr:colOff>
      <xdr:row>78</xdr:row>
      <xdr:rowOff>99822</xdr:rowOff>
    </xdr:to>
    <xdr:cxnSp macro="">
      <xdr:nvCxnSpPr>
        <xdr:cNvPr id="305" name="直線コネクタ 304"/>
        <xdr:cNvCxnSpPr/>
      </xdr:nvCxnSpPr>
      <xdr:spPr>
        <a:xfrm>
          <a:off x="2019300" y="134386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5587</xdr:rowOff>
    </xdr:from>
    <xdr:to>
      <xdr:col>6</xdr:col>
      <xdr:colOff>38100</xdr:colOff>
      <xdr:row>78</xdr:row>
      <xdr:rowOff>107187</xdr:rowOff>
    </xdr:to>
    <xdr:sp macro="" textlink="">
      <xdr:nvSpPr>
        <xdr:cNvPr id="306" name="楕円 305"/>
        <xdr:cNvSpPr/>
      </xdr:nvSpPr>
      <xdr:spPr>
        <a:xfrm>
          <a:off x="1079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56387</xdr:rowOff>
    </xdr:from>
    <xdr:to>
      <xdr:col>10</xdr:col>
      <xdr:colOff>114300</xdr:colOff>
      <xdr:row>78</xdr:row>
      <xdr:rowOff>65532</xdr:rowOff>
    </xdr:to>
    <xdr:cxnSp macro="">
      <xdr:nvCxnSpPr>
        <xdr:cNvPr id="307" name="直線コネクタ 306"/>
        <xdr:cNvCxnSpPr/>
      </xdr:nvCxnSpPr>
      <xdr:spPr>
        <a:xfrm>
          <a:off x="1130300" y="13429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130319</xdr:rowOff>
    </xdr:from>
    <xdr:ext cx="405111" cy="259045"/>
    <xdr:sp macro="" textlink="">
      <xdr:nvSpPr>
        <xdr:cNvPr id="309" name="n_2aveValue【福祉施設】&#10;有形固定資産減価償却率"/>
        <xdr:cNvSpPr txBox="1"/>
      </xdr:nvSpPr>
      <xdr:spPr>
        <a:xfrm>
          <a:off x="2705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89171</xdr:rowOff>
    </xdr:from>
    <xdr:ext cx="405111" cy="259045"/>
    <xdr:sp macro="" textlink="">
      <xdr:nvSpPr>
        <xdr:cNvPr id="310" name="n_3aveValue【福祉施設】&#10;有形固定資産減価償却率"/>
        <xdr:cNvSpPr txBox="1"/>
      </xdr:nvSpPr>
      <xdr:spPr>
        <a:xfrm>
          <a:off x="181674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41164</xdr:rowOff>
    </xdr:from>
    <xdr:ext cx="405111" cy="259045"/>
    <xdr:sp macro="" textlink="">
      <xdr:nvSpPr>
        <xdr:cNvPr id="311" name="n_4aveValue【福祉施設】&#10;有形固定資産減価償却率"/>
        <xdr:cNvSpPr txBox="1"/>
      </xdr:nvSpPr>
      <xdr:spPr>
        <a:xfrm>
          <a:off x="927744" y="135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89425</xdr:rowOff>
    </xdr:from>
    <xdr:ext cx="405111" cy="259045"/>
    <xdr:sp macro="" textlink="">
      <xdr:nvSpPr>
        <xdr:cNvPr id="312" name="n_1mainValue【福祉施設】&#10;有形固定資産減価償却率"/>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167149</xdr:rowOff>
    </xdr:from>
    <xdr:ext cx="405111" cy="259045"/>
    <xdr:sp macro="" textlink="">
      <xdr:nvSpPr>
        <xdr:cNvPr id="313" name="n_2mainValue【福祉施設】&#10;有形固定資産減価償却率"/>
        <xdr:cNvSpPr txBox="1"/>
      </xdr:nvSpPr>
      <xdr:spPr>
        <a:xfrm>
          <a:off x="2705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132859</xdr:rowOff>
    </xdr:from>
    <xdr:ext cx="405111" cy="259045"/>
    <xdr:sp macro="" textlink="">
      <xdr:nvSpPr>
        <xdr:cNvPr id="314" name="n_3mainValue【福祉施設】&#10;有形固定資産減価償却率"/>
        <xdr:cNvSpPr txBox="1"/>
      </xdr:nvSpPr>
      <xdr:spPr>
        <a:xfrm>
          <a:off x="1816744"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123714</xdr:rowOff>
    </xdr:from>
    <xdr:ext cx="405111" cy="259045"/>
    <xdr:sp macro="" textlink="">
      <xdr:nvSpPr>
        <xdr:cNvPr id="315" name="n_4mainValue【福祉施設】&#10;有形固定資産減価償却率"/>
        <xdr:cNvSpPr txBox="1"/>
      </xdr:nvSpPr>
      <xdr:spPr>
        <a:xfrm>
          <a:off x="927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50" name="フローチャート: 判断 349"/>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51" name="フローチャート: 判断 350"/>
        <xdr:cNvSpPr/>
      </xdr:nvSpPr>
      <xdr:spPr>
        <a:xfrm>
          <a:off x="6921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7" name="楕円 356"/>
        <xdr:cNvSpPr/>
      </xdr:nvSpPr>
      <xdr:spPr>
        <a:xfrm>
          <a:off x="10426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108148</xdr:rowOff>
    </xdr:from>
    <xdr:ext cx="469744" cy="259045"/>
    <xdr:sp macro="" textlink="">
      <xdr:nvSpPr>
        <xdr:cNvPr id="358" name="【福祉施設】&#10;一人当たり面積該当値テキスト"/>
        <xdr:cNvSpPr txBox="1"/>
      </xdr:nvSpPr>
      <xdr:spPr>
        <a:xfrm>
          <a:off x="10515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59" name="楕円 358"/>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136071</xdr:rowOff>
    </xdr:from>
    <xdr:to>
      <xdr:col>55</xdr:col>
      <xdr:colOff>0</xdr:colOff>
      <xdr:row>82</xdr:row>
      <xdr:rowOff>168729</xdr:rowOff>
    </xdr:to>
    <xdr:cxnSp macro="">
      <xdr:nvCxnSpPr>
        <xdr:cNvPr id="360" name="直線コネクタ 359"/>
        <xdr:cNvCxnSpPr/>
      </xdr:nvCxnSpPr>
      <xdr:spPr>
        <a:xfrm flipV="1">
          <a:off x="9639300" y="1419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61" name="楕円 360"/>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83</xdr:row>
      <xdr:rowOff>95250</xdr:rowOff>
    </xdr:to>
    <xdr:cxnSp macro="">
      <xdr:nvCxnSpPr>
        <xdr:cNvPr id="362" name="直線コネクタ 361"/>
        <xdr:cNvCxnSpPr/>
      </xdr:nvCxnSpPr>
      <xdr:spPr>
        <a:xfrm flipV="1">
          <a:off x="8750300" y="14227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63" name="楕円 362"/>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95250</xdr:rowOff>
    </xdr:to>
    <xdr:cxnSp macro="">
      <xdr:nvCxnSpPr>
        <xdr:cNvPr id="364" name="直線コネクタ 363"/>
        <xdr:cNvCxnSpPr/>
      </xdr:nvCxnSpPr>
      <xdr:spPr>
        <a:xfrm>
          <a:off x="7861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5" name="楕円 364"/>
        <xdr:cNvSpPr/>
      </xdr:nvSpPr>
      <xdr:spPr>
        <a:xfrm>
          <a:off x="692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62593</xdr:rowOff>
    </xdr:from>
    <xdr:to>
      <xdr:col>41</xdr:col>
      <xdr:colOff>50800</xdr:colOff>
      <xdr:row>83</xdr:row>
      <xdr:rowOff>95250</xdr:rowOff>
    </xdr:to>
    <xdr:cxnSp macro="">
      <xdr:nvCxnSpPr>
        <xdr:cNvPr id="366" name="直線コネクタ 365"/>
        <xdr:cNvCxnSpPr/>
      </xdr:nvCxnSpPr>
      <xdr:spPr>
        <a:xfrm>
          <a:off x="6972300" y="1429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8"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151691</xdr:rowOff>
    </xdr:from>
    <xdr:ext cx="469744" cy="259045"/>
    <xdr:sp macro="" textlink="">
      <xdr:nvSpPr>
        <xdr:cNvPr id="369" name="n_3aveValue【福祉施設】&#10;一人当たり面積"/>
        <xdr:cNvSpPr txBox="1"/>
      </xdr:nvSpPr>
      <xdr:spPr>
        <a:xfrm>
          <a:off x="7626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85470</xdr:rowOff>
    </xdr:from>
    <xdr:ext cx="469744" cy="259045"/>
    <xdr:sp macro="" textlink="">
      <xdr:nvSpPr>
        <xdr:cNvPr id="370" name="n_4aveValue【福祉施設】&#10;一人当たり面積"/>
        <xdr:cNvSpPr txBox="1"/>
      </xdr:nvSpPr>
      <xdr:spPr>
        <a:xfrm>
          <a:off x="6737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71" name="n_1mainValue【福祉施設】&#10;一人当たり面積"/>
        <xdr:cNvSpPr txBox="1"/>
      </xdr:nvSpPr>
      <xdr:spPr>
        <a:xfrm>
          <a:off x="9391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main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3" name="n_3main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74" name="n_4mainValue【福祉施設】&#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8" name="フローチャート: 判断 407"/>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9" name="フローチャート: 判断 40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0" name="フローチャート: 判断 409"/>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416" name="楕円 415"/>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417" name="【市民会館】&#10;有形固定資産減価償却率該当値テキスト"/>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118473</xdr:rowOff>
    </xdr:from>
    <xdr:to>
      <xdr:col>20</xdr:col>
      <xdr:colOff>38100</xdr:colOff>
      <xdr:row>106</xdr:row>
      <xdr:rowOff>48623</xdr:rowOff>
    </xdr:to>
    <xdr:sp macro="" textlink="">
      <xdr:nvSpPr>
        <xdr:cNvPr id="418" name="楕円 417"/>
        <xdr:cNvSpPr/>
      </xdr:nvSpPr>
      <xdr:spPr>
        <a:xfrm>
          <a:off x="3746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23949</xdr:rowOff>
    </xdr:to>
    <xdr:cxnSp macro="">
      <xdr:nvCxnSpPr>
        <xdr:cNvPr id="419" name="直線コネクタ 418"/>
        <xdr:cNvCxnSpPr/>
      </xdr:nvCxnSpPr>
      <xdr:spPr>
        <a:xfrm>
          <a:off x="3797300" y="18171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120106</xdr:rowOff>
    </xdr:from>
    <xdr:to>
      <xdr:col>15</xdr:col>
      <xdr:colOff>101600</xdr:colOff>
      <xdr:row>105</xdr:row>
      <xdr:rowOff>50256</xdr:rowOff>
    </xdr:to>
    <xdr:sp macro="" textlink="">
      <xdr:nvSpPr>
        <xdr:cNvPr id="420" name="楕円 419"/>
        <xdr:cNvSpPr/>
      </xdr:nvSpPr>
      <xdr:spPr>
        <a:xfrm>
          <a:off x="2857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169273</xdr:rowOff>
    </xdr:to>
    <xdr:cxnSp macro="">
      <xdr:nvCxnSpPr>
        <xdr:cNvPr id="421" name="直線コネクタ 420"/>
        <xdr:cNvCxnSpPr/>
      </xdr:nvCxnSpPr>
      <xdr:spPr>
        <a:xfrm>
          <a:off x="2908300" y="1800170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22" name="楕円 421"/>
        <xdr:cNvSpPr/>
      </xdr:nvSpPr>
      <xdr:spPr>
        <a:xfrm>
          <a:off x="1968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151312</xdr:rowOff>
    </xdr:from>
    <xdr:to>
      <xdr:col>15</xdr:col>
      <xdr:colOff>50800</xdr:colOff>
      <xdr:row>104</xdr:row>
      <xdr:rowOff>170906</xdr:rowOff>
    </xdr:to>
    <xdr:cxnSp macro="">
      <xdr:nvCxnSpPr>
        <xdr:cNvPr id="423" name="直線コネクタ 422"/>
        <xdr:cNvCxnSpPr/>
      </xdr:nvCxnSpPr>
      <xdr:spPr>
        <a:xfrm>
          <a:off x="2019300" y="179821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51526</xdr:rowOff>
    </xdr:from>
    <xdr:to>
      <xdr:col>6</xdr:col>
      <xdr:colOff>38100</xdr:colOff>
      <xdr:row>103</xdr:row>
      <xdr:rowOff>153126</xdr:rowOff>
    </xdr:to>
    <xdr:sp macro="" textlink="">
      <xdr:nvSpPr>
        <xdr:cNvPr id="424" name="楕円 423"/>
        <xdr:cNvSpPr/>
      </xdr:nvSpPr>
      <xdr:spPr>
        <a:xfrm>
          <a:off x="1079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102326</xdr:rowOff>
    </xdr:from>
    <xdr:to>
      <xdr:col>10</xdr:col>
      <xdr:colOff>114300</xdr:colOff>
      <xdr:row>104</xdr:row>
      <xdr:rowOff>151312</xdr:rowOff>
    </xdr:to>
    <xdr:cxnSp macro="">
      <xdr:nvCxnSpPr>
        <xdr:cNvPr id="425" name="直線コネクタ 424"/>
        <xdr:cNvCxnSpPr/>
      </xdr:nvCxnSpPr>
      <xdr:spPr>
        <a:xfrm>
          <a:off x="1130300" y="17761676"/>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7"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28"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29" name="n_4aveValue【市民会館】&#10;有形固定資産減価償却率"/>
        <xdr:cNvSpPr txBox="1"/>
      </xdr:nvSpPr>
      <xdr:spPr>
        <a:xfrm>
          <a:off x="927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39750</xdr:rowOff>
    </xdr:from>
    <xdr:ext cx="405111" cy="259045"/>
    <xdr:sp macro="" textlink="">
      <xdr:nvSpPr>
        <xdr:cNvPr id="430" name="n_1mainValue【市民会館】&#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41383</xdr:rowOff>
    </xdr:from>
    <xdr:ext cx="405111" cy="259045"/>
    <xdr:sp macro="" textlink="">
      <xdr:nvSpPr>
        <xdr:cNvPr id="431" name="n_2mainValue【市民会館】&#10;有形固定資産減価償却率"/>
        <xdr:cNvSpPr txBox="1"/>
      </xdr:nvSpPr>
      <xdr:spPr>
        <a:xfrm>
          <a:off x="2705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2" name="n_3mainValue【市民会館】&#10;有形固定資産減価償却率"/>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169653</xdr:rowOff>
    </xdr:from>
    <xdr:ext cx="405111" cy="259045"/>
    <xdr:sp macro="" textlink="">
      <xdr:nvSpPr>
        <xdr:cNvPr id="433" name="n_4mainValue【市民会館】&#10;有形固定資産減価償却率"/>
        <xdr:cNvSpPr txBox="1"/>
      </xdr:nvSpPr>
      <xdr:spPr>
        <a:xfrm>
          <a:off x="927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61" name="フローチャート: 判断 460"/>
        <xdr:cNvSpPr/>
      </xdr:nvSpPr>
      <xdr:spPr>
        <a:xfrm>
          <a:off x="8699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2" name="フローチャート: 判断 461"/>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63" name="フローチャート: 判断 462"/>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69" name="楕円 468"/>
        <xdr:cNvSpPr/>
      </xdr:nvSpPr>
      <xdr:spPr>
        <a:xfrm>
          <a:off x="10426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70" name="【市民会館】&#10;一人当たり面積該当値テキスト"/>
        <xdr:cNvSpPr txBox="1"/>
      </xdr:nvSpPr>
      <xdr:spPr>
        <a:xfrm>
          <a:off x="10515600"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71" name="楕円 470"/>
        <xdr:cNvSpPr/>
      </xdr:nvSpPr>
      <xdr:spPr>
        <a:xfrm>
          <a:off x="9588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47625</xdr:rowOff>
    </xdr:to>
    <xdr:cxnSp macro="">
      <xdr:nvCxnSpPr>
        <xdr:cNvPr id="472" name="直線コネクタ 471"/>
        <xdr:cNvCxnSpPr/>
      </xdr:nvCxnSpPr>
      <xdr:spPr>
        <a:xfrm>
          <a:off x="9639300" y="18049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111125</xdr:rowOff>
    </xdr:from>
    <xdr:to>
      <xdr:col>46</xdr:col>
      <xdr:colOff>38100</xdr:colOff>
      <xdr:row>105</xdr:row>
      <xdr:rowOff>41275</xdr:rowOff>
    </xdr:to>
    <xdr:sp macro="" textlink="">
      <xdr:nvSpPr>
        <xdr:cNvPr id="473" name="楕円 472"/>
        <xdr:cNvSpPr/>
      </xdr:nvSpPr>
      <xdr:spPr>
        <a:xfrm>
          <a:off x="8699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161925</xdr:rowOff>
    </xdr:from>
    <xdr:to>
      <xdr:col>50</xdr:col>
      <xdr:colOff>114300</xdr:colOff>
      <xdr:row>105</xdr:row>
      <xdr:rowOff>47625</xdr:rowOff>
    </xdr:to>
    <xdr:cxnSp macro="">
      <xdr:nvCxnSpPr>
        <xdr:cNvPr id="474" name="直線コネクタ 473"/>
        <xdr:cNvCxnSpPr/>
      </xdr:nvCxnSpPr>
      <xdr:spPr>
        <a:xfrm>
          <a:off x="8750300" y="17992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65405</xdr:rowOff>
    </xdr:from>
    <xdr:to>
      <xdr:col>41</xdr:col>
      <xdr:colOff>101600</xdr:colOff>
      <xdr:row>104</xdr:row>
      <xdr:rowOff>167005</xdr:rowOff>
    </xdr:to>
    <xdr:sp macro="" textlink="">
      <xdr:nvSpPr>
        <xdr:cNvPr id="475" name="楕円 474"/>
        <xdr:cNvSpPr/>
      </xdr:nvSpPr>
      <xdr:spPr>
        <a:xfrm>
          <a:off x="781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116205</xdr:rowOff>
    </xdr:from>
    <xdr:to>
      <xdr:col>45</xdr:col>
      <xdr:colOff>177800</xdr:colOff>
      <xdr:row>104</xdr:row>
      <xdr:rowOff>161925</xdr:rowOff>
    </xdr:to>
    <xdr:cxnSp macro="">
      <xdr:nvCxnSpPr>
        <xdr:cNvPr id="476" name="直線コネクタ 475"/>
        <xdr:cNvCxnSpPr/>
      </xdr:nvCxnSpPr>
      <xdr:spPr>
        <a:xfrm>
          <a:off x="7861300" y="1794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77" name="楕円 476"/>
        <xdr:cNvSpPr/>
      </xdr:nvSpPr>
      <xdr:spPr>
        <a:xfrm>
          <a:off x="6921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116205</xdr:rowOff>
    </xdr:from>
    <xdr:to>
      <xdr:col>41</xdr:col>
      <xdr:colOff>50800</xdr:colOff>
      <xdr:row>105</xdr:row>
      <xdr:rowOff>36195</xdr:rowOff>
    </xdr:to>
    <xdr:cxnSp macro="">
      <xdr:nvCxnSpPr>
        <xdr:cNvPr id="478" name="直線コネクタ 477"/>
        <xdr:cNvCxnSpPr/>
      </xdr:nvCxnSpPr>
      <xdr:spPr>
        <a:xfrm flipV="1">
          <a:off x="6972300" y="179470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83838</xdr:rowOff>
    </xdr:from>
    <xdr:ext cx="469744" cy="259045"/>
    <xdr:sp macro="" textlink="">
      <xdr:nvSpPr>
        <xdr:cNvPr id="480" name="n_2aveValue【市民会館】&#10;一人当たり面積"/>
        <xdr:cNvSpPr txBox="1"/>
      </xdr:nvSpPr>
      <xdr:spPr>
        <a:xfrm>
          <a:off x="8515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1" name="n_3aveValue【市民会館】&#10;一人当たり面積"/>
        <xdr:cNvSpPr txBox="1"/>
      </xdr:nvSpPr>
      <xdr:spPr>
        <a:xfrm>
          <a:off x="7626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106697</xdr:rowOff>
    </xdr:from>
    <xdr:ext cx="469744" cy="259045"/>
    <xdr:sp macro="" textlink="">
      <xdr:nvSpPr>
        <xdr:cNvPr id="482" name="n_4aveValue【市民会館】&#10;一人当たり面積"/>
        <xdr:cNvSpPr txBox="1"/>
      </xdr:nvSpPr>
      <xdr:spPr>
        <a:xfrm>
          <a:off x="6737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83" name="n_1mainValue【市民会館】&#10;一人当たり面積"/>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57802</xdr:rowOff>
    </xdr:from>
    <xdr:ext cx="469744" cy="259045"/>
    <xdr:sp macro="" textlink="">
      <xdr:nvSpPr>
        <xdr:cNvPr id="484" name="n_2mainValue【市民会館】&#10;一人当たり面積"/>
        <xdr:cNvSpPr txBox="1"/>
      </xdr:nvSpPr>
      <xdr:spPr>
        <a:xfrm>
          <a:off x="8515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12082</xdr:rowOff>
    </xdr:from>
    <xdr:ext cx="469744" cy="259045"/>
    <xdr:sp macro="" textlink="">
      <xdr:nvSpPr>
        <xdr:cNvPr id="485" name="n_3mainValue【市民会館】&#10;一人当たり面積"/>
        <xdr:cNvSpPr txBox="1"/>
      </xdr:nvSpPr>
      <xdr:spPr>
        <a:xfrm>
          <a:off x="7626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486" name="n_4mainValue【市民会館】&#10;一人当たり面積"/>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20" name="フローチャート: 判断 519"/>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1" name="フローチャート: 判断 520"/>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522" name="フローチャート: 判断 521"/>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115207</xdr:rowOff>
    </xdr:from>
    <xdr:to>
      <xdr:col>85</xdr:col>
      <xdr:colOff>177800</xdr:colOff>
      <xdr:row>38</xdr:row>
      <xdr:rowOff>45357</xdr:rowOff>
    </xdr:to>
    <xdr:sp macro="" textlink="">
      <xdr:nvSpPr>
        <xdr:cNvPr id="528" name="楕円 527"/>
        <xdr:cNvSpPr/>
      </xdr:nvSpPr>
      <xdr:spPr>
        <a:xfrm>
          <a:off x="16268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138084</xdr:rowOff>
    </xdr:from>
    <xdr:ext cx="405111" cy="259045"/>
    <xdr:sp macro="" textlink="">
      <xdr:nvSpPr>
        <xdr:cNvPr id="529" name="【一般廃棄物処理施設】&#10;有形固定資産減価償却率該当値テキスト"/>
        <xdr:cNvSpPr txBox="1"/>
      </xdr:nvSpPr>
      <xdr:spPr>
        <a:xfrm>
          <a:off x="16357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530" name="楕円 529"/>
        <xdr:cNvSpPr/>
      </xdr:nvSpPr>
      <xdr:spPr>
        <a:xfrm>
          <a:off x="15430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125186</xdr:rowOff>
    </xdr:from>
    <xdr:to>
      <xdr:col>85</xdr:col>
      <xdr:colOff>127000</xdr:colOff>
      <xdr:row>37</xdr:row>
      <xdr:rowOff>166007</xdr:rowOff>
    </xdr:to>
    <xdr:cxnSp macro="">
      <xdr:nvCxnSpPr>
        <xdr:cNvPr id="531" name="直線コネクタ 530"/>
        <xdr:cNvCxnSpPr/>
      </xdr:nvCxnSpPr>
      <xdr:spPr>
        <a:xfrm>
          <a:off x="15481300" y="646883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532" name="楕円 531"/>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125186</xdr:rowOff>
    </xdr:to>
    <xdr:cxnSp macro="">
      <xdr:nvCxnSpPr>
        <xdr:cNvPr id="533" name="直線コネクタ 532"/>
        <xdr:cNvCxnSpPr/>
      </xdr:nvCxnSpPr>
      <xdr:spPr>
        <a:xfrm>
          <a:off x="14592300" y="645577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534" name="楕円 533"/>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37</xdr:row>
      <xdr:rowOff>112123</xdr:rowOff>
    </xdr:to>
    <xdr:cxnSp macro="">
      <xdr:nvCxnSpPr>
        <xdr:cNvPr id="535" name="直線コネクタ 534"/>
        <xdr:cNvCxnSpPr/>
      </xdr:nvCxnSpPr>
      <xdr:spPr>
        <a:xfrm>
          <a:off x="13703300" y="644924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51526</xdr:rowOff>
    </xdr:from>
    <xdr:to>
      <xdr:col>67</xdr:col>
      <xdr:colOff>101600</xdr:colOff>
      <xdr:row>37</xdr:row>
      <xdr:rowOff>153126</xdr:rowOff>
    </xdr:to>
    <xdr:sp macro="" textlink="">
      <xdr:nvSpPr>
        <xdr:cNvPr id="536" name="楕円 535"/>
        <xdr:cNvSpPr/>
      </xdr:nvSpPr>
      <xdr:spPr>
        <a:xfrm>
          <a:off x="12763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102326</xdr:rowOff>
    </xdr:from>
    <xdr:to>
      <xdr:col>71</xdr:col>
      <xdr:colOff>177800</xdr:colOff>
      <xdr:row>37</xdr:row>
      <xdr:rowOff>105592</xdr:rowOff>
    </xdr:to>
    <xdr:cxnSp macro="">
      <xdr:nvCxnSpPr>
        <xdr:cNvPr id="537" name="直線コネクタ 536"/>
        <xdr:cNvCxnSpPr/>
      </xdr:nvCxnSpPr>
      <xdr:spPr>
        <a:xfrm>
          <a:off x="12814300" y="64459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539" name="n_2aveValue【一般廃棄物処理施設】&#10;有形固定資産減価償却率"/>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40" name="n_3aveValue【一般廃棄物処理施設】&#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158949</xdr:rowOff>
    </xdr:from>
    <xdr:ext cx="405111" cy="259045"/>
    <xdr:sp macro="" textlink="">
      <xdr:nvSpPr>
        <xdr:cNvPr id="541" name="n_4aveValue【一般廃棄物処理施設】&#10;有形固定資産減価償却率"/>
        <xdr:cNvSpPr txBox="1"/>
      </xdr:nvSpPr>
      <xdr:spPr>
        <a:xfrm>
          <a:off x="12611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21063</xdr:rowOff>
    </xdr:from>
    <xdr:ext cx="405111" cy="259045"/>
    <xdr:sp macro="" textlink="">
      <xdr:nvSpPr>
        <xdr:cNvPr id="542" name="n_1mainValue【一般廃棄物処理施設】&#10;有形固定資産減価償却率"/>
        <xdr:cNvSpPr txBox="1"/>
      </xdr:nvSpPr>
      <xdr:spPr>
        <a:xfrm>
          <a:off x="15266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543" name="n_2mainValue【一般廃棄物処理施設】&#10;有形固定資産減価償却率"/>
        <xdr:cNvSpPr txBox="1"/>
      </xdr:nvSpPr>
      <xdr:spPr>
        <a:xfrm>
          <a:off x="14389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544" name="n_3mainValue【一般廃棄物処理施設】&#10;有形固定資産減価償却率"/>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169653</xdr:rowOff>
    </xdr:from>
    <xdr:ext cx="405111" cy="259045"/>
    <xdr:sp macro="" textlink="">
      <xdr:nvSpPr>
        <xdr:cNvPr id="545" name="n_4mainValue【一般廃棄物処理施設】&#10;有形固定資産減価償却率"/>
        <xdr:cNvSpPr txBox="1"/>
      </xdr:nvSpPr>
      <xdr:spPr>
        <a:xfrm>
          <a:off x="12611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92433</xdr:rowOff>
    </xdr:from>
    <xdr:to>
      <xdr:col>107</xdr:col>
      <xdr:colOff>101600</xdr:colOff>
      <xdr:row>40</xdr:row>
      <xdr:rowOff>22583</xdr:rowOff>
    </xdr:to>
    <xdr:sp macro="" textlink="">
      <xdr:nvSpPr>
        <xdr:cNvPr id="577" name="フローチャート: 判断 576"/>
        <xdr:cNvSpPr/>
      </xdr:nvSpPr>
      <xdr:spPr>
        <a:xfrm>
          <a:off x="20383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113152</xdr:rowOff>
    </xdr:from>
    <xdr:to>
      <xdr:col>102</xdr:col>
      <xdr:colOff>165100</xdr:colOff>
      <xdr:row>40</xdr:row>
      <xdr:rowOff>43302</xdr:rowOff>
    </xdr:to>
    <xdr:sp macro="" textlink="">
      <xdr:nvSpPr>
        <xdr:cNvPr id="578" name="フローチャート: 判断 577"/>
        <xdr:cNvSpPr/>
      </xdr:nvSpPr>
      <xdr:spPr>
        <a:xfrm>
          <a:off x="19494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127660</xdr:rowOff>
    </xdr:from>
    <xdr:to>
      <xdr:col>98</xdr:col>
      <xdr:colOff>38100</xdr:colOff>
      <xdr:row>40</xdr:row>
      <xdr:rowOff>57810</xdr:rowOff>
    </xdr:to>
    <xdr:sp macro="" textlink="">
      <xdr:nvSpPr>
        <xdr:cNvPr id="579" name="フローチャート: 判断 578"/>
        <xdr:cNvSpPr/>
      </xdr:nvSpPr>
      <xdr:spPr>
        <a:xfrm>
          <a:off x="18605500" y="68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74823</xdr:rowOff>
    </xdr:from>
    <xdr:to>
      <xdr:col>116</xdr:col>
      <xdr:colOff>114300</xdr:colOff>
      <xdr:row>40</xdr:row>
      <xdr:rowOff>4973</xdr:rowOff>
    </xdr:to>
    <xdr:sp macro="" textlink="">
      <xdr:nvSpPr>
        <xdr:cNvPr id="585" name="楕円 584"/>
        <xdr:cNvSpPr/>
      </xdr:nvSpPr>
      <xdr:spPr>
        <a:xfrm>
          <a:off x="22110700" y="67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53250</xdr:rowOff>
    </xdr:from>
    <xdr:ext cx="534377" cy="259045"/>
    <xdr:sp macro="" textlink="">
      <xdr:nvSpPr>
        <xdr:cNvPr id="586" name="【一般廃棄物処理施設】&#10;一人当たり有形固定資産（償却資産）額該当値テキスト"/>
        <xdr:cNvSpPr txBox="1"/>
      </xdr:nvSpPr>
      <xdr:spPr>
        <a:xfrm>
          <a:off x="22199600" y="67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94689</xdr:rowOff>
    </xdr:from>
    <xdr:to>
      <xdr:col>112</xdr:col>
      <xdr:colOff>38100</xdr:colOff>
      <xdr:row>40</xdr:row>
      <xdr:rowOff>24839</xdr:rowOff>
    </xdr:to>
    <xdr:sp macro="" textlink="">
      <xdr:nvSpPr>
        <xdr:cNvPr id="587" name="楕円 586"/>
        <xdr:cNvSpPr/>
      </xdr:nvSpPr>
      <xdr:spPr>
        <a:xfrm>
          <a:off x="21272500" y="67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125623</xdr:rowOff>
    </xdr:from>
    <xdr:to>
      <xdr:col>116</xdr:col>
      <xdr:colOff>63500</xdr:colOff>
      <xdr:row>39</xdr:row>
      <xdr:rowOff>145489</xdr:rowOff>
    </xdr:to>
    <xdr:cxnSp macro="">
      <xdr:nvCxnSpPr>
        <xdr:cNvPr id="588" name="直線コネクタ 587"/>
        <xdr:cNvCxnSpPr/>
      </xdr:nvCxnSpPr>
      <xdr:spPr>
        <a:xfrm flipV="1">
          <a:off x="21323300" y="6812173"/>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110279</xdr:rowOff>
    </xdr:from>
    <xdr:to>
      <xdr:col>107</xdr:col>
      <xdr:colOff>101600</xdr:colOff>
      <xdr:row>40</xdr:row>
      <xdr:rowOff>40429</xdr:rowOff>
    </xdr:to>
    <xdr:sp macro="" textlink="">
      <xdr:nvSpPr>
        <xdr:cNvPr id="589" name="楕円 588"/>
        <xdr:cNvSpPr/>
      </xdr:nvSpPr>
      <xdr:spPr>
        <a:xfrm>
          <a:off x="20383500" y="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145489</xdr:rowOff>
    </xdr:from>
    <xdr:to>
      <xdr:col>111</xdr:col>
      <xdr:colOff>177800</xdr:colOff>
      <xdr:row>39</xdr:row>
      <xdr:rowOff>161079</xdr:rowOff>
    </xdr:to>
    <xdr:cxnSp macro="">
      <xdr:nvCxnSpPr>
        <xdr:cNvPr id="590" name="直線コネクタ 589"/>
        <xdr:cNvCxnSpPr/>
      </xdr:nvCxnSpPr>
      <xdr:spPr>
        <a:xfrm flipV="1">
          <a:off x="20434300" y="6832039"/>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122631</xdr:rowOff>
    </xdr:from>
    <xdr:to>
      <xdr:col>102</xdr:col>
      <xdr:colOff>165100</xdr:colOff>
      <xdr:row>40</xdr:row>
      <xdr:rowOff>52781</xdr:rowOff>
    </xdr:to>
    <xdr:sp macro="" textlink="">
      <xdr:nvSpPr>
        <xdr:cNvPr id="591" name="楕円 590"/>
        <xdr:cNvSpPr/>
      </xdr:nvSpPr>
      <xdr:spPr>
        <a:xfrm>
          <a:off x="19494500" y="68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161079</xdr:rowOff>
    </xdr:from>
    <xdr:to>
      <xdr:col>107</xdr:col>
      <xdr:colOff>50800</xdr:colOff>
      <xdr:row>40</xdr:row>
      <xdr:rowOff>1981</xdr:rowOff>
    </xdr:to>
    <xdr:cxnSp macro="">
      <xdr:nvCxnSpPr>
        <xdr:cNvPr id="592" name="直線コネクタ 591"/>
        <xdr:cNvCxnSpPr/>
      </xdr:nvCxnSpPr>
      <xdr:spPr>
        <a:xfrm flipV="1">
          <a:off x="19545300" y="6847629"/>
          <a:ext cx="889000" cy="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30200</xdr:rowOff>
    </xdr:from>
    <xdr:to>
      <xdr:col>98</xdr:col>
      <xdr:colOff>38100</xdr:colOff>
      <xdr:row>40</xdr:row>
      <xdr:rowOff>131800</xdr:rowOff>
    </xdr:to>
    <xdr:sp macro="" textlink="">
      <xdr:nvSpPr>
        <xdr:cNvPr id="593" name="楕円 592"/>
        <xdr:cNvSpPr/>
      </xdr:nvSpPr>
      <xdr:spPr>
        <a:xfrm>
          <a:off x="18605500" y="68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1981</xdr:rowOff>
    </xdr:from>
    <xdr:to>
      <xdr:col>102</xdr:col>
      <xdr:colOff>114300</xdr:colOff>
      <xdr:row>40</xdr:row>
      <xdr:rowOff>81000</xdr:rowOff>
    </xdr:to>
    <xdr:cxnSp macro="">
      <xdr:nvCxnSpPr>
        <xdr:cNvPr id="594" name="直線コネクタ 593"/>
        <xdr:cNvCxnSpPr/>
      </xdr:nvCxnSpPr>
      <xdr:spPr>
        <a:xfrm flipV="1">
          <a:off x="18656300" y="6859981"/>
          <a:ext cx="88900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39110</xdr:rowOff>
    </xdr:from>
    <xdr:ext cx="534377" cy="259045"/>
    <xdr:sp macro="" textlink="">
      <xdr:nvSpPr>
        <xdr:cNvPr id="596" name="n_2aveValue【一般廃棄物処理施設】&#10;一人当たり有形固定資産（償却資産）額"/>
        <xdr:cNvSpPr txBox="1"/>
      </xdr:nvSpPr>
      <xdr:spPr>
        <a:xfrm>
          <a:off x="20167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59829</xdr:rowOff>
    </xdr:from>
    <xdr:ext cx="534377" cy="259045"/>
    <xdr:sp macro="" textlink="">
      <xdr:nvSpPr>
        <xdr:cNvPr id="597" name="n_3aveValue【一般廃棄物処理施設】&#10;一人当たり有形固定資産（償却資産）額"/>
        <xdr:cNvSpPr txBox="1"/>
      </xdr:nvSpPr>
      <xdr:spPr>
        <a:xfrm>
          <a:off x="19278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74337</xdr:rowOff>
    </xdr:from>
    <xdr:ext cx="534377" cy="259045"/>
    <xdr:sp macro="" textlink="">
      <xdr:nvSpPr>
        <xdr:cNvPr id="598" name="n_4aveValue【一般廃棄物処理施設】&#10;一人当たり有形固定資産（償却資産）額"/>
        <xdr:cNvSpPr txBox="1"/>
      </xdr:nvSpPr>
      <xdr:spPr>
        <a:xfrm>
          <a:off x="18389111" y="6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15966</xdr:rowOff>
    </xdr:from>
    <xdr:ext cx="534377" cy="259045"/>
    <xdr:sp macro="" textlink="">
      <xdr:nvSpPr>
        <xdr:cNvPr id="599" name="n_1mainValue【一般廃棄物処理施設】&#10;一人当たり有形固定資産（償却資産）額"/>
        <xdr:cNvSpPr txBox="1"/>
      </xdr:nvSpPr>
      <xdr:spPr>
        <a:xfrm>
          <a:off x="21043411" y="687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31556</xdr:rowOff>
    </xdr:from>
    <xdr:ext cx="534377" cy="259045"/>
    <xdr:sp macro="" textlink="">
      <xdr:nvSpPr>
        <xdr:cNvPr id="600" name="n_2mainValue【一般廃棄物処理施設】&#10;一人当たり有形固定資産（償却資産）額"/>
        <xdr:cNvSpPr txBox="1"/>
      </xdr:nvSpPr>
      <xdr:spPr>
        <a:xfrm>
          <a:off x="20167111" y="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43908</xdr:rowOff>
    </xdr:from>
    <xdr:ext cx="534377" cy="259045"/>
    <xdr:sp macro="" textlink="">
      <xdr:nvSpPr>
        <xdr:cNvPr id="601" name="n_3mainValue【一般廃棄物処理施設】&#10;一人当たり有形固定資産（償却資産）額"/>
        <xdr:cNvSpPr txBox="1"/>
      </xdr:nvSpPr>
      <xdr:spPr>
        <a:xfrm>
          <a:off x="19278111" y="69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122927</xdr:rowOff>
    </xdr:from>
    <xdr:ext cx="534377" cy="259045"/>
    <xdr:sp macro="" textlink="">
      <xdr:nvSpPr>
        <xdr:cNvPr id="602" name="n_4mainValue【一般廃棄物処理施設】&#10;一人当たり有形固定資産（償却資産）額"/>
        <xdr:cNvSpPr txBox="1"/>
      </xdr:nvSpPr>
      <xdr:spPr>
        <a:xfrm>
          <a:off x="18389111" y="69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33" name="フローチャート: 判断 632"/>
        <xdr:cNvSpPr/>
      </xdr:nvSpPr>
      <xdr:spPr>
        <a:xfrm>
          <a:off x="14541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34" name="フローチャート: 判断 633"/>
        <xdr:cNvSpPr/>
      </xdr:nvSpPr>
      <xdr:spPr>
        <a:xfrm>
          <a:off x="13652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88646</xdr:rowOff>
    </xdr:from>
    <xdr:to>
      <xdr:col>67</xdr:col>
      <xdr:colOff>101600</xdr:colOff>
      <xdr:row>59</xdr:row>
      <xdr:rowOff>18796</xdr:rowOff>
    </xdr:to>
    <xdr:sp macro="" textlink="">
      <xdr:nvSpPr>
        <xdr:cNvPr id="635" name="フローチャート: 判断 634"/>
        <xdr:cNvSpPr/>
      </xdr:nvSpPr>
      <xdr:spPr>
        <a:xfrm>
          <a:off x="12763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125222</xdr:rowOff>
    </xdr:from>
    <xdr:to>
      <xdr:col>85</xdr:col>
      <xdr:colOff>177800</xdr:colOff>
      <xdr:row>58</xdr:row>
      <xdr:rowOff>55372</xdr:rowOff>
    </xdr:to>
    <xdr:sp macro="" textlink="">
      <xdr:nvSpPr>
        <xdr:cNvPr id="641" name="楕円 640"/>
        <xdr:cNvSpPr/>
      </xdr:nvSpPr>
      <xdr:spPr>
        <a:xfrm>
          <a:off x="16268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148099</xdr:rowOff>
    </xdr:from>
    <xdr:ext cx="405111" cy="259045"/>
    <xdr:sp macro="" textlink="">
      <xdr:nvSpPr>
        <xdr:cNvPr id="642" name="【保健センター・保健所】&#10;有形固定資産減価償却率該当値テキスト"/>
        <xdr:cNvSpPr txBox="1"/>
      </xdr:nvSpPr>
      <xdr:spPr>
        <a:xfrm>
          <a:off x="16357600"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70358</xdr:rowOff>
    </xdr:from>
    <xdr:to>
      <xdr:col>81</xdr:col>
      <xdr:colOff>101600</xdr:colOff>
      <xdr:row>58</xdr:row>
      <xdr:rowOff>508</xdr:rowOff>
    </xdr:to>
    <xdr:sp macro="" textlink="">
      <xdr:nvSpPr>
        <xdr:cNvPr id="643" name="楕円 642"/>
        <xdr:cNvSpPr/>
      </xdr:nvSpPr>
      <xdr:spPr>
        <a:xfrm>
          <a:off x="15430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121158</xdr:rowOff>
    </xdr:from>
    <xdr:to>
      <xdr:col>85</xdr:col>
      <xdr:colOff>127000</xdr:colOff>
      <xdr:row>58</xdr:row>
      <xdr:rowOff>4572</xdr:rowOff>
    </xdr:to>
    <xdr:cxnSp macro="">
      <xdr:nvCxnSpPr>
        <xdr:cNvPr id="644" name="直線コネクタ 643"/>
        <xdr:cNvCxnSpPr/>
      </xdr:nvCxnSpPr>
      <xdr:spPr>
        <a:xfrm>
          <a:off x="15481300" y="98938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645" name="楕円 644"/>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121158</xdr:rowOff>
    </xdr:from>
    <xdr:to>
      <xdr:col>81</xdr:col>
      <xdr:colOff>50800</xdr:colOff>
      <xdr:row>62</xdr:row>
      <xdr:rowOff>22860</xdr:rowOff>
    </xdr:to>
    <xdr:cxnSp macro="">
      <xdr:nvCxnSpPr>
        <xdr:cNvPr id="646" name="直線コネクタ 645"/>
        <xdr:cNvCxnSpPr/>
      </xdr:nvCxnSpPr>
      <xdr:spPr>
        <a:xfrm flipV="1">
          <a:off x="14592300" y="9893808"/>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647" name="楕円 646"/>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22860</xdr:rowOff>
    </xdr:to>
    <xdr:cxnSp macro="">
      <xdr:nvCxnSpPr>
        <xdr:cNvPr id="648" name="直線コネクタ 647"/>
        <xdr:cNvCxnSpPr/>
      </xdr:nvCxnSpPr>
      <xdr:spPr>
        <a:xfrm>
          <a:off x="13703300" y="1060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649" name="楕円 648"/>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148590</xdr:rowOff>
    </xdr:to>
    <xdr:cxnSp macro="">
      <xdr:nvCxnSpPr>
        <xdr:cNvPr id="650" name="直線コネクタ 649"/>
        <xdr:cNvCxnSpPr/>
      </xdr:nvCxnSpPr>
      <xdr:spPr>
        <a:xfrm>
          <a:off x="12814300" y="1056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108475</xdr:rowOff>
    </xdr:from>
    <xdr:ext cx="405111" cy="259045"/>
    <xdr:sp macro="" textlink="">
      <xdr:nvSpPr>
        <xdr:cNvPr id="652" name="n_2aveValue【保健センター・保健所】&#10;有形固定資産減価償却率"/>
        <xdr:cNvSpPr txBox="1"/>
      </xdr:nvSpPr>
      <xdr:spPr>
        <a:xfrm>
          <a:off x="14389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69613</xdr:rowOff>
    </xdr:from>
    <xdr:ext cx="405111" cy="259045"/>
    <xdr:sp macro="" textlink="">
      <xdr:nvSpPr>
        <xdr:cNvPr id="653" name="n_3aveValue【保健センター・保健所】&#10;有形固定資産減価償却率"/>
        <xdr:cNvSpPr txBox="1"/>
      </xdr:nvSpPr>
      <xdr:spPr>
        <a:xfrm>
          <a:off x="13500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35323</xdr:rowOff>
    </xdr:from>
    <xdr:ext cx="405111" cy="259045"/>
    <xdr:sp macro="" textlink="">
      <xdr:nvSpPr>
        <xdr:cNvPr id="654" name="n_4aveValue【保健センター・保健所】&#10;有形固定資産減価償却率"/>
        <xdr:cNvSpPr txBox="1"/>
      </xdr:nvSpPr>
      <xdr:spPr>
        <a:xfrm>
          <a:off x="12611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17035</xdr:rowOff>
    </xdr:from>
    <xdr:ext cx="405111" cy="259045"/>
    <xdr:sp macro="" textlink="">
      <xdr:nvSpPr>
        <xdr:cNvPr id="655" name="n_1mainValue【保健センター・保健所】&#10;有形固定資産減価償却率"/>
        <xdr:cNvSpPr txBox="1"/>
      </xdr:nvSpPr>
      <xdr:spPr>
        <a:xfrm>
          <a:off x="152660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656" name="n_2mainValue【保健センター・保健所】&#10;有形固定資産減価償却率"/>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657" name="n_3mainValue【保健センター・保健所】&#10;有形固定資産減価償却率"/>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658" name="n_4mainValue【保健センター・保健所】&#10;有形固定資産減価償却率"/>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0" name="フローチャート: 判断 68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91" name="フローチャート: 判断 690"/>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92" name="フローチャート: 判断 691"/>
        <xdr:cNvSpPr/>
      </xdr:nvSpPr>
      <xdr:spPr>
        <a:xfrm>
          <a:off x="18605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8" name="楕円 697"/>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699" name="【保健センター・保健所】&#10;一人当たり面積該当値テキスト"/>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700" name="楕円 699"/>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701" name="直線コネクタ 700"/>
        <xdr:cNvCxnSpPr/>
      </xdr:nvCxnSpPr>
      <xdr:spPr>
        <a:xfrm>
          <a:off x="21323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02" name="楕円 701"/>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152400</xdr:rowOff>
    </xdr:to>
    <xdr:cxnSp macro="">
      <xdr:nvCxnSpPr>
        <xdr:cNvPr id="703" name="直線コネクタ 702"/>
        <xdr:cNvCxnSpPr/>
      </xdr:nvCxnSpPr>
      <xdr:spPr>
        <a:xfrm flipV="1">
          <a:off x="20434300" y="10725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4" name="楕円 703"/>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705" name="直線コネクタ 704"/>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6" name="楕円 705"/>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07" name="直線コネクタ 706"/>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0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710" name="n_3aveValue【保健センター・保健所】&#10;一人当たり面積"/>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711" name="n_4aveValue【保健センター・保健所】&#10;一人当たり面積"/>
        <xdr:cNvSpPr txBox="1"/>
      </xdr:nvSpPr>
      <xdr:spPr>
        <a:xfrm>
          <a:off x="18421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712" name="n_1main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13"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4"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5"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5"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48" name="フローチャート: 判断 747"/>
        <xdr:cNvSpPr/>
      </xdr:nvSpPr>
      <xdr:spPr>
        <a:xfrm>
          <a:off x="14541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49" name="フローチャート: 判断 748"/>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750" name="フローチャート: 判断 749"/>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44450</xdr:rowOff>
    </xdr:from>
    <xdr:to>
      <xdr:col>85</xdr:col>
      <xdr:colOff>177800</xdr:colOff>
      <xdr:row>80</xdr:row>
      <xdr:rowOff>146050</xdr:rowOff>
    </xdr:to>
    <xdr:sp macro="" textlink="">
      <xdr:nvSpPr>
        <xdr:cNvPr id="756" name="楕円 755"/>
        <xdr:cNvSpPr/>
      </xdr:nvSpPr>
      <xdr:spPr>
        <a:xfrm>
          <a:off x="16268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67327</xdr:rowOff>
    </xdr:from>
    <xdr:ext cx="405111" cy="259045"/>
    <xdr:sp macro="" textlink="">
      <xdr:nvSpPr>
        <xdr:cNvPr id="757" name="【消防施設】&#10;有形固定資産減価償却率該当値テキスト"/>
        <xdr:cNvSpPr txBox="1"/>
      </xdr:nvSpPr>
      <xdr:spPr>
        <a:xfrm>
          <a:off x="16357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xdr:rowOff>
    </xdr:from>
    <xdr:to>
      <xdr:col>81</xdr:col>
      <xdr:colOff>101600</xdr:colOff>
      <xdr:row>80</xdr:row>
      <xdr:rowOff>115570</xdr:rowOff>
    </xdr:to>
    <xdr:sp macro="" textlink="">
      <xdr:nvSpPr>
        <xdr:cNvPr id="758" name="楕円 757"/>
        <xdr:cNvSpPr/>
      </xdr:nvSpPr>
      <xdr:spPr>
        <a:xfrm>
          <a:off x="15430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64770</xdr:rowOff>
    </xdr:from>
    <xdr:to>
      <xdr:col>85</xdr:col>
      <xdr:colOff>127000</xdr:colOff>
      <xdr:row>80</xdr:row>
      <xdr:rowOff>95250</xdr:rowOff>
    </xdr:to>
    <xdr:cxnSp macro="">
      <xdr:nvCxnSpPr>
        <xdr:cNvPr id="759" name="直線コネクタ 758"/>
        <xdr:cNvCxnSpPr/>
      </xdr:nvCxnSpPr>
      <xdr:spPr>
        <a:xfrm>
          <a:off x="15481300" y="13780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151130</xdr:rowOff>
    </xdr:from>
    <xdr:to>
      <xdr:col>76</xdr:col>
      <xdr:colOff>165100</xdr:colOff>
      <xdr:row>80</xdr:row>
      <xdr:rowOff>81280</xdr:rowOff>
    </xdr:to>
    <xdr:sp macro="" textlink="">
      <xdr:nvSpPr>
        <xdr:cNvPr id="760" name="楕円 759"/>
        <xdr:cNvSpPr/>
      </xdr:nvSpPr>
      <xdr:spPr>
        <a:xfrm>
          <a:off x="14541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30480</xdr:rowOff>
    </xdr:from>
    <xdr:to>
      <xdr:col>81</xdr:col>
      <xdr:colOff>50800</xdr:colOff>
      <xdr:row>80</xdr:row>
      <xdr:rowOff>64770</xdr:rowOff>
    </xdr:to>
    <xdr:cxnSp macro="">
      <xdr:nvCxnSpPr>
        <xdr:cNvPr id="761" name="直線コネクタ 760"/>
        <xdr:cNvCxnSpPr/>
      </xdr:nvCxnSpPr>
      <xdr:spPr>
        <a:xfrm>
          <a:off x="14592300" y="13746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114936</xdr:rowOff>
    </xdr:from>
    <xdr:to>
      <xdr:col>72</xdr:col>
      <xdr:colOff>38100</xdr:colOff>
      <xdr:row>80</xdr:row>
      <xdr:rowOff>45086</xdr:rowOff>
    </xdr:to>
    <xdr:sp macro="" textlink="">
      <xdr:nvSpPr>
        <xdr:cNvPr id="762" name="楕円 761"/>
        <xdr:cNvSpPr/>
      </xdr:nvSpPr>
      <xdr:spPr>
        <a:xfrm>
          <a:off x="13652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165736</xdr:rowOff>
    </xdr:from>
    <xdr:to>
      <xdr:col>76</xdr:col>
      <xdr:colOff>114300</xdr:colOff>
      <xdr:row>80</xdr:row>
      <xdr:rowOff>30480</xdr:rowOff>
    </xdr:to>
    <xdr:cxnSp macro="">
      <xdr:nvCxnSpPr>
        <xdr:cNvPr id="763" name="直線コネクタ 762"/>
        <xdr:cNvCxnSpPr/>
      </xdr:nvCxnSpPr>
      <xdr:spPr>
        <a:xfrm>
          <a:off x="13703300" y="13710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82550</xdr:rowOff>
    </xdr:from>
    <xdr:to>
      <xdr:col>67</xdr:col>
      <xdr:colOff>101600</xdr:colOff>
      <xdr:row>80</xdr:row>
      <xdr:rowOff>12700</xdr:rowOff>
    </xdr:to>
    <xdr:sp macro="" textlink="">
      <xdr:nvSpPr>
        <xdr:cNvPr id="764" name="楕円 763"/>
        <xdr:cNvSpPr/>
      </xdr:nvSpPr>
      <xdr:spPr>
        <a:xfrm>
          <a:off x="1276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133350</xdr:rowOff>
    </xdr:from>
    <xdr:to>
      <xdr:col>71</xdr:col>
      <xdr:colOff>177800</xdr:colOff>
      <xdr:row>79</xdr:row>
      <xdr:rowOff>165736</xdr:rowOff>
    </xdr:to>
    <xdr:cxnSp macro="">
      <xdr:nvCxnSpPr>
        <xdr:cNvPr id="765" name="直線コネクタ 764"/>
        <xdr:cNvCxnSpPr/>
      </xdr:nvCxnSpPr>
      <xdr:spPr>
        <a:xfrm>
          <a:off x="12814300" y="13677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66"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51452</xdr:rowOff>
    </xdr:from>
    <xdr:ext cx="405111" cy="259045"/>
    <xdr:sp macro="" textlink="">
      <xdr:nvSpPr>
        <xdr:cNvPr id="767" name="n_2aveValue【消防施設】&#10;有形固定資産減価償却率"/>
        <xdr:cNvSpPr txBox="1"/>
      </xdr:nvSpPr>
      <xdr:spPr>
        <a:xfrm>
          <a:off x="14389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768" name="n_3aveValue【消防施設】&#10;有形固定資産減価償却率"/>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24782</xdr:rowOff>
    </xdr:from>
    <xdr:ext cx="405111" cy="259045"/>
    <xdr:sp macro="" textlink="">
      <xdr:nvSpPr>
        <xdr:cNvPr id="769" name="n_4aveValue【消防施設】&#10;有形固定資産減価償却率"/>
        <xdr:cNvSpPr txBox="1"/>
      </xdr:nvSpPr>
      <xdr:spPr>
        <a:xfrm>
          <a:off x="12611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132097</xdr:rowOff>
    </xdr:from>
    <xdr:ext cx="405111" cy="259045"/>
    <xdr:sp macro="" textlink="">
      <xdr:nvSpPr>
        <xdr:cNvPr id="770" name="n_1mainValue【消防施設】&#10;有形固定資産減価償却率"/>
        <xdr:cNvSpPr txBox="1"/>
      </xdr:nvSpPr>
      <xdr:spPr>
        <a:xfrm>
          <a:off x="15266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97807</xdr:rowOff>
    </xdr:from>
    <xdr:ext cx="405111" cy="259045"/>
    <xdr:sp macro="" textlink="">
      <xdr:nvSpPr>
        <xdr:cNvPr id="771" name="n_2mainValue【消防施設】&#10;有形固定資産減価償却率"/>
        <xdr:cNvSpPr txBox="1"/>
      </xdr:nvSpPr>
      <xdr:spPr>
        <a:xfrm>
          <a:off x="14389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61613</xdr:rowOff>
    </xdr:from>
    <xdr:ext cx="405111" cy="259045"/>
    <xdr:sp macro="" textlink="">
      <xdr:nvSpPr>
        <xdr:cNvPr id="772" name="n_3mainValue【消防施設】&#10;有形固定資産減価償却率"/>
        <xdr:cNvSpPr txBox="1"/>
      </xdr:nvSpPr>
      <xdr:spPr>
        <a:xfrm>
          <a:off x="13500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29227</xdr:rowOff>
    </xdr:from>
    <xdr:ext cx="405111" cy="259045"/>
    <xdr:sp macro="" textlink="">
      <xdr:nvSpPr>
        <xdr:cNvPr id="773" name="n_4mainValue【消防施設】&#10;有形固定資産減価償却率"/>
        <xdr:cNvSpPr txBox="1"/>
      </xdr:nvSpPr>
      <xdr:spPr>
        <a:xfrm>
          <a:off x="12611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805" name="フローチャート: 判断 804"/>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06" name="フローチャート: 判断 805"/>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07" name="フローチャート: 判断 806"/>
        <xdr:cNvSpPr/>
      </xdr:nvSpPr>
      <xdr:spPr>
        <a:xfrm>
          <a:off x="18605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3" name="楕円 812"/>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4" name="【消防施設】&#10;一人当たり面積該当値テキスト"/>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815" name="楕円 814"/>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82550</xdr:rowOff>
    </xdr:to>
    <xdr:cxnSp macro="">
      <xdr:nvCxnSpPr>
        <xdr:cNvPr id="816" name="直線コネクタ 815"/>
        <xdr:cNvCxnSpPr/>
      </xdr:nvCxnSpPr>
      <xdr:spPr>
        <a:xfrm flipV="1">
          <a:off x="21323300" y="1430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817" name="楕円 816"/>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82550</xdr:rowOff>
    </xdr:to>
    <xdr:cxnSp macro="">
      <xdr:nvCxnSpPr>
        <xdr:cNvPr id="818" name="直線コネクタ 817"/>
        <xdr:cNvCxnSpPr/>
      </xdr:nvCxnSpPr>
      <xdr:spPr>
        <a:xfrm>
          <a:off x="20434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819" name="楕円 818"/>
        <xdr:cNvSpPr/>
      </xdr:nvSpPr>
      <xdr:spPr>
        <a:xfrm>
          <a:off x="19494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69850</xdr:rowOff>
    </xdr:to>
    <xdr:cxnSp macro="">
      <xdr:nvCxnSpPr>
        <xdr:cNvPr id="820" name="直線コネクタ 819"/>
        <xdr:cNvCxnSpPr/>
      </xdr:nvCxnSpPr>
      <xdr:spPr>
        <a:xfrm>
          <a:off x="19545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19050</xdr:rowOff>
    </xdr:from>
    <xdr:to>
      <xdr:col>98</xdr:col>
      <xdr:colOff>38100</xdr:colOff>
      <xdr:row>83</xdr:row>
      <xdr:rowOff>120650</xdr:rowOff>
    </xdr:to>
    <xdr:sp macro="" textlink="">
      <xdr:nvSpPr>
        <xdr:cNvPr id="821" name="楕円 820"/>
        <xdr:cNvSpPr/>
      </xdr:nvSpPr>
      <xdr:spPr>
        <a:xfrm>
          <a:off x="18605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83</xdr:row>
      <xdr:rowOff>69850</xdr:rowOff>
    </xdr:to>
    <xdr:cxnSp macro="">
      <xdr:nvCxnSpPr>
        <xdr:cNvPr id="822" name="直線コネクタ 821"/>
        <xdr:cNvCxnSpPr/>
      </xdr:nvCxnSpPr>
      <xdr:spPr>
        <a:xfrm>
          <a:off x="18656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824" name="n_2aveValue【消防施設】&#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25" name="n_3aveValue【消防施設】&#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73677</xdr:rowOff>
    </xdr:from>
    <xdr:ext cx="469744" cy="259045"/>
    <xdr:sp macro="" textlink="">
      <xdr:nvSpPr>
        <xdr:cNvPr id="826" name="n_4aveValue【消防施設】&#10;一人当たり面積"/>
        <xdr:cNvSpPr txBox="1"/>
      </xdr:nvSpPr>
      <xdr:spPr>
        <a:xfrm>
          <a:off x="18421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827" name="n_1main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828" name="n_2mainValue【消防施設】&#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829" name="n_3mainValue【消防施設】&#10;一人当たり面積"/>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830" name="n_4mainValue【消防施設】&#10;一人当たり面積"/>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64" name="フローチャート: 判断 863"/>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5" name="フローチャート: 判断 864"/>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66" name="フローチャート: 判断 865"/>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872" name="楕円 871"/>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873" name="【庁舎】&#10;有形固定資産減価償却率該当値テキスト"/>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874" name="楕円 873"/>
        <xdr:cNvSpPr/>
      </xdr:nvSpPr>
      <xdr:spPr>
        <a:xfrm>
          <a:off x="15430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151312</xdr:rowOff>
    </xdr:to>
    <xdr:cxnSp macro="">
      <xdr:nvCxnSpPr>
        <xdr:cNvPr id="875" name="直線コネクタ 874"/>
        <xdr:cNvCxnSpPr/>
      </xdr:nvCxnSpPr>
      <xdr:spPr>
        <a:xfrm>
          <a:off x="15481300" y="1813070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876" name="楕円 875"/>
        <xdr:cNvSpPr/>
      </xdr:nvSpPr>
      <xdr:spPr>
        <a:xfrm>
          <a:off x="1454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94162</xdr:rowOff>
    </xdr:from>
    <xdr:to>
      <xdr:col>81</xdr:col>
      <xdr:colOff>50800</xdr:colOff>
      <xdr:row>105</xdr:row>
      <xdr:rowOff>128451</xdr:rowOff>
    </xdr:to>
    <xdr:cxnSp macro="">
      <xdr:nvCxnSpPr>
        <xdr:cNvPr id="877" name="直線コネクタ 876"/>
        <xdr:cNvCxnSpPr/>
      </xdr:nvCxnSpPr>
      <xdr:spPr>
        <a:xfrm>
          <a:off x="14592300" y="180964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4173</xdr:rowOff>
    </xdr:from>
    <xdr:to>
      <xdr:col>72</xdr:col>
      <xdr:colOff>38100</xdr:colOff>
      <xdr:row>105</xdr:row>
      <xdr:rowOff>105773</xdr:rowOff>
    </xdr:to>
    <xdr:sp macro="" textlink="">
      <xdr:nvSpPr>
        <xdr:cNvPr id="878" name="楕円 877"/>
        <xdr:cNvSpPr/>
      </xdr:nvSpPr>
      <xdr:spPr>
        <a:xfrm>
          <a:off x="1365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54973</xdr:rowOff>
    </xdr:from>
    <xdr:to>
      <xdr:col>76</xdr:col>
      <xdr:colOff>114300</xdr:colOff>
      <xdr:row>105</xdr:row>
      <xdr:rowOff>94162</xdr:rowOff>
    </xdr:to>
    <xdr:cxnSp macro="">
      <xdr:nvCxnSpPr>
        <xdr:cNvPr id="879" name="直線コネクタ 878"/>
        <xdr:cNvCxnSpPr/>
      </xdr:nvCxnSpPr>
      <xdr:spPr>
        <a:xfrm>
          <a:off x="13703300" y="180572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880" name="楕円 879"/>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54973</xdr:rowOff>
    </xdr:from>
    <xdr:to>
      <xdr:col>71</xdr:col>
      <xdr:colOff>177800</xdr:colOff>
      <xdr:row>106</xdr:row>
      <xdr:rowOff>9252</xdr:rowOff>
    </xdr:to>
    <xdr:cxnSp macro="">
      <xdr:nvCxnSpPr>
        <xdr:cNvPr id="881" name="直線コネクタ 880"/>
        <xdr:cNvCxnSpPr/>
      </xdr:nvCxnSpPr>
      <xdr:spPr>
        <a:xfrm flipV="1">
          <a:off x="12814300" y="18057223"/>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83"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4"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85"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170378</xdr:rowOff>
    </xdr:from>
    <xdr:ext cx="405111" cy="259045"/>
    <xdr:sp macro="" textlink="">
      <xdr:nvSpPr>
        <xdr:cNvPr id="886" name="n_1mainValue【庁舎】&#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887" name="n_2mainValue【庁舎】&#10;有形固定資産減価償却率"/>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96900</xdr:rowOff>
    </xdr:from>
    <xdr:ext cx="405111" cy="259045"/>
    <xdr:sp macro="" textlink="">
      <xdr:nvSpPr>
        <xdr:cNvPr id="888" name="n_3mainValue【庁舎】&#10;有形固定資産減価償却率"/>
        <xdr:cNvSpPr txBox="1"/>
      </xdr:nvSpPr>
      <xdr:spPr>
        <a:xfrm>
          <a:off x="13500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889" name="n_4mainValue【庁舎】&#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919" name="フローチャート: 判断 918"/>
        <xdr:cNvSpPr/>
      </xdr:nvSpPr>
      <xdr:spPr>
        <a:xfrm>
          <a:off x="20383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920" name="フローチャート: 判断 919"/>
        <xdr:cNvSpPr/>
      </xdr:nvSpPr>
      <xdr:spPr>
        <a:xfrm>
          <a:off x="19494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21" name="フローチャート: 判断 920"/>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107696</xdr:rowOff>
    </xdr:from>
    <xdr:to>
      <xdr:col>116</xdr:col>
      <xdr:colOff>114300</xdr:colOff>
      <xdr:row>105</xdr:row>
      <xdr:rowOff>37846</xdr:rowOff>
    </xdr:to>
    <xdr:sp macro="" textlink="">
      <xdr:nvSpPr>
        <xdr:cNvPr id="927" name="楕円 926"/>
        <xdr:cNvSpPr/>
      </xdr:nvSpPr>
      <xdr:spPr>
        <a:xfrm>
          <a:off x="22110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86123</xdr:rowOff>
    </xdr:from>
    <xdr:ext cx="469744" cy="259045"/>
    <xdr:sp macro="" textlink="">
      <xdr:nvSpPr>
        <xdr:cNvPr id="928" name="【庁舎】&#10;一人当たり面積該当値テキスト"/>
        <xdr:cNvSpPr txBox="1"/>
      </xdr:nvSpPr>
      <xdr:spPr>
        <a:xfrm>
          <a:off x="22199600" y="179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103124</xdr:rowOff>
    </xdr:from>
    <xdr:to>
      <xdr:col>112</xdr:col>
      <xdr:colOff>38100</xdr:colOff>
      <xdr:row>105</xdr:row>
      <xdr:rowOff>33274</xdr:rowOff>
    </xdr:to>
    <xdr:sp macro="" textlink="">
      <xdr:nvSpPr>
        <xdr:cNvPr id="929" name="楕円 928"/>
        <xdr:cNvSpPr/>
      </xdr:nvSpPr>
      <xdr:spPr>
        <a:xfrm>
          <a:off x="2127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153924</xdr:rowOff>
    </xdr:from>
    <xdr:to>
      <xdr:col>116</xdr:col>
      <xdr:colOff>63500</xdr:colOff>
      <xdr:row>104</xdr:row>
      <xdr:rowOff>158496</xdr:rowOff>
    </xdr:to>
    <xdr:cxnSp macro="">
      <xdr:nvCxnSpPr>
        <xdr:cNvPr id="930" name="直線コネクタ 929"/>
        <xdr:cNvCxnSpPr/>
      </xdr:nvCxnSpPr>
      <xdr:spPr>
        <a:xfrm>
          <a:off x="21323300" y="1798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1" name="楕円 930"/>
        <xdr:cNvSpPr/>
      </xdr:nvSpPr>
      <xdr:spPr>
        <a:xfrm>
          <a:off x="2038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153924</xdr:rowOff>
    </xdr:from>
    <xdr:to>
      <xdr:col>111</xdr:col>
      <xdr:colOff>177800</xdr:colOff>
      <xdr:row>105</xdr:row>
      <xdr:rowOff>32765</xdr:rowOff>
    </xdr:to>
    <xdr:cxnSp macro="">
      <xdr:nvCxnSpPr>
        <xdr:cNvPr id="932" name="直線コネクタ 931"/>
        <xdr:cNvCxnSpPr/>
      </xdr:nvCxnSpPr>
      <xdr:spPr>
        <a:xfrm flipV="1">
          <a:off x="20434300" y="179847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33" name="楕円 932"/>
        <xdr:cNvSpPr/>
      </xdr:nvSpPr>
      <xdr:spPr>
        <a:xfrm>
          <a:off x="19494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28194</xdr:rowOff>
    </xdr:from>
    <xdr:to>
      <xdr:col>107</xdr:col>
      <xdr:colOff>50800</xdr:colOff>
      <xdr:row>105</xdr:row>
      <xdr:rowOff>32765</xdr:rowOff>
    </xdr:to>
    <xdr:cxnSp macro="">
      <xdr:nvCxnSpPr>
        <xdr:cNvPr id="934" name="直線コネクタ 933"/>
        <xdr:cNvCxnSpPr/>
      </xdr:nvCxnSpPr>
      <xdr:spPr>
        <a:xfrm>
          <a:off x="19545300" y="1803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64263</xdr:rowOff>
    </xdr:from>
    <xdr:to>
      <xdr:col>98</xdr:col>
      <xdr:colOff>38100</xdr:colOff>
      <xdr:row>105</xdr:row>
      <xdr:rowOff>165863</xdr:rowOff>
    </xdr:to>
    <xdr:sp macro="" textlink="">
      <xdr:nvSpPr>
        <xdr:cNvPr id="935" name="楕円 934"/>
        <xdr:cNvSpPr/>
      </xdr:nvSpPr>
      <xdr:spPr>
        <a:xfrm>
          <a:off x="18605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28194</xdr:rowOff>
    </xdr:from>
    <xdr:to>
      <xdr:col>102</xdr:col>
      <xdr:colOff>114300</xdr:colOff>
      <xdr:row>105</xdr:row>
      <xdr:rowOff>115063</xdr:rowOff>
    </xdr:to>
    <xdr:cxnSp macro="">
      <xdr:nvCxnSpPr>
        <xdr:cNvPr id="936" name="直線コネクタ 935"/>
        <xdr:cNvCxnSpPr/>
      </xdr:nvCxnSpPr>
      <xdr:spPr>
        <a:xfrm flipV="1">
          <a:off x="18656300" y="180304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7"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13225</xdr:rowOff>
    </xdr:from>
    <xdr:ext cx="469744" cy="259045"/>
    <xdr:sp macro="" textlink="">
      <xdr:nvSpPr>
        <xdr:cNvPr id="938" name="n_2aveValue【庁舎】&#10;一人当たり面積"/>
        <xdr:cNvSpPr txBox="1"/>
      </xdr:nvSpPr>
      <xdr:spPr>
        <a:xfrm>
          <a:off x="20199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939" name="n_3aveValue【庁舎】&#10;一人当たり面積"/>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940" name="n_4aveValue【庁舎】&#10;一人当たり面積"/>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24401</xdr:rowOff>
    </xdr:from>
    <xdr:ext cx="469744" cy="259045"/>
    <xdr:sp macro="" textlink="">
      <xdr:nvSpPr>
        <xdr:cNvPr id="941" name="n_1mainValue【庁舎】&#10;一人当たり面積"/>
        <xdr:cNvSpPr txBox="1"/>
      </xdr:nvSpPr>
      <xdr:spPr>
        <a:xfrm>
          <a:off x="210757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42" name="n_2main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943" name="n_3mainValue【庁舎】&#10;一人当たり面積"/>
        <xdr:cNvSpPr txBox="1"/>
      </xdr:nvSpPr>
      <xdr:spPr>
        <a:xfrm>
          <a:off x="19310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156990</xdr:rowOff>
    </xdr:from>
    <xdr:ext cx="469744" cy="259045"/>
    <xdr:sp macro="" textlink="">
      <xdr:nvSpPr>
        <xdr:cNvPr id="944" name="n_4mainValue【庁舎】&#10;一人当たり面積"/>
        <xdr:cNvSpPr txBox="1"/>
      </xdr:nvSpPr>
      <xdr:spPr>
        <a:xfrm>
          <a:off x="18421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月に「あかし市民図書館」が新たに開設されたことに伴い、平成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年度に有形固定資産減価償却率が大きく低下し、類似団体平均よりも低い比率となっている。体育館・プールについては、中央体育会館が建築後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年以上経過し、劣化が進んでいるが、平成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年度までに耐震補強改修工事を実施するなど、長期的な視野に立った施設の長寿命化を図っている。</a:t>
          </a:r>
          <a:r>
            <a:rPr kumimoji="1" lang="ja-JP" altLang="en-US" sz="1100">
              <a:solidFill>
                <a:schemeClr val="dk1"/>
              </a:solidFill>
              <a:effectLst/>
              <a:latin typeface="+mn-lt"/>
              <a:ea typeface="+mn-ea"/>
              <a:cs typeface="+mn-cs"/>
            </a:rPr>
            <a:t>福祉施設については、令和元年度にあさぎりおおくら総合支援センターなどの福祉施設が新たに開設されたことに伴い、有形固定資産減価償却率が低下した。</a:t>
          </a:r>
          <a:endParaRPr lang="ja-JP" altLang="ja-JP" sz="1400">
            <a:effectLst/>
          </a:endParaRPr>
        </a:p>
        <a:p>
          <a:r>
            <a:rPr kumimoji="1" lang="ja-JP" altLang="ja-JP" sz="1100">
              <a:solidFill>
                <a:schemeClr val="dk1"/>
              </a:solidFill>
              <a:effectLst/>
              <a:latin typeface="+mn-lt"/>
              <a:ea typeface="+mn-ea"/>
              <a:cs typeface="+mn-cs"/>
            </a:rPr>
            <a:t>保健センターについては、平成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年度の中核市移行に伴い、保健センターが廃止され、新たに保健所が開設されたことに伴い、平成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度に有形固定資産減価償却率が大きく低下し、類似団体平均よりも低い比率となっている。</a:t>
          </a:r>
          <a:endParaRPr lang="ja-JP" altLang="ja-JP" sz="1400">
            <a:effectLst/>
          </a:endParaRPr>
        </a:p>
        <a:p>
          <a:r>
            <a:rPr kumimoji="1" lang="ja-JP" altLang="ja-JP" sz="1100">
              <a:solidFill>
                <a:schemeClr val="dk1"/>
              </a:solidFill>
              <a:effectLst/>
              <a:latin typeface="+mn-lt"/>
              <a:ea typeface="+mn-ea"/>
              <a:cs typeface="+mn-cs"/>
            </a:rPr>
            <a:t>消防施設については、類似団体平均と比較して有形固定資産減価償却率は低い比率となっている。これは、明石消防本部が平成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年に建築されていることが要因であるが、消防分署や消防団詰所は建築後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年を経過し、老朽化が進んでいるため、計画的な保全により施設の長寿命化を図ることとしている。</a:t>
          </a:r>
          <a:endParaRPr lang="ja-JP" altLang="ja-JP" sz="1400">
            <a:effectLst/>
          </a:endParaRPr>
        </a:p>
        <a:p>
          <a:r>
            <a:rPr kumimoji="1" lang="ja-JP" altLang="ja-JP" sz="1100">
              <a:solidFill>
                <a:schemeClr val="dk1"/>
              </a:solidFill>
              <a:effectLst/>
              <a:latin typeface="+mn-lt"/>
              <a:ea typeface="+mn-ea"/>
              <a:cs typeface="+mn-cs"/>
            </a:rPr>
            <a:t>庁舎については、本庁舎や市民センターが建築後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年経過しているため、有形固定資産減価償却率は類似団体平均を上回っているが、現在、市役所新庁舎整備に関して</a:t>
          </a:r>
          <a:r>
            <a:rPr kumimoji="1" lang="ja-JP" altLang="en-US" sz="1100">
              <a:solidFill>
                <a:schemeClr val="dk1"/>
              </a:solidFill>
              <a:effectLst/>
              <a:latin typeface="+mn-lt"/>
              <a:ea typeface="+mn-ea"/>
              <a:cs typeface="+mn-cs"/>
            </a:rPr>
            <a:t>検討を</a:t>
          </a:r>
          <a:r>
            <a:rPr kumimoji="1" lang="ja-JP" altLang="ja-JP" sz="1100">
              <a:solidFill>
                <a:schemeClr val="dk1"/>
              </a:solidFill>
              <a:effectLst/>
              <a:latin typeface="+mn-lt"/>
              <a:ea typeface="+mn-ea"/>
              <a:cs typeface="+mn-cs"/>
            </a:rPr>
            <a:t>進めているところである。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年度以来引き続き改善傾向にあ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り、類似団体平均と同程度である。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これは、基準財政需要額の社会福祉費、保健衛生費などが増加したものの、基準財政収入額が固定資産税や地方消費税交付金、地方特定交付金などを中心に増加したことによる。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今後は、引き続き継続的な税の収納率向上対策を中心とした取り組みを進めていくことにより、歳入の確保に一層努める。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xdr:cNvCxnSpPr/>
      </xdr:nvCxnSpPr>
      <xdr:spPr>
        <a:xfrm>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24288</xdr:rowOff>
    </xdr:from>
    <xdr:ext cx="762000" cy="259045"/>
    <xdr:sp macro="" textlink="">
      <xdr:nvSpPr>
        <xdr:cNvPr id="89" name="財政力該当値テキスト"/>
        <xdr:cNvSpPr txBox="1"/>
      </xdr:nvSpPr>
      <xdr:spPr>
        <a:xfrm>
          <a:off x="5041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93" name="テキスト ボックス 92"/>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97" name="テキスト ボックス 96"/>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各年度を通して、扶助費の増加や特別会計に対する繰出金、公債費などが多いことなどにより、類似団体平均より悪い値となっている。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年度においては、市税や普通交付税などの増により、経常一般財源総額が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％増加した一方で、幼保給付費及び障害福祉事業費などの扶助費の増などにより経常経費充当一般財源が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％増加したことで、経常収支比率は前年度より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今後も、扶助費及び繰出金が依然として高い水準で推移することが見込まれるため、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市税等一般財源の確保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やその他経常経費の徹底した削減に取り組んでいく。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109220</xdr:rowOff>
    </xdr:to>
    <xdr:cxnSp macro="">
      <xdr:nvCxnSpPr>
        <xdr:cNvPr id="130" name="直線コネクタ 129"/>
        <xdr:cNvCxnSpPr/>
      </xdr:nvCxnSpPr>
      <xdr:spPr>
        <a:xfrm>
          <a:off x="4114800" y="112486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65</xdr:row>
      <xdr:rowOff>104394</xdr:rowOff>
    </xdr:to>
    <xdr:cxnSp macro="">
      <xdr:nvCxnSpPr>
        <xdr:cNvPr id="133" name="直線コネクタ 132"/>
        <xdr:cNvCxnSpPr/>
      </xdr:nvCxnSpPr>
      <xdr:spPr>
        <a:xfrm>
          <a:off x="3225800" y="1123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80264</xdr:rowOff>
    </xdr:from>
    <xdr:to>
      <xdr:col>15</xdr:col>
      <xdr:colOff>82550</xdr:colOff>
      <xdr:row>65</xdr:row>
      <xdr:rowOff>94742</xdr:rowOff>
    </xdr:to>
    <xdr:cxnSp macro="">
      <xdr:nvCxnSpPr>
        <xdr:cNvPr id="136" name="直線コネクタ 135"/>
        <xdr:cNvCxnSpPr/>
      </xdr:nvCxnSpPr>
      <xdr:spPr>
        <a:xfrm>
          <a:off x="2336800" y="112245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8" name="テキスト ボックス 137"/>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65</xdr:row>
      <xdr:rowOff>80264</xdr:rowOff>
    </xdr:to>
    <xdr:cxnSp macro="">
      <xdr:nvCxnSpPr>
        <xdr:cNvPr id="139" name="直線コネクタ 138"/>
        <xdr:cNvCxnSpPr/>
      </xdr:nvCxnSpPr>
      <xdr:spPr>
        <a:xfrm>
          <a:off x="1447800" y="110893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1" name="テキスト ボックス 140"/>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3" name="テキスト ボックス 142"/>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9" name="楕円 148"/>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0"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3" name="楕円 152"/>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4" name="テキスト ボックス 153"/>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7" name="楕円 156"/>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8" name="テキスト ボックス 157"/>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従前から職員数の削減などによる人件費の抑制や事務事業の総点検など経常的な経費の節減に取り組んでおり、平成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年度以降は類似団体平均より若干低く推移している。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今後も、総人件費の圧縮を念頭に、業務の見直しや民間委託の一層の推進に取り組み、また、事業のスクラップ・アンド・ビルドを行いながら、行政の効率化に努めるなど、財政の健全化を図っていく。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154005</xdr:rowOff>
    </xdr:from>
    <xdr:to>
      <xdr:col>23</xdr:col>
      <xdr:colOff>133350</xdr:colOff>
      <xdr:row>83</xdr:row>
      <xdr:rowOff>34779</xdr:rowOff>
    </xdr:to>
    <xdr:cxnSp macro="">
      <xdr:nvCxnSpPr>
        <xdr:cNvPr id="195" name="直線コネクタ 194"/>
        <xdr:cNvCxnSpPr/>
      </xdr:nvCxnSpPr>
      <xdr:spPr>
        <a:xfrm>
          <a:off x="4114800" y="14212905"/>
          <a:ext cx="8382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107054</xdr:rowOff>
    </xdr:from>
    <xdr:to>
      <xdr:col>19</xdr:col>
      <xdr:colOff>133350</xdr:colOff>
      <xdr:row>82</xdr:row>
      <xdr:rowOff>154005</xdr:rowOff>
    </xdr:to>
    <xdr:cxnSp macro="">
      <xdr:nvCxnSpPr>
        <xdr:cNvPr id="198" name="直線コネクタ 197"/>
        <xdr:cNvCxnSpPr/>
      </xdr:nvCxnSpPr>
      <xdr:spPr>
        <a:xfrm>
          <a:off x="3225800" y="14165954"/>
          <a:ext cx="889000" cy="4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85975</xdr:rowOff>
    </xdr:from>
    <xdr:to>
      <xdr:col>15</xdr:col>
      <xdr:colOff>82550</xdr:colOff>
      <xdr:row>82</xdr:row>
      <xdr:rowOff>107054</xdr:rowOff>
    </xdr:to>
    <xdr:cxnSp macro="">
      <xdr:nvCxnSpPr>
        <xdr:cNvPr id="201" name="直線コネクタ 200"/>
        <xdr:cNvCxnSpPr/>
      </xdr:nvCxnSpPr>
      <xdr:spPr>
        <a:xfrm>
          <a:off x="2336800" y="14144875"/>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6859</xdr:rowOff>
    </xdr:from>
    <xdr:ext cx="762000" cy="259045"/>
    <xdr:sp macro="" textlink="">
      <xdr:nvSpPr>
        <xdr:cNvPr id="203" name="テキスト ボックス 202"/>
        <xdr:cNvSpPr txBox="1"/>
      </xdr:nvSpPr>
      <xdr:spPr>
        <a:xfrm>
          <a:off x="2844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85975</xdr:rowOff>
    </xdr:from>
    <xdr:to>
      <xdr:col>11</xdr:col>
      <xdr:colOff>31750</xdr:colOff>
      <xdr:row>82</xdr:row>
      <xdr:rowOff>91456</xdr:rowOff>
    </xdr:to>
    <xdr:cxnSp macro="">
      <xdr:nvCxnSpPr>
        <xdr:cNvPr id="204" name="直線コネクタ 203"/>
        <xdr:cNvCxnSpPr/>
      </xdr:nvCxnSpPr>
      <xdr:spPr>
        <a:xfrm flipV="1">
          <a:off x="1447800" y="14144875"/>
          <a:ext cx="8890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144941</xdr:rowOff>
    </xdr:from>
    <xdr:ext cx="762000" cy="259045"/>
    <xdr:sp macro="" textlink="">
      <xdr:nvSpPr>
        <xdr:cNvPr id="206" name="テキスト ボックス 205"/>
        <xdr:cNvSpPr txBox="1"/>
      </xdr:nvSpPr>
      <xdr:spPr>
        <a:xfrm>
          <a:off x="1955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155429</xdr:rowOff>
    </xdr:from>
    <xdr:to>
      <xdr:col>23</xdr:col>
      <xdr:colOff>184150</xdr:colOff>
      <xdr:row>83</xdr:row>
      <xdr:rowOff>85579</xdr:rowOff>
    </xdr:to>
    <xdr:sp macro="" textlink="">
      <xdr:nvSpPr>
        <xdr:cNvPr id="214" name="楕円 213"/>
        <xdr:cNvSpPr/>
      </xdr:nvSpPr>
      <xdr:spPr>
        <a:xfrm>
          <a:off x="4902200" y="142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506</xdr:rowOff>
    </xdr:from>
    <xdr:ext cx="762000" cy="259045"/>
    <xdr:sp macro="" textlink="">
      <xdr:nvSpPr>
        <xdr:cNvPr id="215" name="人件費・物件費等の状況該当値テキスト"/>
        <xdr:cNvSpPr txBox="1"/>
      </xdr:nvSpPr>
      <xdr:spPr>
        <a:xfrm>
          <a:off x="5041900" y="1405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103205</xdr:rowOff>
    </xdr:from>
    <xdr:to>
      <xdr:col>19</xdr:col>
      <xdr:colOff>184150</xdr:colOff>
      <xdr:row>83</xdr:row>
      <xdr:rowOff>33355</xdr:rowOff>
    </xdr:to>
    <xdr:sp macro="" textlink="">
      <xdr:nvSpPr>
        <xdr:cNvPr id="216" name="楕円 215"/>
        <xdr:cNvSpPr/>
      </xdr:nvSpPr>
      <xdr:spPr>
        <a:xfrm>
          <a:off x="4064000" y="141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43532</xdr:rowOff>
    </xdr:from>
    <xdr:ext cx="736600" cy="259045"/>
    <xdr:sp macro="" textlink="">
      <xdr:nvSpPr>
        <xdr:cNvPr id="217" name="テキスト ボックス 216"/>
        <xdr:cNvSpPr txBox="1"/>
      </xdr:nvSpPr>
      <xdr:spPr>
        <a:xfrm>
          <a:off x="3733800" y="1393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56254</xdr:rowOff>
    </xdr:from>
    <xdr:to>
      <xdr:col>15</xdr:col>
      <xdr:colOff>133350</xdr:colOff>
      <xdr:row>82</xdr:row>
      <xdr:rowOff>157854</xdr:rowOff>
    </xdr:to>
    <xdr:sp macro="" textlink="">
      <xdr:nvSpPr>
        <xdr:cNvPr id="218" name="楕円 217"/>
        <xdr:cNvSpPr/>
      </xdr:nvSpPr>
      <xdr:spPr>
        <a:xfrm>
          <a:off x="3175000" y="141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168031</xdr:rowOff>
    </xdr:from>
    <xdr:ext cx="762000" cy="259045"/>
    <xdr:sp macro="" textlink="">
      <xdr:nvSpPr>
        <xdr:cNvPr id="219" name="テキスト ボックス 218"/>
        <xdr:cNvSpPr txBox="1"/>
      </xdr:nvSpPr>
      <xdr:spPr>
        <a:xfrm>
          <a:off x="2844800" y="1388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35175</xdr:rowOff>
    </xdr:from>
    <xdr:to>
      <xdr:col>11</xdr:col>
      <xdr:colOff>82550</xdr:colOff>
      <xdr:row>82</xdr:row>
      <xdr:rowOff>136775</xdr:rowOff>
    </xdr:to>
    <xdr:sp macro="" textlink="">
      <xdr:nvSpPr>
        <xdr:cNvPr id="220" name="楕円 219"/>
        <xdr:cNvSpPr/>
      </xdr:nvSpPr>
      <xdr:spPr>
        <a:xfrm>
          <a:off x="2286000" y="14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146952</xdr:rowOff>
    </xdr:from>
    <xdr:ext cx="762000" cy="259045"/>
    <xdr:sp macro="" textlink="">
      <xdr:nvSpPr>
        <xdr:cNvPr id="221" name="テキスト ボックス 220"/>
        <xdr:cNvSpPr txBox="1"/>
      </xdr:nvSpPr>
      <xdr:spPr>
        <a:xfrm>
          <a:off x="1955800" y="138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40656</xdr:rowOff>
    </xdr:from>
    <xdr:to>
      <xdr:col>7</xdr:col>
      <xdr:colOff>31750</xdr:colOff>
      <xdr:row>82</xdr:row>
      <xdr:rowOff>142256</xdr:rowOff>
    </xdr:to>
    <xdr:sp macro="" textlink="">
      <xdr:nvSpPr>
        <xdr:cNvPr id="222" name="楕円 221"/>
        <xdr:cNvSpPr/>
      </xdr:nvSpPr>
      <xdr:spPr>
        <a:xfrm>
          <a:off x="1397000" y="14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152433</xdr:rowOff>
    </xdr:from>
    <xdr:ext cx="762000" cy="259045"/>
    <xdr:sp macro="" textlink="">
      <xdr:nvSpPr>
        <xdr:cNvPr id="223" name="テキスト ボックス 222"/>
        <xdr:cNvSpPr txBox="1"/>
      </xdr:nvSpPr>
      <xdr:spPr>
        <a:xfrm>
          <a:off x="1066800" y="1386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国家公務員及び類似団体と比べ、高い水準にあることから、適正化に向けた取り組みを行っているところである。具体的には、人事院勧告を踏まえた給料の改定はもとより、平成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年度は、初任給の引き下げや、昇格基準の見直しを実施したほか、平成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月の定期昇給の半減措置を講じるなど、同指数の引き下げに取り組んでいる。さらに、平成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月の定期昇給において、管理職の昇給を停止するとともに、管理職以外の一般職については昇給の半減措置を実施した。今後も、同指数の段階的な引き下げに努める。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92075</xdr:rowOff>
    </xdr:to>
    <xdr:cxnSp macro="">
      <xdr:nvCxnSpPr>
        <xdr:cNvPr id="257" name="直線コネクタ 256"/>
        <xdr:cNvCxnSpPr/>
      </xdr:nvCxnSpPr>
      <xdr:spPr>
        <a:xfrm>
          <a:off x="16179800" y="146251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112184</xdr:rowOff>
    </xdr:to>
    <xdr:cxnSp macro="">
      <xdr:nvCxnSpPr>
        <xdr:cNvPr id="260" name="直線コネクタ 259"/>
        <xdr:cNvCxnSpPr/>
      </xdr:nvCxnSpPr>
      <xdr:spPr>
        <a:xfrm flipV="1">
          <a:off x="15290800" y="146251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21166</xdr:rowOff>
    </xdr:to>
    <xdr:cxnSp macro="">
      <xdr:nvCxnSpPr>
        <xdr:cNvPr id="263" name="直線コネクタ 262"/>
        <xdr:cNvCxnSpPr/>
      </xdr:nvCxnSpPr>
      <xdr:spPr>
        <a:xfrm flipV="1">
          <a:off x="14401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141816</xdr:rowOff>
    </xdr:to>
    <xdr:cxnSp macro="">
      <xdr:nvCxnSpPr>
        <xdr:cNvPr id="266" name="直線コネクタ 265"/>
        <xdr:cNvCxnSpPr/>
      </xdr:nvCxnSpPr>
      <xdr:spPr>
        <a:xfrm flipV="1">
          <a:off x="13512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6" name="楕円 275"/>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7"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8" name="楕円 277"/>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9" name="テキスト ボックス 278"/>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1" name="テキスト ボックス 280"/>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事務事業の抜本的な見直しを行うとともに、既存事務の見直しの徹底及び民間委託等の推進により、総職員数の減員を行っており、結果、人口当たりの職員数は全国平均を下回る水準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では、今後も引き続き、新規・重点施策推進のため、専門職等必要な人材を確保する一方で、職場実態を精査しながら、適正な職員配置を行い、市民サービスの向上と総人件費の抑制の両立を図って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（参考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158115</xdr:rowOff>
    </xdr:to>
    <xdr:cxnSp macro="">
      <xdr:nvCxnSpPr>
        <xdr:cNvPr id="320" name="直線コネクタ 319"/>
        <xdr:cNvCxnSpPr/>
      </xdr:nvCxnSpPr>
      <xdr:spPr>
        <a:xfrm>
          <a:off x="16179800" y="1038479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89746</xdr:rowOff>
    </xdr:from>
    <xdr:to>
      <xdr:col>77</xdr:col>
      <xdr:colOff>44450</xdr:colOff>
      <xdr:row>60</xdr:row>
      <xdr:rowOff>97790</xdr:rowOff>
    </xdr:to>
    <xdr:cxnSp macro="">
      <xdr:nvCxnSpPr>
        <xdr:cNvPr id="323" name="直線コネクタ 322"/>
        <xdr:cNvCxnSpPr/>
      </xdr:nvCxnSpPr>
      <xdr:spPr>
        <a:xfrm>
          <a:off x="15290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97790</xdr:rowOff>
    </xdr:to>
    <xdr:cxnSp macro="">
      <xdr:nvCxnSpPr>
        <xdr:cNvPr id="326" name="直線コネクタ 325"/>
        <xdr:cNvCxnSpPr/>
      </xdr:nvCxnSpPr>
      <xdr:spPr>
        <a:xfrm flipV="1">
          <a:off x="14401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8" name="テキスト ボックス 327"/>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97790</xdr:rowOff>
    </xdr:to>
    <xdr:cxnSp macro="">
      <xdr:nvCxnSpPr>
        <xdr:cNvPr id="329" name="直線コネクタ 328"/>
        <xdr:cNvCxnSpPr/>
      </xdr:nvCxnSpPr>
      <xdr:spPr>
        <a:xfrm>
          <a:off x="13512800" y="1036468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31" name="テキスト ボックス 330"/>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33" name="テキスト ボックス 332"/>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9" name="楕円 338"/>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40" name="定員管理の状況該当値テキスト"/>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1" name="楕円 340"/>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2" name="テキスト ボックス 341"/>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3" name="楕円 342"/>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4" name="テキスト ボックス 343"/>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5" name="楕円 344"/>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6" name="テキスト ボックス 345"/>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7" name="楕円 346"/>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48" name="テキスト ボックス 347"/>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か年平均では前年度に比べ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％となった。単年度では、普通地方交付税額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や事業所税などの市税の増加に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伴う標準財政規模の増加により、計算上の分母が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％増加した一方、臨時財政対策債などの元利償還金が増加したことにより、計算上の分子が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近年、投資事業を抑制したことから地方債償還額の増加は抑えられ、類似団体平均を下回り良好な状態にあるが、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明石駅前再開発事業や中学校給食導入事業、保健所整備事業などの地方債の発行に伴う償還の影響により、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公債費が高い水準で推移するものと考えられるため、引き続き事業の適切な取捨選択を進め、世代間負担の公平化の観点から市債の新規発行を抑制し、公債費の削減を図っていく。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35560</xdr:rowOff>
    </xdr:to>
    <xdr:cxnSp macro="">
      <xdr:nvCxnSpPr>
        <xdr:cNvPr id="380" name="直線コネクタ 379"/>
        <xdr:cNvCxnSpPr/>
      </xdr:nvCxnSpPr>
      <xdr:spPr>
        <a:xfrm>
          <a:off x="16179800" y="65313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16256</xdr:rowOff>
    </xdr:from>
    <xdr:to>
      <xdr:col>77</xdr:col>
      <xdr:colOff>44450</xdr:colOff>
      <xdr:row>38</xdr:row>
      <xdr:rowOff>25908</xdr:rowOff>
    </xdr:to>
    <xdr:cxnSp macro="">
      <xdr:nvCxnSpPr>
        <xdr:cNvPr id="383" name="直線コネクタ 382"/>
        <xdr:cNvCxnSpPr/>
      </xdr:nvCxnSpPr>
      <xdr:spPr>
        <a:xfrm flipV="1">
          <a:off x="15290800" y="65313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74168</xdr:rowOff>
    </xdr:to>
    <xdr:cxnSp macro="">
      <xdr:nvCxnSpPr>
        <xdr:cNvPr id="386" name="直線コネクタ 385"/>
        <xdr:cNvCxnSpPr/>
      </xdr:nvCxnSpPr>
      <xdr:spPr>
        <a:xfrm flipV="1">
          <a:off x="14401800" y="65410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92727</xdr:rowOff>
    </xdr:from>
    <xdr:ext cx="762000" cy="259045"/>
    <xdr:sp macro="" textlink="">
      <xdr:nvSpPr>
        <xdr:cNvPr id="388" name="テキスト ボックス 387"/>
        <xdr:cNvSpPr txBox="1"/>
      </xdr:nvSpPr>
      <xdr:spPr>
        <a:xfrm>
          <a:off x="1490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74168</xdr:rowOff>
    </xdr:from>
    <xdr:to>
      <xdr:col>68</xdr:col>
      <xdr:colOff>152400</xdr:colOff>
      <xdr:row>38</xdr:row>
      <xdr:rowOff>112776</xdr:rowOff>
    </xdr:to>
    <xdr:cxnSp macro="">
      <xdr:nvCxnSpPr>
        <xdr:cNvPr id="389" name="直線コネクタ 388"/>
        <xdr:cNvCxnSpPr/>
      </xdr:nvCxnSpPr>
      <xdr:spPr>
        <a:xfrm flipV="1">
          <a:off x="13512800" y="658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112031</xdr:rowOff>
    </xdr:from>
    <xdr:ext cx="762000" cy="259045"/>
    <xdr:sp macro="" textlink="">
      <xdr:nvSpPr>
        <xdr:cNvPr id="391" name="テキスト ボックス 390"/>
        <xdr:cNvSpPr txBox="1"/>
      </xdr:nvSpPr>
      <xdr:spPr>
        <a:xfrm>
          <a:off x="14020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46753</xdr:rowOff>
    </xdr:from>
    <xdr:ext cx="762000" cy="259045"/>
    <xdr:sp macro="" textlink="">
      <xdr:nvSpPr>
        <xdr:cNvPr id="393" name="テキスト ボックス 392"/>
        <xdr:cNvSpPr txBox="1"/>
      </xdr:nvSpPr>
      <xdr:spPr>
        <a:xfrm>
          <a:off x="131318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9" name="楕円 398"/>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0"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136906</xdr:rowOff>
    </xdr:from>
    <xdr:to>
      <xdr:col>77</xdr:col>
      <xdr:colOff>95250</xdr:colOff>
      <xdr:row>38</xdr:row>
      <xdr:rowOff>67056</xdr:rowOff>
    </xdr:to>
    <xdr:sp macro="" textlink="">
      <xdr:nvSpPr>
        <xdr:cNvPr id="401" name="楕円 400"/>
        <xdr:cNvSpPr/>
      </xdr:nvSpPr>
      <xdr:spPr>
        <a:xfrm>
          <a:off x="16129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77233</xdr:rowOff>
    </xdr:from>
    <xdr:ext cx="736600" cy="259045"/>
    <xdr:sp macro="" textlink="">
      <xdr:nvSpPr>
        <xdr:cNvPr id="402" name="テキスト ボックス 401"/>
        <xdr:cNvSpPr txBox="1"/>
      </xdr:nvSpPr>
      <xdr:spPr>
        <a:xfrm>
          <a:off x="15798800" y="624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146558</xdr:rowOff>
    </xdr:from>
    <xdr:to>
      <xdr:col>73</xdr:col>
      <xdr:colOff>44450</xdr:colOff>
      <xdr:row>38</xdr:row>
      <xdr:rowOff>76708</xdr:rowOff>
    </xdr:to>
    <xdr:sp macro="" textlink="">
      <xdr:nvSpPr>
        <xdr:cNvPr id="403" name="楕円 402"/>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86885</xdr:rowOff>
    </xdr:from>
    <xdr:ext cx="762000" cy="259045"/>
    <xdr:sp macro="" textlink="">
      <xdr:nvSpPr>
        <xdr:cNvPr id="404" name="テキスト ボックス 403"/>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5" name="楕円 404"/>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6" name="テキスト ボックス 405"/>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7" name="楕円 406"/>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8" name="テキスト ボックス 407"/>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近年は類似団体平均と比較して高い比率で推移してきたが、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類似団体平均を下回っており、さらに前年度と比べて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要因としては、下水道事業などの公営企業債に対する繰入見込額が減少したこと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や、地方債の現在高が減少したことにより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将来負担額が減少し、計算上の分子が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％減少したこと。また、計算上の分母である標準財政規模が普通地方交付税額や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標準税収入額等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引き続き、今後も地方債残高の適正管理を進め、交付税措置のある有利な市債の活用等を図るなどして、健全な財政運営に取り組みながら将来負担比率の抑制に努めていく。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4022</xdr:rowOff>
    </xdr:from>
    <xdr:to>
      <xdr:col>81</xdr:col>
      <xdr:colOff>44450</xdr:colOff>
      <xdr:row>15</xdr:row>
      <xdr:rowOff>24934</xdr:rowOff>
    </xdr:to>
    <xdr:cxnSp macro="">
      <xdr:nvCxnSpPr>
        <xdr:cNvPr id="442" name="直線コネクタ 441"/>
        <xdr:cNvCxnSpPr/>
      </xdr:nvCxnSpPr>
      <xdr:spPr>
        <a:xfrm flipV="1">
          <a:off x="16179800" y="2575772"/>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24934</xdr:rowOff>
    </xdr:from>
    <xdr:to>
      <xdr:col>77</xdr:col>
      <xdr:colOff>44450</xdr:colOff>
      <xdr:row>15</xdr:row>
      <xdr:rowOff>132715</xdr:rowOff>
    </xdr:to>
    <xdr:cxnSp macro="">
      <xdr:nvCxnSpPr>
        <xdr:cNvPr id="445" name="直線コネクタ 444"/>
        <xdr:cNvCxnSpPr/>
      </xdr:nvCxnSpPr>
      <xdr:spPr>
        <a:xfrm flipV="1">
          <a:off x="15290800" y="2596684"/>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132715</xdr:rowOff>
    </xdr:from>
    <xdr:to>
      <xdr:col>72</xdr:col>
      <xdr:colOff>203200</xdr:colOff>
      <xdr:row>16</xdr:row>
      <xdr:rowOff>24003</xdr:rowOff>
    </xdr:to>
    <xdr:cxnSp macro="">
      <xdr:nvCxnSpPr>
        <xdr:cNvPr id="448" name="直線コネクタ 447"/>
        <xdr:cNvCxnSpPr/>
      </xdr:nvCxnSpPr>
      <xdr:spPr>
        <a:xfrm flipV="1">
          <a:off x="14401800" y="270446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24003</xdr:rowOff>
    </xdr:from>
    <xdr:to>
      <xdr:col>68</xdr:col>
      <xdr:colOff>152400</xdr:colOff>
      <xdr:row>16</xdr:row>
      <xdr:rowOff>41698</xdr:rowOff>
    </xdr:to>
    <xdr:cxnSp macro="">
      <xdr:nvCxnSpPr>
        <xdr:cNvPr id="451" name="直線コネクタ 450"/>
        <xdr:cNvCxnSpPr/>
      </xdr:nvCxnSpPr>
      <xdr:spPr>
        <a:xfrm flipV="1">
          <a:off x="13512800" y="2767203"/>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61" name="楕円 460"/>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141199</xdr:rowOff>
    </xdr:from>
    <xdr:ext cx="762000" cy="259045"/>
    <xdr:sp macro="" textlink="">
      <xdr:nvSpPr>
        <xdr:cNvPr id="462" name="将来負担の状況該当値テキスト"/>
        <xdr:cNvSpPr txBox="1"/>
      </xdr:nvSpPr>
      <xdr:spPr>
        <a:xfrm>
          <a:off x="17106900" y="23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145584</xdr:rowOff>
    </xdr:from>
    <xdr:to>
      <xdr:col>77</xdr:col>
      <xdr:colOff>95250</xdr:colOff>
      <xdr:row>15</xdr:row>
      <xdr:rowOff>75734</xdr:rowOff>
    </xdr:to>
    <xdr:sp macro="" textlink="">
      <xdr:nvSpPr>
        <xdr:cNvPr id="463" name="楕円 462"/>
        <xdr:cNvSpPr/>
      </xdr:nvSpPr>
      <xdr:spPr>
        <a:xfrm>
          <a:off x="16129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85911</xdr:rowOff>
    </xdr:from>
    <xdr:ext cx="736600" cy="259045"/>
    <xdr:sp macro="" textlink="">
      <xdr:nvSpPr>
        <xdr:cNvPr id="464" name="テキスト ボックス 463"/>
        <xdr:cNvSpPr txBox="1"/>
      </xdr:nvSpPr>
      <xdr:spPr>
        <a:xfrm>
          <a:off x="15798800" y="2314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81915</xdr:rowOff>
    </xdr:from>
    <xdr:to>
      <xdr:col>73</xdr:col>
      <xdr:colOff>44450</xdr:colOff>
      <xdr:row>16</xdr:row>
      <xdr:rowOff>12065</xdr:rowOff>
    </xdr:to>
    <xdr:sp macro="" textlink="">
      <xdr:nvSpPr>
        <xdr:cNvPr id="465" name="楕円 464"/>
        <xdr:cNvSpPr/>
      </xdr:nvSpPr>
      <xdr:spPr>
        <a:xfrm>
          <a:off x="15240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168292</xdr:rowOff>
    </xdr:from>
    <xdr:ext cx="762000" cy="259045"/>
    <xdr:sp macro="" textlink="">
      <xdr:nvSpPr>
        <xdr:cNvPr id="466" name="テキスト ボックス 465"/>
        <xdr:cNvSpPr txBox="1"/>
      </xdr:nvSpPr>
      <xdr:spPr>
        <a:xfrm>
          <a:off x="14909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144653</xdr:rowOff>
    </xdr:from>
    <xdr:to>
      <xdr:col>68</xdr:col>
      <xdr:colOff>203200</xdr:colOff>
      <xdr:row>16</xdr:row>
      <xdr:rowOff>74803</xdr:rowOff>
    </xdr:to>
    <xdr:sp macro="" textlink="">
      <xdr:nvSpPr>
        <xdr:cNvPr id="467" name="楕円 466"/>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59580</xdr:rowOff>
    </xdr:from>
    <xdr:ext cx="762000" cy="259045"/>
    <xdr:sp macro="" textlink="">
      <xdr:nvSpPr>
        <xdr:cNvPr id="468" name="テキスト ボックス 467"/>
        <xdr:cNvSpPr txBox="1"/>
      </xdr:nvSpPr>
      <xdr:spPr>
        <a:xfrm>
          <a:off x="14020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162348</xdr:rowOff>
    </xdr:from>
    <xdr:to>
      <xdr:col>64</xdr:col>
      <xdr:colOff>152400</xdr:colOff>
      <xdr:row>16</xdr:row>
      <xdr:rowOff>92498</xdr:rowOff>
    </xdr:to>
    <xdr:sp macro="" textlink="">
      <xdr:nvSpPr>
        <xdr:cNvPr id="469" name="楕円 468"/>
        <xdr:cNvSpPr/>
      </xdr:nvSpPr>
      <xdr:spPr>
        <a:xfrm>
          <a:off x="13462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77275</xdr:rowOff>
    </xdr:from>
    <xdr:ext cx="762000" cy="259045"/>
    <xdr:sp macro="" textlink="">
      <xdr:nvSpPr>
        <xdr:cNvPr id="470" name="テキスト ボックス 469"/>
        <xdr:cNvSpPr txBox="1"/>
      </xdr:nvSpPr>
      <xdr:spPr>
        <a:xfrm>
          <a:off x="13131800" y="282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他市において、物件費に計上される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職員の代替として、人件費に計上される任期付短時間勤務職員を採用していることなどにより、類似団体平均を上回っている状況にある。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これまで、人件費抑制の取り組みとして、持家に係る住居手当の廃止、地域手当の支給率引き下げ、平成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月の定期昇給の抑制措置、業務改善等による時間外勤務の縮減などを行った。今後も、人件費の適正化を図り、コストの削減に努める。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153670</xdr:rowOff>
    </xdr:to>
    <xdr:cxnSp macro="">
      <xdr:nvCxnSpPr>
        <xdr:cNvPr id="66" name="直線コネクタ 65"/>
        <xdr:cNvCxnSpPr/>
      </xdr:nvCxnSpPr>
      <xdr:spPr>
        <a:xfrm flipV="1">
          <a:off x="3987800" y="6466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35560</xdr:rowOff>
    </xdr:to>
    <xdr:cxnSp macro="">
      <xdr:nvCxnSpPr>
        <xdr:cNvPr id="69" name="直線コネクタ 68"/>
        <xdr:cNvCxnSpPr/>
      </xdr:nvCxnSpPr>
      <xdr:spPr>
        <a:xfrm flipV="1">
          <a:off x="3098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58420</xdr:rowOff>
    </xdr:to>
    <xdr:cxnSp macro="">
      <xdr:nvCxnSpPr>
        <xdr:cNvPr id="72" name="直線コネクタ 71"/>
        <xdr:cNvCxnSpPr/>
      </xdr:nvCxnSpPr>
      <xdr:spPr>
        <a:xfrm flipV="1">
          <a:off x="2209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58420</xdr:rowOff>
    </xdr:to>
    <xdr:cxnSp macro="">
      <xdr:nvCxnSpPr>
        <xdr:cNvPr id="75" name="直線コネクタ 74"/>
        <xdr:cNvCxnSpPr/>
      </xdr:nvCxnSpPr>
      <xdr:spPr>
        <a:xfrm>
          <a:off x="1320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物件費に係る経常収支比率は、近年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％程度で推移しており、類似団体平均を下回っている。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行政改革大綱を策定し、以後、行政改革実施計画に基づき継続して経常的な経費の節減に取り組んできた結果である。今後も引き続き事業のスクラップ・アンド・ビルドを行いながら、さらなる行政改革の取り組みなどにより、コストの低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31750</xdr:rowOff>
    </xdr:to>
    <xdr:cxnSp macro="">
      <xdr:nvCxnSpPr>
        <xdr:cNvPr id="129" name="直線コネクタ 128"/>
        <xdr:cNvCxnSpPr/>
      </xdr:nvCxnSpPr>
      <xdr:spPr>
        <a:xfrm>
          <a:off x="15671800" y="260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31750</xdr:rowOff>
    </xdr:to>
    <xdr:cxnSp macro="">
      <xdr:nvCxnSpPr>
        <xdr:cNvPr id="132" name="直線コネクタ 131"/>
        <xdr:cNvCxnSpPr/>
      </xdr:nvCxnSpPr>
      <xdr:spPr>
        <a:xfrm>
          <a:off x="14782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14</xdr:row>
      <xdr:rowOff>159657</xdr:rowOff>
    </xdr:to>
    <xdr:cxnSp macro="">
      <xdr:nvCxnSpPr>
        <xdr:cNvPr id="135" name="直線コネクタ 134"/>
        <xdr:cNvCxnSpPr/>
      </xdr:nvCxnSpPr>
      <xdr:spPr>
        <a:xfrm>
          <a:off x="13893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14</xdr:row>
      <xdr:rowOff>137886</xdr:rowOff>
    </xdr:to>
    <xdr:cxnSp macro="">
      <xdr:nvCxnSpPr>
        <xdr:cNvPr id="138" name="直線コネクタ 137"/>
        <xdr:cNvCxnSpPr/>
      </xdr:nvCxnSpPr>
      <xdr:spPr>
        <a:xfrm>
          <a:off x="13004800" y="253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扶助費に係る経常収支比率は類似団体平均を上回っており、その要因として、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年度決算においては、私立保育所等の運営にかかる幼保給付費や、訓練等給付事業などの障害福祉事業費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、児童相談所運営事業費の増加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少子高齢社会の進展に伴う福祉関係経費の伸びや本市が進める子どもを核としたまちづくり、経済情勢等を勘案すると、今後も引き続き増加傾向で推移するものと見込んでいる。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39915</xdr:rowOff>
    </xdr:from>
    <xdr:to>
      <xdr:col>24</xdr:col>
      <xdr:colOff>25400</xdr:colOff>
      <xdr:row>58</xdr:row>
      <xdr:rowOff>127000</xdr:rowOff>
    </xdr:to>
    <xdr:cxnSp macro="">
      <xdr:nvCxnSpPr>
        <xdr:cNvPr id="192" name="直線コネクタ 191"/>
        <xdr:cNvCxnSpPr/>
      </xdr:nvCxnSpPr>
      <xdr:spPr>
        <a:xfrm>
          <a:off x="3987800" y="99840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39915</xdr:rowOff>
    </xdr:to>
    <xdr:cxnSp macro="">
      <xdr:nvCxnSpPr>
        <xdr:cNvPr id="195" name="直線コネクタ 194"/>
        <xdr:cNvCxnSpPr/>
      </xdr:nvCxnSpPr>
      <xdr:spPr>
        <a:xfrm>
          <a:off x="3098800" y="9940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57</xdr:row>
      <xdr:rowOff>167822</xdr:rowOff>
    </xdr:to>
    <xdr:cxnSp macro="">
      <xdr:nvCxnSpPr>
        <xdr:cNvPr id="198" name="直線コネクタ 197"/>
        <xdr:cNvCxnSpPr/>
      </xdr:nvCxnSpPr>
      <xdr:spPr>
        <a:xfrm>
          <a:off x="2209800" y="97989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57</xdr:row>
      <xdr:rowOff>26307</xdr:rowOff>
    </xdr:to>
    <xdr:cxnSp macro="">
      <xdr:nvCxnSpPr>
        <xdr:cNvPr id="201" name="直線コネクタ 200"/>
        <xdr:cNvCxnSpPr/>
      </xdr:nvCxnSpPr>
      <xdr:spPr>
        <a:xfrm>
          <a:off x="1320800" y="9646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5" name="テキスト ボックス 204"/>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13" name="楕円 212"/>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14" name="テキスト ボックス 213"/>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7" name="楕円 216"/>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8" name="テキスト ボックス 217"/>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その他に係る経常収支比率が類似団体平均を上回っているのは、特別会計等に対する繰出金が多いことが主な要因である。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年度においては、市税や普通交付税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どの経常一般財源が増加し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、後期高齢者医療事業や介護保険事業への繰出金などが増加した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しかしながら、今後も少子高齢社会の進展に伴う福祉関係経費の伸び等を勘案すると、引き続き高い水準で推移するものと見込んでいる。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82550</xdr:rowOff>
    </xdr:from>
    <xdr:to>
      <xdr:col>82</xdr:col>
      <xdr:colOff>107950</xdr:colOff>
      <xdr:row>59</xdr:row>
      <xdr:rowOff>107950</xdr:rowOff>
    </xdr:to>
    <xdr:cxnSp macro="">
      <xdr:nvCxnSpPr>
        <xdr:cNvPr id="253" name="直線コネクタ 252"/>
        <xdr:cNvCxnSpPr/>
      </xdr:nvCxnSpPr>
      <xdr:spPr>
        <a:xfrm>
          <a:off x="15671800" y="10198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59</xdr:row>
      <xdr:rowOff>120650</xdr:rowOff>
    </xdr:to>
    <xdr:cxnSp macro="">
      <xdr:nvCxnSpPr>
        <xdr:cNvPr id="256" name="直線コネクタ 255"/>
        <xdr:cNvCxnSpPr/>
      </xdr:nvCxnSpPr>
      <xdr:spPr>
        <a:xfrm flipV="1">
          <a:off x="14782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120650</xdr:rowOff>
    </xdr:to>
    <xdr:cxnSp macro="">
      <xdr:nvCxnSpPr>
        <xdr:cNvPr id="259" name="直線コネクタ 258"/>
        <xdr:cNvCxnSpPr/>
      </xdr:nvCxnSpPr>
      <xdr:spPr>
        <a:xfrm>
          <a:off x="13893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61</xdr:row>
      <xdr:rowOff>6350</xdr:rowOff>
    </xdr:to>
    <xdr:cxnSp macro="">
      <xdr:nvCxnSpPr>
        <xdr:cNvPr id="262" name="直線コネクタ 261"/>
        <xdr:cNvCxnSpPr/>
      </xdr:nvCxnSpPr>
      <xdr:spPr>
        <a:xfrm flipV="1">
          <a:off x="13004800" y="10185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4" name="テキスト ボックス 263"/>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2" name="楕円 271"/>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3"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31750</xdr:rowOff>
    </xdr:from>
    <xdr:to>
      <xdr:col>78</xdr:col>
      <xdr:colOff>120650</xdr:colOff>
      <xdr:row>59</xdr:row>
      <xdr:rowOff>133350</xdr:rowOff>
    </xdr:to>
    <xdr:sp macro="" textlink="">
      <xdr:nvSpPr>
        <xdr:cNvPr id="274" name="楕円 273"/>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118127</xdr:rowOff>
    </xdr:from>
    <xdr:ext cx="736600" cy="259045"/>
    <xdr:sp macro="" textlink="">
      <xdr:nvSpPr>
        <xdr:cNvPr id="275" name="テキスト ボックス 274"/>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6" name="楕円 275"/>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7" name="テキスト ボックス 276"/>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9" name="テキスト ボックス 278"/>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127000</xdr:rowOff>
    </xdr:from>
    <xdr:to>
      <xdr:col>65</xdr:col>
      <xdr:colOff>53975</xdr:colOff>
      <xdr:row>61</xdr:row>
      <xdr:rowOff>57150</xdr:rowOff>
    </xdr:to>
    <xdr:sp macro="" textlink="">
      <xdr:nvSpPr>
        <xdr:cNvPr id="280" name="楕円 279"/>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41927</xdr:rowOff>
    </xdr:from>
    <xdr:ext cx="762000" cy="259045"/>
    <xdr:sp macro="" textlink="">
      <xdr:nvSpPr>
        <xdr:cNvPr id="281" name="テキスト ボックス 280"/>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補助費等に係る経常収支比率が類似団体平均を下回っているのは、一部事務組合に対する補助金等が少額であり、また市の出資する法人等の団体数及び補助金が類似団体に比べて少ないためである。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29028</xdr:rowOff>
    </xdr:from>
    <xdr:to>
      <xdr:col>82</xdr:col>
      <xdr:colOff>107950</xdr:colOff>
      <xdr:row>40</xdr:row>
      <xdr:rowOff>156391</xdr:rowOff>
    </xdr:to>
    <xdr:cxnSp macro="">
      <xdr:nvCxnSpPr>
        <xdr:cNvPr id="310" name="直線コネクタ 309"/>
        <xdr:cNvCxnSpPr/>
      </xdr:nvCxnSpPr>
      <xdr:spPr>
        <a:xfrm flipV="1">
          <a:off x="16510000" y="5858328"/>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128468</xdr:rowOff>
    </xdr:from>
    <xdr:ext cx="762000" cy="259045"/>
    <xdr:sp macro="" textlink="">
      <xdr:nvSpPr>
        <xdr:cNvPr id="311"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156391</xdr:rowOff>
    </xdr:from>
    <xdr:to>
      <xdr:col>82</xdr:col>
      <xdr:colOff>196850</xdr:colOff>
      <xdr:row>40</xdr:row>
      <xdr:rowOff>156391</xdr:rowOff>
    </xdr:to>
    <xdr:cxnSp macro="">
      <xdr:nvCxnSpPr>
        <xdr:cNvPr id="312" name="直線コネクタ 311"/>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115405</xdr:rowOff>
    </xdr:from>
    <xdr:ext cx="762000" cy="259045"/>
    <xdr:sp macro="" textlink="">
      <xdr:nvSpPr>
        <xdr:cNvPr id="313" name="補助費等最大値テキスト"/>
        <xdr:cNvSpPr txBox="1"/>
      </xdr:nvSpPr>
      <xdr:spPr>
        <a:xfrm>
          <a:off x="16598900" y="560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29028</xdr:rowOff>
    </xdr:from>
    <xdr:to>
      <xdr:col>82</xdr:col>
      <xdr:colOff>196850</xdr:colOff>
      <xdr:row>34</xdr:row>
      <xdr:rowOff>29028</xdr:rowOff>
    </xdr:to>
    <xdr:cxnSp macro="">
      <xdr:nvCxnSpPr>
        <xdr:cNvPr id="314" name="直線コネクタ 313"/>
        <xdr:cNvCxnSpPr/>
      </xdr:nvCxnSpPr>
      <xdr:spPr>
        <a:xfrm>
          <a:off x="16421100" y="585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113937</xdr:rowOff>
    </xdr:from>
    <xdr:to>
      <xdr:col>82</xdr:col>
      <xdr:colOff>107950</xdr:colOff>
      <xdr:row>34</xdr:row>
      <xdr:rowOff>153126</xdr:rowOff>
    </xdr:to>
    <xdr:cxnSp macro="">
      <xdr:nvCxnSpPr>
        <xdr:cNvPr id="315" name="直線コネクタ 314"/>
        <xdr:cNvCxnSpPr/>
      </xdr:nvCxnSpPr>
      <xdr:spPr>
        <a:xfrm flipV="1">
          <a:off x="15671800" y="59432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85833</xdr:rowOff>
    </xdr:from>
    <xdr:ext cx="762000" cy="259045"/>
    <xdr:sp macro="" textlink="">
      <xdr:nvSpPr>
        <xdr:cNvPr id="316" name="補助費等平均値テキスト"/>
        <xdr:cNvSpPr txBox="1"/>
      </xdr:nvSpPr>
      <xdr:spPr>
        <a:xfrm>
          <a:off x="16598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113756</xdr:rowOff>
    </xdr:from>
    <xdr:to>
      <xdr:col>82</xdr:col>
      <xdr:colOff>158750</xdr:colOff>
      <xdr:row>36</xdr:row>
      <xdr:rowOff>43906</xdr:rowOff>
    </xdr:to>
    <xdr:sp macro="" textlink="">
      <xdr:nvSpPr>
        <xdr:cNvPr id="317" name="フローチャート: 判断 316"/>
        <xdr:cNvSpPr/>
      </xdr:nvSpPr>
      <xdr:spPr>
        <a:xfrm>
          <a:off x="16459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153126</xdr:rowOff>
    </xdr:to>
    <xdr:cxnSp macro="">
      <xdr:nvCxnSpPr>
        <xdr:cNvPr id="318" name="直線コネクタ 317"/>
        <xdr:cNvCxnSpPr/>
      </xdr:nvCxnSpPr>
      <xdr:spPr>
        <a:xfrm>
          <a:off x="14782800" y="59563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107224</xdr:rowOff>
    </xdr:from>
    <xdr:to>
      <xdr:col>78</xdr:col>
      <xdr:colOff>120650</xdr:colOff>
      <xdr:row>36</xdr:row>
      <xdr:rowOff>37374</xdr:rowOff>
    </xdr:to>
    <xdr:sp macro="" textlink="">
      <xdr:nvSpPr>
        <xdr:cNvPr id="319" name="フローチャート: 判断 318"/>
        <xdr:cNvSpPr/>
      </xdr:nvSpPr>
      <xdr:spPr>
        <a:xfrm>
          <a:off x="15621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22151</xdr:rowOff>
    </xdr:from>
    <xdr:ext cx="736600" cy="259045"/>
    <xdr:sp macro="" textlink="">
      <xdr:nvSpPr>
        <xdr:cNvPr id="320" name="テキスト ボックス 319"/>
        <xdr:cNvSpPr txBox="1"/>
      </xdr:nvSpPr>
      <xdr:spPr>
        <a:xfrm>
          <a:off x="15290800" y="619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166189</xdr:rowOff>
    </xdr:to>
    <xdr:cxnSp macro="">
      <xdr:nvCxnSpPr>
        <xdr:cNvPr id="321" name="直線コネクタ 320"/>
        <xdr:cNvCxnSpPr/>
      </xdr:nvCxnSpPr>
      <xdr:spPr>
        <a:xfrm flipV="1">
          <a:off x="13893800" y="59563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22" name="フローチャート: 判断 321"/>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23" name="テキスト ボックス 322"/>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154758</xdr:rowOff>
    </xdr:from>
    <xdr:to>
      <xdr:col>69</xdr:col>
      <xdr:colOff>92075</xdr:colOff>
      <xdr:row>34</xdr:row>
      <xdr:rowOff>166189</xdr:rowOff>
    </xdr:to>
    <xdr:cxnSp macro="">
      <xdr:nvCxnSpPr>
        <xdr:cNvPr id="324" name="直線コネクタ 323"/>
        <xdr:cNvCxnSpPr/>
      </xdr:nvCxnSpPr>
      <xdr:spPr>
        <a:xfrm>
          <a:off x="13004800" y="5812608"/>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1089</xdr:rowOff>
    </xdr:from>
    <xdr:to>
      <xdr:col>69</xdr:col>
      <xdr:colOff>142875</xdr:colOff>
      <xdr:row>36</xdr:row>
      <xdr:rowOff>102689</xdr:rowOff>
    </xdr:to>
    <xdr:sp macro="" textlink="">
      <xdr:nvSpPr>
        <xdr:cNvPr id="325" name="フローチャート: 判断 324"/>
        <xdr:cNvSpPr/>
      </xdr:nvSpPr>
      <xdr:spPr>
        <a:xfrm>
          <a:off x="13843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87466</xdr:rowOff>
    </xdr:from>
    <xdr:ext cx="762000" cy="259045"/>
    <xdr:sp macro="" textlink="">
      <xdr:nvSpPr>
        <xdr:cNvPr id="326" name="テキスト ボックス 325"/>
        <xdr:cNvSpPr txBox="1"/>
      </xdr:nvSpPr>
      <xdr:spPr>
        <a:xfrm>
          <a:off x="13512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7" name="フローチャート: 判断 326"/>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8" name="テキスト ボックス 327"/>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63137</xdr:rowOff>
    </xdr:from>
    <xdr:to>
      <xdr:col>82</xdr:col>
      <xdr:colOff>158750</xdr:colOff>
      <xdr:row>34</xdr:row>
      <xdr:rowOff>164737</xdr:rowOff>
    </xdr:to>
    <xdr:sp macro="" textlink="">
      <xdr:nvSpPr>
        <xdr:cNvPr id="334" name="楕円 333"/>
        <xdr:cNvSpPr/>
      </xdr:nvSpPr>
      <xdr:spPr>
        <a:xfrm>
          <a:off x="164592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143164</xdr:rowOff>
    </xdr:from>
    <xdr:ext cx="762000" cy="259045"/>
    <xdr:sp macro="" textlink="">
      <xdr:nvSpPr>
        <xdr:cNvPr id="335" name="補助費等該当値テキスト"/>
        <xdr:cNvSpPr txBox="1"/>
      </xdr:nvSpPr>
      <xdr:spPr>
        <a:xfrm>
          <a:off x="16598900" y="580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102326</xdr:rowOff>
    </xdr:from>
    <xdr:to>
      <xdr:col>78</xdr:col>
      <xdr:colOff>120650</xdr:colOff>
      <xdr:row>35</xdr:row>
      <xdr:rowOff>32476</xdr:rowOff>
    </xdr:to>
    <xdr:sp macro="" textlink="">
      <xdr:nvSpPr>
        <xdr:cNvPr id="336" name="楕円 335"/>
        <xdr:cNvSpPr/>
      </xdr:nvSpPr>
      <xdr:spPr>
        <a:xfrm>
          <a:off x="15621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42653</xdr:rowOff>
    </xdr:from>
    <xdr:ext cx="736600" cy="259045"/>
    <xdr:sp macro="" textlink="">
      <xdr:nvSpPr>
        <xdr:cNvPr id="337" name="テキスト ボックス 336"/>
        <xdr:cNvSpPr txBox="1"/>
      </xdr:nvSpPr>
      <xdr:spPr>
        <a:xfrm>
          <a:off x="15290800" y="570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8" name="楕円 337"/>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9" name="テキスト ボックス 338"/>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115389</xdr:rowOff>
    </xdr:from>
    <xdr:to>
      <xdr:col>69</xdr:col>
      <xdr:colOff>142875</xdr:colOff>
      <xdr:row>35</xdr:row>
      <xdr:rowOff>45539</xdr:rowOff>
    </xdr:to>
    <xdr:sp macro="" textlink="">
      <xdr:nvSpPr>
        <xdr:cNvPr id="340" name="楕円 339"/>
        <xdr:cNvSpPr/>
      </xdr:nvSpPr>
      <xdr:spPr>
        <a:xfrm>
          <a:off x="13843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55716</xdr:rowOff>
    </xdr:from>
    <xdr:ext cx="762000" cy="259045"/>
    <xdr:sp macro="" textlink="">
      <xdr:nvSpPr>
        <xdr:cNvPr id="341" name="テキスト ボックス 340"/>
        <xdr:cNvSpPr txBox="1"/>
      </xdr:nvSpPr>
      <xdr:spPr>
        <a:xfrm>
          <a:off x="13512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103958</xdr:rowOff>
    </xdr:from>
    <xdr:to>
      <xdr:col>65</xdr:col>
      <xdr:colOff>53975</xdr:colOff>
      <xdr:row>34</xdr:row>
      <xdr:rowOff>34108</xdr:rowOff>
    </xdr:to>
    <xdr:sp macro="" textlink="">
      <xdr:nvSpPr>
        <xdr:cNvPr id="342" name="楕円 341"/>
        <xdr:cNvSpPr/>
      </xdr:nvSpPr>
      <xdr:spPr>
        <a:xfrm>
          <a:off x="12954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44285</xdr:rowOff>
    </xdr:from>
    <xdr:ext cx="762000" cy="259045"/>
    <xdr:sp macro="" textlink="">
      <xdr:nvSpPr>
        <xdr:cNvPr id="343" name="テキスト ボックス 342"/>
        <xdr:cNvSpPr txBox="1"/>
      </xdr:nvSpPr>
      <xdr:spPr>
        <a:xfrm>
          <a:off x="12623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阪神・淡路大震災の災害復旧、復興事業をはじめ、都市基盤整備の財源として地方債を活用してきたことから、類似団体平均を上回っているが、従前より投資的経費の抑制に取り組んできた結果、平成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億円）をピークに減少傾向にある。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決算においては臨時財政対策債等の長期債元金償還の増があったものの、借入利率の低下による長期債利子の減があったことなどにより、前年度並みとなっている。今後も事業の適切な取捨選択を進め、地方債新規発行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1" name="直線コネクタ 370"/>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2"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3" name="直線コネクタ 372"/>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4"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5" name="直線コネクタ 374"/>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43180</xdr:rowOff>
    </xdr:to>
    <xdr:cxnSp macro="">
      <xdr:nvCxnSpPr>
        <xdr:cNvPr id="376" name="直線コネクタ 375"/>
        <xdr:cNvCxnSpPr/>
      </xdr:nvCxnSpPr>
      <xdr:spPr>
        <a:xfrm>
          <a:off x="3987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7"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35561</xdr:rowOff>
    </xdr:to>
    <xdr:cxnSp macro="">
      <xdr:nvCxnSpPr>
        <xdr:cNvPr id="379" name="直線コネクタ 378"/>
        <xdr:cNvCxnSpPr/>
      </xdr:nvCxnSpPr>
      <xdr:spPr>
        <a:xfrm>
          <a:off x="3098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80" name="フローチャート: 判断 379"/>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1" name="テキスト ボックス 380"/>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88900</xdr:rowOff>
    </xdr:to>
    <xdr:cxnSp macro="">
      <xdr:nvCxnSpPr>
        <xdr:cNvPr id="382" name="直線コネクタ 381"/>
        <xdr:cNvCxnSpPr/>
      </xdr:nvCxnSpPr>
      <xdr:spPr>
        <a:xfrm flipV="1">
          <a:off x="2209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3" name="フローチャート: 判断 382"/>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4" name="テキスト ボックス 383"/>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88900</xdr:rowOff>
    </xdr:to>
    <xdr:cxnSp macro="">
      <xdr:nvCxnSpPr>
        <xdr:cNvPr id="385" name="直線コネクタ 384"/>
        <xdr:cNvCxnSpPr/>
      </xdr:nvCxnSpPr>
      <xdr:spPr>
        <a:xfrm>
          <a:off x="1320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6" name="フローチャート: 判断 385"/>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7" name="テキスト ボックス 386"/>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8" name="フローチャート: 判断 387"/>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9" name="テキスト ボックス 388"/>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5" name="楕円 394"/>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6"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7" name="楕円 396"/>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8" name="テキスト ボックス 397"/>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9" name="楕円 39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400" name="テキスト ボックス 399"/>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401" name="楕円 400"/>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402" name="テキスト ボックス 401"/>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3" name="楕円 402"/>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404" name="テキスト ボックス 403"/>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とほぼ同水準で推移している。これは、扶助費や人件費、特別会計等に対する繰出金が類似団体と比較して高い水準にある一方、物件費や補助費等が低い水準にあ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今後も引き続き事業のスクラップ・アンド・ビルドを行いながら、さらなる行政改革の取り組みなどにより、コストの低減を図っていく。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30" name="直線コネクタ 429"/>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1"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2" name="直線コネクタ 431"/>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3"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4" name="直線コネクタ 433"/>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17272</xdr:rowOff>
    </xdr:to>
    <xdr:cxnSp macro="">
      <xdr:nvCxnSpPr>
        <xdr:cNvPr id="435" name="直線コネクタ 434"/>
        <xdr:cNvCxnSpPr/>
      </xdr:nvCxnSpPr>
      <xdr:spPr>
        <a:xfrm>
          <a:off x="15671800" y="13390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6"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7" name="フローチャート: 判断 436"/>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17272</xdr:rowOff>
    </xdr:to>
    <xdr:cxnSp macro="">
      <xdr:nvCxnSpPr>
        <xdr:cNvPr id="438" name="直線コネクタ 437"/>
        <xdr:cNvCxnSpPr/>
      </xdr:nvCxnSpPr>
      <xdr:spPr>
        <a:xfrm>
          <a:off x="14782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9" name="フローチャート: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0" name="テキスト ボックス 439"/>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8128</xdr:rowOff>
    </xdr:to>
    <xdr:cxnSp macro="">
      <xdr:nvCxnSpPr>
        <xdr:cNvPr id="441" name="直線コネクタ 440"/>
        <xdr:cNvCxnSpPr/>
      </xdr:nvCxnSpPr>
      <xdr:spPr>
        <a:xfrm>
          <a:off x="13893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2" name="フローチャート: 判断 441"/>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3" name="テキスト ボックス 442"/>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133858</xdr:rowOff>
    </xdr:to>
    <xdr:cxnSp macro="">
      <xdr:nvCxnSpPr>
        <xdr:cNvPr id="444" name="直線コネクタ 443"/>
        <xdr:cNvCxnSpPr/>
      </xdr:nvCxnSpPr>
      <xdr:spPr>
        <a:xfrm>
          <a:off x="13004800" y="132349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5" name="フローチャート: 判断 444"/>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6" name="テキスト ボックス 445"/>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7" name="フローチャート: 判断 446"/>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8" name="テキスト ボックス 447"/>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54" name="楕円 453"/>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5"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6" name="楕円 455"/>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7" name="テキスト ボックス 456"/>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8" name="楕円 457"/>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59" name="テキスト ボックス 458"/>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60" name="楕円 459"/>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61" name="テキスト ボックス 46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62" name="楕円 461"/>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63" name="テキスト ボックス 462"/>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13233</xdr:rowOff>
    </xdr:from>
    <xdr:to>
      <xdr:col>29</xdr:col>
      <xdr:colOff>127000</xdr:colOff>
      <xdr:row>16</xdr:row>
      <xdr:rowOff>75778</xdr:rowOff>
    </xdr:to>
    <xdr:cxnSp macro="">
      <xdr:nvCxnSpPr>
        <xdr:cNvPr id="48" name="直線コネクタ 47"/>
        <xdr:cNvCxnSpPr/>
      </xdr:nvCxnSpPr>
      <xdr:spPr bwMode="auto">
        <a:xfrm flipV="1">
          <a:off x="5003800" y="2804058"/>
          <a:ext cx="647700" cy="6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64486</xdr:rowOff>
    </xdr:from>
    <xdr:to>
      <xdr:col>26</xdr:col>
      <xdr:colOff>50800</xdr:colOff>
      <xdr:row>16</xdr:row>
      <xdr:rowOff>75778</xdr:rowOff>
    </xdr:to>
    <xdr:cxnSp macro="">
      <xdr:nvCxnSpPr>
        <xdr:cNvPr id="51" name="直線コネクタ 50"/>
        <xdr:cNvCxnSpPr/>
      </xdr:nvCxnSpPr>
      <xdr:spPr bwMode="auto">
        <a:xfrm>
          <a:off x="4305300" y="2855311"/>
          <a:ext cx="698500" cy="1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64486</xdr:rowOff>
    </xdr:from>
    <xdr:to>
      <xdr:col>22</xdr:col>
      <xdr:colOff>114300</xdr:colOff>
      <xdr:row>16</xdr:row>
      <xdr:rowOff>81356</xdr:rowOff>
    </xdr:to>
    <xdr:cxnSp macro="">
      <xdr:nvCxnSpPr>
        <xdr:cNvPr id="54" name="直線コネクタ 53"/>
        <xdr:cNvCxnSpPr/>
      </xdr:nvCxnSpPr>
      <xdr:spPr bwMode="auto">
        <a:xfrm flipV="1">
          <a:off x="3606800" y="2855311"/>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149212</xdr:rowOff>
    </xdr:from>
    <xdr:ext cx="762000" cy="259045"/>
    <xdr:sp macro="" textlink="">
      <xdr:nvSpPr>
        <xdr:cNvPr id="56" name="テキスト ボックス 55"/>
        <xdr:cNvSpPr txBox="1"/>
      </xdr:nvSpPr>
      <xdr:spPr>
        <a:xfrm>
          <a:off x="3924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35636</xdr:rowOff>
    </xdr:from>
    <xdr:to>
      <xdr:col>18</xdr:col>
      <xdr:colOff>177800</xdr:colOff>
      <xdr:row>16</xdr:row>
      <xdr:rowOff>81356</xdr:rowOff>
    </xdr:to>
    <xdr:cxnSp macro="">
      <xdr:nvCxnSpPr>
        <xdr:cNvPr id="57" name="直線コネクタ 56"/>
        <xdr:cNvCxnSpPr/>
      </xdr:nvCxnSpPr>
      <xdr:spPr bwMode="auto">
        <a:xfrm>
          <a:off x="2908300" y="2826461"/>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18132</xdr:rowOff>
    </xdr:from>
    <xdr:ext cx="762000" cy="259045"/>
    <xdr:sp macro="" textlink="">
      <xdr:nvSpPr>
        <xdr:cNvPr id="59" name="テキスト ボックス 58"/>
        <xdr:cNvSpPr txBox="1"/>
      </xdr:nvSpPr>
      <xdr:spPr>
        <a:xfrm>
          <a:off x="32258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161419</xdr:rowOff>
    </xdr:from>
    <xdr:ext cx="762000" cy="259045"/>
    <xdr:sp macro="" textlink="">
      <xdr:nvSpPr>
        <xdr:cNvPr id="61" name="テキスト ボックス 60"/>
        <xdr:cNvSpPr txBox="1"/>
      </xdr:nvSpPr>
      <xdr:spPr>
        <a:xfrm>
          <a:off x="2527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133883</xdr:rowOff>
    </xdr:from>
    <xdr:to>
      <xdr:col>29</xdr:col>
      <xdr:colOff>177800</xdr:colOff>
      <xdr:row>16</xdr:row>
      <xdr:rowOff>64033</xdr:rowOff>
    </xdr:to>
    <xdr:sp macro="" textlink="">
      <xdr:nvSpPr>
        <xdr:cNvPr id="67" name="楕円 66"/>
        <xdr:cNvSpPr/>
      </xdr:nvSpPr>
      <xdr:spPr bwMode="auto">
        <a:xfrm>
          <a:off x="5600700" y="275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150410</xdr:rowOff>
    </xdr:from>
    <xdr:ext cx="762000" cy="259045"/>
    <xdr:sp macro="" textlink="">
      <xdr:nvSpPr>
        <xdr:cNvPr id="68" name="人口1人当たり決算額の推移該当値テキスト130"/>
        <xdr:cNvSpPr txBox="1"/>
      </xdr:nvSpPr>
      <xdr:spPr>
        <a:xfrm>
          <a:off x="5740400" y="25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24978</xdr:rowOff>
    </xdr:from>
    <xdr:to>
      <xdr:col>26</xdr:col>
      <xdr:colOff>101600</xdr:colOff>
      <xdr:row>16</xdr:row>
      <xdr:rowOff>126578</xdr:rowOff>
    </xdr:to>
    <xdr:sp macro="" textlink="">
      <xdr:nvSpPr>
        <xdr:cNvPr id="69" name="楕円 68"/>
        <xdr:cNvSpPr/>
      </xdr:nvSpPr>
      <xdr:spPr bwMode="auto">
        <a:xfrm>
          <a:off x="4953000" y="281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136755</xdr:rowOff>
    </xdr:from>
    <xdr:ext cx="736600" cy="259045"/>
    <xdr:sp macro="" textlink="">
      <xdr:nvSpPr>
        <xdr:cNvPr id="70" name="テキスト ボックス 69"/>
        <xdr:cNvSpPr txBox="1"/>
      </xdr:nvSpPr>
      <xdr:spPr>
        <a:xfrm>
          <a:off x="4622800" y="2584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13686</xdr:rowOff>
    </xdr:from>
    <xdr:to>
      <xdr:col>22</xdr:col>
      <xdr:colOff>165100</xdr:colOff>
      <xdr:row>16</xdr:row>
      <xdr:rowOff>115286</xdr:rowOff>
    </xdr:to>
    <xdr:sp macro="" textlink="">
      <xdr:nvSpPr>
        <xdr:cNvPr id="71" name="楕円 70"/>
        <xdr:cNvSpPr/>
      </xdr:nvSpPr>
      <xdr:spPr bwMode="auto">
        <a:xfrm>
          <a:off x="4254500" y="280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125463</xdr:rowOff>
    </xdr:from>
    <xdr:ext cx="762000" cy="259045"/>
    <xdr:sp macro="" textlink="">
      <xdr:nvSpPr>
        <xdr:cNvPr id="72" name="テキスト ボックス 71"/>
        <xdr:cNvSpPr txBox="1"/>
      </xdr:nvSpPr>
      <xdr:spPr>
        <a:xfrm>
          <a:off x="3924300" y="257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30556</xdr:rowOff>
    </xdr:from>
    <xdr:to>
      <xdr:col>19</xdr:col>
      <xdr:colOff>38100</xdr:colOff>
      <xdr:row>16</xdr:row>
      <xdr:rowOff>132156</xdr:rowOff>
    </xdr:to>
    <xdr:sp macro="" textlink="">
      <xdr:nvSpPr>
        <xdr:cNvPr id="73" name="楕円 72"/>
        <xdr:cNvSpPr/>
      </xdr:nvSpPr>
      <xdr:spPr bwMode="auto">
        <a:xfrm>
          <a:off x="35560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142333</xdr:rowOff>
    </xdr:from>
    <xdr:ext cx="762000" cy="259045"/>
    <xdr:sp macro="" textlink="">
      <xdr:nvSpPr>
        <xdr:cNvPr id="74" name="テキスト ボックス 73"/>
        <xdr:cNvSpPr txBox="1"/>
      </xdr:nvSpPr>
      <xdr:spPr>
        <a:xfrm>
          <a:off x="32258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156286</xdr:rowOff>
    </xdr:from>
    <xdr:to>
      <xdr:col>15</xdr:col>
      <xdr:colOff>101600</xdr:colOff>
      <xdr:row>16</xdr:row>
      <xdr:rowOff>86436</xdr:rowOff>
    </xdr:to>
    <xdr:sp macro="" textlink="">
      <xdr:nvSpPr>
        <xdr:cNvPr id="75" name="楕円 74"/>
        <xdr:cNvSpPr/>
      </xdr:nvSpPr>
      <xdr:spPr bwMode="auto">
        <a:xfrm>
          <a:off x="2857500" y="277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96613</xdr:rowOff>
    </xdr:from>
    <xdr:ext cx="762000" cy="259045"/>
    <xdr:sp macro="" textlink="">
      <xdr:nvSpPr>
        <xdr:cNvPr id="76" name="テキスト ボックス 75"/>
        <xdr:cNvSpPr txBox="1"/>
      </xdr:nvSpPr>
      <xdr:spPr>
        <a:xfrm>
          <a:off x="2527300" y="25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71907</xdr:rowOff>
    </xdr:from>
    <xdr:to>
      <xdr:col>29</xdr:col>
      <xdr:colOff>127000</xdr:colOff>
      <xdr:row>37</xdr:row>
      <xdr:rowOff>122657</xdr:rowOff>
    </xdr:to>
    <xdr:cxnSp macro="">
      <xdr:nvCxnSpPr>
        <xdr:cNvPr id="108" name="直線コネクタ 107"/>
        <xdr:cNvCxnSpPr/>
      </xdr:nvCxnSpPr>
      <xdr:spPr bwMode="auto">
        <a:xfrm flipV="1">
          <a:off x="5003800" y="7196607"/>
          <a:ext cx="647700" cy="5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122657</xdr:rowOff>
    </xdr:from>
    <xdr:to>
      <xdr:col>26</xdr:col>
      <xdr:colOff>50800</xdr:colOff>
      <xdr:row>37</xdr:row>
      <xdr:rowOff>174549</xdr:rowOff>
    </xdr:to>
    <xdr:cxnSp macro="">
      <xdr:nvCxnSpPr>
        <xdr:cNvPr id="111" name="直線コネクタ 110"/>
        <xdr:cNvCxnSpPr/>
      </xdr:nvCxnSpPr>
      <xdr:spPr bwMode="auto">
        <a:xfrm flipV="1">
          <a:off x="4305300" y="7247357"/>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128508</xdr:rowOff>
    </xdr:from>
    <xdr:to>
      <xdr:col>22</xdr:col>
      <xdr:colOff>114300</xdr:colOff>
      <xdr:row>37</xdr:row>
      <xdr:rowOff>174549</xdr:rowOff>
    </xdr:to>
    <xdr:cxnSp macro="">
      <xdr:nvCxnSpPr>
        <xdr:cNvPr id="114" name="直線コネクタ 113"/>
        <xdr:cNvCxnSpPr/>
      </xdr:nvCxnSpPr>
      <xdr:spPr bwMode="auto">
        <a:xfrm>
          <a:off x="3606800" y="7253208"/>
          <a:ext cx="698500" cy="4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199727</xdr:rowOff>
    </xdr:from>
    <xdr:ext cx="762000" cy="259045"/>
    <xdr:sp macro="" textlink="">
      <xdr:nvSpPr>
        <xdr:cNvPr id="116" name="テキスト ボックス 115"/>
        <xdr:cNvSpPr txBox="1"/>
      </xdr:nvSpPr>
      <xdr:spPr>
        <a:xfrm>
          <a:off x="3924300" y="68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101031</xdr:rowOff>
    </xdr:from>
    <xdr:to>
      <xdr:col>18</xdr:col>
      <xdr:colOff>177800</xdr:colOff>
      <xdr:row>37</xdr:row>
      <xdr:rowOff>128508</xdr:rowOff>
    </xdr:to>
    <xdr:cxnSp macro="">
      <xdr:nvCxnSpPr>
        <xdr:cNvPr id="117" name="直線コネクタ 116"/>
        <xdr:cNvCxnSpPr/>
      </xdr:nvCxnSpPr>
      <xdr:spPr bwMode="auto">
        <a:xfrm>
          <a:off x="2908300" y="7225731"/>
          <a:ext cx="698500" cy="2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188114</xdr:rowOff>
    </xdr:from>
    <xdr:ext cx="762000" cy="259045"/>
    <xdr:sp macro="" textlink="">
      <xdr:nvSpPr>
        <xdr:cNvPr id="119" name="テキスト ボックス 118"/>
        <xdr:cNvSpPr txBox="1"/>
      </xdr:nvSpPr>
      <xdr:spPr>
        <a:xfrm>
          <a:off x="3225800" y="679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135445</xdr:rowOff>
    </xdr:from>
    <xdr:ext cx="762000" cy="259045"/>
    <xdr:sp macro="" textlink="">
      <xdr:nvSpPr>
        <xdr:cNvPr id="121" name="テキスト ボックス 120"/>
        <xdr:cNvSpPr txBox="1"/>
      </xdr:nvSpPr>
      <xdr:spPr>
        <a:xfrm>
          <a:off x="2527300" y="67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21107</xdr:rowOff>
    </xdr:from>
    <xdr:to>
      <xdr:col>29</xdr:col>
      <xdr:colOff>177800</xdr:colOff>
      <xdr:row>37</xdr:row>
      <xdr:rowOff>122707</xdr:rowOff>
    </xdr:to>
    <xdr:sp macro="" textlink="">
      <xdr:nvSpPr>
        <xdr:cNvPr id="127" name="楕円 126"/>
        <xdr:cNvSpPr/>
      </xdr:nvSpPr>
      <xdr:spPr bwMode="auto">
        <a:xfrm>
          <a:off x="5600700" y="714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164634</xdr:rowOff>
    </xdr:from>
    <xdr:ext cx="762000" cy="259045"/>
    <xdr:sp macro="" textlink="">
      <xdr:nvSpPr>
        <xdr:cNvPr id="128" name="人口1人当たり決算額の推移該当値テキスト445"/>
        <xdr:cNvSpPr txBox="1"/>
      </xdr:nvSpPr>
      <xdr:spPr>
        <a:xfrm>
          <a:off x="5740400" y="711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71857</xdr:rowOff>
    </xdr:from>
    <xdr:to>
      <xdr:col>26</xdr:col>
      <xdr:colOff>101600</xdr:colOff>
      <xdr:row>37</xdr:row>
      <xdr:rowOff>173457</xdr:rowOff>
    </xdr:to>
    <xdr:sp macro="" textlink="">
      <xdr:nvSpPr>
        <xdr:cNvPr id="129" name="楕円 128"/>
        <xdr:cNvSpPr/>
      </xdr:nvSpPr>
      <xdr:spPr bwMode="auto">
        <a:xfrm>
          <a:off x="4953000" y="719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158234</xdr:rowOff>
    </xdr:from>
    <xdr:ext cx="736600" cy="259045"/>
    <xdr:sp macro="" textlink="">
      <xdr:nvSpPr>
        <xdr:cNvPr id="130" name="テキスト ボックス 129"/>
        <xdr:cNvSpPr txBox="1"/>
      </xdr:nvSpPr>
      <xdr:spPr>
        <a:xfrm>
          <a:off x="4622800" y="72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123749</xdr:rowOff>
    </xdr:from>
    <xdr:to>
      <xdr:col>22</xdr:col>
      <xdr:colOff>165100</xdr:colOff>
      <xdr:row>37</xdr:row>
      <xdr:rowOff>225349</xdr:rowOff>
    </xdr:to>
    <xdr:sp macro="" textlink="">
      <xdr:nvSpPr>
        <xdr:cNvPr id="131" name="楕円 130"/>
        <xdr:cNvSpPr/>
      </xdr:nvSpPr>
      <xdr:spPr bwMode="auto">
        <a:xfrm>
          <a:off x="4254500" y="724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210126</xdr:rowOff>
    </xdr:from>
    <xdr:ext cx="762000" cy="259045"/>
    <xdr:sp macro="" textlink="">
      <xdr:nvSpPr>
        <xdr:cNvPr id="132" name="テキスト ボックス 131"/>
        <xdr:cNvSpPr txBox="1"/>
      </xdr:nvSpPr>
      <xdr:spPr>
        <a:xfrm>
          <a:off x="3924300" y="733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77708</xdr:rowOff>
    </xdr:from>
    <xdr:to>
      <xdr:col>19</xdr:col>
      <xdr:colOff>38100</xdr:colOff>
      <xdr:row>37</xdr:row>
      <xdr:rowOff>179308</xdr:rowOff>
    </xdr:to>
    <xdr:sp macro="" textlink="">
      <xdr:nvSpPr>
        <xdr:cNvPr id="133" name="楕円 132"/>
        <xdr:cNvSpPr/>
      </xdr:nvSpPr>
      <xdr:spPr bwMode="auto">
        <a:xfrm>
          <a:off x="3556000" y="720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164085</xdr:rowOff>
    </xdr:from>
    <xdr:ext cx="762000" cy="259045"/>
    <xdr:sp macro="" textlink="">
      <xdr:nvSpPr>
        <xdr:cNvPr id="134" name="テキスト ボックス 133"/>
        <xdr:cNvSpPr txBox="1"/>
      </xdr:nvSpPr>
      <xdr:spPr>
        <a:xfrm>
          <a:off x="3225800" y="72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50231</xdr:rowOff>
    </xdr:from>
    <xdr:to>
      <xdr:col>15</xdr:col>
      <xdr:colOff>101600</xdr:colOff>
      <xdr:row>37</xdr:row>
      <xdr:rowOff>151831</xdr:rowOff>
    </xdr:to>
    <xdr:sp macro="" textlink="">
      <xdr:nvSpPr>
        <xdr:cNvPr id="135" name="楕円 134"/>
        <xdr:cNvSpPr/>
      </xdr:nvSpPr>
      <xdr:spPr bwMode="auto">
        <a:xfrm>
          <a:off x="2857500" y="717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136608</xdr:rowOff>
    </xdr:from>
    <xdr:ext cx="762000" cy="259045"/>
    <xdr:sp macro="" textlink="">
      <xdr:nvSpPr>
        <xdr:cNvPr id="136" name="テキスト ボックス 135"/>
        <xdr:cNvSpPr txBox="1"/>
      </xdr:nvSpPr>
      <xdr:spPr>
        <a:xfrm>
          <a:off x="2527300" y="726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22085</xdr:rowOff>
    </xdr:from>
    <xdr:to>
      <xdr:col>24</xdr:col>
      <xdr:colOff>63500</xdr:colOff>
      <xdr:row>35</xdr:row>
      <xdr:rowOff>24981</xdr:rowOff>
    </xdr:to>
    <xdr:cxnSp macro="">
      <xdr:nvCxnSpPr>
        <xdr:cNvPr id="61" name="直線コネクタ 60"/>
        <xdr:cNvCxnSpPr/>
      </xdr:nvCxnSpPr>
      <xdr:spPr>
        <a:xfrm flipV="1">
          <a:off x="3797300" y="6022835"/>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19495</xdr:rowOff>
    </xdr:from>
    <xdr:to>
      <xdr:col>19</xdr:col>
      <xdr:colOff>177800</xdr:colOff>
      <xdr:row>35</xdr:row>
      <xdr:rowOff>24981</xdr:rowOff>
    </xdr:to>
    <xdr:cxnSp macro="">
      <xdr:nvCxnSpPr>
        <xdr:cNvPr id="64" name="直線コネクタ 63"/>
        <xdr:cNvCxnSpPr/>
      </xdr:nvCxnSpPr>
      <xdr:spPr>
        <a:xfrm>
          <a:off x="2908300" y="602024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19495</xdr:rowOff>
    </xdr:from>
    <xdr:to>
      <xdr:col>15</xdr:col>
      <xdr:colOff>50800</xdr:colOff>
      <xdr:row>35</xdr:row>
      <xdr:rowOff>21247</xdr:rowOff>
    </xdr:to>
    <xdr:cxnSp macro="">
      <xdr:nvCxnSpPr>
        <xdr:cNvPr id="67" name="直線コネクタ 66"/>
        <xdr:cNvCxnSpPr/>
      </xdr:nvCxnSpPr>
      <xdr:spPr>
        <a:xfrm flipV="1">
          <a:off x="2019300" y="602024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159529</xdr:rowOff>
    </xdr:from>
    <xdr:ext cx="534377" cy="259045"/>
    <xdr:sp macro="" textlink="">
      <xdr:nvSpPr>
        <xdr:cNvPr id="69" name="テキスト ボックス 68"/>
        <xdr:cNvSpPr txBox="1"/>
      </xdr:nvSpPr>
      <xdr:spPr>
        <a:xfrm>
          <a:off x="2641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160541</xdr:rowOff>
    </xdr:from>
    <xdr:to>
      <xdr:col>10</xdr:col>
      <xdr:colOff>114300</xdr:colOff>
      <xdr:row>35</xdr:row>
      <xdr:rowOff>21247</xdr:rowOff>
    </xdr:to>
    <xdr:cxnSp macro="">
      <xdr:nvCxnSpPr>
        <xdr:cNvPr id="70" name="直線コネクタ 69"/>
        <xdr:cNvCxnSpPr/>
      </xdr:nvCxnSpPr>
      <xdr:spPr>
        <a:xfrm>
          <a:off x="1130300" y="5989841"/>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169587</xdr:rowOff>
    </xdr:from>
    <xdr:ext cx="534377" cy="259045"/>
    <xdr:sp macro="" textlink="">
      <xdr:nvSpPr>
        <xdr:cNvPr id="72" name="テキスト ボックス 71"/>
        <xdr:cNvSpPr txBox="1"/>
      </xdr:nvSpPr>
      <xdr:spPr>
        <a:xfrm>
          <a:off x="1752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108018</xdr:rowOff>
    </xdr:from>
    <xdr:ext cx="534377" cy="259045"/>
    <xdr:sp macro="" textlink="">
      <xdr:nvSpPr>
        <xdr:cNvPr id="74" name="テキスト ボックス 73"/>
        <xdr:cNvSpPr txBox="1"/>
      </xdr:nvSpPr>
      <xdr:spPr>
        <a:xfrm>
          <a:off x="863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142735</xdr:rowOff>
    </xdr:from>
    <xdr:to>
      <xdr:col>24</xdr:col>
      <xdr:colOff>114300</xdr:colOff>
      <xdr:row>35</xdr:row>
      <xdr:rowOff>72885</xdr:rowOff>
    </xdr:to>
    <xdr:sp macro="" textlink="">
      <xdr:nvSpPr>
        <xdr:cNvPr id="80" name="楕円 79"/>
        <xdr:cNvSpPr/>
      </xdr:nvSpPr>
      <xdr:spPr>
        <a:xfrm>
          <a:off x="4584700" y="59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165612</xdr:rowOff>
    </xdr:from>
    <xdr:ext cx="534377" cy="259045"/>
    <xdr:sp macro="" textlink="">
      <xdr:nvSpPr>
        <xdr:cNvPr id="81" name="人件費該当値テキスト"/>
        <xdr:cNvSpPr txBox="1"/>
      </xdr:nvSpPr>
      <xdr:spPr>
        <a:xfrm>
          <a:off x="4686300" y="58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145631</xdr:rowOff>
    </xdr:from>
    <xdr:to>
      <xdr:col>20</xdr:col>
      <xdr:colOff>38100</xdr:colOff>
      <xdr:row>35</xdr:row>
      <xdr:rowOff>75781</xdr:rowOff>
    </xdr:to>
    <xdr:sp macro="" textlink="">
      <xdr:nvSpPr>
        <xdr:cNvPr id="82" name="楕円 81"/>
        <xdr:cNvSpPr/>
      </xdr:nvSpPr>
      <xdr:spPr>
        <a:xfrm>
          <a:off x="3746500" y="59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92308</xdr:rowOff>
    </xdr:from>
    <xdr:ext cx="534377" cy="259045"/>
    <xdr:sp macro="" textlink="">
      <xdr:nvSpPr>
        <xdr:cNvPr id="83" name="テキスト ボックス 82"/>
        <xdr:cNvSpPr txBox="1"/>
      </xdr:nvSpPr>
      <xdr:spPr>
        <a:xfrm>
          <a:off x="3530111" y="57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140145</xdr:rowOff>
    </xdr:from>
    <xdr:to>
      <xdr:col>15</xdr:col>
      <xdr:colOff>101600</xdr:colOff>
      <xdr:row>35</xdr:row>
      <xdr:rowOff>70295</xdr:rowOff>
    </xdr:to>
    <xdr:sp macro="" textlink="">
      <xdr:nvSpPr>
        <xdr:cNvPr id="84" name="楕円 83"/>
        <xdr:cNvSpPr/>
      </xdr:nvSpPr>
      <xdr:spPr>
        <a:xfrm>
          <a:off x="2857500" y="5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86822</xdr:rowOff>
    </xdr:from>
    <xdr:ext cx="534377" cy="259045"/>
    <xdr:sp macro="" textlink="">
      <xdr:nvSpPr>
        <xdr:cNvPr id="85" name="テキスト ボックス 84"/>
        <xdr:cNvSpPr txBox="1"/>
      </xdr:nvSpPr>
      <xdr:spPr>
        <a:xfrm>
          <a:off x="2641111" y="57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141897</xdr:rowOff>
    </xdr:from>
    <xdr:to>
      <xdr:col>10</xdr:col>
      <xdr:colOff>165100</xdr:colOff>
      <xdr:row>35</xdr:row>
      <xdr:rowOff>72047</xdr:rowOff>
    </xdr:to>
    <xdr:sp macro="" textlink="">
      <xdr:nvSpPr>
        <xdr:cNvPr id="86" name="楕円 85"/>
        <xdr:cNvSpPr/>
      </xdr:nvSpPr>
      <xdr:spPr>
        <a:xfrm>
          <a:off x="1968500" y="59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88574</xdr:rowOff>
    </xdr:from>
    <xdr:ext cx="534377" cy="259045"/>
    <xdr:sp macro="" textlink="">
      <xdr:nvSpPr>
        <xdr:cNvPr id="87" name="テキスト ボックス 86"/>
        <xdr:cNvSpPr txBox="1"/>
      </xdr:nvSpPr>
      <xdr:spPr>
        <a:xfrm>
          <a:off x="1752111" y="574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109741</xdr:rowOff>
    </xdr:from>
    <xdr:to>
      <xdr:col>6</xdr:col>
      <xdr:colOff>38100</xdr:colOff>
      <xdr:row>35</xdr:row>
      <xdr:rowOff>39891</xdr:rowOff>
    </xdr:to>
    <xdr:sp macro="" textlink="">
      <xdr:nvSpPr>
        <xdr:cNvPr id="88" name="楕円 87"/>
        <xdr:cNvSpPr/>
      </xdr:nvSpPr>
      <xdr:spPr>
        <a:xfrm>
          <a:off x="1079500" y="59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56418</xdr:rowOff>
    </xdr:from>
    <xdr:ext cx="534377" cy="259045"/>
    <xdr:sp macro="" textlink="">
      <xdr:nvSpPr>
        <xdr:cNvPr id="89" name="テキスト ボックス 88"/>
        <xdr:cNvSpPr txBox="1"/>
      </xdr:nvSpPr>
      <xdr:spPr>
        <a:xfrm>
          <a:off x="863111" y="571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37078</xdr:rowOff>
    </xdr:from>
    <xdr:to>
      <xdr:col>24</xdr:col>
      <xdr:colOff>63500</xdr:colOff>
      <xdr:row>56</xdr:row>
      <xdr:rowOff>83865</xdr:rowOff>
    </xdr:to>
    <xdr:cxnSp macro="">
      <xdr:nvCxnSpPr>
        <xdr:cNvPr id="119" name="直線コネクタ 118"/>
        <xdr:cNvCxnSpPr/>
      </xdr:nvCxnSpPr>
      <xdr:spPr>
        <a:xfrm flipV="1">
          <a:off x="3797300" y="9638278"/>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83865</xdr:rowOff>
    </xdr:from>
    <xdr:to>
      <xdr:col>19</xdr:col>
      <xdr:colOff>177800</xdr:colOff>
      <xdr:row>56</xdr:row>
      <xdr:rowOff>136023</xdr:rowOff>
    </xdr:to>
    <xdr:cxnSp macro="">
      <xdr:nvCxnSpPr>
        <xdr:cNvPr id="122" name="直線コネクタ 121"/>
        <xdr:cNvCxnSpPr/>
      </xdr:nvCxnSpPr>
      <xdr:spPr>
        <a:xfrm flipV="1">
          <a:off x="2908300" y="9685065"/>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136023</xdr:rowOff>
    </xdr:from>
    <xdr:to>
      <xdr:col>15</xdr:col>
      <xdr:colOff>50800</xdr:colOff>
      <xdr:row>56</xdr:row>
      <xdr:rowOff>156255</xdr:rowOff>
    </xdr:to>
    <xdr:cxnSp macro="">
      <xdr:nvCxnSpPr>
        <xdr:cNvPr id="125" name="直線コネクタ 124"/>
        <xdr:cNvCxnSpPr/>
      </xdr:nvCxnSpPr>
      <xdr:spPr>
        <a:xfrm flipV="1">
          <a:off x="2019300" y="9737223"/>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91317</xdr:rowOff>
    </xdr:from>
    <xdr:ext cx="534377" cy="259045"/>
    <xdr:sp macro="" textlink="">
      <xdr:nvSpPr>
        <xdr:cNvPr id="127" name="テキスト ボックス 126"/>
        <xdr:cNvSpPr txBox="1"/>
      </xdr:nvSpPr>
      <xdr:spPr>
        <a:xfrm>
          <a:off x="2641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156255</xdr:rowOff>
    </xdr:from>
    <xdr:to>
      <xdr:col>10</xdr:col>
      <xdr:colOff>114300</xdr:colOff>
      <xdr:row>56</xdr:row>
      <xdr:rowOff>160731</xdr:rowOff>
    </xdr:to>
    <xdr:cxnSp macro="">
      <xdr:nvCxnSpPr>
        <xdr:cNvPr id="128" name="直線コネクタ 127"/>
        <xdr:cNvCxnSpPr/>
      </xdr:nvCxnSpPr>
      <xdr:spPr>
        <a:xfrm flipV="1">
          <a:off x="1130300" y="9757455"/>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99242</xdr:rowOff>
    </xdr:from>
    <xdr:ext cx="534377" cy="259045"/>
    <xdr:sp macro="" textlink="">
      <xdr:nvSpPr>
        <xdr:cNvPr id="130" name="テキスト ボックス 129"/>
        <xdr:cNvSpPr txBox="1"/>
      </xdr:nvSpPr>
      <xdr:spPr>
        <a:xfrm>
          <a:off x="1752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108119</xdr:rowOff>
    </xdr:from>
    <xdr:ext cx="534377" cy="259045"/>
    <xdr:sp macro="" textlink="">
      <xdr:nvSpPr>
        <xdr:cNvPr id="132" name="テキスト ボックス 131"/>
        <xdr:cNvSpPr txBox="1"/>
      </xdr:nvSpPr>
      <xdr:spPr>
        <a:xfrm>
          <a:off x="863111" y="9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157728</xdr:rowOff>
    </xdr:from>
    <xdr:to>
      <xdr:col>24</xdr:col>
      <xdr:colOff>114300</xdr:colOff>
      <xdr:row>56</xdr:row>
      <xdr:rowOff>87878</xdr:rowOff>
    </xdr:to>
    <xdr:sp macro="" textlink="">
      <xdr:nvSpPr>
        <xdr:cNvPr id="138" name="楕円 137"/>
        <xdr:cNvSpPr/>
      </xdr:nvSpPr>
      <xdr:spPr>
        <a:xfrm>
          <a:off x="4584700" y="95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136155</xdr:rowOff>
    </xdr:from>
    <xdr:ext cx="534377" cy="259045"/>
    <xdr:sp macro="" textlink="">
      <xdr:nvSpPr>
        <xdr:cNvPr id="139" name="物件費該当値テキスト"/>
        <xdr:cNvSpPr txBox="1"/>
      </xdr:nvSpPr>
      <xdr:spPr>
        <a:xfrm>
          <a:off x="4686300" y="956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33065</xdr:rowOff>
    </xdr:from>
    <xdr:to>
      <xdr:col>20</xdr:col>
      <xdr:colOff>38100</xdr:colOff>
      <xdr:row>56</xdr:row>
      <xdr:rowOff>134665</xdr:rowOff>
    </xdr:to>
    <xdr:sp macro="" textlink="">
      <xdr:nvSpPr>
        <xdr:cNvPr id="140" name="楕円 139"/>
        <xdr:cNvSpPr/>
      </xdr:nvSpPr>
      <xdr:spPr>
        <a:xfrm>
          <a:off x="3746500" y="96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125792</xdr:rowOff>
    </xdr:from>
    <xdr:ext cx="534377" cy="259045"/>
    <xdr:sp macro="" textlink="">
      <xdr:nvSpPr>
        <xdr:cNvPr id="141" name="テキスト ボックス 140"/>
        <xdr:cNvSpPr txBox="1"/>
      </xdr:nvSpPr>
      <xdr:spPr>
        <a:xfrm>
          <a:off x="3530111" y="97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85223</xdr:rowOff>
    </xdr:from>
    <xdr:to>
      <xdr:col>15</xdr:col>
      <xdr:colOff>101600</xdr:colOff>
      <xdr:row>57</xdr:row>
      <xdr:rowOff>15373</xdr:rowOff>
    </xdr:to>
    <xdr:sp macro="" textlink="">
      <xdr:nvSpPr>
        <xdr:cNvPr id="142" name="楕円 141"/>
        <xdr:cNvSpPr/>
      </xdr:nvSpPr>
      <xdr:spPr>
        <a:xfrm>
          <a:off x="2857500" y="96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6500</xdr:rowOff>
    </xdr:from>
    <xdr:ext cx="534377" cy="259045"/>
    <xdr:sp macro="" textlink="">
      <xdr:nvSpPr>
        <xdr:cNvPr id="143" name="テキスト ボックス 142"/>
        <xdr:cNvSpPr txBox="1"/>
      </xdr:nvSpPr>
      <xdr:spPr>
        <a:xfrm>
          <a:off x="2641111" y="97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105455</xdr:rowOff>
    </xdr:from>
    <xdr:to>
      <xdr:col>10</xdr:col>
      <xdr:colOff>165100</xdr:colOff>
      <xdr:row>57</xdr:row>
      <xdr:rowOff>35605</xdr:rowOff>
    </xdr:to>
    <xdr:sp macro="" textlink="">
      <xdr:nvSpPr>
        <xdr:cNvPr id="144" name="楕円 143"/>
        <xdr:cNvSpPr/>
      </xdr:nvSpPr>
      <xdr:spPr>
        <a:xfrm>
          <a:off x="1968500" y="97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26732</xdr:rowOff>
    </xdr:from>
    <xdr:ext cx="534377" cy="259045"/>
    <xdr:sp macro="" textlink="">
      <xdr:nvSpPr>
        <xdr:cNvPr id="145" name="テキスト ボックス 144"/>
        <xdr:cNvSpPr txBox="1"/>
      </xdr:nvSpPr>
      <xdr:spPr>
        <a:xfrm>
          <a:off x="1752111" y="97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109931</xdr:rowOff>
    </xdr:from>
    <xdr:to>
      <xdr:col>6</xdr:col>
      <xdr:colOff>38100</xdr:colOff>
      <xdr:row>57</xdr:row>
      <xdr:rowOff>40081</xdr:rowOff>
    </xdr:to>
    <xdr:sp macro="" textlink="">
      <xdr:nvSpPr>
        <xdr:cNvPr id="146" name="楕円 145"/>
        <xdr:cNvSpPr/>
      </xdr:nvSpPr>
      <xdr:spPr>
        <a:xfrm>
          <a:off x="1079500" y="97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31208</xdr:rowOff>
    </xdr:from>
    <xdr:ext cx="534377" cy="259045"/>
    <xdr:sp macro="" textlink="">
      <xdr:nvSpPr>
        <xdr:cNvPr id="147" name="テキスト ボックス 146"/>
        <xdr:cNvSpPr txBox="1"/>
      </xdr:nvSpPr>
      <xdr:spPr>
        <a:xfrm>
          <a:off x="863111" y="98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91694</xdr:rowOff>
    </xdr:from>
    <xdr:to>
      <xdr:col>24</xdr:col>
      <xdr:colOff>63500</xdr:colOff>
      <xdr:row>74</xdr:row>
      <xdr:rowOff>92964</xdr:rowOff>
    </xdr:to>
    <xdr:cxnSp macro="">
      <xdr:nvCxnSpPr>
        <xdr:cNvPr id="176" name="直線コネクタ 175"/>
        <xdr:cNvCxnSpPr/>
      </xdr:nvCxnSpPr>
      <xdr:spPr>
        <a:xfrm>
          <a:off x="3797300" y="12778994"/>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91694</xdr:rowOff>
    </xdr:from>
    <xdr:to>
      <xdr:col>19</xdr:col>
      <xdr:colOff>177800</xdr:colOff>
      <xdr:row>74</xdr:row>
      <xdr:rowOff>100711</xdr:rowOff>
    </xdr:to>
    <xdr:cxnSp macro="">
      <xdr:nvCxnSpPr>
        <xdr:cNvPr id="179" name="直線コネクタ 178"/>
        <xdr:cNvCxnSpPr/>
      </xdr:nvCxnSpPr>
      <xdr:spPr>
        <a:xfrm flipV="1">
          <a:off x="2908300" y="12778994"/>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96139</xdr:rowOff>
    </xdr:from>
    <xdr:to>
      <xdr:col>15</xdr:col>
      <xdr:colOff>50800</xdr:colOff>
      <xdr:row>74</xdr:row>
      <xdr:rowOff>100711</xdr:rowOff>
    </xdr:to>
    <xdr:cxnSp macro="">
      <xdr:nvCxnSpPr>
        <xdr:cNvPr id="182" name="直線コネクタ 181"/>
        <xdr:cNvCxnSpPr/>
      </xdr:nvCxnSpPr>
      <xdr:spPr>
        <a:xfrm>
          <a:off x="2019300" y="1278343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104157</xdr:rowOff>
    </xdr:from>
    <xdr:ext cx="469744" cy="259045"/>
    <xdr:sp macro="" textlink="">
      <xdr:nvSpPr>
        <xdr:cNvPr id="184" name="テキスト ボックス 183"/>
        <xdr:cNvSpPr txBox="1"/>
      </xdr:nvSpPr>
      <xdr:spPr>
        <a:xfrm>
          <a:off x="2673428"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96139</xdr:rowOff>
    </xdr:from>
    <xdr:to>
      <xdr:col>10</xdr:col>
      <xdr:colOff>114300</xdr:colOff>
      <xdr:row>74</xdr:row>
      <xdr:rowOff>134112</xdr:rowOff>
    </xdr:to>
    <xdr:cxnSp macro="">
      <xdr:nvCxnSpPr>
        <xdr:cNvPr id="185" name="直線コネクタ 184"/>
        <xdr:cNvCxnSpPr/>
      </xdr:nvCxnSpPr>
      <xdr:spPr>
        <a:xfrm flipV="1">
          <a:off x="1130300" y="12783439"/>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22750</xdr:rowOff>
    </xdr:from>
    <xdr:ext cx="469744" cy="259045"/>
    <xdr:sp macro="" textlink="">
      <xdr:nvSpPr>
        <xdr:cNvPr id="187" name="テキスト ボックス 186"/>
        <xdr:cNvSpPr txBox="1"/>
      </xdr:nvSpPr>
      <xdr:spPr>
        <a:xfrm>
          <a:off x="1784428" y="13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62374</xdr:rowOff>
    </xdr:from>
    <xdr:ext cx="469744" cy="259045"/>
    <xdr:sp macro="" textlink="">
      <xdr:nvSpPr>
        <xdr:cNvPr id="189" name="テキスト ボックス 188"/>
        <xdr:cNvSpPr txBox="1"/>
      </xdr:nvSpPr>
      <xdr:spPr>
        <a:xfrm>
          <a:off x="895428" y="130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42164</xdr:rowOff>
    </xdr:from>
    <xdr:to>
      <xdr:col>24</xdr:col>
      <xdr:colOff>114300</xdr:colOff>
      <xdr:row>74</xdr:row>
      <xdr:rowOff>143764</xdr:rowOff>
    </xdr:to>
    <xdr:sp macro="" textlink="">
      <xdr:nvSpPr>
        <xdr:cNvPr id="195" name="楕円 194"/>
        <xdr:cNvSpPr/>
      </xdr:nvSpPr>
      <xdr:spPr>
        <a:xfrm>
          <a:off x="4584700" y="127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65041</xdr:rowOff>
    </xdr:from>
    <xdr:ext cx="469744" cy="259045"/>
    <xdr:sp macro="" textlink="">
      <xdr:nvSpPr>
        <xdr:cNvPr id="196" name="維持補修費該当値テキスト"/>
        <xdr:cNvSpPr txBox="1"/>
      </xdr:nvSpPr>
      <xdr:spPr>
        <a:xfrm>
          <a:off x="4686300" y="1258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40894</xdr:rowOff>
    </xdr:from>
    <xdr:to>
      <xdr:col>20</xdr:col>
      <xdr:colOff>38100</xdr:colOff>
      <xdr:row>74</xdr:row>
      <xdr:rowOff>142494</xdr:rowOff>
    </xdr:to>
    <xdr:sp macro="" textlink="">
      <xdr:nvSpPr>
        <xdr:cNvPr id="197" name="楕円 196"/>
        <xdr:cNvSpPr/>
      </xdr:nvSpPr>
      <xdr:spPr>
        <a:xfrm>
          <a:off x="3746500" y="127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159021</xdr:rowOff>
    </xdr:from>
    <xdr:ext cx="469744" cy="259045"/>
    <xdr:sp macro="" textlink="">
      <xdr:nvSpPr>
        <xdr:cNvPr id="198" name="テキスト ボックス 197"/>
        <xdr:cNvSpPr txBox="1"/>
      </xdr:nvSpPr>
      <xdr:spPr>
        <a:xfrm>
          <a:off x="3562428" y="125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49911</xdr:rowOff>
    </xdr:from>
    <xdr:to>
      <xdr:col>15</xdr:col>
      <xdr:colOff>101600</xdr:colOff>
      <xdr:row>74</xdr:row>
      <xdr:rowOff>151511</xdr:rowOff>
    </xdr:to>
    <xdr:sp macro="" textlink="">
      <xdr:nvSpPr>
        <xdr:cNvPr id="199" name="楕円 198"/>
        <xdr:cNvSpPr/>
      </xdr:nvSpPr>
      <xdr:spPr>
        <a:xfrm>
          <a:off x="2857500" y="127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168038</xdr:rowOff>
    </xdr:from>
    <xdr:ext cx="469744" cy="259045"/>
    <xdr:sp macro="" textlink="">
      <xdr:nvSpPr>
        <xdr:cNvPr id="200" name="テキスト ボックス 199"/>
        <xdr:cNvSpPr txBox="1"/>
      </xdr:nvSpPr>
      <xdr:spPr>
        <a:xfrm>
          <a:off x="2673428" y="125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45339</xdr:rowOff>
    </xdr:from>
    <xdr:to>
      <xdr:col>10</xdr:col>
      <xdr:colOff>165100</xdr:colOff>
      <xdr:row>74</xdr:row>
      <xdr:rowOff>146939</xdr:rowOff>
    </xdr:to>
    <xdr:sp macro="" textlink="">
      <xdr:nvSpPr>
        <xdr:cNvPr id="201" name="楕円 200"/>
        <xdr:cNvSpPr/>
      </xdr:nvSpPr>
      <xdr:spPr>
        <a:xfrm>
          <a:off x="1968500" y="127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163466</xdr:rowOff>
    </xdr:from>
    <xdr:ext cx="469744" cy="259045"/>
    <xdr:sp macro="" textlink="">
      <xdr:nvSpPr>
        <xdr:cNvPr id="202" name="テキスト ボックス 201"/>
        <xdr:cNvSpPr txBox="1"/>
      </xdr:nvSpPr>
      <xdr:spPr>
        <a:xfrm>
          <a:off x="1784428" y="1250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83312</xdr:rowOff>
    </xdr:from>
    <xdr:to>
      <xdr:col>6</xdr:col>
      <xdr:colOff>38100</xdr:colOff>
      <xdr:row>75</xdr:row>
      <xdr:rowOff>13462</xdr:rowOff>
    </xdr:to>
    <xdr:sp macro="" textlink="">
      <xdr:nvSpPr>
        <xdr:cNvPr id="203" name="楕円 202"/>
        <xdr:cNvSpPr/>
      </xdr:nvSpPr>
      <xdr:spPr>
        <a:xfrm>
          <a:off x="1079500" y="127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29989</xdr:rowOff>
    </xdr:from>
    <xdr:ext cx="469744" cy="259045"/>
    <xdr:sp macro="" textlink="">
      <xdr:nvSpPr>
        <xdr:cNvPr id="204" name="テキスト ボックス 203"/>
        <xdr:cNvSpPr txBox="1"/>
      </xdr:nvSpPr>
      <xdr:spPr>
        <a:xfrm>
          <a:off x="895428" y="125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50076</xdr:rowOff>
    </xdr:from>
    <xdr:to>
      <xdr:col>24</xdr:col>
      <xdr:colOff>63500</xdr:colOff>
      <xdr:row>95</xdr:row>
      <xdr:rowOff>158941</xdr:rowOff>
    </xdr:to>
    <xdr:cxnSp macro="">
      <xdr:nvCxnSpPr>
        <xdr:cNvPr id="234" name="直線コネクタ 233"/>
        <xdr:cNvCxnSpPr/>
      </xdr:nvCxnSpPr>
      <xdr:spPr>
        <a:xfrm flipV="1">
          <a:off x="3797300" y="16337826"/>
          <a:ext cx="838200" cy="1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158941</xdr:rowOff>
    </xdr:from>
    <xdr:to>
      <xdr:col>19</xdr:col>
      <xdr:colOff>177800</xdr:colOff>
      <xdr:row>95</xdr:row>
      <xdr:rowOff>166255</xdr:rowOff>
    </xdr:to>
    <xdr:cxnSp macro="">
      <xdr:nvCxnSpPr>
        <xdr:cNvPr id="237" name="直線コネクタ 236"/>
        <xdr:cNvCxnSpPr/>
      </xdr:nvCxnSpPr>
      <xdr:spPr>
        <a:xfrm flipV="1">
          <a:off x="2908300" y="16446691"/>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166255</xdr:rowOff>
    </xdr:from>
    <xdr:to>
      <xdr:col>15</xdr:col>
      <xdr:colOff>50800</xdr:colOff>
      <xdr:row>96</xdr:row>
      <xdr:rowOff>55435</xdr:rowOff>
    </xdr:to>
    <xdr:cxnSp macro="">
      <xdr:nvCxnSpPr>
        <xdr:cNvPr id="240" name="直線コネクタ 239"/>
        <xdr:cNvCxnSpPr/>
      </xdr:nvCxnSpPr>
      <xdr:spPr>
        <a:xfrm flipV="1">
          <a:off x="2019300" y="16454005"/>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55435</xdr:rowOff>
    </xdr:from>
    <xdr:to>
      <xdr:col>10</xdr:col>
      <xdr:colOff>114300</xdr:colOff>
      <xdr:row>96</xdr:row>
      <xdr:rowOff>108483</xdr:rowOff>
    </xdr:to>
    <xdr:cxnSp macro="">
      <xdr:nvCxnSpPr>
        <xdr:cNvPr id="243" name="直線コネクタ 242"/>
        <xdr:cNvCxnSpPr/>
      </xdr:nvCxnSpPr>
      <xdr:spPr>
        <a:xfrm flipV="1">
          <a:off x="1130300" y="16514635"/>
          <a:ext cx="889000" cy="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170726</xdr:rowOff>
    </xdr:from>
    <xdr:to>
      <xdr:col>24</xdr:col>
      <xdr:colOff>114300</xdr:colOff>
      <xdr:row>95</xdr:row>
      <xdr:rowOff>100876</xdr:rowOff>
    </xdr:to>
    <xdr:sp macro="" textlink="">
      <xdr:nvSpPr>
        <xdr:cNvPr id="253" name="楕円 252"/>
        <xdr:cNvSpPr/>
      </xdr:nvSpPr>
      <xdr:spPr>
        <a:xfrm>
          <a:off x="4584700" y="162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149153</xdr:rowOff>
    </xdr:from>
    <xdr:ext cx="599010" cy="259045"/>
    <xdr:sp macro="" textlink="">
      <xdr:nvSpPr>
        <xdr:cNvPr id="254" name="扶助費該当値テキスト"/>
        <xdr:cNvSpPr txBox="1"/>
      </xdr:nvSpPr>
      <xdr:spPr>
        <a:xfrm>
          <a:off x="4686300" y="1626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108141</xdr:rowOff>
    </xdr:from>
    <xdr:to>
      <xdr:col>20</xdr:col>
      <xdr:colOff>38100</xdr:colOff>
      <xdr:row>96</xdr:row>
      <xdr:rowOff>38291</xdr:rowOff>
    </xdr:to>
    <xdr:sp macro="" textlink="">
      <xdr:nvSpPr>
        <xdr:cNvPr id="255" name="楕円 254"/>
        <xdr:cNvSpPr/>
      </xdr:nvSpPr>
      <xdr:spPr>
        <a:xfrm>
          <a:off x="3746500" y="163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29418</xdr:rowOff>
    </xdr:from>
    <xdr:ext cx="599010" cy="259045"/>
    <xdr:sp macro="" textlink="">
      <xdr:nvSpPr>
        <xdr:cNvPr id="256" name="テキスト ボックス 255"/>
        <xdr:cNvSpPr txBox="1"/>
      </xdr:nvSpPr>
      <xdr:spPr>
        <a:xfrm>
          <a:off x="3497795" y="1648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115455</xdr:rowOff>
    </xdr:from>
    <xdr:to>
      <xdr:col>15</xdr:col>
      <xdr:colOff>101600</xdr:colOff>
      <xdr:row>96</xdr:row>
      <xdr:rowOff>45605</xdr:rowOff>
    </xdr:to>
    <xdr:sp macro="" textlink="">
      <xdr:nvSpPr>
        <xdr:cNvPr id="257" name="楕円 256"/>
        <xdr:cNvSpPr/>
      </xdr:nvSpPr>
      <xdr:spPr>
        <a:xfrm>
          <a:off x="2857500" y="16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62132</xdr:rowOff>
    </xdr:from>
    <xdr:ext cx="599010" cy="259045"/>
    <xdr:sp macro="" textlink="">
      <xdr:nvSpPr>
        <xdr:cNvPr id="258" name="テキスト ボックス 257"/>
        <xdr:cNvSpPr txBox="1"/>
      </xdr:nvSpPr>
      <xdr:spPr>
        <a:xfrm>
          <a:off x="2608795" y="1617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4635</xdr:rowOff>
    </xdr:from>
    <xdr:to>
      <xdr:col>10</xdr:col>
      <xdr:colOff>165100</xdr:colOff>
      <xdr:row>96</xdr:row>
      <xdr:rowOff>106235</xdr:rowOff>
    </xdr:to>
    <xdr:sp macro="" textlink="">
      <xdr:nvSpPr>
        <xdr:cNvPr id="259" name="楕円 258"/>
        <xdr:cNvSpPr/>
      </xdr:nvSpPr>
      <xdr:spPr>
        <a:xfrm>
          <a:off x="1968500" y="164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122762</xdr:rowOff>
    </xdr:from>
    <xdr:ext cx="534377" cy="259045"/>
    <xdr:sp macro="" textlink="">
      <xdr:nvSpPr>
        <xdr:cNvPr id="260" name="テキスト ボックス 259"/>
        <xdr:cNvSpPr txBox="1"/>
      </xdr:nvSpPr>
      <xdr:spPr>
        <a:xfrm>
          <a:off x="1752111" y="162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57683</xdr:rowOff>
    </xdr:from>
    <xdr:to>
      <xdr:col>6</xdr:col>
      <xdr:colOff>38100</xdr:colOff>
      <xdr:row>96</xdr:row>
      <xdr:rowOff>159283</xdr:rowOff>
    </xdr:to>
    <xdr:sp macro="" textlink="">
      <xdr:nvSpPr>
        <xdr:cNvPr id="261" name="楕円 260"/>
        <xdr:cNvSpPr/>
      </xdr:nvSpPr>
      <xdr:spPr>
        <a:xfrm>
          <a:off x="1079500" y="165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4360</xdr:rowOff>
    </xdr:from>
    <xdr:ext cx="534377" cy="259045"/>
    <xdr:sp macro="" textlink="">
      <xdr:nvSpPr>
        <xdr:cNvPr id="262" name="テキスト ボックス 261"/>
        <xdr:cNvSpPr txBox="1"/>
      </xdr:nvSpPr>
      <xdr:spPr>
        <a:xfrm>
          <a:off x="863111" y="162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53289</xdr:rowOff>
    </xdr:from>
    <xdr:to>
      <xdr:col>54</xdr:col>
      <xdr:colOff>189865</xdr:colOff>
      <xdr:row>37</xdr:row>
      <xdr:rowOff>81921</xdr:rowOff>
    </xdr:to>
    <xdr:cxnSp macro="">
      <xdr:nvCxnSpPr>
        <xdr:cNvPr id="286" name="直線コネクタ 285"/>
        <xdr:cNvCxnSpPr/>
      </xdr:nvCxnSpPr>
      <xdr:spPr>
        <a:xfrm flipV="1">
          <a:off x="10475595" y="5196789"/>
          <a:ext cx="1270" cy="122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85748</xdr:rowOff>
    </xdr:from>
    <xdr:ext cx="534377" cy="259045"/>
    <xdr:sp macro="" textlink="">
      <xdr:nvSpPr>
        <xdr:cNvPr id="287" name="補助費等最小値テキスト"/>
        <xdr:cNvSpPr txBox="1"/>
      </xdr:nvSpPr>
      <xdr:spPr>
        <a:xfrm>
          <a:off x="10528300" y="64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81921</xdr:rowOff>
    </xdr:from>
    <xdr:to>
      <xdr:col>55</xdr:col>
      <xdr:colOff>88900</xdr:colOff>
      <xdr:row>37</xdr:row>
      <xdr:rowOff>81921</xdr:rowOff>
    </xdr:to>
    <xdr:cxnSp macro="">
      <xdr:nvCxnSpPr>
        <xdr:cNvPr id="288" name="直線コネクタ 287"/>
        <xdr:cNvCxnSpPr/>
      </xdr:nvCxnSpPr>
      <xdr:spPr>
        <a:xfrm>
          <a:off x="10388600" y="642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171416</xdr:rowOff>
    </xdr:from>
    <xdr:ext cx="534377" cy="259045"/>
    <xdr:sp macro="" textlink="">
      <xdr:nvSpPr>
        <xdr:cNvPr id="289" name="補助費等最大値テキスト"/>
        <xdr:cNvSpPr txBox="1"/>
      </xdr:nvSpPr>
      <xdr:spPr>
        <a:xfrm>
          <a:off x="10528300" y="49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53289</xdr:rowOff>
    </xdr:from>
    <xdr:to>
      <xdr:col>55</xdr:col>
      <xdr:colOff>88900</xdr:colOff>
      <xdr:row>30</xdr:row>
      <xdr:rowOff>53289</xdr:rowOff>
    </xdr:to>
    <xdr:cxnSp macro="">
      <xdr:nvCxnSpPr>
        <xdr:cNvPr id="290" name="直線コネクタ 289"/>
        <xdr:cNvCxnSpPr/>
      </xdr:nvCxnSpPr>
      <xdr:spPr>
        <a:xfrm>
          <a:off x="10388600" y="5196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115906</xdr:rowOff>
    </xdr:from>
    <xdr:to>
      <xdr:col>55</xdr:col>
      <xdr:colOff>0</xdr:colOff>
      <xdr:row>36</xdr:row>
      <xdr:rowOff>135852</xdr:rowOff>
    </xdr:to>
    <xdr:cxnSp macro="">
      <xdr:nvCxnSpPr>
        <xdr:cNvPr id="291" name="直線コネクタ 290"/>
        <xdr:cNvCxnSpPr/>
      </xdr:nvCxnSpPr>
      <xdr:spPr>
        <a:xfrm flipV="1">
          <a:off x="9639300" y="6288106"/>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102023</xdr:rowOff>
    </xdr:from>
    <xdr:ext cx="534377" cy="259045"/>
    <xdr:sp macro="" textlink="">
      <xdr:nvSpPr>
        <xdr:cNvPr id="292" name="補助費等平均値テキスト"/>
        <xdr:cNvSpPr txBox="1"/>
      </xdr:nvSpPr>
      <xdr:spPr>
        <a:xfrm>
          <a:off x="10528300" y="5931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79146</xdr:rowOff>
    </xdr:from>
    <xdr:to>
      <xdr:col>55</xdr:col>
      <xdr:colOff>50800</xdr:colOff>
      <xdr:row>36</xdr:row>
      <xdr:rowOff>9296</xdr:rowOff>
    </xdr:to>
    <xdr:sp macro="" textlink="">
      <xdr:nvSpPr>
        <xdr:cNvPr id="293" name="フローチャート: 判断 292"/>
        <xdr:cNvSpPr/>
      </xdr:nvSpPr>
      <xdr:spPr>
        <a:xfrm>
          <a:off x="10426700" y="60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135852</xdr:rowOff>
    </xdr:from>
    <xdr:to>
      <xdr:col>50</xdr:col>
      <xdr:colOff>114300</xdr:colOff>
      <xdr:row>36</xdr:row>
      <xdr:rowOff>147510</xdr:rowOff>
    </xdr:to>
    <xdr:cxnSp macro="">
      <xdr:nvCxnSpPr>
        <xdr:cNvPr id="294" name="直線コネクタ 293"/>
        <xdr:cNvCxnSpPr/>
      </xdr:nvCxnSpPr>
      <xdr:spPr>
        <a:xfrm flipV="1">
          <a:off x="8750300" y="630805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111341</xdr:rowOff>
    </xdr:from>
    <xdr:to>
      <xdr:col>50</xdr:col>
      <xdr:colOff>165100</xdr:colOff>
      <xdr:row>36</xdr:row>
      <xdr:rowOff>41491</xdr:rowOff>
    </xdr:to>
    <xdr:sp macro="" textlink="">
      <xdr:nvSpPr>
        <xdr:cNvPr id="295" name="フローチャート: 判断 294"/>
        <xdr:cNvSpPr/>
      </xdr:nvSpPr>
      <xdr:spPr>
        <a:xfrm>
          <a:off x="95885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58018</xdr:rowOff>
    </xdr:from>
    <xdr:ext cx="534377" cy="259045"/>
    <xdr:sp macro="" textlink="">
      <xdr:nvSpPr>
        <xdr:cNvPr id="296" name="テキスト ボックス 295"/>
        <xdr:cNvSpPr txBox="1"/>
      </xdr:nvSpPr>
      <xdr:spPr>
        <a:xfrm>
          <a:off x="9372111" y="58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147510</xdr:rowOff>
    </xdr:from>
    <xdr:to>
      <xdr:col>45</xdr:col>
      <xdr:colOff>177800</xdr:colOff>
      <xdr:row>36</xdr:row>
      <xdr:rowOff>152959</xdr:rowOff>
    </xdr:to>
    <xdr:cxnSp macro="">
      <xdr:nvCxnSpPr>
        <xdr:cNvPr id="297" name="直線コネクタ 296"/>
        <xdr:cNvCxnSpPr/>
      </xdr:nvCxnSpPr>
      <xdr:spPr>
        <a:xfrm flipV="1">
          <a:off x="7861300" y="6319710"/>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78994</xdr:rowOff>
    </xdr:from>
    <xdr:to>
      <xdr:col>46</xdr:col>
      <xdr:colOff>38100</xdr:colOff>
      <xdr:row>36</xdr:row>
      <xdr:rowOff>9144</xdr:rowOff>
    </xdr:to>
    <xdr:sp macro="" textlink="">
      <xdr:nvSpPr>
        <xdr:cNvPr id="298" name="フローチャート: 判断 297"/>
        <xdr:cNvSpPr/>
      </xdr:nvSpPr>
      <xdr:spPr>
        <a:xfrm>
          <a:off x="8699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25671</xdr:rowOff>
    </xdr:from>
    <xdr:ext cx="534377" cy="259045"/>
    <xdr:sp macro="" textlink="">
      <xdr:nvSpPr>
        <xdr:cNvPr id="299" name="テキスト ボックス 298"/>
        <xdr:cNvSpPr txBox="1"/>
      </xdr:nvSpPr>
      <xdr:spPr>
        <a:xfrm>
          <a:off x="8483111" y="58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152959</xdr:rowOff>
    </xdr:from>
    <xdr:to>
      <xdr:col>41</xdr:col>
      <xdr:colOff>50800</xdr:colOff>
      <xdr:row>37</xdr:row>
      <xdr:rowOff>130137</xdr:rowOff>
    </xdr:to>
    <xdr:cxnSp macro="">
      <xdr:nvCxnSpPr>
        <xdr:cNvPr id="300" name="直線コネクタ 299"/>
        <xdr:cNvCxnSpPr/>
      </xdr:nvCxnSpPr>
      <xdr:spPr>
        <a:xfrm flipV="1">
          <a:off x="6972300" y="6325159"/>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76975</xdr:rowOff>
    </xdr:from>
    <xdr:to>
      <xdr:col>41</xdr:col>
      <xdr:colOff>101600</xdr:colOff>
      <xdr:row>36</xdr:row>
      <xdr:rowOff>7125</xdr:rowOff>
    </xdr:to>
    <xdr:sp macro="" textlink="">
      <xdr:nvSpPr>
        <xdr:cNvPr id="301" name="フローチャート: 判断 300"/>
        <xdr:cNvSpPr/>
      </xdr:nvSpPr>
      <xdr:spPr>
        <a:xfrm>
          <a:off x="7810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23652</xdr:rowOff>
    </xdr:from>
    <xdr:ext cx="534377" cy="259045"/>
    <xdr:sp macro="" textlink="">
      <xdr:nvSpPr>
        <xdr:cNvPr id="302" name="テキスト ボックス 301"/>
        <xdr:cNvSpPr txBox="1"/>
      </xdr:nvSpPr>
      <xdr:spPr>
        <a:xfrm>
          <a:off x="7594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91529</xdr:rowOff>
    </xdr:from>
    <xdr:to>
      <xdr:col>36</xdr:col>
      <xdr:colOff>165100</xdr:colOff>
      <xdr:row>36</xdr:row>
      <xdr:rowOff>21679</xdr:rowOff>
    </xdr:to>
    <xdr:sp macro="" textlink="">
      <xdr:nvSpPr>
        <xdr:cNvPr id="303" name="フローチャート: 判断 302"/>
        <xdr:cNvSpPr/>
      </xdr:nvSpPr>
      <xdr:spPr>
        <a:xfrm>
          <a:off x="6921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38206</xdr:rowOff>
    </xdr:from>
    <xdr:ext cx="534377" cy="259045"/>
    <xdr:sp macro="" textlink="">
      <xdr:nvSpPr>
        <xdr:cNvPr id="304" name="テキスト ボックス 303"/>
        <xdr:cNvSpPr txBox="1"/>
      </xdr:nvSpPr>
      <xdr:spPr>
        <a:xfrm>
          <a:off x="6705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65106</xdr:rowOff>
    </xdr:from>
    <xdr:to>
      <xdr:col>55</xdr:col>
      <xdr:colOff>50800</xdr:colOff>
      <xdr:row>36</xdr:row>
      <xdr:rowOff>166706</xdr:rowOff>
    </xdr:to>
    <xdr:sp macro="" textlink="">
      <xdr:nvSpPr>
        <xdr:cNvPr id="310" name="楕円 309"/>
        <xdr:cNvSpPr/>
      </xdr:nvSpPr>
      <xdr:spPr>
        <a:xfrm>
          <a:off x="10426700" y="62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43533</xdr:rowOff>
    </xdr:from>
    <xdr:ext cx="534377" cy="259045"/>
    <xdr:sp macro="" textlink="">
      <xdr:nvSpPr>
        <xdr:cNvPr id="311" name="補助費等該当値テキスト"/>
        <xdr:cNvSpPr txBox="1"/>
      </xdr:nvSpPr>
      <xdr:spPr>
        <a:xfrm>
          <a:off x="10528300" y="62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85052</xdr:rowOff>
    </xdr:from>
    <xdr:to>
      <xdr:col>50</xdr:col>
      <xdr:colOff>165100</xdr:colOff>
      <xdr:row>37</xdr:row>
      <xdr:rowOff>15202</xdr:rowOff>
    </xdr:to>
    <xdr:sp macro="" textlink="">
      <xdr:nvSpPr>
        <xdr:cNvPr id="312" name="楕円 311"/>
        <xdr:cNvSpPr/>
      </xdr:nvSpPr>
      <xdr:spPr>
        <a:xfrm>
          <a:off x="9588500" y="6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6329</xdr:rowOff>
    </xdr:from>
    <xdr:ext cx="534377" cy="259045"/>
    <xdr:sp macro="" textlink="">
      <xdr:nvSpPr>
        <xdr:cNvPr id="313" name="テキスト ボックス 312"/>
        <xdr:cNvSpPr txBox="1"/>
      </xdr:nvSpPr>
      <xdr:spPr>
        <a:xfrm>
          <a:off x="9372111" y="63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96710</xdr:rowOff>
    </xdr:from>
    <xdr:to>
      <xdr:col>46</xdr:col>
      <xdr:colOff>38100</xdr:colOff>
      <xdr:row>37</xdr:row>
      <xdr:rowOff>26860</xdr:rowOff>
    </xdr:to>
    <xdr:sp macro="" textlink="">
      <xdr:nvSpPr>
        <xdr:cNvPr id="314" name="楕円 313"/>
        <xdr:cNvSpPr/>
      </xdr:nvSpPr>
      <xdr:spPr>
        <a:xfrm>
          <a:off x="8699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17987</xdr:rowOff>
    </xdr:from>
    <xdr:ext cx="534377" cy="259045"/>
    <xdr:sp macro="" textlink="">
      <xdr:nvSpPr>
        <xdr:cNvPr id="315" name="テキスト ボックス 314"/>
        <xdr:cNvSpPr txBox="1"/>
      </xdr:nvSpPr>
      <xdr:spPr>
        <a:xfrm>
          <a:off x="8483111" y="63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102159</xdr:rowOff>
    </xdr:from>
    <xdr:to>
      <xdr:col>41</xdr:col>
      <xdr:colOff>101600</xdr:colOff>
      <xdr:row>37</xdr:row>
      <xdr:rowOff>32309</xdr:rowOff>
    </xdr:to>
    <xdr:sp macro="" textlink="">
      <xdr:nvSpPr>
        <xdr:cNvPr id="316" name="楕円 315"/>
        <xdr:cNvSpPr/>
      </xdr:nvSpPr>
      <xdr:spPr>
        <a:xfrm>
          <a:off x="7810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23436</xdr:rowOff>
    </xdr:from>
    <xdr:ext cx="534377" cy="259045"/>
    <xdr:sp macro="" textlink="">
      <xdr:nvSpPr>
        <xdr:cNvPr id="317" name="テキスト ボックス 316"/>
        <xdr:cNvSpPr txBox="1"/>
      </xdr:nvSpPr>
      <xdr:spPr>
        <a:xfrm>
          <a:off x="7594111" y="636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79337</xdr:rowOff>
    </xdr:from>
    <xdr:to>
      <xdr:col>36</xdr:col>
      <xdr:colOff>165100</xdr:colOff>
      <xdr:row>38</xdr:row>
      <xdr:rowOff>9487</xdr:rowOff>
    </xdr:to>
    <xdr:sp macro="" textlink="">
      <xdr:nvSpPr>
        <xdr:cNvPr id="318" name="楕円 317"/>
        <xdr:cNvSpPr/>
      </xdr:nvSpPr>
      <xdr:spPr>
        <a:xfrm>
          <a:off x="6921500" y="6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614</xdr:rowOff>
    </xdr:from>
    <xdr:ext cx="534377" cy="259045"/>
    <xdr:sp macro="" textlink="">
      <xdr:nvSpPr>
        <xdr:cNvPr id="319" name="テキスト ボックス 318"/>
        <xdr:cNvSpPr txBox="1"/>
      </xdr:nvSpPr>
      <xdr:spPr>
        <a:xfrm>
          <a:off x="6705111" y="65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6" name="直線コネクタ 345"/>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7"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8" name="直線コネクタ 347"/>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9"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50" name="直線コネクタ 349"/>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69667</xdr:rowOff>
    </xdr:from>
    <xdr:to>
      <xdr:col>55</xdr:col>
      <xdr:colOff>0</xdr:colOff>
      <xdr:row>58</xdr:row>
      <xdr:rowOff>169908</xdr:rowOff>
    </xdr:to>
    <xdr:cxnSp macro="">
      <xdr:nvCxnSpPr>
        <xdr:cNvPr id="351" name="直線コネクタ 350"/>
        <xdr:cNvCxnSpPr/>
      </xdr:nvCxnSpPr>
      <xdr:spPr>
        <a:xfrm>
          <a:off x="9639300" y="9842317"/>
          <a:ext cx="8382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2"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3" name="フローチャート: 判断 352"/>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69667</xdr:rowOff>
    </xdr:from>
    <xdr:to>
      <xdr:col>50</xdr:col>
      <xdr:colOff>114300</xdr:colOff>
      <xdr:row>58</xdr:row>
      <xdr:rowOff>31197</xdr:rowOff>
    </xdr:to>
    <xdr:cxnSp macro="">
      <xdr:nvCxnSpPr>
        <xdr:cNvPr id="354" name="直線コネクタ 353"/>
        <xdr:cNvCxnSpPr/>
      </xdr:nvCxnSpPr>
      <xdr:spPr>
        <a:xfrm flipV="1">
          <a:off x="8750300" y="9842317"/>
          <a:ext cx="889000" cy="1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5" name="フローチャート: 判断 354"/>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6" name="テキスト ボックス 355"/>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7733</xdr:rowOff>
    </xdr:from>
    <xdr:to>
      <xdr:col>45</xdr:col>
      <xdr:colOff>177800</xdr:colOff>
      <xdr:row>58</xdr:row>
      <xdr:rowOff>31197</xdr:rowOff>
    </xdr:to>
    <xdr:cxnSp macro="">
      <xdr:nvCxnSpPr>
        <xdr:cNvPr id="357" name="直線コネクタ 356"/>
        <xdr:cNvCxnSpPr/>
      </xdr:nvCxnSpPr>
      <xdr:spPr>
        <a:xfrm>
          <a:off x="7861300" y="9608933"/>
          <a:ext cx="889000" cy="3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8" name="フローチャート: 判断 357"/>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93935</xdr:rowOff>
    </xdr:from>
    <xdr:ext cx="534377" cy="259045"/>
    <xdr:sp macro="" textlink="">
      <xdr:nvSpPr>
        <xdr:cNvPr id="359" name="テキスト ボックス 358"/>
        <xdr:cNvSpPr txBox="1"/>
      </xdr:nvSpPr>
      <xdr:spPr>
        <a:xfrm>
          <a:off x="8483111" y="95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7733</xdr:rowOff>
    </xdr:from>
    <xdr:to>
      <xdr:col>41</xdr:col>
      <xdr:colOff>50800</xdr:colOff>
      <xdr:row>57</xdr:row>
      <xdr:rowOff>141790</xdr:rowOff>
    </xdr:to>
    <xdr:cxnSp macro="">
      <xdr:nvCxnSpPr>
        <xdr:cNvPr id="360" name="直線コネクタ 359"/>
        <xdr:cNvCxnSpPr/>
      </xdr:nvCxnSpPr>
      <xdr:spPr>
        <a:xfrm flipV="1">
          <a:off x="6972300" y="9608933"/>
          <a:ext cx="889000" cy="30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1" name="フローチャート: 判断 360"/>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114990</xdr:rowOff>
    </xdr:from>
    <xdr:ext cx="534377" cy="259045"/>
    <xdr:sp macro="" textlink="">
      <xdr:nvSpPr>
        <xdr:cNvPr id="362" name="テキスト ボックス 361"/>
        <xdr:cNvSpPr txBox="1"/>
      </xdr:nvSpPr>
      <xdr:spPr>
        <a:xfrm>
          <a:off x="7594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3" name="フローチャート: 判断 362"/>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124503</xdr:rowOff>
    </xdr:from>
    <xdr:ext cx="534377" cy="259045"/>
    <xdr:sp macro="" textlink="">
      <xdr:nvSpPr>
        <xdr:cNvPr id="364" name="テキスト ボックス 363"/>
        <xdr:cNvSpPr txBox="1"/>
      </xdr:nvSpPr>
      <xdr:spPr>
        <a:xfrm>
          <a:off x="6705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119108</xdr:rowOff>
    </xdr:from>
    <xdr:to>
      <xdr:col>55</xdr:col>
      <xdr:colOff>50800</xdr:colOff>
      <xdr:row>59</xdr:row>
      <xdr:rowOff>49258</xdr:rowOff>
    </xdr:to>
    <xdr:sp macro="" textlink="">
      <xdr:nvSpPr>
        <xdr:cNvPr id="370" name="楕円 369"/>
        <xdr:cNvSpPr/>
      </xdr:nvSpPr>
      <xdr:spPr>
        <a:xfrm>
          <a:off x="10426700" y="100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34035</xdr:rowOff>
    </xdr:from>
    <xdr:ext cx="534377" cy="259045"/>
    <xdr:sp macro="" textlink="">
      <xdr:nvSpPr>
        <xdr:cNvPr id="371" name="普通建設事業費該当値テキスト"/>
        <xdr:cNvSpPr txBox="1"/>
      </xdr:nvSpPr>
      <xdr:spPr>
        <a:xfrm>
          <a:off x="10528300" y="99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18867</xdr:rowOff>
    </xdr:from>
    <xdr:to>
      <xdr:col>50</xdr:col>
      <xdr:colOff>165100</xdr:colOff>
      <xdr:row>57</xdr:row>
      <xdr:rowOff>120467</xdr:rowOff>
    </xdr:to>
    <xdr:sp macro="" textlink="">
      <xdr:nvSpPr>
        <xdr:cNvPr id="372" name="楕円 371"/>
        <xdr:cNvSpPr/>
      </xdr:nvSpPr>
      <xdr:spPr>
        <a:xfrm>
          <a:off x="9588500" y="97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111594</xdr:rowOff>
    </xdr:from>
    <xdr:ext cx="534377" cy="259045"/>
    <xdr:sp macro="" textlink="">
      <xdr:nvSpPr>
        <xdr:cNvPr id="373" name="テキスト ボックス 372"/>
        <xdr:cNvSpPr txBox="1"/>
      </xdr:nvSpPr>
      <xdr:spPr>
        <a:xfrm>
          <a:off x="9372111" y="98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151847</xdr:rowOff>
    </xdr:from>
    <xdr:to>
      <xdr:col>46</xdr:col>
      <xdr:colOff>38100</xdr:colOff>
      <xdr:row>58</xdr:row>
      <xdr:rowOff>81997</xdr:rowOff>
    </xdr:to>
    <xdr:sp macro="" textlink="">
      <xdr:nvSpPr>
        <xdr:cNvPr id="374" name="楕円 373"/>
        <xdr:cNvSpPr/>
      </xdr:nvSpPr>
      <xdr:spPr>
        <a:xfrm>
          <a:off x="8699500" y="99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73124</xdr:rowOff>
    </xdr:from>
    <xdr:ext cx="534377" cy="259045"/>
    <xdr:sp macro="" textlink="">
      <xdr:nvSpPr>
        <xdr:cNvPr id="375" name="テキスト ボックス 374"/>
        <xdr:cNvSpPr txBox="1"/>
      </xdr:nvSpPr>
      <xdr:spPr>
        <a:xfrm>
          <a:off x="8483111" y="100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128383</xdr:rowOff>
    </xdr:from>
    <xdr:to>
      <xdr:col>41</xdr:col>
      <xdr:colOff>101600</xdr:colOff>
      <xdr:row>56</xdr:row>
      <xdr:rowOff>58533</xdr:rowOff>
    </xdr:to>
    <xdr:sp macro="" textlink="">
      <xdr:nvSpPr>
        <xdr:cNvPr id="376" name="楕円 375"/>
        <xdr:cNvSpPr/>
      </xdr:nvSpPr>
      <xdr:spPr>
        <a:xfrm>
          <a:off x="7810500" y="95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75060</xdr:rowOff>
    </xdr:from>
    <xdr:ext cx="534377" cy="259045"/>
    <xdr:sp macro="" textlink="">
      <xdr:nvSpPr>
        <xdr:cNvPr id="377" name="テキスト ボックス 376"/>
        <xdr:cNvSpPr txBox="1"/>
      </xdr:nvSpPr>
      <xdr:spPr>
        <a:xfrm>
          <a:off x="7594111" y="93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90990</xdr:rowOff>
    </xdr:from>
    <xdr:to>
      <xdr:col>36</xdr:col>
      <xdr:colOff>165100</xdr:colOff>
      <xdr:row>58</xdr:row>
      <xdr:rowOff>21140</xdr:rowOff>
    </xdr:to>
    <xdr:sp macro="" textlink="">
      <xdr:nvSpPr>
        <xdr:cNvPr id="378" name="楕円 377"/>
        <xdr:cNvSpPr/>
      </xdr:nvSpPr>
      <xdr:spPr>
        <a:xfrm>
          <a:off x="6921500" y="98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12267</xdr:rowOff>
    </xdr:from>
    <xdr:ext cx="534377" cy="259045"/>
    <xdr:sp macro="" textlink="">
      <xdr:nvSpPr>
        <xdr:cNvPr id="379" name="テキスト ボックス 378"/>
        <xdr:cNvSpPr txBox="1"/>
      </xdr:nvSpPr>
      <xdr:spPr>
        <a:xfrm>
          <a:off x="6705111" y="99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5" name="直線コネクタ 404"/>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6"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7" name="直線コネクタ 406"/>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8"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9" name="直線コネクタ 408"/>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127290</xdr:rowOff>
    </xdr:from>
    <xdr:to>
      <xdr:col>55</xdr:col>
      <xdr:colOff>0</xdr:colOff>
      <xdr:row>79</xdr:row>
      <xdr:rowOff>30234</xdr:rowOff>
    </xdr:to>
    <xdr:cxnSp macro="">
      <xdr:nvCxnSpPr>
        <xdr:cNvPr id="410" name="直線コネクタ 409"/>
        <xdr:cNvCxnSpPr/>
      </xdr:nvCxnSpPr>
      <xdr:spPr>
        <a:xfrm>
          <a:off x="9639300" y="13500390"/>
          <a:ext cx="838200" cy="7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1"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2" name="フローチャート: 判断 411"/>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82713</xdr:rowOff>
    </xdr:from>
    <xdr:to>
      <xdr:col>50</xdr:col>
      <xdr:colOff>114300</xdr:colOff>
      <xdr:row>78</xdr:row>
      <xdr:rowOff>127290</xdr:rowOff>
    </xdr:to>
    <xdr:cxnSp macro="">
      <xdr:nvCxnSpPr>
        <xdr:cNvPr id="413" name="直線コネクタ 412"/>
        <xdr:cNvCxnSpPr/>
      </xdr:nvCxnSpPr>
      <xdr:spPr>
        <a:xfrm>
          <a:off x="8750300" y="13284363"/>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4" name="フローチャート: 判断 413"/>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5" name="テキスト ボックス 414"/>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44014</xdr:rowOff>
    </xdr:from>
    <xdr:to>
      <xdr:col>45</xdr:col>
      <xdr:colOff>177800</xdr:colOff>
      <xdr:row>77</xdr:row>
      <xdr:rowOff>82713</xdr:rowOff>
    </xdr:to>
    <xdr:cxnSp macro="">
      <xdr:nvCxnSpPr>
        <xdr:cNvPr id="416" name="直線コネクタ 415"/>
        <xdr:cNvCxnSpPr/>
      </xdr:nvCxnSpPr>
      <xdr:spPr>
        <a:xfrm>
          <a:off x="7861300" y="13074214"/>
          <a:ext cx="889000" cy="2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7" name="フローチャート: 判断 416"/>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8" name="テキスト ボックス 417"/>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72034</xdr:rowOff>
    </xdr:from>
    <xdr:to>
      <xdr:col>41</xdr:col>
      <xdr:colOff>50800</xdr:colOff>
      <xdr:row>76</xdr:row>
      <xdr:rowOff>44014</xdr:rowOff>
    </xdr:to>
    <xdr:cxnSp macro="">
      <xdr:nvCxnSpPr>
        <xdr:cNvPr id="419" name="直線コネクタ 418"/>
        <xdr:cNvCxnSpPr/>
      </xdr:nvCxnSpPr>
      <xdr:spPr>
        <a:xfrm>
          <a:off x="6972300" y="12930784"/>
          <a:ext cx="889000" cy="14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20" name="フローチャート: 判断 419"/>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65465</xdr:rowOff>
    </xdr:from>
    <xdr:ext cx="534377" cy="259045"/>
    <xdr:sp macro="" textlink="">
      <xdr:nvSpPr>
        <xdr:cNvPr id="421" name="テキスト ボックス 420"/>
        <xdr:cNvSpPr txBox="1"/>
      </xdr:nvSpPr>
      <xdr:spPr>
        <a:xfrm>
          <a:off x="7594111" y="132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2" name="フローチャート: 判断 421"/>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115726</xdr:rowOff>
    </xdr:from>
    <xdr:ext cx="534377" cy="259045"/>
    <xdr:sp macro="" textlink="">
      <xdr:nvSpPr>
        <xdr:cNvPr id="423" name="テキスト ボックス 422"/>
        <xdr:cNvSpPr txBox="1"/>
      </xdr:nvSpPr>
      <xdr:spPr>
        <a:xfrm>
          <a:off x="6705111" y="131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150884</xdr:rowOff>
    </xdr:from>
    <xdr:to>
      <xdr:col>55</xdr:col>
      <xdr:colOff>50800</xdr:colOff>
      <xdr:row>79</xdr:row>
      <xdr:rowOff>81034</xdr:rowOff>
    </xdr:to>
    <xdr:sp macro="" textlink="">
      <xdr:nvSpPr>
        <xdr:cNvPr id="429" name="楕円 428"/>
        <xdr:cNvSpPr/>
      </xdr:nvSpPr>
      <xdr:spPr>
        <a:xfrm>
          <a:off x="10426700" y="135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65811</xdr:rowOff>
    </xdr:from>
    <xdr:ext cx="469744" cy="259045"/>
    <xdr:sp macro="" textlink="">
      <xdr:nvSpPr>
        <xdr:cNvPr id="430" name="普通建設事業費 （ うち新規整備　）該当値テキスト"/>
        <xdr:cNvSpPr txBox="1"/>
      </xdr:nvSpPr>
      <xdr:spPr>
        <a:xfrm>
          <a:off x="10528300" y="1343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76490</xdr:rowOff>
    </xdr:from>
    <xdr:to>
      <xdr:col>50</xdr:col>
      <xdr:colOff>165100</xdr:colOff>
      <xdr:row>79</xdr:row>
      <xdr:rowOff>6640</xdr:rowOff>
    </xdr:to>
    <xdr:sp macro="" textlink="">
      <xdr:nvSpPr>
        <xdr:cNvPr id="431" name="楕円 430"/>
        <xdr:cNvSpPr/>
      </xdr:nvSpPr>
      <xdr:spPr>
        <a:xfrm>
          <a:off x="9588500" y="134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169217</xdr:rowOff>
    </xdr:from>
    <xdr:ext cx="469744" cy="259045"/>
    <xdr:sp macro="" textlink="">
      <xdr:nvSpPr>
        <xdr:cNvPr id="432" name="テキスト ボックス 431"/>
        <xdr:cNvSpPr txBox="1"/>
      </xdr:nvSpPr>
      <xdr:spPr>
        <a:xfrm>
          <a:off x="9404428" y="1354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31913</xdr:rowOff>
    </xdr:from>
    <xdr:to>
      <xdr:col>46</xdr:col>
      <xdr:colOff>38100</xdr:colOff>
      <xdr:row>77</xdr:row>
      <xdr:rowOff>133513</xdr:rowOff>
    </xdr:to>
    <xdr:sp macro="" textlink="">
      <xdr:nvSpPr>
        <xdr:cNvPr id="433" name="楕円 432"/>
        <xdr:cNvSpPr/>
      </xdr:nvSpPr>
      <xdr:spPr>
        <a:xfrm>
          <a:off x="8699500" y="132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124640</xdr:rowOff>
    </xdr:from>
    <xdr:ext cx="534377" cy="259045"/>
    <xdr:sp macro="" textlink="">
      <xdr:nvSpPr>
        <xdr:cNvPr id="434" name="テキスト ボックス 433"/>
        <xdr:cNvSpPr txBox="1"/>
      </xdr:nvSpPr>
      <xdr:spPr>
        <a:xfrm>
          <a:off x="8483111" y="133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164664</xdr:rowOff>
    </xdr:from>
    <xdr:to>
      <xdr:col>41</xdr:col>
      <xdr:colOff>101600</xdr:colOff>
      <xdr:row>76</xdr:row>
      <xdr:rowOff>94814</xdr:rowOff>
    </xdr:to>
    <xdr:sp macro="" textlink="">
      <xdr:nvSpPr>
        <xdr:cNvPr id="435" name="楕円 434"/>
        <xdr:cNvSpPr/>
      </xdr:nvSpPr>
      <xdr:spPr>
        <a:xfrm>
          <a:off x="7810500" y="130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111341</xdr:rowOff>
    </xdr:from>
    <xdr:ext cx="534377" cy="259045"/>
    <xdr:sp macro="" textlink="">
      <xdr:nvSpPr>
        <xdr:cNvPr id="436" name="テキスト ボックス 435"/>
        <xdr:cNvSpPr txBox="1"/>
      </xdr:nvSpPr>
      <xdr:spPr>
        <a:xfrm>
          <a:off x="7594111" y="1279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21234</xdr:rowOff>
    </xdr:from>
    <xdr:to>
      <xdr:col>36</xdr:col>
      <xdr:colOff>165100</xdr:colOff>
      <xdr:row>75</xdr:row>
      <xdr:rowOff>122834</xdr:rowOff>
    </xdr:to>
    <xdr:sp macro="" textlink="">
      <xdr:nvSpPr>
        <xdr:cNvPr id="437" name="楕円 436"/>
        <xdr:cNvSpPr/>
      </xdr:nvSpPr>
      <xdr:spPr>
        <a:xfrm>
          <a:off x="6921500" y="128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139361</xdr:rowOff>
    </xdr:from>
    <xdr:ext cx="534377" cy="259045"/>
    <xdr:sp macro="" textlink="">
      <xdr:nvSpPr>
        <xdr:cNvPr id="438" name="テキスト ボックス 437"/>
        <xdr:cNvSpPr txBox="1"/>
      </xdr:nvSpPr>
      <xdr:spPr>
        <a:xfrm>
          <a:off x="6705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2" name="直線コネクタ 461"/>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3"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4" name="直線コネクタ 463"/>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5"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6" name="直線コネクタ 465"/>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62928</xdr:rowOff>
    </xdr:from>
    <xdr:to>
      <xdr:col>55</xdr:col>
      <xdr:colOff>0</xdr:colOff>
      <xdr:row>97</xdr:row>
      <xdr:rowOff>66644</xdr:rowOff>
    </xdr:to>
    <xdr:cxnSp macro="">
      <xdr:nvCxnSpPr>
        <xdr:cNvPr id="467" name="直線コネクタ 466"/>
        <xdr:cNvCxnSpPr/>
      </xdr:nvCxnSpPr>
      <xdr:spPr>
        <a:xfrm>
          <a:off x="9639300" y="16693578"/>
          <a:ext cx="8382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8"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9" name="フローチャート: 判断 468"/>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34925</xdr:rowOff>
    </xdr:from>
    <xdr:to>
      <xdr:col>50</xdr:col>
      <xdr:colOff>114300</xdr:colOff>
      <xdr:row>97</xdr:row>
      <xdr:rowOff>62928</xdr:rowOff>
    </xdr:to>
    <xdr:cxnSp macro="">
      <xdr:nvCxnSpPr>
        <xdr:cNvPr id="470" name="直線コネクタ 469"/>
        <xdr:cNvCxnSpPr/>
      </xdr:nvCxnSpPr>
      <xdr:spPr>
        <a:xfrm>
          <a:off x="8750300" y="16665575"/>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1" name="フローチャート: 判断 470"/>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2" name="テキスト ボックス 471"/>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169227</xdr:rowOff>
    </xdr:from>
    <xdr:to>
      <xdr:col>45</xdr:col>
      <xdr:colOff>177800</xdr:colOff>
      <xdr:row>97</xdr:row>
      <xdr:rowOff>34925</xdr:rowOff>
    </xdr:to>
    <xdr:cxnSp macro="">
      <xdr:nvCxnSpPr>
        <xdr:cNvPr id="473" name="直線コネクタ 472"/>
        <xdr:cNvCxnSpPr/>
      </xdr:nvCxnSpPr>
      <xdr:spPr>
        <a:xfrm>
          <a:off x="7861300" y="16456977"/>
          <a:ext cx="8890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4" name="フローチャート: 判断 473"/>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75" name="テキスト ボックス 474"/>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169227</xdr:rowOff>
    </xdr:from>
    <xdr:to>
      <xdr:col>41</xdr:col>
      <xdr:colOff>50800</xdr:colOff>
      <xdr:row>97</xdr:row>
      <xdr:rowOff>137337</xdr:rowOff>
    </xdr:to>
    <xdr:cxnSp macro="">
      <xdr:nvCxnSpPr>
        <xdr:cNvPr id="476" name="直線コネクタ 475"/>
        <xdr:cNvCxnSpPr/>
      </xdr:nvCxnSpPr>
      <xdr:spPr>
        <a:xfrm flipV="1">
          <a:off x="6972300" y="16456977"/>
          <a:ext cx="889000" cy="3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7" name="フローチャート: 判断 476"/>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8" name="テキスト ボックス 477"/>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9" name="フローチャート: 判断 478"/>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0" name="テキスト ボックス 479"/>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15844</xdr:rowOff>
    </xdr:from>
    <xdr:to>
      <xdr:col>55</xdr:col>
      <xdr:colOff>50800</xdr:colOff>
      <xdr:row>97</xdr:row>
      <xdr:rowOff>117444</xdr:rowOff>
    </xdr:to>
    <xdr:sp macro="" textlink="">
      <xdr:nvSpPr>
        <xdr:cNvPr id="486" name="楕円 485"/>
        <xdr:cNvSpPr/>
      </xdr:nvSpPr>
      <xdr:spPr>
        <a:xfrm>
          <a:off x="10426700" y="166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165721</xdr:rowOff>
    </xdr:from>
    <xdr:ext cx="534377" cy="259045"/>
    <xdr:sp macro="" textlink="">
      <xdr:nvSpPr>
        <xdr:cNvPr id="487" name="普通建設事業費 （ うち更新整備　）該当値テキスト"/>
        <xdr:cNvSpPr txBox="1"/>
      </xdr:nvSpPr>
      <xdr:spPr>
        <a:xfrm>
          <a:off x="10528300" y="166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12128</xdr:rowOff>
    </xdr:from>
    <xdr:to>
      <xdr:col>50</xdr:col>
      <xdr:colOff>165100</xdr:colOff>
      <xdr:row>97</xdr:row>
      <xdr:rowOff>113728</xdr:rowOff>
    </xdr:to>
    <xdr:sp macro="" textlink="">
      <xdr:nvSpPr>
        <xdr:cNvPr id="488" name="楕円 487"/>
        <xdr:cNvSpPr/>
      </xdr:nvSpPr>
      <xdr:spPr>
        <a:xfrm>
          <a:off x="95885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104855</xdr:rowOff>
    </xdr:from>
    <xdr:ext cx="534377" cy="259045"/>
    <xdr:sp macro="" textlink="">
      <xdr:nvSpPr>
        <xdr:cNvPr id="489" name="テキスト ボックス 488"/>
        <xdr:cNvSpPr txBox="1"/>
      </xdr:nvSpPr>
      <xdr:spPr>
        <a:xfrm>
          <a:off x="9372111" y="167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155575</xdr:rowOff>
    </xdr:from>
    <xdr:to>
      <xdr:col>46</xdr:col>
      <xdr:colOff>38100</xdr:colOff>
      <xdr:row>97</xdr:row>
      <xdr:rowOff>85725</xdr:rowOff>
    </xdr:to>
    <xdr:sp macro="" textlink="">
      <xdr:nvSpPr>
        <xdr:cNvPr id="490" name="楕円 489"/>
        <xdr:cNvSpPr/>
      </xdr:nvSpPr>
      <xdr:spPr>
        <a:xfrm>
          <a:off x="86995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76852</xdr:rowOff>
    </xdr:from>
    <xdr:ext cx="534377" cy="259045"/>
    <xdr:sp macro="" textlink="">
      <xdr:nvSpPr>
        <xdr:cNvPr id="491" name="テキスト ボックス 490"/>
        <xdr:cNvSpPr txBox="1"/>
      </xdr:nvSpPr>
      <xdr:spPr>
        <a:xfrm>
          <a:off x="8483111" y="16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118427</xdr:rowOff>
    </xdr:from>
    <xdr:to>
      <xdr:col>41</xdr:col>
      <xdr:colOff>101600</xdr:colOff>
      <xdr:row>96</xdr:row>
      <xdr:rowOff>48577</xdr:rowOff>
    </xdr:to>
    <xdr:sp macro="" textlink="">
      <xdr:nvSpPr>
        <xdr:cNvPr id="492" name="楕円 491"/>
        <xdr:cNvSpPr/>
      </xdr:nvSpPr>
      <xdr:spPr>
        <a:xfrm>
          <a:off x="7810500" y="164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65104</xdr:rowOff>
    </xdr:from>
    <xdr:ext cx="534377" cy="259045"/>
    <xdr:sp macro="" textlink="">
      <xdr:nvSpPr>
        <xdr:cNvPr id="493" name="テキスト ボックス 492"/>
        <xdr:cNvSpPr txBox="1"/>
      </xdr:nvSpPr>
      <xdr:spPr>
        <a:xfrm>
          <a:off x="7594111" y="161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86537</xdr:rowOff>
    </xdr:from>
    <xdr:to>
      <xdr:col>36</xdr:col>
      <xdr:colOff>165100</xdr:colOff>
      <xdr:row>98</xdr:row>
      <xdr:rowOff>16687</xdr:rowOff>
    </xdr:to>
    <xdr:sp macro="" textlink="">
      <xdr:nvSpPr>
        <xdr:cNvPr id="494" name="楕円 493"/>
        <xdr:cNvSpPr/>
      </xdr:nvSpPr>
      <xdr:spPr>
        <a:xfrm>
          <a:off x="6921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7814</xdr:rowOff>
    </xdr:from>
    <xdr:ext cx="534377" cy="259045"/>
    <xdr:sp macro="" textlink="">
      <xdr:nvSpPr>
        <xdr:cNvPr id="495" name="テキスト ボックス 494"/>
        <xdr:cNvSpPr txBox="1"/>
      </xdr:nvSpPr>
      <xdr:spPr>
        <a:xfrm>
          <a:off x="6705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1" name="直線コネクタ 520"/>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4"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5" name="直線コネクタ 524"/>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92021</xdr:rowOff>
    </xdr:from>
    <xdr:to>
      <xdr:col>85</xdr:col>
      <xdr:colOff>127000</xdr:colOff>
      <xdr:row>39</xdr:row>
      <xdr:rowOff>97441</xdr:rowOff>
    </xdr:to>
    <xdr:cxnSp macro="">
      <xdr:nvCxnSpPr>
        <xdr:cNvPr id="526" name="直線コネクタ 525"/>
        <xdr:cNvCxnSpPr/>
      </xdr:nvCxnSpPr>
      <xdr:spPr>
        <a:xfrm flipV="1">
          <a:off x="15481300" y="6778571"/>
          <a:ext cx="8382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7"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8" name="フローチャート: 判断 527"/>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97441</xdr:rowOff>
    </xdr:from>
    <xdr:to>
      <xdr:col>81</xdr:col>
      <xdr:colOff>50800</xdr:colOff>
      <xdr:row>39</xdr:row>
      <xdr:rowOff>98878</xdr:rowOff>
    </xdr:to>
    <xdr:cxnSp macro="">
      <xdr:nvCxnSpPr>
        <xdr:cNvPr id="529" name="直線コネクタ 528"/>
        <xdr:cNvCxnSpPr/>
      </xdr:nvCxnSpPr>
      <xdr:spPr>
        <a:xfrm flipV="1">
          <a:off x="14592300" y="6783991"/>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30" name="フローチャート: 判断 529"/>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1" name="テキスト ボックス 530"/>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3" name="フローチャート: 判断 532"/>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4" name="テキスト ボックス 533"/>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98226</xdr:rowOff>
    </xdr:from>
    <xdr:to>
      <xdr:col>71</xdr:col>
      <xdr:colOff>177800</xdr:colOff>
      <xdr:row>39</xdr:row>
      <xdr:rowOff>98878</xdr:rowOff>
    </xdr:to>
    <xdr:cxnSp macro="">
      <xdr:nvCxnSpPr>
        <xdr:cNvPr id="535" name="直線コネクタ 534"/>
        <xdr:cNvCxnSpPr/>
      </xdr:nvCxnSpPr>
      <xdr:spPr>
        <a:xfrm>
          <a:off x="12814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6" name="フローチャート: 判断 535"/>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7" name="テキスト ボックス 536"/>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8" name="フローチャート: 判断 537"/>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156245</xdr:rowOff>
    </xdr:from>
    <xdr:ext cx="378565" cy="259045"/>
    <xdr:sp macro="" textlink="">
      <xdr:nvSpPr>
        <xdr:cNvPr id="539" name="テキスト ボックス 538"/>
        <xdr:cNvSpPr txBox="1"/>
      </xdr:nvSpPr>
      <xdr:spPr>
        <a:xfrm>
          <a:off x="12625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41221</xdr:rowOff>
    </xdr:from>
    <xdr:to>
      <xdr:col>85</xdr:col>
      <xdr:colOff>177800</xdr:colOff>
      <xdr:row>39</xdr:row>
      <xdr:rowOff>142821</xdr:rowOff>
    </xdr:to>
    <xdr:sp macro="" textlink="">
      <xdr:nvSpPr>
        <xdr:cNvPr id="545" name="楕円 544"/>
        <xdr:cNvSpPr/>
      </xdr:nvSpPr>
      <xdr:spPr>
        <a:xfrm>
          <a:off x="16268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127598</xdr:rowOff>
    </xdr:from>
    <xdr:ext cx="378565" cy="259045"/>
    <xdr:sp macro="" textlink="">
      <xdr:nvSpPr>
        <xdr:cNvPr id="546" name="災害復旧事業費該当値テキスト"/>
        <xdr:cNvSpPr txBox="1"/>
      </xdr:nvSpPr>
      <xdr:spPr>
        <a:xfrm>
          <a:off x="16370300" y="664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46641</xdr:rowOff>
    </xdr:from>
    <xdr:to>
      <xdr:col>81</xdr:col>
      <xdr:colOff>101600</xdr:colOff>
      <xdr:row>39</xdr:row>
      <xdr:rowOff>148241</xdr:rowOff>
    </xdr:to>
    <xdr:sp macro="" textlink="">
      <xdr:nvSpPr>
        <xdr:cNvPr id="547" name="楕円 546"/>
        <xdr:cNvSpPr/>
      </xdr:nvSpPr>
      <xdr:spPr>
        <a:xfrm>
          <a:off x="15430500" y="6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139368</xdr:rowOff>
    </xdr:from>
    <xdr:ext cx="313932" cy="259045"/>
    <xdr:sp macro="" textlink="">
      <xdr:nvSpPr>
        <xdr:cNvPr id="548" name="テキスト ボックス 547"/>
        <xdr:cNvSpPr txBox="1"/>
      </xdr:nvSpPr>
      <xdr:spPr>
        <a:xfrm>
          <a:off x="15324333" y="6825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47426</xdr:rowOff>
    </xdr:from>
    <xdr:to>
      <xdr:col>67</xdr:col>
      <xdr:colOff>101600</xdr:colOff>
      <xdr:row>39</xdr:row>
      <xdr:rowOff>149026</xdr:rowOff>
    </xdr:to>
    <xdr:sp macro="" textlink="">
      <xdr:nvSpPr>
        <xdr:cNvPr id="553" name="楕円 552"/>
        <xdr:cNvSpPr/>
      </xdr:nvSpPr>
      <xdr:spPr>
        <a:xfrm>
          <a:off x="12763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140153</xdr:rowOff>
    </xdr:from>
    <xdr:ext cx="313932" cy="259045"/>
    <xdr:sp macro="" textlink="">
      <xdr:nvSpPr>
        <xdr:cNvPr id="554" name="テキスト ボックス 553"/>
        <xdr:cNvSpPr txBox="1"/>
      </xdr:nvSpPr>
      <xdr:spPr>
        <a:xfrm>
          <a:off x="12657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2" name="直線コネクタ 631"/>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3"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4" name="直線コネクタ 633"/>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5"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6" name="直線コネクタ 635"/>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75778</xdr:rowOff>
    </xdr:from>
    <xdr:to>
      <xdr:col>85</xdr:col>
      <xdr:colOff>127000</xdr:colOff>
      <xdr:row>75</xdr:row>
      <xdr:rowOff>109296</xdr:rowOff>
    </xdr:to>
    <xdr:cxnSp macro="">
      <xdr:nvCxnSpPr>
        <xdr:cNvPr id="637" name="直線コネクタ 636"/>
        <xdr:cNvCxnSpPr/>
      </xdr:nvCxnSpPr>
      <xdr:spPr>
        <a:xfrm flipV="1">
          <a:off x="15481300" y="12934528"/>
          <a:ext cx="8382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8"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9" name="フローチャート: 判断 638"/>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109296</xdr:rowOff>
    </xdr:from>
    <xdr:to>
      <xdr:col>81</xdr:col>
      <xdr:colOff>50800</xdr:colOff>
      <xdr:row>75</xdr:row>
      <xdr:rowOff>118726</xdr:rowOff>
    </xdr:to>
    <xdr:cxnSp macro="">
      <xdr:nvCxnSpPr>
        <xdr:cNvPr id="640" name="直線コネクタ 639"/>
        <xdr:cNvCxnSpPr/>
      </xdr:nvCxnSpPr>
      <xdr:spPr>
        <a:xfrm flipV="1">
          <a:off x="14592300" y="1296804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1" name="フローチャート: 判断 640"/>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2" name="テキスト ボックス 641"/>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72149</xdr:rowOff>
    </xdr:from>
    <xdr:to>
      <xdr:col>76</xdr:col>
      <xdr:colOff>114300</xdr:colOff>
      <xdr:row>75</xdr:row>
      <xdr:rowOff>118726</xdr:rowOff>
    </xdr:to>
    <xdr:cxnSp macro="">
      <xdr:nvCxnSpPr>
        <xdr:cNvPr id="643" name="直線コネクタ 642"/>
        <xdr:cNvCxnSpPr/>
      </xdr:nvCxnSpPr>
      <xdr:spPr>
        <a:xfrm>
          <a:off x="13703300" y="12930899"/>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4" name="フローチャート: 判断 643"/>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84501</xdr:rowOff>
    </xdr:from>
    <xdr:ext cx="534377" cy="259045"/>
    <xdr:sp macro="" textlink="">
      <xdr:nvSpPr>
        <xdr:cNvPr id="645" name="テキスト ボックス 644"/>
        <xdr:cNvSpPr txBox="1"/>
      </xdr:nvSpPr>
      <xdr:spPr>
        <a:xfrm>
          <a:off x="14325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72149</xdr:rowOff>
    </xdr:from>
    <xdr:to>
      <xdr:col>71</xdr:col>
      <xdr:colOff>177800</xdr:colOff>
      <xdr:row>75</xdr:row>
      <xdr:rowOff>78149</xdr:rowOff>
    </xdr:to>
    <xdr:cxnSp macro="">
      <xdr:nvCxnSpPr>
        <xdr:cNvPr id="646" name="直線コネクタ 645"/>
        <xdr:cNvCxnSpPr/>
      </xdr:nvCxnSpPr>
      <xdr:spPr>
        <a:xfrm flipV="1">
          <a:off x="12814300" y="1293089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7" name="フローチャート: 判断 646"/>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8" name="テキスト ボックス 647"/>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9" name="フローチャート: 判断 648"/>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50" name="テキスト ボックス 649"/>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24978</xdr:rowOff>
    </xdr:from>
    <xdr:to>
      <xdr:col>85</xdr:col>
      <xdr:colOff>177800</xdr:colOff>
      <xdr:row>75</xdr:row>
      <xdr:rowOff>126578</xdr:rowOff>
    </xdr:to>
    <xdr:sp macro="" textlink="">
      <xdr:nvSpPr>
        <xdr:cNvPr id="656" name="楕円 655"/>
        <xdr:cNvSpPr/>
      </xdr:nvSpPr>
      <xdr:spPr>
        <a:xfrm>
          <a:off x="16268700" y="12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3405</xdr:rowOff>
    </xdr:from>
    <xdr:ext cx="534377" cy="259045"/>
    <xdr:sp macro="" textlink="">
      <xdr:nvSpPr>
        <xdr:cNvPr id="657" name="公債費該当値テキスト"/>
        <xdr:cNvSpPr txBox="1"/>
      </xdr:nvSpPr>
      <xdr:spPr>
        <a:xfrm>
          <a:off x="16370300" y="1286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58496</xdr:rowOff>
    </xdr:from>
    <xdr:to>
      <xdr:col>81</xdr:col>
      <xdr:colOff>101600</xdr:colOff>
      <xdr:row>75</xdr:row>
      <xdr:rowOff>160096</xdr:rowOff>
    </xdr:to>
    <xdr:sp macro="" textlink="">
      <xdr:nvSpPr>
        <xdr:cNvPr id="658" name="楕円 657"/>
        <xdr:cNvSpPr/>
      </xdr:nvSpPr>
      <xdr:spPr>
        <a:xfrm>
          <a:off x="15430500" y="129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151223</xdr:rowOff>
    </xdr:from>
    <xdr:ext cx="534377" cy="259045"/>
    <xdr:sp macro="" textlink="">
      <xdr:nvSpPr>
        <xdr:cNvPr id="659" name="テキスト ボックス 658"/>
        <xdr:cNvSpPr txBox="1"/>
      </xdr:nvSpPr>
      <xdr:spPr>
        <a:xfrm>
          <a:off x="15214111" y="130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67926</xdr:rowOff>
    </xdr:from>
    <xdr:to>
      <xdr:col>76</xdr:col>
      <xdr:colOff>165100</xdr:colOff>
      <xdr:row>75</xdr:row>
      <xdr:rowOff>169526</xdr:rowOff>
    </xdr:to>
    <xdr:sp macro="" textlink="">
      <xdr:nvSpPr>
        <xdr:cNvPr id="660" name="楕円 659"/>
        <xdr:cNvSpPr/>
      </xdr:nvSpPr>
      <xdr:spPr>
        <a:xfrm>
          <a:off x="14541500" y="129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14603</xdr:rowOff>
    </xdr:from>
    <xdr:ext cx="534377" cy="259045"/>
    <xdr:sp macro="" textlink="">
      <xdr:nvSpPr>
        <xdr:cNvPr id="661" name="テキスト ボックス 660"/>
        <xdr:cNvSpPr txBox="1"/>
      </xdr:nvSpPr>
      <xdr:spPr>
        <a:xfrm>
          <a:off x="14325111" y="127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21349</xdr:rowOff>
    </xdr:from>
    <xdr:to>
      <xdr:col>72</xdr:col>
      <xdr:colOff>38100</xdr:colOff>
      <xdr:row>75</xdr:row>
      <xdr:rowOff>122949</xdr:rowOff>
    </xdr:to>
    <xdr:sp macro="" textlink="">
      <xdr:nvSpPr>
        <xdr:cNvPr id="662" name="楕円 661"/>
        <xdr:cNvSpPr/>
      </xdr:nvSpPr>
      <xdr:spPr>
        <a:xfrm>
          <a:off x="13652500" y="128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139476</xdr:rowOff>
    </xdr:from>
    <xdr:ext cx="534377" cy="259045"/>
    <xdr:sp macro="" textlink="">
      <xdr:nvSpPr>
        <xdr:cNvPr id="663" name="テキスト ボックス 662"/>
        <xdr:cNvSpPr txBox="1"/>
      </xdr:nvSpPr>
      <xdr:spPr>
        <a:xfrm>
          <a:off x="13436111" y="126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27349</xdr:rowOff>
    </xdr:from>
    <xdr:to>
      <xdr:col>67</xdr:col>
      <xdr:colOff>101600</xdr:colOff>
      <xdr:row>75</xdr:row>
      <xdr:rowOff>128949</xdr:rowOff>
    </xdr:to>
    <xdr:sp macro="" textlink="">
      <xdr:nvSpPr>
        <xdr:cNvPr id="664" name="楕円 663"/>
        <xdr:cNvSpPr/>
      </xdr:nvSpPr>
      <xdr:spPr>
        <a:xfrm>
          <a:off x="12763500" y="128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145476</xdr:rowOff>
    </xdr:from>
    <xdr:ext cx="534377" cy="259045"/>
    <xdr:sp macro="" textlink="">
      <xdr:nvSpPr>
        <xdr:cNvPr id="665" name="テキスト ボックス 664"/>
        <xdr:cNvSpPr txBox="1"/>
      </xdr:nvSpPr>
      <xdr:spPr>
        <a:xfrm>
          <a:off x="12547111" y="12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7" name="直線コネクタ 686"/>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8"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9" name="直線コネクタ 688"/>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90"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1" name="直線コネクタ 690"/>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122281</xdr:rowOff>
    </xdr:from>
    <xdr:to>
      <xdr:col>85</xdr:col>
      <xdr:colOff>127000</xdr:colOff>
      <xdr:row>98</xdr:row>
      <xdr:rowOff>86756</xdr:rowOff>
    </xdr:to>
    <xdr:cxnSp macro="">
      <xdr:nvCxnSpPr>
        <xdr:cNvPr id="692" name="直線コネクタ 691"/>
        <xdr:cNvCxnSpPr/>
      </xdr:nvCxnSpPr>
      <xdr:spPr>
        <a:xfrm>
          <a:off x="15481300" y="16410031"/>
          <a:ext cx="838200" cy="4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3"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4" name="フローチャート: 判断 693"/>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122281</xdr:rowOff>
    </xdr:from>
    <xdr:to>
      <xdr:col>81</xdr:col>
      <xdr:colOff>50800</xdr:colOff>
      <xdr:row>98</xdr:row>
      <xdr:rowOff>46157</xdr:rowOff>
    </xdr:to>
    <xdr:cxnSp macro="">
      <xdr:nvCxnSpPr>
        <xdr:cNvPr id="695" name="直線コネクタ 694"/>
        <xdr:cNvCxnSpPr/>
      </xdr:nvCxnSpPr>
      <xdr:spPr>
        <a:xfrm flipV="1">
          <a:off x="14592300" y="16410031"/>
          <a:ext cx="8890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6" name="フローチャート: 判断 695"/>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7" name="テキスト ボックス 696"/>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168047</xdr:rowOff>
    </xdr:from>
    <xdr:to>
      <xdr:col>76</xdr:col>
      <xdr:colOff>114300</xdr:colOff>
      <xdr:row>98</xdr:row>
      <xdr:rowOff>46157</xdr:rowOff>
    </xdr:to>
    <xdr:cxnSp macro="">
      <xdr:nvCxnSpPr>
        <xdr:cNvPr id="698" name="直線コネクタ 697"/>
        <xdr:cNvCxnSpPr/>
      </xdr:nvCxnSpPr>
      <xdr:spPr>
        <a:xfrm>
          <a:off x="13703300" y="16798697"/>
          <a:ext cx="889000" cy="4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167177</xdr:rowOff>
    </xdr:from>
    <xdr:to>
      <xdr:col>71</xdr:col>
      <xdr:colOff>177800</xdr:colOff>
      <xdr:row>97</xdr:row>
      <xdr:rowOff>168047</xdr:rowOff>
    </xdr:to>
    <xdr:cxnSp macro="">
      <xdr:nvCxnSpPr>
        <xdr:cNvPr id="701" name="直線コネクタ 700"/>
        <xdr:cNvCxnSpPr/>
      </xdr:nvCxnSpPr>
      <xdr:spPr>
        <a:xfrm>
          <a:off x="12814300" y="16797827"/>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35956</xdr:rowOff>
    </xdr:from>
    <xdr:to>
      <xdr:col>85</xdr:col>
      <xdr:colOff>177800</xdr:colOff>
      <xdr:row>98</xdr:row>
      <xdr:rowOff>137556</xdr:rowOff>
    </xdr:to>
    <xdr:sp macro="" textlink="">
      <xdr:nvSpPr>
        <xdr:cNvPr id="711" name="楕円 710"/>
        <xdr:cNvSpPr/>
      </xdr:nvSpPr>
      <xdr:spPr>
        <a:xfrm>
          <a:off x="16268700" y="168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122333</xdr:rowOff>
    </xdr:from>
    <xdr:ext cx="469744" cy="259045"/>
    <xdr:sp macro="" textlink="">
      <xdr:nvSpPr>
        <xdr:cNvPr id="712" name="積立金該当値テキスト"/>
        <xdr:cNvSpPr txBox="1"/>
      </xdr:nvSpPr>
      <xdr:spPr>
        <a:xfrm>
          <a:off x="16370300" y="1675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71481</xdr:rowOff>
    </xdr:from>
    <xdr:to>
      <xdr:col>81</xdr:col>
      <xdr:colOff>101600</xdr:colOff>
      <xdr:row>96</xdr:row>
      <xdr:rowOff>1631</xdr:rowOff>
    </xdr:to>
    <xdr:sp macro="" textlink="">
      <xdr:nvSpPr>
        <xdr:cNvPr id="713" name="楕円 712"/>
        <xdr:cNvSpPr/>
      </xdr:nvSpPr>
      <xdr:spPr>
        <a:xfrm>
          <a:off x="15430500" y="163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18158</xdr:rowOff>
    </xdr:from>
    <xdr:ext cx="534377" cy="259045"/>
    <xdr:sp macro="" textlink="">
      <xdr:nvSpPr>
        <xdr:cNvPr id="714" name="テキスト ボックス 713"/>
        <xdr:cNvSpPr txBox="1"/>
      </xdr:nvSpPr>
      <xdr:spPr>
        <a:xfrm>
          <a:off x="15214111" y="161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166807</xdr:rowOff>
    </xdr:from>
    <xdr:to>
      <xdr:col>76</xdr:col>
      <xdr:colOff>165100</xdr:colOff>
      <xdr:row>98</xdr:row>
      <xdr:rowOff>96957</xdr:rowOff>
    </xdr:to>
    <xdr:sp macro="" textlink="">
      <xdr:nvSpPr>
        <xdr:cNvPr id="715" name="楕円 714"/>
        <xdr:cNvSpPr/>
      </xdr:nvSpPr>
      <xdr:spPr>
        <a:xfrm>
          <a:off x="14541500" y="167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88084</xdr:rowOff>
    </xdr:from>
    <xdr:ext cx="469744" cy="259045"/>
    <xdr:sp macro="" textlink="">
      <xdr:nvSpPr>
        <xdr:cNvPr id="716" name="テキスト ボックス 715"/>
        <xdr:cNvSpPr txBox="1"/>
      </xdr:nvSpPr>
      <xdr:spPr>
        <a:xfrm>
          <a:off x="14357428" y="168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117247</xdr:rowOff>
    </xdr:from>
    <xdr:to>
      <xdr:col>72</xdr:col>
      <xdr:colOff>38100</xdr:colOff>
      <xdr:row>98</xdr:row>
      <xdr:rowOff>47397</xdr:rowOff>
    </xdr:to>
    <xdr:sp macro="" textlink="">
      <xdr:nvSpPr>
        <xdr:cNvPr id="717" name="楕円 716"/>
        <xdr:cNvSpPr/>
      </xdr:nvSpPr>
      <xdr:spPr>
        <a:xfrm>
          <a:off x="13652500" y="167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38524</xdr:rowOff>
    </xdr:from>
    <xdr:ext cx="469744" cy="259045"/>
    <xdr:sp macro="" textlink="">
      <xdr:nvSpPr>
        <xdr:cNvPr id="718" name="テキスト ボックス 717"/>
        <xdr:cNvSpPr txBox="1"/>
      </xdr:nvSpPr>
      <xdr:spPr>
        <a:xfrm>
          <a:off x="13468428" y="168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116377</xdr:rowOff>
    </xdr:from>
    <xdr:to>
      <xdr:col>67</xdr:col>
      <xdr:colOff>101600</xdr:colOff>
      <xdr:row>98</xdr:row>
      <xdr:rowOff>46527</xdr:rowOff>
    </xdr:to>
    <xdr:sp macro="" textlink="">
      <xdr:nvSpPr>
        <xdr:cNvPr id="719" name="楕円 718"/>
        <xdr:cNvSpPr/>
      </xdr:nvSpPr>
      <xdr:spPr>
        <a:xfrm>
          <a:off x="12763500" y="167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37654</xdr:rowOff>
    </xdr:from>
    <xdr:ext cx="469744" cy="259045"/>
    <xdr:sp macro="" textlink="">
      <xdr:nvSpPr>
        <xdr:cNvPr id="720" name="テキスト ボックス 719"/>
        <xdr:cNvSpPr txBox="1"/>
      </xdr:nvSpPr>
      <xdr:spPr>
        <a:xfrm>
          <a:off x="12579428" y="168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4" name="直線コネクタ 743"/>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7"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8" name="直線コネクタ 747"/>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66929</xdr:rowOff>
    </xdr:from>
    <xdr:to>
      <xdr:col>116</xdr:col>
      <xdr:colOff>63500</xdr:colOff>
      <xdr:row>38</xdr:row>
      <xdr:rowOff>73533</xdr:rowOff>
    </xdr:to>
    <xdr:cxnSp macro="">
      <xdr:nvCxnSpPr>
        <xdr:cNvPr id="749" name="直線コネクタ 748"/>
        <xdr:cNvCxnSpPr/>
      </xdr:nvCxnSpPr>
      <xdr:spPr>
        <a:xfrm flipV="1">
          <a:off x="21323300" y="6582029"/>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50"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1" name="フローチャート: 判断 750"/>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33909</xdr:rowOff>
    </xdr:from>
    <xdr:to>
      <xdr:col>111</xdr:col>
      <xdr:colOff>177800</xdr:colOff>
      <xdr:row>38</xdr:row>
      <xdr:rowOff>73533</xdr:rowOff>
    </xdr:to>
    <xdr:cxnSp macro="">
      <xdr:nvCxnSpPr>
        <xdr:cNvPr id="752" name="直線コネクタ 751"/>
        <xdr:cNvCxnSpPr/>
      </xdr:nvCxnSpPr>
      <xdr:spPr>
        <a:xfrm>
          <a:off x="20434300" y="6549009"/>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3" name="フローチャート: 判断 752"/>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4" name="テキスト ボックス 753"/>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33909</xdr:rowOff>
    </xdr:from>
    <xdr:to>
      <xdr:col>107</xdr:col>
      <xdr:colOff>50800</xdr:colOff>
      <xdr:row>38</xdr:row>
      <xdr:rowOff>60706</xdr:rowOff>
    </xdr:to>
    <xdr:cxnSp macro="">
      <xdr:nvCxnSpPr>
        <xdr:cNvPr id="755" name="直線コネクタ 754"/>
        <xdr:cNvCxnSpPr/>
      </xdr:nvCxnSpPr>
      <xdr:spPr>
        <a:xfrm flipV="1">
          <a:off x="19545300" y="6549009"/>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7" name="テキスト ボックス 756"/>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60706</xdr:rowOff>
    </xdr:from>
    <xdr:to>
      <xdr:col>102</xdr:col>
      <xdr:colOff>114300</xdr:colOff>
      <xdr:row>39</xdr:row>
      <xdr:rowOff>44450</xdr:rowOff>
    </xdr:to>
    <xdr:cxnSp macro="">
      <xdr:nvCxnSpPr>
        <xdr:cNvPr id="758" name="直線コネクタ 757"/>
        <xdr:cNvCxnSpPr/>
      </xdr:nvCxnSpPr>
      <xdr:spPr>
        <a:xfrm flipV="1">
          <a:off x="18656300" y="6575806"/>
          <a:ext cx="889000" cy="1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16129</xdr:rowOff>
    </xdr:from>
    <xdr:to>
      <xdr:col>116</xdr:col>
      <xdr:colOff>114300</xdr:colOff>
      <xdr:row>38</xdr:row>
      <xdr:rowOff>117729</xdr:rowOff>
    </xdr:to>
    <xdr:sp macro="" textlink="">
      <xdr:nvSpPr>
        <xdr:cNvPr id="768" name="楕円 767"/>
        <xdr:cNvSpPr/>
      </xdr:nvSpPr>
      <xdr:spPr>
        <a:xfrm>
          <a:off x="221107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166006</xdr:rowOff>
    </xdr:from>
    <xdr:ext cx="469744" cy="259045"/>
    <xdr:sp macro="" textlink="">
      <xdr:nvSpPr>
        <xdr:cNvPr id="769" name="投資及び出資金該当値テキスト"/>
        <xdr:cNvSpPr txBox="1"/>
      </xdr:nvSpPr>
      <xdr:spPr>
        <a:xfrm>
          <a:off x="22212300" y="65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22733</xdr:rowOff>
    </xdr:from>
    <xdr:to>
      <xdr:col>112</xdr:col>
      <xdr:colOff>38100</xdr:colOff>
      <xdr:row>38</xdr:row>
      <xdr:rowOff>124333</xdr:rowOff>
    </xdr:to>
    <xdr:sp macro="" textlink="">
      <xdr:nvSpPr>
        <xdr:cNvPr id="770" name="楕円 769"/>
        <xdr:cNvSpPr/>
      </xdr:nvSpPr>
      <xdr:spPr>
        <a:xfrm>
          <a:off x="21272500" y="65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115460</xdr:rowOff>
    </xdr:from>
    <xdr:ext cx="469744" cy="259045"/>
    <xdr:sp macro="" textlink="">
      <xdr:nvSpPr>
        <xdr:cNvPr id="771" name="テキスト ボックス 770"/>
        <xdr:cNvSpPr txBox="1"/>
      </xdr:nvSpPr>
      <xdr:spPr>
        <a:xfrm>
          <a:off x="21088428" y="66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154559</xdr:rowOff>
    </xdr:from>
    <xdr:to>
      <xdr:col>107</xdr:col>
      <xdr:colOff>101600</xdr:colOff>
      <xdr:row>38</xdr:row>
      <xdr:rowOff>84710</xdr:rowOff>
    </xdr:to>
    <xdr:sp macro="" textlink="">
      <xdr:nvSpPr>
        <xdr:cNvPr id="772" name="楕円 771"/>
        <xdr:cNvSpPr/>
      </xdr:nvSpPr>
      <xdr:spPr>
        <a:xfrm>
          <a:off x="20383500" y="649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101236</xdr:rowOff>
    </xdr:from>
    <xdr:ext cx="469744" cy="259045"/>
    <xdr:sp macro="" textlink="">
      <xdr:nvSpPr>
        <xdr:cNvPr id="773" name="テキスト ボックス 772"/>
        <xdr:cNvSpPr txBox="1"/>
      </xdr:nvSpPr>
      <xdr:spPr>
        <a:xfrm>
          <a:off x="20199428" y="62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9906</xdr:rowOff>
    </xdr:from>
    <xdr:to>
      <xdr:col>102</xdr:col>
      <xdr:colOff>165100</xdr:colOff>
      <xdr:row>38</xdr:row>
      <xdr:rowOff>111506</xdr:rowOff>
    </xdr:to>
    <xdr:sp macro="" textlink="">
      <xdr:nvSpPr>
        <xdr:cNvPr id="774" name="楕円 773"/>
        <xdr:cNvSpPr/>
      </xdr:nvSpPr>
      <xdr:spPr>
        <a:xfrm>
          <a:off x="19494500" y="65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102633</xdr:rowOff>
    </xdr:from>
    <xdr:ext cx="469744" cy="259045"/>
    <xdr:sp macro="" textlink="">
      <xdr:nvSpPr>
        <xdr:cNvPr id="775" name="テキスト ボックス 774"/>
        <xdr:cNvSpPr txBox="1"/>
      </xdr:nvSpPr>
      <xdr:spPr>
        <a:xfrm>
          <a:off x="19310428" y="66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1" name="直線コネクタ 800"/>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2"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3" name="直線コネクタ 802"/>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4"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5" name="直線コネクタ 804"/>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169723</xdr:rowOff>
    </xdr:from>
    <xdr:to>
      <xdr:col>116</xdr:col>
      <xdr:colOff>63500</xdr:colOff>
      <xdr:row>59</xdr:row>
      <xdr:rowOff>8255</xdr:rowOff>
    </xdr:to>
    <xdr:cxnSp macro="">
      <xdr:nvCxnSpPr>
        <xdr:cNvPr id="806" name="直線コネクタ 805"/>
        <xdr:cNvCxnSpPr/>
      </xdr:nvCxnSpPr>
      <xdr:spPr>
        <a:xfrm>
          <a:off x="21323300" y="10113823"/>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7"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8" name="フローチャート: 判断 807"/>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167132</xdr:rowOff>
    </xdr:from>
    <xdr:to>
      <xdr:col>111</xdr:col>
      <xdr:colOff>177800</xdr:colOff>
      <xdr:row>58</xdr:row>
      <xdr:rowOff>169723</xdr:rowOff>
    </xdr:to>
    <xdr:cxnSp macro="">
      <xdr:nvCxnSpPr>
        <xdr:cNvPr id="809" name="直線コネクタ 808"/>
        <xdr:cNvCxnSpPr/>
      </xdr:nvCxnSpPr>
      <xdr:spPr>
        <a:xfrm>
          <a:off x="20434300" y="1011123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10" name="フローチャート: 判断 809"/>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1" name="テキスト ボックス 810"/>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165494</xdr:rowOff>
    </xdr:from>
    <xdr:to>
      <xdr:col>107</xdr:col>
      <xdr:colOff>50800</xdr:colOff>
      <xdr:row>58</xdr:row>
      <xdr:rowOff>167132</xdr:rowOff>
    </xdr:to>
    <xdr:cxnSp macro="">
      <xdr:nvCxnSpPr>
        <xdr:cNvPr id="812" name="直線コネクタ 811"/>
        <xdr:cNvCxnSpPr/>
      </xdr:nvCxnSpPr>
      <xdr:spPr>
        <a:xfrm>
          <a:off x="19545300" y="1010959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13" name="フローチャート: 判断 812"/>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35806</xdr:rowOff>
    </xdr:from>
    <xdr:ext cx="469744" cy="259045"/>
    <xdr:sp macro="" textlink="">
      <xdr:nvSpPr>
        <xdr:cNvPr id="814" name="テキスト ボックス 813"/>
        <xdr:cNvSpPr txBox="1"/>
      </xdr:nvSpPr>
      <xdr:spPr>
        <a:xfrm>
          <a:off x="20199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158445</xdr:rowOff>
    </xdr:from>
    <xdr:to>
      <xdr:col>102</xdr:col>
      <xdr:colOff>114300</xdr:colOff>
      <xdr:row>58</xdr:row>
      <xdr:rowOff>165494</xdr:rowOff>
    </xdr:to>
    <xdr:cxnSp macro="">
      <xdr:nvCxnSpPr>
        <xdr:cNvPr id="815" name="直線コネクタ 814"/>
        <xdr:cNvCxnSpPr/>
      </xdr:nvCxnSpPr>
      <xdr:spPr>
        <a:xfrm>
          <a:off x="18656300" y="10102545"/>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16" name="フローチャート: 判断 815"/>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9974</xdr:rowOff>
    </xdr:from>
    <xdr:ext cx="469744" cy="259045"/>
    <xdr:sp macro="" textlink="">
      <xdr:nvSpPr>
        <xdr:cNvPr id="817" name="テキスト ボックス 816"/>
        <xdr:cNvSpPr txBox="1"/>
      </xdr:nvSpPr>
      <xdr:spPr>
        <a:xfrm>
          <a:off x="19310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8" name="フローチャート: 判断 817"/>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131932</xdr:rowOff>
    </xdr:from>
    <xdr:ext cx="469744" cy="259045"/>
    <xdr:sp macro="" textlink="">
      <xdr:nvSpPr>
        <xdr:cNvPr id="819" name="テキスト ボックス 818"/>
        <xdr:cNvSpPr txBox="1"/>
      </xdr:nvSpPr>
      <xdr:spPr>
        <a:xfrm>
          <a:off x="18421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128905</xdr:rowOff>
    </xdr:from>
    <xdr:to>
      <xdr:col>116</xdr:col>
      <xdr:colOff>114300</xdr:colOff>
      <xdr:row>59</xdr:row>
      <xdr:rowOff>59055</xdr:rowOff>
    </xdr:to>
    <xdr:sp macro="" textlink="">
      <xdr:nvSpPr>
        <xdr:cNvPr id="825" name="楕円 824"/>
        <xdr:cNvSpPr/>
      </xdr:nvSpPr>
      <xdr:spPr>
        <a:xfrm>
          <a:off x="22110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43832</xdr:rowOff>
    </xdr:from>
    <xdr:ext cx="378565" cy="259045"/>
    <xdr:sp macro="" textlink="">
      <xdr:nvSpPr>
        <xdr:cNvPr id="826" name="貸付金該当値テキスト"/>
        <xdr:cNvSpPr txBox="1"/>
      </xdr:nvSpPr>
      <xdr:spPr>
        <a:xfrm>
          <a:off x="22212300" y="998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118923</xdr:rowOff>
    </xdr:from>
    <xdr:to>
      <xdr:col>112</xdr:col>
      <xdr:colOff>38100</xdr:colOff>
      <xdr:row>59</xdr:row>
      <xdr:rowOff>49073</xdr:rowOff>
    </xdr:to>
    <xdr:sp macro="" textlink="">
      <xdr:nvSpPr>
        <xdr:cNvPr id="827" name="楕円 826"/>
        <xdr:cNvSpPr/>
      </xdr:nvSpPr>
      <xdr:spPr>
        <a:xfrm>
          <a:off x="21272500" y="100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40200</xdr:rowOff>
    </xdr:from>
    <xdr:ext cx="469744" cy="259045"/>
    <xdr:sp macro="" textlink="">
      <xdr:nvSpPr>
        <xdr:cNvPr id="828" name="テキスト ボックス 827"/>
        <xdr:cNvSpPr txBox="1"/>
      </xdr:nvSpPr>
      <xdr:spPr>
        <a:xfrm>
          <a:off x="21088428" y="101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116332</xdr:rowOff>
    </xdr:from>
    <xdr:to>
      <xdr:col>107</xdr:col>
      <xdr:colOff>101600</xdr:colOff>
      <xdr:row>59</xdr:row>
      <xdr:rowOff>46482</xdr:rowOff>
    </xdr:to>
    <xdr:sp macro="" textlink="">
      <xdr:nvSpPr>
        <xdr:cNvPr id="829" name="楕円 828"/>
        <xdr:cNvSpPr/>
      </xdr:nvSpPr>
      <xdr:spPr>
        <a:xfrm>
          <a:off x="20383500" y="100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37609</xdr:rowOff>
    </xdr:from>
    <xdr:ext cx="469744" cy="259045"/>
    <xdr:sp macro="" textlink="">
      <xdr:nvSpPr>
        <xdr:cNvPr id="830" name="テキスト ボックス 829"/>
        <xdr:cNvSpPr txBox="1"/>
      </xdr:nvSpPr>
      <xdr:spPr>
        <a:xfrm>
          <a:off x="20199428"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114694</xdr:rowOff>
    </xdr:from>
    <xdr:to>
      <xdr:col>102</xdr:col>
      <xdr:colOff>165100</xdr:colOff>
      <xdr:row>59</xdr:row>
      <xdr:rowOff>44844</xdr:rowOff>
    </xdr:to>
    <xdr:sp macro="" textlink="">
      <xdr:nvSpPr>
        <xdr:cNvPr id="831" name="楕円 830"/>
        <xdr:cNvSpPr/>
      </xdr:nvSpPr>
      <xdr:spPr>
        <a:xfrm>
          <a:off x="19494500" y="100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35971</xdr:rowOff>
    </xdr:from>
    <xdr:ext cx="469744" cy="259045"/>
    <xdr:sp macro="" textlink="">
      <xdr:nvSpPr>
        <xdr:cNvPr id="832" name="テキスト ボックス 831"/>
        <xdr:cNvSpPr txBox="1"/>
      </xdr:nvSpPr>
      <xdr:spPr>
        <a:xfrm>
          <a:off x="19310428" y="1015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107645</xdr:rowOff>
    </xdr:from>
    <xdr:to>
      <xdr:col>98</xdr:col>
      <xdr:colOff>38100</xdr:colOff>
      <xdr:row>59</xdr:row>
      <xdr:rowOff>37795</xdr:rowOff>
    </xdr:to>
    <xdr:sp macro="" textlink="">
      <xdr:nvSpPr>
        <xdr:cNvPr id="833" name="楕円 832"/>
        <xdr:cNvSpPr/>
      </xdr:nvSpPr>
      <xdr:spPr>
        <a:xfrm>
          <a:off x="186055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28922</xdr:rowOff>
    </xdr:from>
    <xdr:ext cx="469744" cy="259045"/>
    <xdr:sp macro="" textlink="">
      <xdr:nvSpPr>
        <xdr:cNvPr id="834" name="テキスト ボックス 833"/>
        <xdr:cNvSpPr txBox="1"/>
      </xdr:nvSpPr>
      <xdr:spPr>
        <a:xfrm>
          <a:off x="18421428" y="101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7" name="直線コネクタ 856"/>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8"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9" name="直線コネクタ 858"/>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60"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1" name="直線コネクタ 860"/>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24165</xdr:rowOff>
    </xdr:from>
    <xdr:to>
      <xdr:col>116</xdr:col>
      <xdr:colOff>63500</xdr:colOff>
      <xdr:row>75</xdr:row>
      <xdr:rowOff>93980</xdr:rowOff>
    </xdr:to>
    <xdr:cxnSp macro="">
      <xdr:nvCxnSpPr>
        <xdr:cNvPr id="862" name="直線コネクタ 861"/>
        <xdr:cNvCxnSpPr/>
      </xdr:nvCxnSpPr>
      <xdr:spPr>
        <a:xfrm flipV="1">
          <a:off x="21323300" y="12882915"/>
          <a:ext cx="838200" cy="6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3"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4" name="フローチャート: 判断 863"/>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93980</xdr:rowOff>
    </xdr:from>
    <xdr:to>
      <xdr:col>111</xdr:col>
      <xdr:colOff>177800</xdr:colOff>
      <xdr:row>75</xdr:row>
      <xdr:rowOff>101661</xdr:rowOff>
    </xdr:to>
    <xdr:cxnSp macro="">
      <xdr:nvCxnSpPr>
        <xdr:cNvPr id="865" name="直線コネクタ 864"/>
        <xdr:cNvCxnSpPr/>
      </xdr:nvCxnSpPr>
      <xdr:spPr>
        <a:xfrm flipV="1">
          <a:off x="20434300" y="12952730"/>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6" name="フローチャート: 判断 865"/>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7" name="テキスト ボックス 866"/>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101661</xdr:rowOff>
    </xdr:from>
    <xdr:to>
      <xdr:col>107</xdr:col>
      <xdr:colOff>50800</xdr:colOff>
      <xdr:row>75</xdr:row>
      <xdr:rowOff>153324</xdr:rowOff>
    </xdr:to>
    <xdr:cxnSp macro="">
      <xdr:nvCxnSpPr>
        <xdr:cNvPr id="868" name="直線コネクタ 867"/>
        <xdr:cNvCxnSpPr/>
      </xdr:nvCxnSpPr>
      <xdr:spPr>
        <a:xfrm flipV="1">
          <a:off x="19545300" y="12960411"/>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9" name="フローチャート: 判断 868"/>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144573</xdr:rowOff>
    </xdr:from>
    <xdr:ext cx="534377" cy="259045"/>
    <xdr:sp macro="" textlink="">
      <xdr:nvSpPr>
        <xdr:cNvPr id="870" name="テキスト ボックス 869"/>
        <xdr:cNvSpPr txBox="1"/>
      </xdr:nvSpPr>
      <xdr:spPr>
        <a:xfrm>
          <a:off x="20167111" y="126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104724</xdr:rowOff>
    </xdr:from>
    <xdr:to>
      <xdr:col>102</xdr:col>
      <xdr:colOff>114300</xdr:colOff>
      <xdr:row>75</xdr:row>
      <xdr:rowOff>153324</xdr:rowOff>
    </xdr:to>
    <xdr:cxnSp macro="">
      <xdr:nvCxnSpPr>
        <xdr:cNvPr id="871" name="直線コネクタ 870"/>
        <xdr:cNvCxnSpPr/>
      </xdr:nvCxnSpPr>
      <xdr:spPr>
        <a:xfrm>
          <a:off x="18656300" y="12620574"/>
          <a:ext cx="889000" cy="39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72" name="フローチャート: 判断 871"/>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93733</xdr:rowOff>
    </xdr:from>
    <xdr:ext cx="534377" cy="259045"/>
    <xdr:sp macro="" textlink="">
      <xdr:nvSpPr>
        <xdr:cNvPr id="873" name="テキスト ボックス 872"/>
        <xdr:cNvSpPr txBox="1"/>
      </xdr:nvSpPr>
      <xdr:spPr>
        <a:xfrm>
          <a:off x="19278111" y="126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4" name="フローチャート: 判断 873"/>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169054</xdr:rowOff>
    </xdr:from>
    <xdr:ext cx="534377" cy="259045"/>
    <xdr:sp macro="" textlink="">
      <xdr:nvSpPr>
        <xdr:cNvPr id="875" name="テキスト ボックス 874"/>
        <xdr:cNvSpPr txBox="1"/>
      </xdr:nvSpPr>
      <xdr:spPr>
        <a:xfrm>
          <a:off x="18389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144815</xdr:rowOff>
    </xdr:from>
    <xdr:to>
      <xdr:col>116</xdr:col>
      <xdr:colOff>114300</xdr:colOff>
      <xdr:row>75</xdr:row>
      <xdr:rowOff>74965</xdr:rowOff>
    </xdr:to>
    <xdr:sp macro="" textlink="">
      <xdr:nvSpPr>
        <xdr:cNvPr id="881" name="楕円 880"/>
        <xdr:cNvSpPr/>
      </xdr:nvSpPr>
      <xdr:spPr>
        <a:xfrm>
          <a:off x="22110700" y="128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123242</xdr:rowOff>
    </xdr:from>
    <xdr:ext cx="534377" cy="259045"/>
    <xdr:sp macro="" textlink="">
      <xdr:nvSpPr>
        <xdr:cNvPr id="882" name="繰出金該当値テキスト"/>
        <xdr:cNvSpPr txBox="1"/>
      </xdr:nvSpPr>
      <xdr:spPr>
        <a:xfrm>
          <a:off x="22212300" y="128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43180</xdr:rowOff>
    </xdr:from>
    <xdr:to>
      <xdr:col>112</xdr:col>
      <xdr:colOff>38100</xdr:colOff>
      <xdr:row>75</xdr:row>
      <xdr:rowOff>144780</xdr:rowOff>
    </xdr:to>
    <xdr:sp macro="" textlink="">
      <xdr:nvSpPr>
        <xdr:cNvPr id="883" name="楕円 882"/>
        <xdr:cNvSpPr/>
      </xdr:nvSpPr>
      <xdr:spPr>
        <a:xfrm>
          <a:off x="21272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135907</xdr:rowOff>
    </xdr:from>
    <xdr:ext cx="534377" cy="259045"/>
    <xdr:sp macro="" textlink="">
      <xdr:nvSpPr>
        <xdr:cNvPr id="884" name="テキスト ボックス 883"/>
        <xdr:cNvSpPr txBox="1"/>
      </xdr:nvSpPr>
      <xdr:spPr>
        <a:xfrm>
          <a:off x="21056111" y="12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50861</xdr:rowOff>
    </xdr:from>
    <xdr:to>
      <xdr:col>107</xdr:col>
      <xdr:colOff>101600</xdr:colOff>
      <xdr:row>75</xdr:row>
      <xdr:rowOff>152462</xdr:rowOff>
    </xdr:to>
    <xdr:sp macro="" textlink="">
      <xdr:nvSpPr>
        <xdr:cNvPr id="885" name="楕円 884"/>
        <xdr:cNvSpPr/>
      </xdr:nvSpPr>
      <xdr:spPr>
        <a:xfrm>
          <a:off x="20383500" y="129096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143587</xdr:rowOff>
    </xdr:from>
    <xdr:ext cx="534377" cy="259045"/>
    <xdr:sp macro="" textlink="">
      <xdr:nvSpPr>
        <xdr:cNvPr id="886" name="テキスト ボックス 885"/>
        <xdr:cNvSpPr txBox="1"/>
      </xdr:nvSpPr>
      <xdr:spPr>
        <a:xfrm>
          <a:off x="20167111" y="1300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102525</xdr:rowOff>
    </xdr:from>
    <xdr:to>
      <xdr:col>102</xdr:col>
      <xdr:colOff>165100</xdr:colOff>
      <xdr:row>76</xdr:row>
      <xdr:rowOff>32674</xdr:rowOff>
    </xdr:to>
    <xdr:sp macro="" textlink="">
      <xdr:nvSpPr>
        <xdr:cNvPr id="887" name="楕円 886"/>
        <xdr:cNvSpPr/>
      </xdr:nvSpPr>
      <xdr:spPr>
        <a:xfrm>
          <a:off x="19494500" y="129612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23801</xdr:rowOff>
    </xdr:from>
    <xdr:ext cx="534377" cy="259045"/>
    <xdr:sp macro="" textlink="">
      <xdr:nvSpPr>
        <xdr:cNvPr id="888" name="テキスト ボックス 887"/>
        <xdr:cNvSpPr txBox="1"/>
      </xdr:nvSpPr>
      <xdr:spPr>
        <a:xfrm>
          <a:off x="19278111" y="130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53924</xdr:rowOff>
    </xdr:from>
    <xdr:to>
      <xdr:col>98</xdr:col>
      <xdr:colOff>38100</xdr:colOff>
      <xdr:row>73</xdr:row>
      <xdr:rowOff>155524</xdr:rowOff>
    </xdr:to>
    <xdr:sp macro="" textlink="">
      <xdr:nvSpPr>
        <xdr:cNvPr id="889" name="楕円 888"/>
        <xdr:cNvSpPr/>
      </xdr:nvSpPr>
      <xdr:spPr>
        <a:xfrm>
          <a:off x="18605500" y="125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601</xdr:rowOff>
    </xdr:from>
    <xdr:ext cx="534377" cy="259045"/>
    <xdr:sp macro="" textlink="">
      <xdr:nvSpPr>
        <xdr:cNvPr id="890" name="テキスト ボックス 889"/>
        <xdr:cNvSpPr txBox="1"/>
      </xdr:nvSpPr>
      <xdr:spPr>
        <a:xfrm>
          <a:off x="18389111" y="123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年度における歳出決算総額は、市民一人あたり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348,803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項目では、財政健全化推進計画に基づき継続して経常的な経費の節減に取り組んできたことや、一部事務組合や出資法人への補助金が少ないことなどから、物件費、補助費等は類似団体平均を大きく下回る良好な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一方、私立保育所等の運営にかかる幼保給付費や、訓練等給付事業などの障害福祉事業費の増加などにより、扶助費は引き続き増加傾向にあるものの、人口が前年度比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となったため、類似団体平均を下回った。しかしながら、少子高齢社会の進展に伴う福祉関係経費の伸びや、本市が進める子どもを核としたまちづくり、経済情勢等を勘案すると、今後も引き続き高い水準で推移するものと見込まれる。また、普通建設事業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前年度に行われた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跡地活用事業の減や、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明石駅前南地区市街地再開発事業、中学校給食導入事業、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児童相談所整備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事業などの完了により、前年度に引き続き類似団体平均を下回ったが、引き続き事業の適切な取捨選択を進めて、地方債の新規発行を伴う普通建設事業の抑制に努める。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103124</xdr:rowOff>
    </xdr:from>
    <xdr:to>
      <xdr:col>24</xdr:col>
      <xdr:colOff>63500</xdr:colOff>
      <xdr:row>35</xdr:row>
      <xdr:rowOff>111506</xdr:rowOff>
    </xdr:to>
    <xdr:cxnSp macro="">
      <xdr:nvCxnSpPr>
        <xdr:cNvPr id="61" name="直線コネクタ 60"/>
        <xdr:cNvCxnSpPr/>
      </xdr:nvCxnSpPr>
      <xdr:spPr>
        <a:xfrm>
          <a:off x="3797300" y="610387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35</xdr:row>
      <xdr:rowOff>103124</xdr:rowOff>
    </xdr:to>
    <xdr:cxnSp macro="">
      <xdr:nvCxnSpPr>
        <xdr:cNvPr id="64" name="直線コネクタ 63"/>
        <xdr:cNvCxnSpPr/>
      </xdr:nvCxnSpPr>
      <xdr:spPr>
        <a:xfrm>
          <a:off x="2908300" y="60954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35306</xdr:rowOff>
    </xdr:from>
    <xdr:to>
      <xdr:col>15</xdr:col>
      <xdr:colOff>50800</xdr:colOff>
      <xdr:row>35</xdr:row>
      <xdr:rowOff>94742</xdr:rowOff>
    </xdr:to>
    <xdr:cxnSp macro="">
      <xdr:nvCxnSpPr>
        <xdr:cNvPr id="67" name="直線コネクタ 66"/>
        <xdr:cNvCxnSpPr/>
      </xdr:nvCxnSpPr>
      <xdr:spPr>
        <a:xfrm>
          <a:off x="2019300" y="6036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65295</xdr:rowOff>
    </xdr:from>
    <xdr:ext cx="469744" cy="259045"/>
    <xdr:sp macro="" textlink="">
      <xdr:nvSpPr>
        <xdr:cNvPr id="69" name="テキスト ボックス 68"/>
        <xdr:cNvSpPr txBox="1"/>
      </xdr:nvSpPr>
      <xdr:spPr>
        <a:xfrm>
          <a:off x="2673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108458</xdr:rowOff>
    </xdr:from>
    <xdr:to>
      <xdr:col>10</xdr:col>
      <xdr:colOff>114300</xdr:colOff>
      <xdr:row>35</xdr:row>
      <xdr:rowOff>35306</xdr:rowOff>
    </xdr:to>
    <xdr:cxnSp macro="">
      <xdr:nvCxnSpPr>
        <xdr:cNvPr id="70" name="直線コネクタ 69"/>
        <xdr:cNvCxnSpPr/>
      </xdr:nvCxnSpPr>
      <xdr:spPr>
        <a:xfrm>
          <a:off x="1130300" y="593775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58437</xdr:rowOff>
    </xdr:from>
    <xdr:ext cx="469744" cy="259045"/>
    <xdr:sp macro="" textlink="">
      <xdr:nvSpPr>
        <xdr:cNvPr id="72" name="テキスト ボックス 71"/>
        <xdr:cNvSpPr txBox="1"/>
      </xdr:nvSpPr>
      <xdr:spPr>
        <a:xfrm>
          <a:off x="1784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91965</xdr:rowOff>
    </xdr:from>
    <xdr:ext cx="469744" cy="259045"/>
    <xdr:sp macro="" textlink="">
      <xdr:nvSpPr>
        <xdr:cNvPr id="74" name="テキスト ボックス 73"/>
        <xdr:cNvSpPr txBox="1"/>
      </xdr:nvSpPr>
      <xdr:spPr>
        <a:xfrm>
          <a:off x="895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60706</xdr:rowOff>
    </xdr:from>
    <xdr:to>
      <xdr:col>24</xdr:col>
      <xdr:colOff>114300</xdr:colOff>
      <xdr:row>35</xdr:row>
      <xdr:rowOff>162306</xdr:rowOff>
    </xdr:to>
    <xdr:sp macro="" textlink="">
      <xdr:nvSpPr>
        <xdr:cNvPr id="80" name="楕円 79"/>
        <xdr:cNvSpPr/>
      </xdr:nvSpPr>
      <xdr:spPr>
        <a:xfrm>
          <a:off x="45847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39133</xdr:rowOff>
    </xdr:from>
    <xdr:ext cx="469744" cy="259045"/>
    <xdr:sp macro="" textlink="">
      <xdr:nvSpPr>
        <xdr:cNvPr id="81" name="議会費該当値テキスト"/>
        <xdr:cNvSpPr txBox="1"/>
      </xdr:nvSpPr>
      <xdr:spPr>
        <a:xfrm>
          <a:off x="4686300" y="60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52324</xdr:rowOff>
    </xdr:from>
    <xdr:to>
      <xdr:col>20</xdr:col>
      <xdr:colOff>38100</xdr:colOff>
      <xdr:row>35</xdr:row>
      <xdr:rowOff>153924</xdr:rowOff>
    </xdr:to>
    <xdr:sp macro="" textlink="">
      <xdr:nvSpPr>
        <xdr:cNvPr id="82" name="楕円 81"/>
        <xdr:cNvSpPr/>
      </xdr:nvSpPr>
      <xdr:spPr>
        <a:xfrm>
          <a:off x="3746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145051</xdr:rowOff>
    </xdr:from>
    <xdr:ext cx="469744" cy="259045"/>
    <xdr:sp macro="" textlink="">
      <xdr:nvSpPr>
        <xdr:cNvPr id="83" name="テキスト ボックス 82"/>
        <xdr:cNvSpPr txBox="1"/>
      </xdr:nvSpPr>
      <xdr:spPr>
        <a:xfrm>
          <a:off x="3562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43942</xdr:rowOff>
    </xdr:from>
    <xdr:to>
      <xdr:col>15</xdr:col>
      <xdr:colOff>101600</xdr:colOff>
      <xdr:row>35</xdr:row>
      <xdr:rowOff>145542</xdr:rowOff>
    </xdr:to>
    <xdr:sp macro="" textlink="">
      <xdr:nvSpPr>
        <xdr:cNvPr id="84" name="楕円 83"/>
        <xdr:cNvSpPr/>
      </xdr:nvSpPr>
      <xdr:spPr>
        <a:xfrm>
          <a:off x="2857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136669</xdr:rowOff>
    </xdr:from>
    <xdr:ext cx="469744" cy="259045"/>
    <xdr:sp macro="" textlink="">
      <xdr:nvSpPr>
        <xdr:cNvPr id="85" name="テキスト ボックス 84"/>
        <xdr:cNvSpPr txBox="1"/>
      </xdr:nvSpPr>
      <xdr:spPr>
        <a:xfrm>
          <a:off x="2673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155956</xdr:rowOff>
    </xdr:from>
    <xdr:to>
      <xdr:col>10</xdr:col>
      <xdr:colOff>165100</xdr:colOff>
      <xdr:row>35</xdr:row>
      <xdr:rowOff>86106</xdr:rowOff>
    </xdr:to>
    <xdr:sp macro="" textlink="">
      <xdr:nvSpPr>
        <xdr:cNvPr id="86" name="楕円 85"/>
        <xdr:cNvSpPr/>
      </xdr:nvSpPr>
      <xdr:spPr>
        <a:xfrm>
          <a:off x="1968500" y="59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87" name="テキスト ボックス 86"/>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57658</xdr:rowOff>
    </xdr:from>
    <xdr:to>
      <xdr:col>6</xdr:col>
      <xdr:colOff>38100</xdr:colOff>
      <xdr:row>34</xdr:row>
      <xdr:rowOff>159258</xdr:rowOff>
    </xdr:to>
    <xdr:sp macro="" textlink="">
      <xdr:nvSpPr>
        <xdr:cNvPr id="88" name="楕円 87"/>
        <xdr:cNvSpPr/>
      </xdr:nvSpPr>
      <xdr:spPr>
        <a:xfrm>
          <a:off x="1079500" y="58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150385</xdr:rowOff>
    </xdr:from>
    <xdr:ext cx="469744" cy="259045"/>
    <xdr:sp macro="" textlink="">
      <xdr:nvSpPr>
        <xdr:cNvPr id="89" name="テキスト ボックス 88"/>
        <xdr:cNvSpPr txBox="1"/>
      </xdr:nvSpPr>
      <xdr:spPr>
        <a:xfrm>
          <a:off x="895428" y="59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153054</xdr:rowOff>
    </xdr:from>
    <xdr:to>
      <xdr:col>24</xdr:col>
      <xdr:colOff>63500</xdr:colOff>
      <xdr:row>58</xdr:row>
      <xdr:rowOff>12389</xdr:rowOff>
    </xdr:to>
    <xdr:cxnSp macro="">
      <xdr:nvCxnSpPr>
        <xdr:cNvPr id="119" name="直線コネクタ 118"/>
        <xdr:cNvCxnSpPr/>
      </xdr:nvCxnSpPr>
      <xdr:spPr>
        <a:xfrm>
          <a:off x="3797300" y="9582804"/>
          <a:ext cx="838200" cy="3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153054</xdr:rowOff>
    </xdr:from>
    <xdr:to>
      <xdr:col>19</xdr:col>
      <xdr:colOff>177800</xdr:colOff>
      <xdr:row>58</xdr:row>
      <xdr:rowOff>30220</xdr:rowOff>
    </xdr:to>
    <xdr:cxnSp macro="">
      <xdr:nvCxnSpPr>
        <xdr:cNvPr id="122" name="直線コネクタ 121"/>
        <xdr:cNvCxnSpPr/>
      </xdr:nvCxnSpPr>
      <xdr:spPr>
        <a:xfrm flipV="1">
          <a:off x="2908300" y="9582804"/>
          <a:ext cx="889000" cy="3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11932</xdr:rowOff>
    </xdr:from>
    <xdr:to>
      <xdr:col>15</xdr:col>
      <xdr:colOff>50800</xdr:colOff>
      <xdr:row>58</xdr:row>
      <xdr:rowOff>30220</xdr:rowOff>
    </xdr:to>
    <xdr:cxnSp macro="">
      <xdr:nvCxnSpPr>
        <xdr:cNvPr id="125" name="直線コネクタ 124"/>
        <xdr:cNvCxnSpPr/>
      </xdr:nvCxnSpPr>
      <xdr:spPr>
        <a:xfrm>
          <a:off x="2019300" y="9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145095</xdr:rowOff>
    </xdr:from>
    <xdr:ext cx="534377" cy="259045"/>
    <xdr:sp macro="" textlink="">
      <xdr:nvSpPr>
        <xdr:cNvPr id="127" name="テキスト ボックス 126"/>
        <xdr:cNvSpPr txBox="1"/>
      </xdr:nvSpPr>
      <xdr:spPr>
        <a:xfrm>
          <a:off x="2641111" y="95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8789</xdr:rowOff>
    </xdr:from>
    <xdr:to>
      <xdr:col>10</xdr:col>
      <xdr:colOff>114300</xdr:colOff>
      <xdr:row>58</xdr:row>
      <xdr:rowOff>11932</xdr:rowOff>
    </xdr:to>
    <xdr:cxnSp macro="">
      <xdr:nvCxnSpPr>
        <xdr:cNvPr id="128" name="直線コネクタ 127"/>
        <xdr:cNvCxnSpPr/>
      </xdr:nvCxnSpPr>
      <xdr:spPr>
        <a:xfrm>
          <a:off x="1130300" y="9952889"/>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147591</xdr:rowOff>
    </xdr:from>
    <xdr:ext cx="534377" cy="259045"/>
    <xdr:sp macro="" textlink="">
      <xdr:nvSpPr>
        <xdr:cNvPr id="130" name="テキスト ボックス 129"/>
        <xdr:cNvSpPr txBox="1"/>
      </xdr:nvSpPr>
      <xdr:spPr>
        <a:xfrm>
          <a:off x="1752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32" name="テキスト ボックス 131"/>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133039</xdr:rowOff>
    </xdr:from>
    <xdr:to>
      <xdr:col>24</xdr:col>
      <xdr:colOff>114300</xdr:colOff>
      <xdr:row>58</xdr:row>
      <xdr:rowOff>63189</xdr:rowOff>
    </xdr:to>
    <xdr:sp macro="" textlink="">
      <xdr:nvSpPr>
        <xdr:cNvPr id="138" name="楕円 137"/>
        <xdr:cNvSpPr/>
      </xdr:nvSpPr>
      <xdr:spPr>
        <a:xfrm>
          <a:off x="4584700" y="99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111466</xdr:rowOff>
    </xdr:from>
    <xdr:ext cx="534377" cy="259045"/>
    <xdr:sp macro="" textlink="">
      <xdr:nvSpPr>
        <xdr:cNvPr id="139" name="総務費該当値テキスト"/>
        <xdr:cNvSpPr txBox="1"/>
      </xdr:nvSpPr>
      <xdr:spPr>
        <a:xfrm>
          <a:off x="4686300" y="98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102254</xdr:rowOff>
    </xdr:from>
    <xdr:to>
      <xdr:col>20</xdr:col>
      <xdr:colOff>38100</xdr:colOff>
      <xdr:row>56</xdr:row>
      <xdr:rowOff>32404</xdr:rowOff>
    </xdr:to>
    <xdr:sp macro="" textlink="">
      <xdr:nvSpPr>
        <xdr:cNvPr id="140" name="楕円 139"/>
        <xdr:cNvSpPr/>
      </xdr:nvSpPr>
      <xdr:spPr>
        <a:xfrm>
          <a:off x="3746500" y="95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48931</xdr:rowOff>
    </xdr:from>
    <xdr:ext cx="534377" cy="259045"/>
    <xdr:sp macro="" textlink="">
      <xdr:nvSpPr>
        <xdr:cNvPr id="141" name="テキスト ボックス 140"/>
        <xdr:cNvSpPr txBox="1"/>
      </xdr:nvSpPr>
      <xdr:spPr>
        <a:xfrm>
          <a:off x="3530111" y="93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150870</xdr:rowOff>
    </xdr:from>
    <xdr:to>
      <xdr:col>15</xdr:col>
      <xdr:colOff>101600</xdr:colOff>
      <xdr:row>58</xdr:row>
      <xdr:rowOff>81020</xdr:rowOff>
    </xdr:to>
    <xdr:sp macro="" textlink="">
      <xdr:nvSpPr>
        <xdr:cNvPr id="142" name="楕円 141"/>
        <xdr:cNvSpPr/>
      </xdr:nvSpPr>
      <xdr:spPr>
        <a:xfrm>
          <a:off x="2857500" y="9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72147</xdr:rowOff>
    </xdr:from>
    <xdr:ext cx="534377" cy="259045"/>
    <xdr:sp macro="" textlink="">
      <xdr:nvSpPr>
        <xdr:cNvPr id="143" name="テキスト ボックス 142"/>
        <xdr:cNvSpPr txBox="1"/>
      </xdr:nvSpPr>
      <xdr:spPr>
        <a:xfrm>
          <a:off x="2641111" y="100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132582</xdr:rowOff>
    </xdr:from>
    <xdr:to>
      <xdr:col>10</xdr:col>
      <xdr:colOff>165100</xdr:colOff>
      <xdr:row>58</xdr:row>
      <xdr:rowOff>62732</xdr:rowOff>
    </xdr:to>
    <xdr:sp macro="" textlink="">
      <xdr:nvSpPr>
        <xdr:cNvPr id="144" name="楕円 143"/>
        <xdr:cNvSpPr/>
      </xdr:nvSpPr>
      <xdr:spPr>
        <a:xfrm>
          <a:off x="1968500" y="99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53859</xdr:rowOff>
    </xdr:from>
    <xdr:ext cx="534377" cy="259045"/>
    <xdr:sp macro="" textlink="">
      <xdr:nvSpPr>
        <xdr:cNvPr id="145" name="テキスト ボックス 144"/>
        <xdr:cNvSpPr txBox="1"/>
      </xdr:nvSpPr>
      <xdr:spPr>
        <a:xfrm>
          <a:off x="1752111" y="99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129439</xdr:rowOff>
    </xdr:from>
    <xdr:to>
      <xdr:col>6</xdr:col>
      <xdr:colOff>38100</xdr:colOff>
      <xdr:row>58</xdr:row>
      <xdr:rowOff>59589</xdr:rowOff>
    </xdr:to>
    <xdr:sp macro="" textlink="">
      <xdr:nvSpPr>
        <xdr:cNvPr id="146" name="楕円 145"/>
        <xdr:cNvSpPr/>
      </xdr:nvSpPr>
      <xdr:spPr>
        <a:xfrm>
          <a:off x="10795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50716</xdr:rowOff>
    </xdr:from>
    <xdr:ext cx="534377" cy="259045"/>
    <xdr:sp macro="" textlink="">
      <xdr:nvSpPr>
        <xdr:cNvPr id="147" name="テキスト ボックス 146"/>
        <xdr:cNvSpPr txBox="1"/>
      </xdr:nvSpPr>
      <xdr:spPr>
        <a:xfrm>
          <a:off x="863111" y="99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35826</xdr:rowOff>
    </xdr:from>
    <xdr:to>
      <xdr:col>24</xdr:col>
      <xdr:colOff>63500</xdr:colOff>
      <xdr:row>75</xdr:row>
      <xdr:rowOff>118084</xdr:rowOff>
    </xdr:to>
    <xdr:cxnSp macro="">
      <xdr:nvCxnSpPr>
        <xdr:cNvPr id="177" name="直線コネクタ 176"/>
        <xdr:cNvCxnSpPr/>
      </xdr:nvCxnSpPr>
      <xdr:spPr>
        <a:xfrm flipV="1">
          <a:off x="3797300" y="12894576"/>
          <a:ext cx="8382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118084</xdr:rowOff>
    </xdr:from>
    <xdr:to>
      <xdr:col>19</xdr:col>
      <xdr:colOff>177800</xdr:colOff>
      <xdr:row>76</xdr:row>
      <xdr:rowOff>54863</xdr:rowOff>
    </xdr:to>
    <xdr:cxnSp macro="">
      <xdr:nvCxnSpPr>
        <xdr:cNvPr id="180" name="直線コネクタ 179"/>
        <xdr:cNvCxnSpPr/>
      </xdr:nvCxnSpPr>
      <xdr:spPr>
        <a:xfrm flipV="1">
          <a:off x="2908300" y="12976834"/>
          <a:ext cx="889000" cy="1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54863</xdr:rowOff>
    </xdr:from>
    <xdr:to>
      <xdr:col>15</xdr:col>
      <xdr:colOff>50800</xdr:colOff>
      <xdr:row>76</xdr:row>
      <xdr:rowOff>123000</xdr:rowOff>
    </xdr:to>
    <xdr:cxnSp macro="">
      <xdr:nvCxnSpPr>
        <xdr:cNvPr id="183" name="直線コネクタ 182"/>
        <xdr:cNvCxnSpPr/>
      </xdr:nvCxnSpPr>
      <xdr:spPr>
        <a:xfrm flipV="1">
          <a:off x="2019300" y="13085063"/>
          <a:ext cx="889000" cy="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123000</xdr:rowOff>
    </xdr:from>
    <xdr:to>
      <xdr:col>10</xdr:col>
      <xdr:colOff>114300</xdr:colOff>
      <xdr:row>77</xdr:row>
      <xdr:rowOff>87604</xdr:rowOff>
    </xdr:to>
    <xdr:cxnSp macro="">
      <xdr:nvCxnSpPr>
        <xdr:cNvPr id="186" name="直線コネクタ 185"/>
        <xdr:cNvCxnSpPr/>
      </xdr:nvCxnSpPr>
      <xdr:spPr>
        <a:xfrm flipV="1">
          <a:off x="1130300" y="13153200"/>
          <a:ext cx="889000" cy="1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156476</xdr:rowOff>
    </xdr:from>
    <xdr:to>
      <xdr:col>24</xdr:col>
      <xdr:colOff>114300</xdr:colOff>
      <xdr:row>75</xdr:row>
      <xdr:rowOff>86626</xdr:rowOff>
    </xdr:to>
    <xdr:sp macro="" textlink="">
      <xdr:nvSpPr>
        <xdr:cNvPr id="196" name="楕円 195"/>
        <xdr:cNvSpPr/>
      </xdr:nvSpPr>
      <xdr:spPr>
        <a:xfrm>
          <a:off x="4584700" y="128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7903</xdr:rowOff>
    </xdr:from>
    <xdr:ext cx="599010" cy="259045"/>
    <xdr:sp macro="" textlink="">
      <xdr:nvSpPr>
        <xdr:cNvPr id="197" name="民生費該当値テキスト"/>
        <xdr:cNvSpPr txBox="1"/>
      </xdr:nvSpPr>
      <xdr:spPr>
        <a:xfrm>
          <a:off x="4686300" y="1269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67284</xdr:rowOff>
    </xdr:from>
    <xdr:to>
      <xdr:col>20</xdr:col>
      <xdr:colOff>38100</xdr:colOff>
      <xdr:row>75</xdr:row>
      <xdr:rowOff>168884</xdr:rowOff>
    </xdr:to>
    <xdr:sp macro="" textlink="">
      <xdr:nvSpPr>
        <xdr:cNvPr id="198" name="楕円 197"/>
        <xdr:cNvSpPr/>
      </xdr:nvSpPr>
      <xdr:spPr>
        <a:xfrm>
          <a:off x="3746500" y="12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13961</xdr:rowOff>
    </xdr:from>
    <xdr:ext cx="599010" cy="259045"/>
    <xdr:sp macro="" textlink="">
      <xdr:nvSpPr>
        <xdr:cNvPr id="199" name="テキスト ボックス 198"/>
        <xdr:cNvSpPr txBox="1"/>
      </xdr:nvSpPr>
      <xdr:spPr>
        <a:xfrm>
          <a:off x="3497795" y="1270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4063</xdr:rowOff>
    </xdr:from>
    <xdr:to>
      <xdr:col>15</xdr:col>
      <xdr:colOff>101600</xdr:colOff>
      <xdr:row>76</xdr:row>
      <xdr:rowOff>105663</xdr:rowOff>
    </xdr:to>
    <xdr:sp macro="" textlink="">
      <xdr:nvSpPr>
        <xdr:cNvPr id="200" name="楕円 199"/>
        <xdr:cNvSpPr/>
      </xdr:nvSpPr>
      <xdr:spPr>
        <a:xfrm>
          <a:off x="2857500" y="130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122191</xdr:rowOff>
    </xdr:from>
    <xdr:ext cx="599010" cy="259045"/>
    <xdr:sp macro="" textlink="">
      <xdr:nvSpPr>
        <xdr:cNvPr id="201" name="テキスト ボックス 200"/>
        <xdr:cNvSpPr txBox="1"/>
      </xdr:nvSpPr>
      <xdr:spPr>
        <a:xfrm>
          <a:off x="2608795" y="1280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72200</xdr:rowOff>
    </xdr:from>
    <xdr:to>
      <xdr:col>10</xdr:col>
      <xdr:colOff>165100</xdr:colOff>
      <xdr:row>77</xdr:row>
      <xdr:rowOff>2350</xdr:rowOff>
    </xdr:to>
    <xdr:sp macro="" textlink="">
      <xdr:nvSpPr>
        <xdr:cNvPr id="202" name="楕円 201"/>
        <xdr:cNvSpPr/>
      </xdr:nvSpPr>
      <xdr:spPr>
        <a:xfrm>
          <a:off x="1968500" y="131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18876</xdr:rowOff>
    </xdr:from>
    <xdr:ext cx="599010" cy="259045"/>
    <xdr:sp macro="" textlink="">
      <xdr:nvSpPr>
        <xdr:cNvPr id="203" name="テキスト ボックス 202"/>
        <xdr:cNvSpPr txBox="1"/>
      </xdr:nvSpPr>
      <xdr:spPr>
        <a:xfrm>
          <a:off x="1719795" y="1287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36804</xdr:rowOff>
    </xdr:from>
    <xdr:to>
      <xdr:col>6</xdr:col>
      <xdr:colOff>38100</xdr:colOff>
      <xdr:row>77</xdr:row>
      <xdr:rowOff>138404</xdr:rowOff>
    </xdr:to>
    <xdr:sp macro="" textlink="">
      <xdr:nvSpPr>
        <xdr:cNvPr id="204" name="楕円 203"/>
        <xdr:cNvSpPr/>
      </xdr:nvSpPr>
      <xdr:spPr>
        <a:xfrm>
          <a:off x="1079500" y="132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154931</xdr:rowOff>
    </xdr:from>
    <xdr:ext cx="599010" cy="259045"/>
    <xdr:sp macro="" textlink="">
      <xdr:nvSpPr>
        <xdr:cNvPr id="205" name="テキスト ボックス 204"/>
        <xdr:cNvSpPr txBox="1"/>
      </xdr:nvSpPr>
      <xdr:spPr>
        <a:xfrm>
          <a:off x="830795" y="1301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132705</xdr:rowOff>
    </xdr:from>
    <xdr:to>
      <xdr:col>24</xdr:col>
      <xdr:colOff>63500</xdr:colOff>
      <xdr:row>97</xdr:row>
      <xdr:rowOff>145484</xdr:rowOff>
    </xdr:to>
    <xdr:cxnSp macro="">
      <xdr:nvCxnSpPr>
        <xdr:cNvPr id="233" name="直線コネクタ 232"/>
        <xdr:cNvCxnSpPr/>
      </xdr:nvCxnSpPr>
      <xdr:spPr>
        <a:xfrm>
          <a:off x="3797300" y="16763355"/>
          <a:ext cx="8382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117092</xdr:rowOff>
    </xdr:from>
    <xdr:to>
      <xdr:col>19</xdr:col>
      <xdr:colOff>177800</xdr:colOff>
      <xdr:row>97</xdr:row>
      <xdr:rowOff>132705</xdr:rowOff>
    </xdr:to>
    <xdr:cxnSp macro="">
      <xdr:nvCxnSpPr>
        <xdr:cNvPr id="236" name="直線コネクタ 235"/>
        <xdr:cNvCxnSpPr/>
      </xdr:nvCxnSpPr>
      <xdr:spPr>
        <a:xfrm>
          <a:off x="2908300" y="16747742"/>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117092</xdr:rowOff>
    </xdr:from>
    <xdr:to>
      <xdr:col>15</xdr:col>
      <xdr:colOff>50800</xdr:colOff>
      <xdr:row>98</xdr:row>
      <xdr:rowOff>29035</xdr:rowOff>
    </xdr:to>
    <xdr:cxnSp macro="">
      <xdr:nvCxnSpPr>
        <xdr:cNvPr id="239" name="直線コネクタ 238"/>
        <xdr:cNvCxnSpPr/>
      </xdr:nvCxnSpPr>
      <xdr:spPr>
        <a:xfrm flipV="1">
          <a:off x="2019300" y="16747742"/>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25445</xdr:rowOff>
    </xdr:from>
    <xdr:to>
      <xdr:col>10</xdr:col>
      <xdr:colOff>114300</xdr:colOff>
      <xdr:row>98</xdr:row>
      <xdr:rowOff>29035</xdr:rowOff>
    </xdr:to>
    <xdr:cxnSp macro="">
      <xdr:nvCxnSpPr>
        <xdr:cNvPr id="242" name="直線コネクタ 241"/>
        <xdr:cNvCxnSpPr/>
      </xdr:nvCxnSpPr>
      <xdr:spPr>
        <a:xfrm>
          <a:off x="1130300" y="16827545"/>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94684</xdr:rowOff>
    </xdr:from>
    <xdr:to>
      <xdr:col>24</xdr:col>
      <xdr:colOff>114300</xdr:colOff>
      <xdr:row>98</xdr:row>
      <xdr:rowOff>24834</xdr:rowOff>
    </xdr:to>
    <xdr:sp macro="" textlink="">
      <xdr:nvSpPr>
        <xdr:cNvPr id="252" name="楕円 251"/>
        <xdr:cNvSpPr/>
      </xdr:nvSpPr>
      <xdr:spPr>
        <a:xfrm>
          <a:off x="4584700" y="167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73111</xdr:rowOff>
    </xdr:from>
    <xdr:ext cx="534377" cy="259045"/>
    <xdr:sp macro="" textlink="">
      <xdr:nvSpPr>
        <xdr:cNvPr id="253" name="衛生費該当値テキスト"/>
        <xdr:cNvSpPr txBox="1"/>
      </xdr:nvSpPr>
      <xdr:spPr>
        <a:xfrm>
          <a:off x="4686300" y="167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81905</xdr:rowOff>
    </xdr:from>
    <xdr:to>
      <xdr:col>20</xdr:col>
      <xdr:colOff>38100</xdr:colOff>
      <xdr:row>98</xdr:row>
      <xdr:rowOff>12055</xdr:rowOff>
    </xdr:to>
    <xdr:sp macro="" textlink="">
      <xdr:nvSpPr>
        <xdr:cNvPr id="254" name="楕円 253"/>
        <xdr:cNvSpPr/>
      </xdr:nvSpPr>
      <xdr:spPr>
        <a:xfrm>
          <a:off x="3746500" y="167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3182</xdr:rowOff>
    </xdr:from>
    <xdr:ext cx="534377" cy="259045"/>
    <xdr:sp macro="" textlink="">
      <xdr:nvSpPr>
        <xdr:cNvPr id="255" name="テキスト ボックス 254"/>
        <xdr:cNvSpPr txBox="1"/>
      </xdr:nvSpPr>
      <xdr:spPr>
        <a:xfrm>
          <a:off x="3530111" y="16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66292</xdr:rowOff>
    </xdr:from>
    <xdr:to>
      <xdr:col>15</xdr:col>
      <xdr:colOff>101600</xdr:colOff>
      <xdr:row>97</xdr:row>
      <xdr:rowOff>167892</xdr:rowOff>
    </xdr:to>
    <xdr:sp macro="" textlink="">
      <xdr:nvSpPr>
        <xdr:cNvPr id="256" name="楕円 255"/>
        <xdr:cNvSpPr/>
      </xdr:nvSpPr>
      <xdr:spPr>
        <a:xfrm>
          <a:off x="2857500" y="166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159019</xdr:rowOff>
    </xdr:from>
    <xdr:ext cx="534377" cy="259045"/>
    <xdr:sp macro="" textlink="">
      <xdr:nvSpPr>
        <xdr:cNvPr id="257" name="テキスト ボックス 256"/>
        <xdr:cNvSpPr txBox="1"/>
      </xdr:nvSpPr>
      <xdr:spPr>
        <a:xfrm>
          <a:off x="2641111"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149685</xdr:rowOff>
    </xdr:from>
    <xdr:to>
      <xdr:col>10</xdr:col>
      <xdr:colOff>165100</xdr:colOff>
      <xdr:row>98</xdr:row>
      <xdr:rowOff>79835</xdr:rowOff>
    </xdr:to>
    <xdr:sp macro="" textlink="">
      <xdr:nvSpPr>
        <xdr:cNvPr id="258" name="楕円 257"/>
        <xdr:cNvSpPr/>
      </xdr:nvSpPr>
      <xdr:spPr>
        <a:xfrm>
          <a:off x="1968500" y="167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70962</xdr:rowOff>
    </xdr:from>
    <xdr:ext cx="534377" cy="259045"/>
    <xdr:sp macro="" textlink="">
      <xdr:nvSpPr>
        <xdr:cNvPr id="259" name="テキスト ボックス 258"/>
        <xdr:cNvSpPr txBox="1"/>
      </xdr:nvSpPr>
      <xdr:spPr>
        <a:xfrm>
          <a:off x="1752111" y="168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146095</xdr:rowOff>
    </xdr:from>
    <xdr:to>
      <xdr:col>6</xdr:col>
      <xdr:colOff>38100</xdr:colOff>
      <xdr:row>98</xdr:row>
      <xdr:rowOff>76245</xdr:rowOff>
    </xdr:to>
    <xdr:sp macro="" textlink="">
      <xdr:nvSpPr>
        <xdr:cNvPr id="260" name="楕円 259"/>
        <xdr:cNvSpPr/>
      </xdr:nvSpPr>
      <xdr:spPr>
        <a:xfrm>
          <a:off x="1079500" y="167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67372</xdr:rowOff>
    </xdr:from>
    <xdr:ext cx="534377" cy="259045"/>
    <xdr:sp macro="" textlink="">
      <xdr:nvSpPr>
        <xdr:cNvPr id="261" name="テキスト ボックス 260"/>
        <xdr:cNvSpPr txBox="1"/>
      </xdr:nvSpPr>
      <xdr:spPr>
        <a:xfrm>
          <a:off x="863111" y="168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116840</xdr:rowOff>
    </xdr:from>
    <xdr:to>
      <xdr:col>55</xdr:col>
      <xdr:colOff>0</xdr:colOff>
      <xdr:row>37</xdr:row>
      <xdr:rowOff>147930</xdr:rowOff>
    </xdr:to>
    <xdr:cxnSp macro="">
      <xdr:nvCxnSpPr>
        <xdr:cNvPr id="288" name="直線コネクタ 287"/>
        <xdr:cNvCxnSpPr/>
      </xdr:nvCxnSpPr>
      <xdr:spPr>
        <a:xfrm flipV="1">
          <a:off x="9639300" y="6460490"/>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106325</xdr:rowOff>
    </xdr:from>
    <xdr:to>
      <xdr:col>50</xdr:col>
      <xdr:colOff>114300</xdr:colOff>
      <xdr:row>37</xdr:row>
      <xdr:rowOff>147930</xdr:rowOff>
    </xdr:to>
    <xdr:cxnSp macro="">
      <xdr:nvCxnSpPr>
        <xdr:cNvPr id="291" name="直線コネクタ 290"/>
        <xdr:cNvCxnSpPr/>
      </xdr:nvCxnSpPr>
      <xdr:spPr>
        <a:xfrm>
          <a:off x="8750300" y="644997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106325</xdr:rowOff>
    </xdr:from>
    <xdr:to>
      <xdr:col>45</xdr:col>
      <xdr:colOff>177800</xdr:colOff>
      <xdr:row>37</xdr:row>
      <xdr:rowOff>121869</xdr:rowOff>
    </xdr:to>
    <xdr:cxnSp macro="">
      <xdr:nvCxnSpPr>
        <xdr:cNvPr id="294" name="直線コネクタ 293"/>
        <xdr:cNvCxnSpPr/>
      </xdr:nvCxnSpPr>
      <xdr:spPr>
        <a:xfrm flipV="1">
          <a:off x="7861300" y="6449975"/>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104157</xdr:rowOff>
    </xdr:from>
    <xdr:ext cx="378565" cy="259045"/>
    <xdr:sp macro="" textlink="">
      <xdr:nvSpPr>
        <xdr:cNvPr id="296" name="テキスト ボックス 295"/>
        <xdr:cNvSpPr txBox="1"/>
      </xdr:nvSpPr>
      <xdr:spPr>
        <a:xfrm>
          <a:off x="856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xdr:rowOff>
    </xdr:from>
    <xdr:to>
      <xdr:col>41</xdr:col>
      <xdr:colOff>50800</xdr:colOff>
      <xdr:row>37</xdr:row>
      <xdr:rowOff>121869</xdr:rowOff>
    </xdr:to>
    <xdr:cxnSp macro="">
      <xdr:nvCxnSpPr>
        <xdr:cNvPr id="297" name="直線コネクタ 296"/>
        <xdr:cNvCxnSpPr/>
      </xdr:nvCxnSpPr>
      <xdr:spPr>
        <a:xfrm>
          <a:off x="6972300" y="635533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299" name="テキスト ボックス 298"/>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1" name="テキスト ボックス 300"/>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66040</xdr:rowOff>
    </xdr:from>
    <xdr:to>
      <xdr:col>55</xdr:col>
      <xdr:colOff>50800</xdr:colOff>
      <xdr:row>37</xdr:row>
      <xdr:rowOff>167640</xdr:rowOff>
    </xdr:to>
    <xdr:sp macro="" textlink="">
      <xdr:nvSpPr>
        <xdr:cNvPr id="307" name="楕円 306"/>
        <xdr:cNvSpPr/>
      </xdr:nvSpPr>
      <xdr:spPr>
        <a:xfrm>
          <a:off x="10426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44467</xdr:rowOff>
    </xdr:from>
    <xdr:ext cx="378565" cy="259045"/>
    <xdr:sp macro="" textlink="">
      <xdr:nvSpPr>
        <xdr:cNvPr id="308" name="労働費該当値テキスト"/>
        <xdr:cNvSpPr txBox="1"/>
      </xdr:nvSpPr>
      <xdr:spPr>
        <a:xfrm>
          <a:off x="10528300" y="638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97130</xdr:rowOff>
    </xdr:from>
    <xdr:to>
      <xdr:col>50</xdr:col>
      <xdr:colOff>165100</xdr:colOff>
      <xdr:row>38</xdr:row>
      <xdr:rowOff>27280</xdr:rowOff>
    </xdr:to>
    <xdr:sp macro="" textlink="">
      <xdr:nvSpPr>
        <xdr:cNvPr id="309" name="楕円 308"/>
        <xdr:cNvSpPr/>
      </xdr:nvSpPr>
      <xdr:spPr>
        <a:xfrm>
          <a:off x="9588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310" name="テキスト ボックス 309"/>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55525</xdr:rowOff>
    </xdr:from>
    <xdr:to>
      <xdr:col>46</xdr:col>
      <xdr:colOff>38100</xdr:colOff>
      <xdr:row>37</xdr:row>
      <xdr:rowOff>157125</xdr:rowOff>
    </xdr:to>
    <xdr:sp macro="" textlink="">
      <xdr:nvSpPr>
        <xdr:cNvPr id="311" name="楕円 310"/>
        <xdr:cNvSpPr/>
      </xdr:nvSpPr>
      <xdr:spPr>
        <a:xfrm>
          <a:off x="8699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148252</xdr:rowOff>
    </xdr:from>
    <xdr:ext cx="378565" cy="259045"/>
    <xdr:sp macro="" textlink="">
      <xdr:nvSpPr>
        <xdr:cNvPr id="312" name="テキスト ボックス 311"/>
        <xdr:cNvSpPr txBox="1"/>
      </xdr:nvSpPr>
      <xdr:spPr>
        <a:xfrm>
          <a:off x="8561017" y="64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71069</xdr:rowOff>
    </xdr:from>
    <xdr:to>
      <xdr:col>41</xdr:col>
      <xdr:colOff>101600</xdr:colOff>
      <xdr:row>38</xdr:row>
      <xdr:rowOff>1219</xdr:rowOff>
    </xdr:to>
    <xdr:sp macro="" textlink="">
      <xdr:nvSpPr>
        <xdr:cNvPr id="313" name="楕円 312"/>
        <xdr:cNvSpPr/>
      </xdr:nvSpPr>
      <xdr:spPr>
        <a:xfrm>
          <a:off x="7810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163796</xdr:rowOff>
    </xdr:from>
    <xdr:ext cx="378565" cy="259045"/>
    <xdr:sp macro="" textlink="">
      <xdr:nvSpPr>
        <xdr:cNvPr id="314" name="テキスト ボックス 313"/>
        <xdr:cNvSpPr txBox="1"/>
      </xdr:nvSpPr>
      <xdr:spPr>
        <a:xfrm>
          <a:off x="7672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132334</xdr:rowOff>
    </xdr:from>
    <xdr:to>
      <xdr:col>36</xdr:col>
      <xdr:colOff>165100</xdr:colOff>
      <xdr:row>37</xdr:row>
      <xdr:rowOff>62484</xdr:rowOff>
    </xdr:to>
    <xdr:sp macro="" textlink="">
      <xdr:nvSpPr>
        <xdr:cNvPr id="315" name="楕円 314"/>
        <xdr:cNvSpPr/>
      </xdr:nvSpPr>
      <xdr:spPr>
        <a:xfrm>
          <a:off x="6921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53611</xdr:rowOff>
    </xdr:from>
    <xdr:ext cx="378565" cy="259045"/>
    <xdr:sp macro="" textlink="">
      <xdr:nvSpPr>
        <xdr:cNvPr id="316" name="テキスト ボックス 315"/>
        <xdr:cNvSpPr txBox="1"/>
      </xdr:nvSpPr>
      <xdr:spPr>
        <a:xfrm>
          <a:off x="6783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26467</xdr:rowOff>
    </xdr:from>
    <xdr:to>
      <xdr:col>55</xdr:col>
      <xdr:colOff>0</xdr:colOff>
      <xdr:row>58</xdr:row>
      <xdr:rowOff>38506</xdr:rowOff>
    </xdr:to>
    <xdr:cxnSp macro="">
      <xdr:nvCxnSpPr>
        <xdr:cNvPr id="345" name="直線コネクタ 344"/>
        <xdr:cNvCxnSpPr/>
      </xdr:nvCxnSpPr>
      <xdr:spPr>
        <a:xfrm>
          <a:off x="9639300" y="9970567"/>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26467</xdr:rowOff>
    </xdr:from>
    <xdr:to>
      <xdr:col>50</xdr:col>
      <xdr:colOff>114300</xdr:colOff>
      <xdr:row>58</xdr:row>
      <xdr:rowOff>35763</xdr:rowOff>
    </xdr:to>
    <xdr:cxnSp macro="">
      <xdr:nvCxnSpPr>
        <xdr:cNvPr id="348" name="直線コネクタ 347"/>
        <xdr:cNvCxnSpPr/>
      </xdr:nvCxnSpPr>
      <xdr:spPr>
        <a:xfrm flipV="1">
          <a:off x="8750300" y="9970567"/>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107924</xdr:rowOff>
    </xdr:from>
    <xdr:to>
      <xdr:col>45</xdr:col>
      <xdr:colOff>177800</xdr:colOff>
      <xdr:row>58</xdr:row>
      <xdr:rowOff>35763</xdr:rowOff>
    </xdr:to>
    <xdr:cxnSp macro="">
      <xdr:nvCxnSpPr>
        <xdr:cNvPr id="351" name="直線コネクタ 350"/>
        <xdr:cNvCxnSpPr/>
      </xdr:nvCxnSpPr>
      <xdr:spPr>
        <a:xfrm>
          <a:off x="7861300" y="9880574"/>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2" name="フローチャート: 判断 351"/>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72153</xdr:rowOff>
    </xdr:from>
    <xdr:ext cx="469744" cy="259045"/>
    <xdr:sp macro="" textlink="">
      <xdr:nvSpPr>
        <xdr:cNvPr id="353" name="テキスト ボックス 352"/>
        <xdr:cNvSpPr txBox="1"/>
      </xdr:nvSpPr>
      <xdr:spPr>
        <a:xfrm>
          <a:off x="8515428" y="950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107924</xdr:rowOff>
    </xdr:from>
    <xdr:to>
      <xdr:col>41</xdr:col>
      <xdr:colOff>50800</xdr:colOff>
      <xdr:row>58</xdr:row>
      <xdr:rowOff>78740</xdr:rowOff>
    </xdr:to>
    <xdr:cxnSp macro="">
      <xdr:nvCxnSpPr>
        <xdr:cNvPr id="354" name="直線コネクタ 353"/>
        <xdr:cNvCxnSpPr/>
      </xdr:nvCxnSpPr>
      <xdr:spPr>
        <a:xfrm flipV="1">
          <a:off x="6972300" y="9880574"/>
          <a:ext cx="8890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5" name="フローチャート: 判断 354"/>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52341</xdr:rowOff>
    </xdr:from>
    <xdr:ext cx="469744" cy="259045"/>
    <xdr:sp macro="" textlink="">
      <xdr:nvSpPr>
        <xdr:cNvPr id="356" name="テキスト ボックス 355"/>
        <xdr:cNvSpPr txBox="1"/>
      </xdr:nvSpPr>
      <xdr:spPr>
        <a:xfrm>
          <a:off x="7626428" y="94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xdr:rowOff>
    </xdr:from>
    <xdr:ext cx="469744" cy="259045"/>
    <xdr:sp macro="" textlink="">
      <xdr:nvSpPr>
        <xdr:cNvPr id="358" name="テキスト ボックス 357"/>
        <xdr:cNvSpPr txBox="1"/>
      </xdr:nvSpPr>
      <xdr:spPr>
        <a:xfrm>
          <a:off x="6737428" y="94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159156</xdr:rowOff>
    </xdr:from>
    <xdr:to>
      <xdr:col>55</xdr:col>
      <xdr:colOff>50800</xdr:colOff>
      <xdr:row>58</xdr:row>
      <xdr:rowOff>89306</xdr:rowOff>
    </xdr:to>
    <xdr:sp macro="" textlink="">
      <xdr:nvSpPr>
        <xdr:cNvPr id="364" name="楕円 363"/>
        <xdr:cNvSpPr/>
      </xdr:nvSpPr>
      <xdr:spPr>
        <a:xfrm>
          <a:off x="10426700" y="99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137583</xdr:rowOff>
    </xdr:from>
    <xdr:ext cx="469744" cy="259045"/>
    <xdr:sp macro="" textlink="">
      <xdr:nvSpPr>
        <xdr:cNvPr id="365" name="農林水産業費該当値テキスト"/>
        <xdr:cNvSpPr txBox="1"/>
      </xdr:nvSpPr>
      <xdr:spPr>
        <a:xfrm>
          <a:off x="10528300" y="991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147117</xdr:rowOff>
    </xdr:from>
    <xdr:to>
      <xdr:col>50</xdr:col>
      <xdr:colOff>165100</xdr:colOff>
      <xdr:row>58</xdr:row>
      <xdr:rowOff>77267</xdr:rowOff>
    </xdr:to>
    <xdr:sp macro="" textlink="">
      <xdr:nvSpPr>
        <xdr:cNvPr id="366" name="楕円 365"/>
        <xdr:cNvSpPr/>
      </xdr:nvSpPr>
      <xdr:spPr>
        <a:xfrm>
          <a:off x="9588500" y="99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68394</xdr:rowOff>
    </xdr:from>
    <xdr:ext cx="469744" cy="259045"/>
    <xdr:sp macro="" textlink="">
      <xdr:nvSpPr>
        <xdr:cNvPr id="367" name="テキスト ボックス 366"/>
        <xdr:cNvSpPr txBox="1"/>
      </xdr:nvSpPr>
      <xdr:spPr>
        <a:xfrm>
          <a:off x="9404428" y="1001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156413</xdr:rowOff>
    </xdr:from>
    <xdr:to>
      <xdr:col>46</xdr:col>
      <xdr:colOff>38100</xdr:colOff>
      <xdr:row>58</xdr:row>
      <xdr:rowOff>86563</xdr:rowOff>
    </xdr:to>
    <xdr:sp macro="" textlink="">
      <xdr:nvSpPr>
        <xdr:cNvPr id="368" name="楕円 367"/>
        <xdr:cNvSpPr/>
      </xdr:nvSpPr>
      <xdr:spPr>
        <a:xfrm>
          <a:off x="8699500" y="99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77690</xdr:rowOff>
    </xdr:from>
    <xdr:ext cx="469744" cy="259045"/>
    <xdr:sp macro="" textlink="">
      <xdr:nvSpPr>
        <xdr:cNvPr id="369" name="テキスト ボックス 368"/>
        <xdr:cNvSpPr txBox="1"/>
      </xdr:nvSpPr>
      <xdr:spPr>
        <a:xfrm>
          <a:off x="8515428" y="1002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57124</xdr:rowOff>
    </xdr:from>
    <xdr:to>
      <xdr:col>41</xdr:col>
      <xdr:colOff>101600</xdr:colOff>
      <xdr:row>57</xdr:row>
      <xdr:rowOff>158724</xdr:rowOff>
    </xdr:to>
    <xdr:sp macro="" textlink="">
      <xdr:nvSpPr>
        <xdr:cNvPr id="370" name="楕円 369"/>
        <xdr:cNvSpPr/>
      </xdr:nvSpPr>
      <xdr:spPr>
        <a:xfrm>
          <a:off x="7810500" y="98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149851</xdr:rowOff>
    </xdr:from>
    <xdr:ext cx="469744" cy="259045"/>
    <xdr:sp macro="" textlink="">
      <xdr:nvSpPr>
        <xdr:cNvPr id="371" name="テキスト ボックス 370"/>
        <xdr:cNvSpPr txBox="1"/>
      </xdr:nvSpPr>
      <xdr:spPr>
        <a:xfrm>
          <a:off x="7626428" y="99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27940</xdr:rowOff>
    </xdr:from>
    <xdr:to>
      <xdr:col>36</xdr:col>
      <xdr:colOff>165100</xdr:colOff>
      <xdr:row>58</xdr:row>
      <xdr:rowOff>129540</xdr:rowOff>
    </xdr:to>
    <xdr:sp macro="" textlink="">
      <xdr:nvSpPr>
        <xdr:cNvPr id="372" name="楕円 371"/>
        <xdr:cNvSpPr/>
      </xdr:nvSpPr>
      <xdr:spPr>
        <a:xfrm>
          <a:off x="6921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120667</xdr:rowOff>
    </xdr:from>
    <xdr:ext cx="469744" cy="259045"/>
    <xdr:sp macro="" textlink="">
      <xdr:nvSpPr>
        <xdr:cNvPr id="373" name="テキスト ボックス 372"/>
        <xdr:cNvSpPr txBox="1"/>
      </xdr:nvSpPr>
      <xdr:spPr>
        <a:xfrm>
          <a:off x="6737428"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10443</xdr:rowOff>
    </xdr:from>
    <xdr:to>
      <xdr:col>55</xdr:col>
      <xdr:colOff>0</xdr:colOff>
      <xdr:row>79</xdr:row>
      <xdr:rowOff>27817</xdr:rowOff>
    </xdr:to>
    <xdr:cxnSp macro="">
      <xdr:nvCxnSpPr>
        <xdr:cNvPr id="404" name="直線コネクタ 403"/>
        <xdr:cNvCxnSpPr/>
      </xdr:nvCxnSpPr>
      <xdr:spPr>
        <a:xfrm flipV="1">
          <a:off x="9639300" y="1355499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167622</xdr:rowOff>
    </xdr:from>
    <xdr:to>
      <xdr:col>50</xdr:col>
      <xdr:colOff>114300</xdr:colOff>
      <xdr:row>79</xdr:row>
      <xdr:rowOff>27817</xdr:rowOff>
    </xdr:to>
    <xdr:cxnSp macro="">
      <xdr:nvCxnSpPr>
        <xdr:cNvPr id="407" name="直線コネクタ 406"/>
        <xdr:cNvCxnSpPr/>
      </xdr:nvCxnSpPr>
      <xdr:spPr>
        <a:xfrm>
          <a:off x="8750300" y="13540722"/>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167622</xdr:rowOff>
    </xdr:from>
    <xdr:to>
      <xdr:col>45</xdr:col>
      <xdr:colOff>177800</xdr:colOff>
      <xdr:row>79</xdr:row>
      <xdr:rowOff>6426</xdr:rowOff>
    </xdr:to>
    <xdr:cxnSp macro="">
      <xdr:nvCxnSpPr>
        <xdr:cNvPr id="410" name="直線コネクタ 409"/>
        <xdr:cNvCxnSpPr/>
      </xdr:nvCxnSpPr>
      <xdr:spPr>
        <a:xfrm flipV="1">
          <a:off x="7861300" y="13540722"/>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1" name="フローチャート: 判断 410"/>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65295</xdr:rowOff>
    </xdr:from>
    <xdr:ext cx="469744" cy="259045"/>
    <xdr:sp macro="" textlink="">
      <xdr:nvSpPr>
        <xdr:cNvPr id="412" name="テキスト ボックス 411"/>
        <xdr:cNvSpPr txBox="1"/>
      </xdr:nvSpPr>
      <xdr:spPr>
        <a:xfrm>
          <a:off x="8515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142345</xdr:rowOff>
    </xdr:from>
    <xdr:to>
      <xdr:col>41</xdr:col>
      <xdr:colOff>50800</xdr:colOff>
      <xdr:row>79</xdr:row>
      <xdr:rowOff>6426</xdr:rowOff>
    </xdr:to>
    <xdr:cxnSp macro="">
      <xdr:nvCxnSpPr>
        <xdr:cNvPr id="413" name="直線コネクタ 412"/>
        <xdr:cNvCxnSpPr/>
      </xdr:nvCxnSpPr>
      <xdr:spPr>
        <a:xfrm>
          <a:off x="6972300" y="13515445"/>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4" name="フローチャート: 判断 413"/>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38909</xdr:rowOff>
    </xdr:from>
    <xdr:ext cx="469744" cy="259045"/>
    <xdr:sp macro="" textlink="">
      <xdr:nvSpPr>
        <xdr:cNvPr id="415" name="テキスト ボックス 414"/>
        <xdr:cNvSpPr txBox="1"/>
      </xdr:nvSpPr>
      <xdr:spPr>
        <a:xfrm>
          <a:off x="7626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146742</xdr:rowOff>
    </xdr:from>
    <xdr:ext cx="534377" cy="259045"/>
    <xdr:sp macro="" textlink="">
      <xdr:nvSpPr>
        <xdr:cNvPr id="417" name="テキスト ボックス 416"/>
        <xdr:cNvSpPr txBox="1"/>
      </xdr:nvSpPr>
      <xdr:spPr>
        <a:xfrm>
          <a:off x="6705111" y="130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131093</xdr:rowOff>
    </xdr:from>
    <xdr:to>
      <xdr:col>55</xdr:col>
      <xdr:colOff>50800</xdr:colOff>
      <xdr:row>79</xdr:row>
      <xdr:rowOff>61243</xdr:rowOff>
    </xdr:to>
    <xdr:sp macro="" textlink="">
      <xdr:nvSpPr>
        <xdr:cNvPr id="423" name="楕円 422"/>
        <xdr:cNvSpPr/>
      </xdr:nvSpPr>
      <xdr:spPr>
        <a:xfrm>
          <a:off x="10426700" y="135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46020</xdr:rowOff>
    </xdr:from>
    <xdr:ext cx="469744" cy="259045"/>
    <xdr:sp macro="" textlink="">
      <xdr:nvSpPr>
        <xdr:cNvPr id="424" name="商工費該当値テキスト"/>
        <xdr:cNvSpPr txBox="1"/>
      </xdr:nvSpPr>
      <xdr:spPr>
        <a:xfrm>
          <a:off x="10528300" y="1341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148467</xdr:rowOff>
    </xdr:from>
    <xdr:to>
      <xdr:col>50</xdr:col>
      <xdr:colOff>165100</xdr:colOff>
      <xdr:row>79</xdr:row>
      <xdr:rowOff>78617</xdr:rowOff>
    </xdr:to>
    <xdr:sp macro="" textlink="">
      <xdr:nvSpPr>
        <xdr:cNvPr id="425" name="楕円 424"/>
        <xdr:cNvSpPr/>
      </xdr:nvSpPr>
      <xdr:spPr>
        <a:xfrm>
          <a:off x="9588500" y="1352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69744</xdr:rowOff>
    </xdr:from>
    <xdr:ext cx="469744" cy="259045"/>
    <xdr:sp macro="" textlink="">
      <xdr:nvSpPr>
        <xdr:cNvPr id="426" name="テキスト ボックス 425"/>
        <xdr:cNvSpPr txBox="1"/>
      </xdr:nvSpPr>
      <xdr:spPr>
        <a:xfrm>
          <a:off x="9404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116822</xdr:rowOff>
    </xdr:from>
    <xdr:to>
      <xdr:col>46</xdr:col>
      <xdr:colOff>38100</xdr:colOff>
      <xdr:row>79</xdr:row>
      <xdr:rowOff>46972</xdr:rowOff>
    </xdr:to>
    <xdr:sp macro="" textlink="">
      <xdr:nvSpPr>
        <xdr:cNvPr id="427" name="楕円 426"/>
        <xdr:cNvSpPr/>
      </xdr:nvSpPr>
      <xdr:spPr>
        <a:xfrm>
          <a:off x="8699500" y="134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38099</xdr:rowOff>
    </xdr:from>
    <xdr:ext cx="469744" cy="259045"/>
    <xdr:sp macro="" textlink="">
      <xdr:nvSpPr>
        <xdr:cNvPr id="428" name="テキスト ボックス 427"/>
        <xdr:cNvSpPr txBox="1"/>
      </xdr:nvSpPr>
      <xdr:spPr>
        <a:xfrm>
          <a:off x="8515428" y="1358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127076</xdr:rowOff>
    </xdr:from>
    <xdr:to>
      <xdr:col>41</xdr:col>
      <xdr:colOff>101600</xdr:colOff>
      <xdr:row>79</xdr:row>
      <xdr:rowOff>57226</xdr:rowOff>
    </xdr:to>
    <xdr:sp macro="" textlink="">
      <xdr:nvSpPr>
        <xdr:cNvPr id="429" name="楕円 428"/>
        <xdr:cNvSpPr/>
      </xdr:nvSpPr>
      <xdr:spPr>
        <a:xfrm>
          <a:off x="78105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48353</xdr:rowOff>
    </xdr:from>
    <xdr:ext cx="469744" cy="259045"/>
    <xdr:sp macro="" textlink="">
      <xdr:nvSpPr>
        <xdr:cNvPr id="430" name="テキスト ボックス 429"/>
        <xdr:cNvSpPr txBox="1"/>
      </xdr:nvSpPr>
      <xdr:spPr>
        <a:xfrm>
          <a:off x="7626428" y="1359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91545</xdr:rowOff>
    </xdr:from>
    <xdr:to>
      <xdr:col>36</xdr:col>
      <xdr:colOff>165100</xdr:colOff>
      <xdr:row>79</xdr:row>
      <xdr:rowOff>21695</xdr:rowOff>
    </xdr:to>
    <xdr:sp macro="" textlink="">
      <xdr:nvSpPr>
        <xdr:cNvPr id="431" name="楕円 430"/>
        <xdr:cNvSpPr/>
      </xdr:nvSpPr>
      <xdr:spPr>
        <a:xfrm>
          <a:off x="6921500" y="134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12822</xdr:rowOff>
    </xdr:from>
    <xdr:ext cx="469744" cy="259045"/>
    <xdr:sp macro="" textlink="">
      <xdr:nvSpPr>
        <xdr:cNvPr id="432" name="テキスト ボックス 431"/>
        <xdr:cNvSpPr txBox="1"/>
      </xdr:nvSpPr>
      <xdr:spPr>
        <a:xfrm>
          <a:off x="6737428" y="1355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143380</xdr:rowOff>
    </xdr:from>
    <xdr:to>
      <xdr:col>55</xdr:col>
      <xdr:colOff>0</xdr:colOff>
      <xdr:row>98</xdr:row>
      <xdr:rowOff>19479</xdr:rowOff>
    </xdr:to>
    <xdr:cxnSp macro="">
      <xdr:nvCxnSpPr>
        <xdr:cNvPr id="460" name="直線コネクタ 459"/>
        <xdr:cNvCxnSpPr/>
      </xdr:nvCxnSpPr>
      <xdr:spPr>
        <a:xfrm>
          <a:off x="9639300" y="16774030"/>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118852</xdr:rowOff>
    </xdr:from>
    <xdr:to>
      <xdr:col>50</xdr:col>
      <xdr:colOff>114300</xdr:colOff>
      <xdr:row>97</xdr:row>
      <xdr:rowOff>143380</xdr:rowOff>
    </xdr:to>
    <xdr:cxnSp macro="">
      <xdr:nvCxnSpPr>
        <xdr:cNvPr id="463" name="直線コネクタ 462"/>
        <xdr:cNvCxnSpPr/>
      </xdr:nvCxnSpPr>
      <xdr:spPr>
        <a:xfrm>
          <a:off x="8750300" y="16749502"/>
          <a:ext cx="889000" cy="2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59370</xdr:rowOff>
    </xdr:from>
    <xdr:to>
      <xdr:col>45</xdr:col>
      <xdr:colOff>177800</xdr:colOff>
      <xdr:row>97</xdr:row>
      <xdr:rowOff>118852</xdr:rowOff>
    </xdr:to>
    <xdr:cxnSp macro="">
      <xdr:nvCxnSpPr>
        <xdr:cNvPr id="466" name="直線コネクタ 465"/>
        <xdr:cNvCxnSpPr/>
      </xdr:nvCxnSpPr>
      <xdr:spPr>
        <a:xfrm>
          <a:off x="7861300" y="16175670"/>
          <a:ext cx="889000" cy="57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7" name="フローチャート: 判断 466"/>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59329</xdr:rowOff>
    </xdr:from>
    <xdr:ext cx="534377" cy="259045"/>
    <xdr:sp macro="" textlink="">
      <xdr:nvSpPr>
        <xdr:cNvPr id="468" name="テキスト ボックス 467"/>
        <xdr:cNvSpPr txBox="1"/>
      </xdr:nvSpPr>
      <xdr:spPr>
        <a:xfrm>
          <a:off x="8483111" y="161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59370</xdr:rowOff>
    </xdr:from>
    <xdr:to>
      <xdr:col>41</xdr:col>
      <xdr:colOff>50800</xdr:colOff>
      <xdr:row>95</xdr:row>
      <xdr:rowOff>92906</xdr:rowOff>
    </xdr:to>
    <xdr:cxnSp macro="">
      <xdr:nvCxnSpPr>
        <xdr:cNvPr id="469" name="直線コネクタ 468"/>
        <xdr:cNvCxnSpPr/>
      </xdr:nvCxnSpPr>
      <xdr:spPr>
        <a:xfrm flipV="1">
          <a:off x="6972300" y="16175670"/>
          <a:ext cx="889000" cy="20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0" name="フローチャート: 判断 469"/>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53520</xdr:rowOff>
    </xdr:from>
    <xdr:ext cx="534377" cy="259045"/>
    <xdr:sp macro="" textlink="">
      <xdr:nvSpPr>
        <xdr:cNvPr id="471" name="テキスト ボックス 470"/>
        <xdr:cNvSpPr txBox="1"/>
      </xdr:nvSpPr>
      <xdr:spPr>
        <a:xfrm>
          <a:off x="7594111" y="1651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2" name="フローチャート: 判断 471"/>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55165</xdr:rowOff>
    </xdr:from>
    <xdr:ext cx="534377" cy="259045"/>
    <xdr:sp macro="" textlink="">
      <xdr:nvSpPr>
        <xdr:cNvPr id="473" name="テキスト ボックス 472"/>
        <xdr:cNvSpPr txBox="1"/>
      </xdr:nvSpPr>
      <xdr:spPr>
        <a:xfrm>
          <a:off x="6705111" y="1651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140129</xdr:rowOff>
    </xdr:from>
    <xdr:to>
      <xdr:col>55</xdr:col>
      <xdr:colOff>50800</xdr:colOff>
      <xdr:row>98</xdr:row>
      <xdr:rowOff>70279</xdr:rowOff>
    </xdr:to>
    <xdr:sp macro="" textlink="">
      <xdr:nvSpPr>
        <xdr:cNvPr id="479" name="楕円 478"/>
        <xdr:cNvSpPr/>
      </xdr:nvSpPr>
      <xdr:spPr>
        <a:xfrm>
          <a:off x="10426700" y="1677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118556</xdr:rowOff>
    </xdr:from>
    <xdr:ext cx="534377" cy="259045"/>
    <xdr:sp macro="" textlink="">
      <xdr:nvSpPr>
        <xdr:cNvPr id="480" name="土木費該当値テキスト"/>
        <xdr:cNvSpPr txBox="1"/>
      </xdr:nvSpPr>
      <xdr:spPr>
        <a:xfrm>
          <a:off x="10528300"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92580</xdr:rowOff>
    </xdr:from>
    <xdr:to>
      <xdr:col>50</xdr:col>
      <xdr:colOff>165100</xdr:colOff>
      <xdr:row>98</xdr:row>
      <xdr:rowOff>22730</xdr:rowOff>
    </xdr:to>
    <xdr:sp macro="" textlink="">
      <xdr:nvSpPr>
        <xdr:cNvPr id="481" name="楕円 480"/>
        <xdr:cNvSpPr/>
      </xdr:nvSpPr>
      <xdr:spPr>
        <a:xfrm>
          <a:off x="9588500" y="167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13857</xdr:rowOff>
    </xdr:from>
    <xdr:ext cx="534377" cy="259045"/>
    <xdr:sp macro="" textlink="">
      <xdr:nvSpPr>
        <xdr:cNvPr id="482" name="テキスト ボックス 481"/>
        <xdr:cNvSpPr txBox="1"/>
      </xdr:nvSpPr>
      <xdr:spPr>
        <a:xfrm>
          <a:off x="9372111" y="168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68052</xdr:rowOff>
    </xdr:from>
    <xdr:to>
      <xdr:col>46</xdr:col>
      <xdr:colOff>38100</xdr:colOff>
      <xdr:row>97</xdr:row>
      <xdr:rowOff>169652</xdr:rowOff>
    </xdr:to>
    <xdr:sp macro="" textlink="">
      <xdr:nvSpPr>
        <xdr:cNvPr id="483" name="楕円 482"/>
        <xdr:cNvSpPr/>
      </xdr:nvSpPr>
      <xdr:spPr>
        <a:xfrm>
          <a:off x="8699500" y="166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160779</xdr:rowOff>
    </xdr:from>
    <xdr:ext cx="534377" cy="259045"/>
    <xdr:sp macro="" textlink="">
      <xdr:nvSpPr>
        <xdr:cNvPr id="484" name="テキスト ボックス 483"/>
        <xdr:cNvSpPr txBox="1"/>
      </xdr:nvSpPr>
      <xdr:spPr>
        <a:xfrm>
          <a:off x="8483111" y="167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8570</xdr:rowOff>
    </xdr:from>
    <xdr:to>
      <xdr:col>41</xdr:col>
      <xdr:colOff>101600</xdr:colOff>
      <xdr:row>94</xdr:row>
      <xdr:rowOff>110170</xdr:rowOff>
    </xdr:to>
    <xdr:sp macro="" textlink="">
      <xdr:nvSpPr>
        <xdr:cNvPr id="485" name="楕円 484"/>
        <xdr:cNvSpPr/>
      </xdr:nvSpPr>
      <xdr:spPr>
        <a:xfrm>
          <a:off x="7810500" y="161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126697</xdr:rowOff>
    </xdr:from>
    <xdr:ext cx="534377" cy="259045"/>
    <xdr:sp macro="" textlink="">
      <xdr:nvSpPr>
        <xdr:cNvPr id="486" name="テキスト ボックス 485"/>
        <xdr:cNvSpPr txBox="1"/>
      </xdr:nvSpPr>
      <xdr:spPr>
        <a:xfrm>
          <a:off x="7594111" y="159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42106</xdr:rowOff>
    </xdr:from>
    <xdr:to>
      <xdr:col>36</xdr:col>
      <xdr:colOff>165100</xdr:colOff>
      <xdr:row>95</xdr:row>
      <xdr:rowOff>143706</xdr:rowOff>
    </xdr:to>
    <xdr:sp macro="" textlink="">
      <xdr:nvSpPr>
        <xdr:cNvPr id="487" name="楕円 486"/>
        <xdr:cNvSpPr/>
      </xdr:nvSpPr>
      <xdr:spPr>
        <a:xfrm>
          <a:off x="6921500" y="163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160233</xdr:rowOff>
    </xdr:from>
    <xdr:ext cx="534377" cy="259045"/>
    <xdr:sp macro="" textlink="">
      <xdr:nvSpPr>
        <xdr:cNvPr id="488" name="テキスト ボックス 487"/>
        <xdr:cNvSpPr txBox="1"/>
      </xdr:nvSpPr>
      <xdr:spPr>
        <a:xfrm>
          <a:off x="6705111" y="1610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163322</xdr:rowOff>
    </xdr:from>
    <xdr:to>
      <xdr:col>85</xdr:col>
      <xdr:colOff>126364</xdr:colOff>
      <xdr:row>37</xdr:row>
      <xdr:rowOff>57633</xdr:rowOff>
    </xdr:to>
    <xdr:cxnSp macro="">
      <xdr:nvCxnSpPr>
        <xdr:cNvPr id="513" name="直線コネクタ 512"/>
        <xdr:cNvCxnSpPr/>
      </xdr:nvCxnSpPr>
      <xdr:spPr>
        <a:xfrm flipV="1">
          <a:off x="16317595" y="5306822"/>
          <a:ext cx="1269" cy="10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61460</xdr:rowOff>
    </xdr:from>
    <xdr:ext cx="469744" cy="259045"/>
    <xdr:sp macro="" textlink="">
      <xdr:nvSpPr>
        <xdr:cNvPr id="514" name="消防費最小値テキスト"/>
        <xdr:cNvSpPr txBox="1"/>
      </xdr:nvSpPr>
      <xdr:spPr>
        <a:xfrm>
          <a:off x="16370300" y="64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57633</xdr:rowOff>
    </xdr:from>
    <xdr:to>
      <xdr:col>86</xdr:col>
      <xdr:colOff>25400</xdr:colOff>
      <xdr:row>37</xdr:row>
      <xdr:rowOff>57633</xdr:rowOff>
    </xdr:to>
    <xdr:cxnSp macro="">
      <xdr:nvCxnSpPr>
        <xdr:cNvPr id="515" name="直線コネクタ 514"/>
        <xdr:cNvCxnSpPr/>
      </xdr:nvCxnSpPr>
      <xdr:spPr>
        <a:xfrm>
          <a:off x="16230600" y="640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109999</xdr:rowOff>
    </xdr:from>
    <xdr:ext cx="534377" cy="259045"/>
    <xdr:sp macro="" textlink="">
      <xdr:nvSpPr>
        <xdr:cNvPr id="516" name="消防費最大値テキスト"/>
        <xdr:cNvSpPr txBox="1"/>
      </xdr:nvSpPr>
      <xdr:spPr>
        <a:xfrm>
          <a:off x="16370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163322</xdr:rowOff>
    </xdr:from>
    <xdr:to>
      <xdr:col>86</xdr:col>
      <xdr:colOff>25400</xdr:colOff>
      <xdr:row>30</xdr:row>
      <xdr:rowOff>163322</xdr:rowOff>
    </xdr:to>
    <xdr:cxnSp macro="">
      <xdr:nvCxnSpPr>
        <xdr:cNvPr id="517" name="直線コネクタ 516"/>
        <xdr:cNvCxnSpPr/>
      </xdr:nvCxnSpPr>
      <xdr:spPr>
        <a:xfrm>
          <a:off x="16230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21361</xdr:rowOff>
    </xdr:from>
    <xdr:to>
      <xdr:col>85</xdr:col>
      <xdr:colOff>127000</xdr:colOff>
      <xdr:row>37</xdr:row>
      <xdr:rowOff>57633</xdr:rowOff>
    </xdr:to>
    <xdr:cxnSp macro="">
      <xdr:nvCxnSpPr>
        <xdr:cNvPr id="518" name="直線コネクタ 517"/>
        <xdr:cNvCxnSpPr/>
      </xdr:nvCxnSpPr>
      <xdr:spPr>
        <a:xfrm>
          <a:off x="15481300" y="6365011"/>
          <a:ext cx="8382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146753</xdr:rowOff>
    </xdr:from>
    <xdr:ext cx="534377" cy="259045"/>
    <xdr:sp macro="" textlink="">
      <xdr:nvSpPr>
        <xdr:cNvPr id="519" name="消防費平均値テキスト"/>
        <xdr:cNvSpPr txBox="1"/>
      </xdr:nvSpPr>
      <xdr:spPr>
        <a:xfrm>
          <a:off x="16370300" y="59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123876</xdr:rowOff>
    </xdr:from>
    <xdr:to>
      <xdr:col>85</xdr:col>
      <xdr:colOff>177800</xdr:colOff>
      <xdr:row>36</xdr:row>
      <xdr:rowOff>54026</xdr:rowOff>
    </xdr:to>
    <xdr:sp macro="" textlink="">
      <xdr:nvSpPr>
        <xdr:cNvPr id="520" name="フローチャート: 判断 519"/>
        <xdr:cNvSpPr/>
      </xdr:nvSpPr>
      <xdr:spPr>
        <a:xfrm>
          <a:off x="16268700" y="61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21361</xdr:rowOff>
    </xdr:from>
    <xdr:to>
      <xdr:col>81</xdr:col>
      <xdr:colOff>50800</xdr:colOff>
      <xdr:row>37</xdr:row>
      <xdr:rowOff>103581</xdr:rowOff>
    </xdr:to>
    <xdr:cxnSp macro="">
      <xdr:nvCxnSpPr>
        <xdr:cNvPr id="521" name="直線コネクタ 520"/>
        <xdr:cNvCxnSpPr/>
      </xdr:nvCxnSpPr>
      <xdr:spPr>
        <a:xfrm flipV="1">
          <a:off x="14592300" y="6365011"/>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148031</xdr:rowOff>
    </xdr:from>
    <xdr:to>
      <xdr:col>81</xdr:col>
      <xdr:colOff>101600</xdr:colOff>
      <xdr:row>36</xdr:row>
      <xdr:rowOff>78181</xdr:rowOff>
    </xdr:to>
    <xdr:sp macro="" textlink="">
      <xdr:nvSpPr>
        <xdr:cNvPr id="522" name="フローチャート: 判断 521"/>
        <xdr:cNvSpPr/>
      </xdr:nvSpPr>
      <xdr:spPr>
        <a:xfrm>
          <a:off x="15430500" y="614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94708</xdr:rowOff>
    </xdr:from>
    <xdr:ext cx="534377" cy="259045"/>
    <xdr:sp macro="" textlink="">
      <xdr:nvSpPr>
        <xdr:cNvPr id="523" name="テキスト ボックス 522"/>
        <xdr:cNvSpPr txBox="1"/>
      </xdr:nvSpPr>
      <xdr:spPr>
        <a:xfrm>
          <a:off x="15214111" y="59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103581</xdr:rowOff>
    </xdr:from>
    <xdr:to>
      <xdr:col>76</xdr:col>
      <xdr:colOff>114300</xdr:colOff>
      <xdr:row>37</xdr:row>
      <xdr:rowOff>117373</xdr:rowOff>
    </xdr:to>
    <xdr:cxnSp macro="">
      <xdr:nvCxnSpPr>
        <xdr:cNvPr id="524" name="直線コネクタ 523"/>
        <xdr:cNvCxnSpPr/>
      </xdr:nvCxnSpPr>
      <xdr:spPr>
        <a:xfrm flipV="1">
          <a:off x="13703300" y="6447231"/>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136373</xdr:rowOff>
    </xdr:from>
    <xdr:to>
      <xdr:col>76</xdr:col>
      <xdr:colOff>165100</xdr:colOff>
      <xdr:row>36</xdr:row>
      <xdr:rowOff>66523</xdr:rowOff>
    </xdr:to>
    <xdr:sp macro="" textlink="">
      <xdr:nvSpPr>
        <xdr:cNvPr id="525" name="フローチャート: 判断 524"/>
        <xdr:cNvSpPr/>
      </xdr:nvSpPr>
      <xdr:spPr>
        <a:xfrm>
          <a:off x="14541500" y="61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83050</xdr:rowOff>
    </xdr:from>
    <xdr:ext cx="534377" cy="259045"/>
    <xdr:sp macro="" textlink="">
      <xdr:nvSpPr>
        <xdr:cNvPr id="526" name="テキスト ボックス 525"/>
        <xdr:cNvSpPr txBox="1"/>
      </xdr:nvSpPr>
      <xdr:spPr>
        <a:xfrm>
          <a:off x="14325111" y="59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117373</xdr:rowOff>
    </xdr:from>
    <xdr:to>
      <xdr:col>71</xdr:col>
      <xdr:colOff>177800</xdr:colOff>
      <xdr:row>37</xdr:row>
      <xdr:rowOff>145567</xdr:rowOff>
    </xdr:to>
    <xdr:cxnSp macro="">
      <xdr:nvCxnSpPr>
        <xdr:cNvPr id="527" name="直線コネクタ 526"/>
        <xdr:cNvCxnSpPr/>
      </xdr:nvCxnSpPr>
      <xdr:spPr>
        <a:xfrm flipV="1">
          <a:off x="12814300" y="646102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130810</xdr:rowOff>
    </xdr:from>
    <xdr:to>
      <xdr:col>72</xdr:col>
      <xdr:colOff>38100</xdr:colOff>
      <xdr:row>36</xdr:row>
      <xdr:rowOff>60960</xdr:rowOff>
    </xdr:to>
    <xdr:sp macro="" textlink="">
      <xdr:nvSpPr>
        <xdr:cNvPr id="528" name="フローチャート: 判断 527"/>
        <xdr:cNvSpPr/>
      </xdr:nvSpPr>
      <xdr:spPr>
        <a:xfrm>
          <a:off x="13652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77487</xdr:rowOff>
    </xdr:from>
    <xdr:ext cx="534377" cy="259045"/>
    <xdr:sp macro="" textlink="">
      <xdr:nvSpPr>
        <xdr:cNvPr id="529" name="テキスト ボックス 528"/>
        <xdr:cNvSpPr txBox="1"/>
      </xdr:nvSpPr>
      <xdr:spPr>
        <a:xfrm>
          <a:off x="13436111" y="59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63221</xdr:rowOff>
    </xdr:from>
    <xdr:to>
      <xdr:col>67</xdr:col>
      <xdr:colOff>101600</xdr:colOff>
      <xdr:row>35</xdr:row>
      <xdr:rowOff>164821</xdr:rowOff>
    </xdr:to>
    <xdr:sp macro="" textlink="">
      <xdr:nvSpPr>
        <xdr:cNvPr id="530" name="フローチャート: 判断 529"/>
        <xdr:cNvSpPr/>
      </xdr:nvSpPr>
      <xdr:spPr>
        <a:xfrm>
          <a:off x="12763500" y="60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9898</xdr:rowOff>
    </xdr:from>
    <xdr:ext cx="534377" cy="259045"/>
    <xdr:sp macro="" textlink="">
      <xdr:nvSpPr>
        <xdr:cNvPr id="531" name="テキスト ボックス 530"/>
        <xdr:cNvSpPr txBox="1"/>
      </xdr:nvSpPr>
      <xdr:spPr>
        <a:xfrm>
          <a:off x="12547111" y="58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6833</xdr:rowOff>
    </xdr:from>
    <xdr:to>
      <xdr:col>85</xdr:col>
      <xdr:colOff>177800</xdr:colOff>
      <xdr:row>37</xdr:row>
      <xdr:rowOff>108433</xdr:rowOff>
    </xdr:to>
    <xdr:sp macro="" textlink="">
      <xdr:nvSpPr>
        <xdr:cNvPr id="537" name="楕円 536"/>
        <xdr:cNvSpPr/>
      </xdr:nvSpPr>
      <xdr:spPr>
        <a:xfrm>
          <a:off x="16268700" y="63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93210</xdr:rowOff>
    </xdr:from>
    <xdr:ext cx="469744" cy="259045"/>
    <xdr:sp macro="" textlink="">
      <xdr:nvSpPr>
        <xdr:cNvPr id="538" name="消防費該当値テキスト"/>
        <xdr:cNvSpPr txBox="1"/>
      </xdr:nvSpPr>
      <xdr:spPr>
        <a:xfrm>
          <a:off x="16370300" y="626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142011</xdr:rowOff>
    </xdr:from>
    <xdr:to>
      <xdr:col>81</xdr:col>
      <xdr:colOff>101600</xdr:colOff>
      <xdr:row>37</xdr:row>
      <xdr:rowOff>72161</xdr:rowOff>
    </xdr:to>
    <xdr:sp macro="" textlink="">
      <xdr:nvSpPr>
        <xdr:cNvPr id="539" name="楕円 538"/>
        <xdr:cNvSpPr/>
      </xdr:nvSpPr>
      <xdr:spPr>
        <a:xfrm>
          <a:off x="15430500" y="63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63288</xdr:rowOff>
    </xdr:from>
    <xdr:ext cx="469744" cy="259045"/>
    <xdr:sp macro="" textlink="">
      <xdr:nvSpPr>
        <xdr:cNvPr id="540" name="テキスト ボックス 539"/>
        <xdr:cNvSpPr txBox="1"/>
      </xdr:nvSpPr>
      <xdr:spPr>
        <a:xfrm>
          <a:off x="15246428" y="64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52781</xdr:rowOff>
    </xdr:from>
    <xdr:to>
      <xdr:col>76</xdr:col>
      <xdr:colOff>165100</xdr:colOff>
      <xdr:row>37</xdr:row>
      <xdr:rowOff>154381</xdr:rowOff>
    </xdr:to>
    <xdr:sp macro="" textlink="">
      <xdr:nvSpPr>
        <xdr:cNvPr id="541" name="楕円 540"/>
        <xdr:cNvSpPr/>
      </xdr:nvSpPr>
      <xdr:spPr>
        <a:xfrm>
          <a:off x="14541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145508</xdr:rowOff>
    </xdr:from>
    <xdr:ext cx="469744" cy="259045"/>
    <xdr:sp macro="" textlink="">
      <xdr:nvSpPr>
        <xdr:cNvPr id="542" name="テキスト ボックス 541"/>
        <xdr:cNvSpPr txBox="1"/>
      </xdr:nvSpPr>
      <xdr:spPr>
        <a:xfrm>
          <a:off x="14357428" y="64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66573</xdr:rowOff>
    </xdr:from>
    <xdr:to>
      <xdr:col>72</xdr:col>
      <xdr:colOff>38100</xdr:colOff>
      <xdr:row>37</xdr:row>
      <xdr:rowOff>168173</xdr:rowOff>
    </xdr:to>
    <xdr:sp macro="" textlink="">
      <xdr:nvSpPr>
        <xdr:cNvPr id="543" name="楕円 542"/>
        <xdr:cNvSpPr/>
      </xdr:nvSpPr>
      <xdr:spPr>
        <a:xfrm>
          <a:off x="13652500" y="64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159300</xdr:rowOff>
    </xdr:from>
    <xdr:ext cx="469744" cy="259045"/>
    <xdr:sp macro="" textlink="">
      <xdr:nvSpPr>
        <xdr:cNvPr id="544" name="テキスト ボックス 543"/>
        <xdr:cNvSpPr txBox="1"/>
      </xdr:nvSpPr>
      <xdr:spPr>
        <a:xfrm>
          <a:off x="13468428" y="65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94767</xdr:rowOff>
    </xdr:from>
    <xdr:to>
      <xdr:col>67</xdr:col>
      <xdr:colOff>101600</xdr:colOff>
      <xdr:row>38</xdr:row>
      <xdr:rowOff>24918</xdr:rowOff>
    </xdr:to>
    <xdr:sp macro="" textlink="">
      <xdr:nvSpPr>
        <xdr:cNvPr id="545" name="楕円 544"/>
        <xdr:cNvSpPr/>
      </xdr:nvSpPr>
      <xdr:spPr>
        <a:xfrm>
          <a:off x="12763500" y="6438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16044</xdr:rowOff>
    </xdr:from>
    <xdr:ext cx="469744" cy="259045"/>
    <xdr:sp macro="" textlink="">
      <xdr:nvSpPr>
        <xdr:cNvPr id="546" name="テキスト ボックス 545"/>
        <xdr:cNvSpPr txBox="1"/>
      </xdr:nvSpPr>
      <xdr:spPr>
        <a:xfrm>
          <a:off x="12579428" y="653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69" name="直線コネクタ 568"/>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0"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1" name="直線コネクタ 570"/>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2"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3" name="直線コネクタ 572"/>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73658</xdr:rowOff>
    </xdr:from>
    <xdr:to>
      <xdr:col>85</xdr:col>
      <xdr:colOff>127000</xdr:colOff>
      <xdr:row>56</xdr:row>
      <xdr:rowOff>123264</xdr:rowOff>
    </xdr:to>
    <xdr:cxnSp macro="">
      <xdr:nvCxnSpPr>
        <xdr:cNvPr id="574" name="直線コネクタ 573"/>
        <xdr:cNvCxnSpPr/>
      </xdr:nvCxnSpPr>
      <xdr:spPr>
        <a:xfrm flipV="1">
          <a:off x="15481300" y="9674858"/>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5"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6" name="フローチャート: 判断 575"/>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155748</xdr:rowOff>
    </xdr:from>
    <xdr:to>
      <xdr:col>81</xdr:col>
      <xdr:colOff>50800</xdr:colOff>
      <xdr:row>56</xdr:row>
      <xdr:rowOff>123264</xdr:rowOff>
    </xdr:to>
    <xdr:cxnSp macro="">
      <xdr:nvCxnSpPr>
        <xdr:cNvPr id="577" name="直線コネクタ 576"/>
        <xdr:cNvCxnSpPr/>
      </xdr:nvCxnSpPr>
      <xdr:spPr>
        <a:xfrm>
          <a:off x="14592300" y="9585498"/>
          <a:ext cx="889000" cy="13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78" name="フローチャート: 判断 577"/>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79" name="テキスト ボックス 578"/>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155748</xdr:rowOff>
    </xdr:from>
    <xdr:to>
      <xdr:col>76</xdr:col>
      <xdr:colOff>114300</xdr:colOff>
      <xdr:row>56</xdr:row>
      <xdr:rowOff>25674</xdr:rowOff>
    </xdr:to>
    <xdr:cxnSp macro="">
      <xdr:nvCxnSpPr>
        <xdr:cNvPr id="580" name="直線コネクタ 579"/>
        <xdr:cNvCxnSpPr/>
      </xdr:nvCxnSpPr>
      <xdr:spPr>
        <a:xfrm flipV="1">
          <a:off x="13703300" y="9585498"/>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1" name="フローチャート: 判断 580"/>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56469</xdr:rowOff>
    </xdr:from>
    <xdr:ext cx="534377" cy="259045"/>
    <xdr:sp macro="" textlink="">
      <xdr:nvSpPr>
        <xdr:cNvPr id="582" name="テキスト ボックス 581"/>
        <xdr:cNvSpPr txBox="1"/>
      </xdr:nvSpPr>
      <xdr:spPr>
        <a:xfrm>
          <a:off x="14325111" y="96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25674</xdr:rowOff>
    </xdr:from>
    <xdr:to>
      <xdr:col>71</xdr:col>
      <xdr:colOff>177800</xdr:colOff>
      <xdr:row>56</xdr:row>
      <xdr:rowOff>87374</xdr:rowOff>
    </xdr:to>
    <xdr:cxnSp macro="">
      <xdr:nvCxnSpPr>
        <xdr:cNvPr id="583" name="直線コネクタ 582"/>
        <xdr:cNvCxnSpPr/>
      </xdr:nvCxnSpPr>
      <xdr:spPr>
        <a:xfrm flipV="1">
          <a:off x="12814300" y="9626874"/>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4" name="フローチャート: 判断 583"/>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98234</xdr:rowOff>
    </xdr:from>
    <xdr:ext cx="534377" cy="259045"/>
    <xdr:sp macro="" textlink="">
      <xdr:nvSpPr>
        <xdr:cNvPr id="585" name="テキスト ボックス 584"/>
        <xdr:cNvSpPr txBox="1"/>
      </xdr:nvSpPr>
      <xdr:spPr>
        <a:xfrm>
          <a:off x="13436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6" name="フローチャート: 判断 585"/>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7" name="テキスト ボックス 586"/>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22858</xdr:rowOff>
    </xdr:from>
    <xdr:to>
      <xdr:col>85</xdr:col>
      <xdr:colOff>177800</xdr:colOff>
      <xdr:row>56</xdr:row>
      <xdr:rowOff>124458</xdr:rowOff>
    </xdr:to>
    <xdr:sp macro="" textlink="">
      <xdr:nvSpPr>
        <xdr:cNvPr id="593" name="楕円 592"/>
        <xdr:cNvSpPr/>
      </xdr:nvSpPr>
      <xdr:spPr>
        <a:xfrm>
          <a:off x="16268700" y="9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1285</xdr:rowOff>
    </xdr:from>
    <xdr:ext cx="534377" cy="259045"/>
    <xdr:sp macro="" textlink="">
      <xdr:nvSpPr>
        <xdr:cNvPr id="594" name="教育費該当値テキスト"/>
        <xdr:cNvSpPr txBox="1"/>
      </xdr:nvSpPr>
      <xdr:spPr>
        <a:xfrm>
          <a:off x="16370300" y="96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72464</xdr:rowOff>
    </xdr:from>
    <xdr:to>
      <xdr:col>81</xdr:col>
      <xdr:colOff>101600</xdr:colOff>
      <xdr:row>57</xdr:row>
      <xdr:rowOff>2614</xdr:rowOff>
    </xdr:to>
    <xdr:sp macro="" textlink="">
      <xdr:nvSpPr>
        <xdr:cNvPr id="595" name="楕円 594"/>
        <xdr:cNvSpPr/>
      </xdr:nvSpPr>
      <xdr:spPr>
        <a:xfrm>
          <a:off x="15430500" y="96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165191</xdr:rowOff>
    </xdr:from>
    <xdr:ext cx="534377" cy="259045"/>
    <xdr:sp macro="" textlink="">
      <xdr:nvSpPr>
        <xdr:cNvPr id="596" name="テキスト ボックス 595"/>
        <xdr:cNvSpPr txBox="1"/>
      </xdr:nvSpPr>
      <xdr:spPr>
        <a:xfrm>
          <a:off x="15214111" y="976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104948</xdr:rowOff>
    </xdr:from>
    <xdr:to>
      <xdr:col>76</xdr:col>
      <xdr:colOff>165100</xdr:colOff>
      <xdr:row>56</xdr:row>
      <xdr:rowOff>35098</xdr:rowOff>
    </xdr:to>
    <xdr:sp macro="" textlink="">
      <xdr:nvSpPr>
        <xdr:cNvPr id="597" name="楕円 596"/>
        <xdr:cNvSpPr/>
      </xdr:nvSpPr>
      <xdr:spPr>
        <a:xfrm>
          <a:off x="14541500" y="95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51625</xdr:rowOff>
    </xdr:from>
    <xdr:ext cx="534377" cy="259045"/>
    <xdr:sp macro="" textlink="">
      <xdr:nvSpPr>
        <xdr:cNvPr id="598" name="テキスト ボックス 597"/>
        <xdr:cNvSpPr txBox="1"/>
      </xdr:nvSpPr>
      <xdr:spPr>
        <a:xfrm>
          <a:off x="14325111" y="93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146324</xdr:rowOff>
    </xdr:from>
    <xdr:to>
      <xdr:col>72</xdr:col>
      <xdr:colOff>38100</xdr:colOff>
      <xdr:row>56</xdr:row>
      <xdr:rowOff>76474</xdr:rowOff>
    </xdr:to>
    <xdr:sp macro="" textlink="">
      <xdr:nvSpPr>
        <xdr:cNvPr id="599" name="楕円 598"/>
        <xdr:cNvSpPr/>
      </xdr:nvSpPr>
      <xdr:spPr>
        <a:xfrm>
          <a:off x="13652500" y="95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93001</xdr:rowOff>
    </xdr:from>
    <xdr:ext cx="534377" cy="259045"/>
    <xdr:sp macro="" textlink="">
      <xdr:nvSpPr>
        <xdr:cNvPr id="600" name="テキスト ボックス 599"/>
        <xdr:cNvSpPr txBox="1"/>
      </xdr:nvSpPr>
      <xdr:spPr>
        <a:xfrm>
          <a:off x="13436111" y="93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36574</xdr:rowOff>
    </xdr:from>
    <xdr:to>
      <xdr:col>67</xdr:col>
      <xdr:colOff>101600</xdr:colOff>
      <xdr:row>56</xdr:row>
      <xdr:rowOff>138174</xdr:rowOff>
    </xdr:to>
    <xdr:sp macro="" textlink="">
      <xdr:nvSpPr>
        <xdr:cNvPr id="601" name="楕円 600"/>
        <xdr:cNvSpPr/>
      </xdr:nvSpPr>
      <xdr:spPr>
        <a:xfrm>
          <a:off x="12763500" y="96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129301</xdr:rowOff>
    </xdr:from>
    <xdr:ext cx="534377" cy="259045"/>
    <xdr:sp macro="" textlink="">
      <xdr:nvSpPr>
        <xdr:cNvPr id="602" name="テキスト ボックス 601"/>
        <xdr:cNvSpPr txBox="1"/>
      </xdr:nvSpPr>
      <xdr:spPr>
        <a:xfrm>
          <a:off x="12547111" y="973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28" name="直線コネクタ 627"/>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1"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2" name="直線コネクタ 631"/>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92021</xdr:rowOff>
    </xdr:from>
    <xdr:to>
      <xdr:col>85</xdr:col>
      <xdr:colOff>127000</xdr:colOff>
      <xdr:row>79</xdr:row>
      <xdr:rowOff>97442</xdr:rowOff>
    </xdr:to>
    <xdr:cxnSp macro="">
      <xdr:nvCxnSpPr>
        <xdr:cNvPr id="633" name="直線コネクタ 632"/>
        <xdr:cNvCxnSpPr/>
      </xdr:nvCxnSpPr>
      <xdr:spPr>
        <a:xfrm flipV="1">
          <a:off x="15481300" y="13636571"/>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4"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5" name="フローチャート: 判断 634"/>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97442</xdr:rowOff>
    </xdr:from>
    <xdr:to>
      <xdr:col>81</xdr:col>
      <xdr:colOff>50800</xdr:colOff>
      <xdr:row>79</xdr:row>
      <xdr:rowOff>98879</xdr:rowOff>
    </xdr:to>
    <xdr:cxnSp macro="">
      <xdr:nvCxnSpPr>
        <xdr:cNvPr id="636" name="直線コネクタ 635"/>
        <xdr:cNvCxnSpPr/>
      </xdr:nvCxnSpPr>
      <xdr:spPr>
        <a:xfrm flipV="1">
          <a:off x="14592300" y="13641992"/>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7" name="フローチャート: 判断 636"/>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38" name="テキスト ボックス 637"/>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0" name="フローチャート: 判断 639"/>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1" name="テキスト ボックス 640"/>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98225</xdr:rowOff>
    </xdr:from>
    <xdr:to>
      <xdr:col>71</xdr:col>
      <xdr:colOff>177800</xdr:colOff>
      <xdr:row>79</xdr:row>
      <xdr:rowOff>98879</xdr:rowOff>
    </xdr:to>
    <xdr:cxnSp macro="">
      <xdr:nvCxnSpPr>
        <xdr:cNvPr id="642" name="直線コネクタ 641"/>
        <xdr:cNvCxnSpPr/>
      </xdr:nvCxnSpPr>
      <xdr:spPr>
        <a:xfrm>
          <a:off x="12814300" y="13642775"/>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3" name="フローチャート: 判断 642"/>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4" name="テキスト ボックス 643"/>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5" name="フローチャート: 判断 644"/>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156246</xdr:rowOff>
    </xdr:from>
    <xdr:ext cx="378565" cy="259045"/>
    <xdr:sp macro="" textlink="">
      <xdr:nvSpPr>
        <xdr:cNvPr id="646" name="テキスト ボックス 645"/>
        <xdr:cNvSpPr txBox="1"/>
      </xdr:nvSpPr>
      <xdr:spPr>
        <a:xfrm>
          <a:off x="12625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41221</xdr:rowOff>
    </xdr:from>
    <xdr:to>
      <xdr:col>85</xdr:col>
      <xdr:colOff>177800</xdr:colOff>
      <xdr:row>79</xdr:row>
      <xdr:rowOff>142821</xdr:rowOff>
    </xdr:to>
    <xdr:sp macro="" textlink="">
      <xdr:nvSpPr>
        <xdr:cNvPr id="652" name="楕円 651"/>
        <xdr:cNvSpPr/>
      </xdr:nvSpPr>
      <xdr:spPr>
        <a:xfrm>
          <a:off x="16268700" y="135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127598</xdr:rowOff>
    </xdr:from>
    <xdr:ext cx="378565" cy="259045"/>
    <xdr:sp macro="" textlink="">
      <xdr:nvSpPr>
        <xdr:cNvPr id="653" name="災害復旧費該当値テキスト"/>
        <xdr:cNvSpPr txBox="1"/>
      </xdr:nvSpPr>
      <xdr:spPr>
        <a:xfrm>
          <a:off x="16370300" y="1350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46642</xdr:rowOff>
    </xdr:from>
    <xdr:to>
      <xdr:col>81</xdr:col>
      <xdr:colOff>101600</xdr:colOff>
      <xdr:row>79</xdr:row>
      <xdr:rowOff>148242</xdr:rowOff>
    </xdr:to>
    <xdr:sp macro="" textlink="">
      <xdr:nvSpPr>
        <xdr:cNvPr id="654" name="楕円 653"/>
        <xdr:cNvSpPr/>
      </xdr:nvSpPr>
      <xdr:spPr>
        <a:xfrm>
          <a:off x="15430500" y="13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139369</xdr:rowOff>
    </xdr:from>
    <xdr:ext cx="313932" cy="259045"/>
    <xdr:sp macro="" textlink="">
      <xdr:nvSpPr>
        <xdr:cNvPr id="655" name="テキスト ボックス 654"/>
        <xdr:cNvSpPr txBox="1"/>
      </xdr:nvSpPr>
      <xdr:spPr>
        <a:xfrm>
          <a:off x="15324333" y="136839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47425</xdr:rowOff>
    </xdr:from>
    <xdr:to>
      <xdr:col>67</xdr:col>
      <xdr:colOff>101600</xdr:colOff>
      <xdr:row>79</xdr:row>
      <xdr:rowOff>149025</xdr:rowOff>
    </xdr:to>
    <xdr:sp macro="" textlink="">
      <xdr:nvSpPr>
        <xdr:cNvPr id="660" name="楕円 659"/>
        <xdr:cNvSpPr/>
      </xdr:nvSpPr>
      <xdr:spPr>
        <a:xfrm>
          <a:off x="127635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140152</xdr:rowOff>
    </xdr:from>
    <xdr:ext cx="313932" cy="259045"/>
    <xdr:sp macro="" textlink="">
      <xdr:nvSpPr>
        <xdr:cNvPr id="661" name="テキスト ボックス 660"/>
        <xdr:cNvSpPr txBox="1"/>
      </xdr:nvSpPr>
      <xdr:spPr>
        <a:xfrm>
          <a:off x="12657333" y="1368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4" name="テキスト ボックス 673"/>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6" name="テキスト ボックス 685"/>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0" name="直線コネクタ 689"/>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1"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2" name="直線コネクタ 691"/>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3"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4" name="直線コネクタ 693"/>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75778</xdr:rowOff>
    </xdr:from>
    <xdr:to>
      <xdr:col>85</xdr:col>
      <xdr:colOff>127000</xdr:colOff>
      <xdr:row>95</xdr:row>
      <xdr:rowOff>109296</xdr:rowOff>
    </xdr:to>
    <xdr:cxnSp macro="">
      <xdr:nvCxnSpPr>
        <xdr:cNvPr id="695" name="直線コネクタ 694"/>
        <xdr:cNvCxnSpPr/>
      </xdr:nvCxnSpPr>
      <xdr:spPr>
        <a:xfrm flipV="1">
          <a:off x="15481300" y="16363528"/>
          <a:ext cx="8382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6"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7" name="フローチャート: 判断 696"/>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109296</xdr:rowOff>
    </xdr:from>
    <xdr:to>
      <xdr:col>81</xdr:col>
      <xdr:colOff>50800</xdr:colOff>
      <xdr:row>95</xdr:row>
      <xdr:rowOff>118726</xdr:rowOff>
    </xdr:to>
    <xdr:cxnSp macro="">
      <xdr:nvCxnSpPr>
        <xdr:cNvPr id="698" name="直線コネクタ 697"/>
        <xdr:cNvCxnSpPr/>
      </xdr:nvCxnSpPr>
      <xdr:spPr>
        <a:xfrm flipV="1">
          <a:off x="14592300" y="1639704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699" name="フローチャート: 判断 698"/>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0" name="テキスト ボックス 699"/>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72149</xdr:rowOff>
    </xdr:from>
    <xdr:to>
      <xdr:col>76</xdr:col>
      <xdr:colOff>114300</xdr:colOff>
      <xdr:row>95</xdr:row>
      <xdr:rowOff>118726</xdr:rowOff>
    </xdr:to>
    <xdr:cxnSp macro="">
      <xdr:nvCxnSpPr>
        <xdr:cNvPr id="701" name="直線コネクタ 700"/>
        <xdr:cNvCxnSpPr/>
      </xdr:nvCxnSpPr>
      <xdr:spPr>
        <a:xfrm>
          <a:off x="13703300" y="16359899"/>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2" name="フローチャート: 判断 701"/>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84472</xdr:rowOff>
    </xdr:from>
    <xdr:ext cx="534377" cy="259045"/>
    <xdr:sp macro="" textlink="">
      <xdr:nvSpPr>
        <xdr:cNvPr id="703" name="テキスト ボックス 702"/>
        <xdr:cNvSpPr txBox="1"/>
      </xdr:nvSpPr>
      <xdr:spPr>
        <a:xfrm>
          <a:off x="14325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72149</xdr:rowOff>
    </xdr:from>
    <xdr:to>
      <xdr:col>71</xdr:col>
      <xdr:colOff>177800</xdr:colOff>
      <xdr:row>95</xdr:row>
      <xdr:rowOff>78149</xdr:rowOff>
    </xdr:to>
    <xdr:cxnSp macro="">
      <xdr:nvCxnSpPr>
        <xdr:cNvPr id="704" name="直線コネクタ 703"/>
        <xdr:cNvCxnSpPr/>
      </xdr:nvCxnSpPr>
      <xdr:spPr>
        <a:xfrm flipV="1">
          <a:off x="12814300" y="1635989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5" name="フローチャート: 判断 704"/>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6" name="テキスト ボックス 705"/>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7" name="フローチャート: 判断 706"/>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08" name="テキスト ボックス 707"/>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24978</xdr:rowOff>
    </xdr:from>
    <xdr:to>
      <xdr:col>85</xdr:col>
      <xdr:colOff>177800</xdr:colOff>
      <xdr:row>95</xdr:row>
      <xdr:rowOff>126578</xdr:rowOff>
    </xdr:to>
    <xdr:sp macro="" textlink="">
      <xdr:nvSpPr>
        <xdr:cNvPr id="714" name="楕円 713"/>
        <xdr:cNvSpPr/>
      </xdr:nvSpPr>
      <xdr:spPr>
        <a:xfrm>
          <a:off x="16268700" y="16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3405</xdr:rowOff>
    </xdr:from>
    <xdr:ext cx="534377" cy="259045"/>
    <xdr:sp macro="" textlink="">
      <xdr:nvSpPr>
        <xdr:cNvPr id="715" name="公債費該当値テキスト"/>
        <xdr:cNvSpPr txBox="1"/>
      </xdr:nvSpPr>
      <xdr:spPr>
        <a:xfrm>
          <a:off x="16370300" y="162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58496</xdr:rowOff>
    </xdr:from>
    <xdr:to>
      <xdr:col>81</xdr:col>
      <xdr:colOff>101600</xdr:colOff>
      <xdr:row>95</xdr:row>
      <xdr:rowOff>160096</xdr:rowOff>
    </xdr:to>
    <xdr:sp macro="" textlink="">
      <xdr:nvSpPr>
        <xdr:cNvPr id="716" name="楕円 715"/>
        <xdr:cNvSpPr/>
      </xdr:nvSpPr>
      <xdr:spPr>
        <a:xfrm>
          <a:off x="15430500" y="163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151223</xdr:rowOff>
    </xdr:from>
    <xdr:ext cx="534377" cy="259045"/>
    <xdr:sp macro="" textlink="">
      <xdr:nvSpPr>
        <xdr:cNvPr id="717" name="テキスト ボックス 716"/>
        <xdr:cNvSpPr txBox="1"/>
      </xdr:nvSpPr>
      <xdr:spPr>
        <a:xfrm>
          <a:off x="15214111" y="164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67926</xdr:rowOff>
    </xdr:from>
    <xdr:to>
      <xdr:col>76</xdr:col>
      <xdr:colOff>165100</xdr:colOff>
      <xdr:row>95</xdr:row>
      <xdr:rowOff>169526</xdr:rowOff>
    </xdr:to>
    <xdr:sp macro="" textlink="">
      <xdr:nvSpPr>
        <xdr:cNvPr id="718" name="楕円 717"/>
        <xdr:cNvSpPr/>
      </xdr:nvSpPr>
      <xdr:spPr>
        <a:xfrm>
          <a:off x="14541500" y="163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14603</xdr:rowOff>
    </xdr:from>
    <xdr:ext cx="534377" cy="259045"/>
    <xdr:sp macro="" textlink="">
      <xdr:nvSpPr>
        <xdr:cNvPr id="719" name="テキスト ボックス 718"/>
        <xdr:cNvSpPr txBox="1"/>
      </xdr:nvSpPr>
      <xdr:spPr>
        <a:xfrm>
          <a:off x="14325111" y="1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21349</xdr:rowOff>
    </xdr:from>
    <xdr:to>
      <xdr:col>72</xdr:col>
      <xdr:colOff>38100</xdr:colOff>
      <xdr:row>95</xdr:row>
      <xdr:rowOff>122949</xdr:rowOff>
    </xdr:to>
    <xdr:sp macro="" textlink="">
      <xdr:nvSpPr>
        <xdr:cNvPr id="720" name="楕円 719"/>
        <xdr:cNvSpPr/>
      </xdr:nvSpPr>
      <xdr:spPr>
        <a:xfrm>
          <a:off x="13652500" y="163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139476</xdr:rowOff>
    </xdr:from>
    <xdr:ext cx="534377" cy="259045"/>
    <xdr:sp macro="" textlink="">
      <xdr:nvSpPr>
        <xdr:cNvPr id="721" name="テキスト ボックス 720"/>
        <xdr:cNvSpPr txBox="1"/>
      </xdr:nvSpPr>
      <xdr:spPr>
        <a:xfrm>
          <a:off x="13436111" y="160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27349</xdr:rowOff>
    </xdr:from>
    <xdr:to>
      <xdr:col>67</xdr:col>
      <xdr:colOff>101600</xdr:colOff>
      <xdr:row>95</xdr:row>
      <xdr:rowOff>128949</xdr:rowOff>
    </xdr:to>
    <xdr:sp macro="" textlink="">
      <xdr:nvSpPr>
        <xdr:cNvPr id="722" name="楕円 721"/>
        <xdr:cNvSpPr/>
      </xdr:nvSpPr>
      <xdr:spPr>
        <a:xfrm>
          <a:off x="12763500" y="163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145476</xdr:rowOff>
    </xdr:from>
    <xdr:ext cx="534377" cy="259045"/>
    <xdr:sp macro="" textlink="">
      <xdr:nvSpPr>
        <xdr:cNvPr id="723" name="テキスト ボックス 722"/>
        <xdr:cNvSpPr txBox="1"/>
      </xdr:nvSpPr>
      <xdr:spPr>
        <a:xfrm>
          <a:off x="12547111" y="160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5" name="直線コネクタ 744"/>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8"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9" name="直線コネクタ 748"/>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1"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2" name="フローチャート: 判断 751"/>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4" name="フローチャート: 判断 753"/>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5" name="テキスト ボックス 754"/>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7" name="フローチャート: 判断 756"/>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58" name="テキスト ボックス 757"/>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60" name="フローチャート: 判断 759"/>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61" name="テキスト ボックス 760"/>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2" name="フローチャート: 判断 761"/>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3" name="テキスト ボックス 762"/>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目的別歳出決算額の住民一人あたりのコストでは、民生費が最も大きく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174,679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度においては、私立保育所・認定こども園整備事業費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私立保育所等の運営に係る幼保給付費、児童相談所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訓練等給付事業などの障害福祉事業費などが増加したことにより、類似団体平均を上回っている。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今後も、少子高齢社会の進展に伴う福祉関係経費の伸びや本市が進める子どもを核としたまちづくりなどを勘案すると、引き続き増加傾向で推移していくことが予想される。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千万円の黒字であり、財政調整基金及び減債基金からの繰入金を除くなどした実質単年度収支は約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年ぶりの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市制施行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周年記念関係経費などにより取り崩し額が増加し、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今後も事務事業の見直しや公共施設の適正配置などの取り組みを通じて、財政調整基金、減債基金及び特別会計等財政健全化基金の合計が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億円を下回らないように財政基盤の強化に努める。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年度においては、赤字となった会計はなく、実質収支の合計は黒字であるため、全会計を対象とした実質収支の赤字額の、標準財政規模に対する比率である連結実質赤字比率については、値なしとなった。</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106789503</v>
      </c>
      <c r="BO4" s="462"/>
      <c r="BP4" s="462"/>
      <c r="BQ4" s="462"/>
      <c r="BR4" s="462"/>
      <c r="BS4" s="462"/>
      <c r="BT4" s="462"/>
      <c r="BU4" s="463"/>
      <c r="BV4" s="461">
        <v>110408643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1.1000000000000001</v>
      </c>
      <c r="CU4" s="646"/>
      <c r="CV4" s="646"/>
      <c r="CW4" s="646"/>
      <c r="CX4" s="646"/>
      <c r="CY4" s="646"/>
      <c r="CZ4" s="646"/>
      <c r="DA4" s="647"/>
      <c r="DB4" s="645">
        <v>1.5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106022561</v>
      </c>
      <c r="BO5" s="467"/>
      <c r="BP5" s="467"/>
      <c r="BQ5" s="467"/>
      <c r="BR5" s="467"/>
      <c r="BS5" s="467"/>
      <c r="BT5" s="467"/>
      <c r="BU5" s="468"/>
      <c r="BV5" s="466">
        <v>109465606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94.5</v>
      </c>
      <c r="CU5" s="437"/>
      <c r="CV5" s="437"/>
      <c r="CW5" s="437"/>
      <c r="CX5" s="437"/>
      <c r="CY5" s="437"/>
      <c r="CZ5" s="437"/>
      <c r="DA5" s="438"/>
      <c r="DB5" s="436">
        <v>94.4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766942</v>
      </c>
      <c r="BO6" s="467"/>
      <c r="BP6" s="467"/>
      <c r="BQ6" s="467"/>
      <c r="BR6" s="467"/>
      <c r="BS6" s="467"/>
      <c r="BT6" s="467"/>
      <c r="BU6" s="468"/>
      <c r="BV6" s="466">
        <v>943037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102.4</v>
      </c>
      <c r="CU6" s="620"/>
      <c r="CV6" s="620"/>
      <c r="CW6" s="620"/>
      <c r="CX6" s="620"/>
      <c r="CY6" s="620"/>
      <c r="CZ6" s="620"/>
      <c r="DA6" s="621"/>
      <c r="DB6" s="619">
        <v>103.4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81417</v>
      </c>
      <c r="BO7" s="467"/>
      <c r="BP7" s="467"/>
      <c r="BQ7" s="467"/>
      <c r="BR7" s="467"/>
      <c r="BS7" s="467"/>
      <c r="BT7" s="467"/>
      <c r="BU7" s="468"/>
      <c r="BV7" s="466">
        <v>42117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60155403</v>
      </c>
      <c r="CU7" s="467"/>
      <c r="CV7" s="467"/>
      <c r="CW7" s="467"/>
      <c r="CX7" s="467"/>
      <c r="CY7" s="467"/>
      <c r="CZ7" s="467"/>
      <c r="DA7" s="468"/>
      <c r="DB7" s="466">
        <v>58815015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685525</v>
      </c>
      <c r="BO8" s="467"/>
      <c r="BP8" s="467"/>
      <c r="BQ8" s="467"/>
      <c r="BR8" s="467"/>
      <c r="BS8" s="467"/>
      <c r="BT8" s="467"/>
      <c r="BU8" s="468"/>
      <c r="BV8" s="466">
        <v>900920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0.79</v>
      </c>
      <c r="CU8" s="580"/>
      <c r="CV8" s="580"/>
      <c r="CW8" s="580"/>
      <c r="CX8" s="580"/>
      <c r="CY8" s="580"/>
      <c r="CZ8" s="580"/>
      <c r="DA8" s="581"/>
      <c r="DB8" s="579">
        <v>0.8</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293409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-215395</v>
      </c>
      <c r="BO9" s="467"/>
      <c r="BP9" s="467"/>
      <c r="BQ9" s="467"/>
      <c r="BR9" s="467"/>
      <c r="BS9" s="467"/>
      <c r="BT9" s="467"/>
      <c r="BU9" s="468"/>
      <c r="BV9" s="466">
        <v>-30387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15.4</v>
      </c>
      <c r="CU9" s="437"/>
      <c r="CV9" s="437"/>
      <c r="CW9" s="437"/>
      <c r="CX9" s="437"/>
      <c r="CY9" s="437"/>
      <c r="CZ9" s="437"/>
      <c r="DA9" s="438"/>
      <c r="DB9" s="436">
        <v>13.9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290959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316532</v>
      </c>
      <c r="BO10" s="467"/>
      <c r="BP10" s="467"/>
      <c r="BQ10" s="467"/>
      <c r="BR10" s="467"/>
      <c r="BS10" s="467"/>
      <c r="BT10" s="467"/>
      <c r="BU10" s="468"/>
      <c r="BV10" s="466">
        <v>3385805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303961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94</v>
      </c>
      <c r="AV12" s="524"/>
      <c r="AW12" s="524"/>
      <c r="AX12" s="524"/>
      <c r="AY12" s="446" t="s">
        <v>133</v>
      </c>
      <c r="AZ12" s="447"/>
      <c r="BA12" s="447"/>
      <c r="BB12" s="447"/>
      <c r="BC12" s="447"/>
      <c r="BD12" s="447"/>
      <c r="BE12" s="447"/>
      <c r="BF12" s="447"/>
      <c r="BG12" s="447"/>
      <c r="BH12" s="447"/>
      <c r="BI12" s="447"/>
      <c r="BJ12" s="447"/>
      <c r="BK12" s="447"/>
      <c r="BL12" s="447"/>
      <c r="BM12" s="448"/>
      <c r="BN12" s="466">
        <v>600000</v>
      </c>
      <c r="BO12" s="467"/>
      <c r="BP12" s="467"/>
      <c r="BQ12" s="467"/>
      <c r="BR12" s="467"/>
      <c r="BS12" s="467"/>
      <c r="BT12" s="467"/>
      <c r="BU12" s="468"/>
      <c r="BV12" s="466">
        <v>400000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300343</v>
      </c>
      <c r="S13" s="570"/>
      <c r="T13" s="570"/>
      <c r="U13" s="570"/>
      <c r="V13" s="571"/>
      <c r="W13" s="557" t="s">
        <v>137</v>
      </c>
      <c r="X13" s="479"/>
      <c r="Y13" s="479"/>
      <c r="Z13" s="479"/>
      <c r="AA13" s="479"/>
      <c r="AB13" s="480"/>
      <c r="AC13" s="442">
        <v>1374</v>
      </c>
      <c r="AD13" s="443"/>
      <c r="AE13" s="443"/>
      <c r="AF13" s="443"/>
      <c r="AG13" s="444"/>
      <c r="AH13" s="442">
        <v>1347</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-498863</v>
      </c>
      <c r="BO13" s="467"/>
      <c r="BP13" s="467"/>
      <c r="BQ13" s="467"/>
      <c r="BR13" s="467"/>
      <c r="BS13" s="467"/>
      <c r="BT13" s="467"/>
      <c r="BU13" s="468"/>
      <c r="BV13" s="466">
        <v>2955418</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3</v>
      </c>
      <c r="CU13" s="437"/>
      <c r="CV13" s="437"/>
      <c r="CW13" s="437"/>
      <c r="CX13" s="437"/>
      <c r="CY13" s="437"/>
      <c r="CZ13" s="437"/>
      <c r="DA13" s="438"/>
      <c r="DB13" s="436">
        <v>2.8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303129</v>
      </c>
      <c r="S14" s="570"/>
      <c r="T14" s="570"/>
      <c r="U14" s="570"/>
      <c r="V14" s="571"/>
      <c r="W14" s="572"/>
      <c r="X14" s="482"/>
      <c r="Y14" s="482"/>
      <c r="Z14" s="482"/>
      <c r="AA14" s="482"/>
      <c r="AB14" s="483"/>
      <c r="AC14" s="562">
        <v>1.1000000000000001</v>
      </c>
      <c r="AD14" s="563"/>
      <c r="AE14" s="563"/>
      <c r="AF14" s="563"/>
      <c r="AG14" s="564"/>
      <c r="AH14" s="562">
        <v>1.2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25.5</v>
      </c>
      <c r="CU14" s="574"/>
      <c r="CV14" s="574"/>
      <c r="CW14" s="574"/>
      <c r="CX14" s="574"/>
      <c r="CY14" s="574"/>
      <c r="CZ14" s="574"/>
      <c r="DA14" s="575"/>
      <c r="DB14" s="573">
        <v>28.1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299743</v>
      </c>
      <c r="S15" s="570"/>
      <c r="T15" s="570"/>
      <c r="U15" s="570"/>
      <c r="V15" s="571"/>
      <c r="W15" s="557" t="s">
        <v>144</v>
      </c>
      <c r="X15" s="479"/>
      <c r="Y15" s="479"/>
      <c r="Z15" s="479"/>
      <c r="AA15" s="479"/>
      <c r="AB15" s="480"/>
      <c r="AC15" s="442">
        <v>32756</v>
      </c>
      <c r="AD15" s="443"/>
      <c r="AE15" s="443"/>
      <c r="AF15" s="443"/>
      <c r="AG15" s="444"/>
      <c r="AH15" s="442">
        <v>32204</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35736507</v>
      </c>
      <c r="BO15" s="462"/>
      <c r="BP15" s="462"/>
      <c r="BQ15" s="462"/>
      <c r="BR15" s="462"/>
      <c r="BS15" s="462"/>
      <c r="BT15" s="462"/>
      <c r="BU15" s="463"/>
      <c r="BV15" s="461">
        <v>34605190</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26.9</v>
      </c>
      <c r="AD16" s="563"/>
      <c r="AE16" s="563"/>
      <c r="AF16" s="563"/>
      <c r="AG16" s="564"/>
      <c r="AH16" s="562">
        <v>27.6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45565672</v>
      </c>
      <c r="BO16" s="467"/>
      <c r="BP16" s="467"/>
      <c r="BQ16" s="467"/>
      <c r="BR16" s="467"/>
      <c r="BS16" s="467"/>
      <c r="BT16" s="467"/>
      <c r="BU16" s="468"/>
      <c r="BV16" s="466">
        <v>43881213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87453</v>
      </c>
      <c r="AD17" s="443"/>
      <c r="AE17" s="443"/>
      <c r="AF17" s="443"/>
      <c r="AG17" s="444"/>
      <c r="AH17" s="442">
        <v>83170</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45815452</v>
      </c>
      <c r="BO17" s="467"/>
      <c r="BP17" s="467"/>
      <c r="BQ17" s="467"/>
      <c r="BR17" s="467"/>
      <c r="BS17" s="467"/>
      <c r="BT17" s="467"/>
      <c r="BU17" s="468"/>
      <c r="BV17" s="466">
        <v>44302015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49.42</v>
      </c>
      <c r="M18" s="531"/>
      <c r="N18" s="531"/>
      <c r="O18" s="531"/>
      <c r="P18" s="531"/>
      <c r="Q18" s="531"/>
      <c r="R18" s="532"/>
      <c r="S18" s="532"/>
      <c r="T18" s="532"/>
      <c r="U18" s="532"/>
      <c r="V18" s="533"/>
      <c r="W18" s="547"/>
      <c r="X18" s="548"/>
      <c r="Y18" s="548"/>
      <c r="Z18" s="548"/>
      <c r="AA18" s="548"/>
      <c r="AB18" s="558"/>
      <c r="AC18" s="430">
        <v>71.900000000000006</v>
      </c>
      <c r="AD18" s="431"/>
      <c r="AE18" s="431"/>
      <c r="AF18" s="431"/>
      <c r="AG18" s="534"/>
      <c r="AH18" s="430">
        <v>71.3</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59176038</v>
      </c>
      <c r="BO18" s="467"/>
      <c r="BP18" s="467"/>
      <c r="BQ18" s="467"/>
      <c r="BR18" s="467"/>
      <c r="BS18" s="467"/>
      <c r="BT18" s="467"/>
      <c r="BU18" s="468"/>
      <c r="BV18" s="466">
        <v>57365692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5937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68539097</v>
      </c>
      <c r="BO19" s="467"/>
      <c r="BP19" s="467"/>
      <c r="BQ19" s="467"/>
      <c r="BR19" s="467"/>
      <c r="BS19" s="467"/>
      <c r="BT19" s="467"/>
      <c r="BU19" s="468"/>
      <c r="BV19" s="466">
        <v>73039017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121890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119352087</v>
      </c>
      <c r="BO23" s="467"/>
      <c r="BP23" s="467"/>
      <c r="BQ23" s="467"/>
      <c r="BR23" s="467"/>
      <c r="BS23" s="467"/>
      <c r="BT23" s="467"/>
      <c r="BU23" s="468"/>
      <c r="BV23" s="466">
        <v>120197076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10840</v>
      </c>
      <c r="R24" s="443"/>
      <c r="S24" s="443"/>
      <c r="T24" s="443"/>
      <c r="U24" s="443"/>
      <c r="V24" s="444"/>
      <c r="W24" s="508"/>
      <c r="X24" s="499"/>
      <c r="Y24" s="500"/>
      <c r="Z24" s="439" t="s">
        <v>168</v>
      </c>
      <c r="AA24" s="440"/>
      <c r="AB24" s="440"/>
      <c r="AC24" s="440"/>
      <c r="AD24" s="440"/>
      <c r="AE24" s="440"/>
      <c r="AF24" s="440"/>
      <c r="AG24" s="441"/>
      <c r="AH24" s="442">
        <v>1630</v>
      </c>
      <c r="AI24" s="443"/>
      <c r="AJ24" s="443"/>
      <c r="AK24" s="443"/>
      <c r="AL24" s="444"/>
      <c r="AM24" s="442">
        <v>5390410</v>
      </c>
      <c r="AN24" s="443"/>
      <c r="AO24" s="443"/>
      <c r="AP24" s="443"/>
      <c r="AQ24" s="443"/>
      <c r="AR24" s="444"/>
      <c r="AS24" s="442">
        <v>3307</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98206146</v>
      </c>
      <c r="BO24" s="467"/>
      <c r="BP24" s="467"/>
      <c r="BQ24" s="467"/>
      <c r="BR24" s="467"/>
      <c r="BS24" s="467"/>
      <c r="BT24" s="467"/>
      <c r="BU24" s="468"/>
      <c r="BV24" s="466">
        <v>99804869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2</v>
      </c>
      <c r="M25" s="443"/>
      <c r="N25" s="443"/>
      <c r="O25" s="443"/>
      <c r="P25" s="444"/>
      <c r="Q25" s="442">
        <v>8950</v>
      </c>
      <c r="R25" s="443"/>
      <c r="S25" s="443"/>
      <c r="T25" s="443"/>
      <c r="U25" s="443"/>
      <c r="V25" s="444"/>
      <c r="W25" s="508"/>
      <c r="X25" s="499"/>
      <c r="Y25" s="500"/>
      <c r="Z25" s="439" t="s">
        <v>171</v>
      </c>
      <c r="AA25" s="440"/>
      <c r="AB25" s="440"/>
      <c r="AC25" s="440"/>
      <c r="AD25" s="440"/>
      <c r="AE25" s="440"/>
      <c r="AF25" s="440"/>
      <c r="AG25" s="441"/>
      <c r="AH25" s="442">
        <v>237</v>
      </c>
      <c r="AI25" s="443"/>
      <c r="AJ25" s="443"/>
      <c r="AK25" s="443"/>
      <c r="AL25" s="444"/>
      <c r="AM25" s="442">
        <v>752475</v>
      </c>
      <c r="AN25" s="443"/>
      <c r="AO25" s="443"/>
      <c r="AP25" s="443"/>
      <c r="AQ25" s="443"/>
      <c r="AR25" s="444"/>
      <c r="AS25" s="442">
        <v>3175</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23368672</v>
      </c>
      <c r="BO25" s="462"/>
      <c r="BP25" s="462"/>
      <c r="BQ25" s="462"/>
      <c r="BR25" s="462"/>
      <c r="BS25" s="462"/>
      <c r="BT25" s="462"/>
      <c r="BU25" s="463"/>
      <c r="BV25" s="461">
        <v>20914337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7330</v>
      </c>
      <c r="R26" s="443"/>
      <c r="S26" s="443"/>
      <c r="T26" s="443"/>
      <c r="U26" s="443"/>
      <c r="V26" s="444"/>
      <c r="W26" s="508"/>
      <c r="X26" s="499"/>
      <c r="Y26" s="500"/>
      <c r="Z26" s="439" t="s">
        <v>174</v>
      </c>
      <c r="AA26" s="521"/>
      <c r="AB26" s="521"/>
      <c r="AC26" s="521"/>
      <c r="AD26" s="521"/>
      <c r="AE26" s="521"/>
      <c r="AF26" s="521"/>
      <c r="AG26" s="522"/>
      <c r="AH26" s="442">
        <v>212</v>
      </c>
      <c r="AI26" s="443"/>
      <c r="AJ26" s="443"/>
      <c r="AK26" s="443"/>
      <c r="AL26" s="444"/>
      <c r="AM26" s="442">
        <v>753872</v>
      </c>
      <c r="AN26" s="443"/>
      <c r="AO26" s="443"/>
      <c r="AP26" s="443"/>
      <c r="AQ26" s="443"/>
      <c r="AR26" s="444"/>
      <c r="AS26" s="442">
        <v>3556</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135</v>
      </c>
      <c r="BO26" s="467"/>
      <c r="BP26" s="467"/>
      <c r="BQ26" s="467"/>
      <c r="BR26" s="467"/>
      <c r="BS26" s="467"/>
      <c r="BT26" s="467"/>
      <c r="BU26" s="468"/>
      <c r="BV26" s="466" t="s">
        <v>135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7320</v>
      </c>
      <c r="R27" s="443"/>
      <c r="S27" s="443"/>
      <c r="T27" s="443"/>
      <c r="U27" s="443"/>
      <c r="V27" s="444"/>
      <c r="W27" s="508"/>
      <c r="X27" s="499"/>
      <c r="Y27" s="500"/>
      <c r="Z27" s="439" t="s">
        <v>177</v>
      </c>
      <c r="AA27" s="440"/>
      <c r="AB27" s="440"/>
      <c r="AC27" s="440"/>
      <c r="AD27" s="440"/>
      <c r="AE27" s="440"/>
      <c r="AF27" s="440"/>
      <c r="AG27" s="441"/>
      <c r="AH27" s="442">
        <v>233</v>
      </c>
      <c r="AI27" s="443"/>
      <c r="AJ27" s="443"/>
      <c r="AK27" s="443"/>
      <c r="AL27" s="444"/>
      <c r="AM27" s="442">
        <v>796910</v>
      </c>
      <c r="AN27" s="443"/>
      <c r="AO27" s="443"/>
      <c r="AP27" s="443"/>
      <c r="AQ27" s="443"/>
      <c r="AR27" s="444"/>
      <c r="AS27" s="442">
        <v>3420</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t="s">
        <v>135</v>
      </c>
      <c r="BO27" s="470"/>
      <c r="BP27" s="470"/>
      <c r="BQ27" s="470"/>
      <c r="BR27" s="470"/>
      <c r="BS27" s="470"/>
      <c r="BT27" s="470"/>
      <c r="BU27" s="471"/>
      <c r="BV27" s="469" t="s">
        <v>135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6670</v>
      </c>
      <c r="R28" s="443"/>
      <c r="S28" s="443"/>
      <c r="T28" s="443"/>
      <c r="U28" s="443"/>
      <c r="V28" s="444"/>
      <c r="W28" s="508"/>
      <c r="X28" s="499"/>
      <c r="Y28" s="500"/>
      <c r="Z28" s="439" t="s">
        <v>180</v>
      </c>
      <c r="AA28" s="440"/>
      <c r="AB28" s="440"/>
      <c r="AC28" s="440"/>
      <c r="AD28" s="440"/>
      <c r="AE28" s="440"/>
      <c r="AF28" s="440"/>
      <c r="AG28" s="441"/>
      <c r="AH28" s="442" t="s">
        <v>127</v>
      </c>
      <c r="AI28" s="443"/>
      <c r="AJ28" s="443"/>
      <c r="AK28" s="443"/>
      <c r="AL28" s="444"/>
      <c r="AM28" s="442" t="s">
        <v>135</v>
      </c>
      <c r="AN28" s="443"/>
      <c r="AO28" s="443"/>
      <c r="AP28" s="443"/>
      <c r="AQ28" s="443"/>
      <c r="AR28" s="444"/>
      <c r="AS28" s="442" t="s">
        <v>135</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9053318</v>
      </c>
      <c r="BO28" s="462"/>
      <c r="BP28" s="462"/>
      <c r="BQ28" s="462"/>
      <c r="BR28" s="462"/>
      <c r="BS28" s="462"/>
      <c r="BT28" s="462"/>
      <c r="BU28" s="463"/>
      <c r="BV28" s="461">
        <v>9336786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28</v>
      </c>
      <c r="M29" s="443"/>
      <c r="N29" s="443"/>
      <c r="O29" s="443"/>
      <c r="P29" s="444"/>
      <c r="Q29" s="442">
        <v>6020</v>
      </c>
      <c r="R29" s="443"/>
      <c r="S29" s="443"/>
      <c r="T29" s="443"/>
      <c r="U29" s="443"/>
      <c r="V29" s="444"/>
      <c r="W29" s="509"/>
      <c r="X29" s="510"/>
      <c r="Y29" s="511"/>
      <c r="Z29" s="439" t="s">
        <v>183</v>
      </c>
      <c r="AA29" s="440"/>
      <c r="AB29" s="440"/>
      <c r="AC29" s="440"/>
      <c r="AD29" s="440"/>
      <c r="AE29" s="440"/>
      <c r="AF29" s="440"/>
      <c r="AG29" s="441"/>
      <c r="AH29" s="442">
        <v>1863</v>
      </c>
      <c r="AI29" s="443"/>
      <c r="AJ29" s="443"/>
      <c r="AK29" s="443"/>
      <c r="AL29" s="444"/>
      <c r="AM29" s="442">
        <v>6187320</v>
      </c>
      <c r="AN29" s="443"/>
      <c r="AO29" s="443"/>
      <c r="AP29" s="443"/>
      <c r="AQ29" s="443"/>
      <c r="AR29" s="444"/>
      <c r="AS29" s="442">
        <v>3321</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1501458</v>
      </c>
      <c r="BO29" s="467"/>
      <c r="BP29" s="467"/>
      <c r="BQ29" s="467"/>
      <c r="BR29" s="467"/>
      <c r="BS29" s="467"/>
      <c r="BT29" s="467"/>
      <c r="BU29" s="468"/>
      <c r="BV29" s="466">
        <v>1701347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3614686</v>
      </c>
      <c r="BO30" s="470"/>
      <c r="BP30" s="470"/>
      <c r="BQ30" s="470"/>
      <c r="BR30" s="470"/>
      <c r="BS30" s="470"/>
      <c r="BT30" s="470"/>
      <c r="BU30" s="471"/>
      <c r="BV30" s="469">
        <v>3629927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197</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10</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IF('各会計、関係団体の財政状況及び健全化判断比率'!B34="","",'各会計、関係団体の財政状況及び健全化判断比率'!B34)</f>
        <v>地方卸売市場事業特別会計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兵庫県後期高齢者医療広域連合（一般会計）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明石市産業振興財団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葬祭事業特別会計</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農業共済事業特別会計</v>
      </c>
      <c r="X35" s="424"/>
      <c r="Y35" s="424"/>
      <c r="Z35" s="424"/>
      <c r="AA35" s="424"/>
      <c r="AB35" s="424"/>
      <c r="AC35" s="424"/>
      <c r="AD35" s="424"/>
      <c r="AE35" s="424"/>
      <c r="AF35" s="424"/>
      <c r="AG35" s="424"/>
      <c r="AH35" s="424"/>
      <c r="AI35" s="424"/>
      <c r="AJ35" s="424"/>
      <c r="AK35" s="424"/>
      <c r="AL35" s="214"/>
      <c r="AM35" s="425">
        <f t="shared" ref="AM35:AM43" si="0">IF(AO35="","",AM34+1)</f>
        <v>11</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兵庫県後期高齢者医療広域連合（特別会計）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明石地域振興開発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石ヶ谷墓園整備事業特別会計</v>
      </c>
      <c r="F36" s="424"/>
      <c r="G36" s="424"/>
      <c r="H36" s="424"/>
      <c r="I36" s="424"/>
      <c r="J36" s="424"/>
      <c r="K36" s="424"/>
      <c r="L36" s="424"/>
      <c r="M36" s="424"/>
      <c r="N36" s="424"/>
      <c r="O36" s="424"/>
      <c r="P36" s="424"/>
      <c r="Q36" s="424"/>
      <c r="R36" s="424"/>
      <c r="S36" s="424"/>
      <c r="T36" s="214"/>
      <c r="U36" s="425">
        <f t="shared" ref="U36:U43" si="4">IF(W36="","",U35+1)</f>
        <v>8</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明石市立市民病院</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病院事業債管理特別会計</v>
      </c>
      <c r="F37" s="424"/>
      <c r="G37" s="424"/>
      <c r="H37" s="424"/>
      <c r="I37" s="424"/>
      <c r="J37" s="424"/>
      <c r="K37" s="424"/>
      <c r="L37" s="424"/>
      <c r="M37" s="424"/>
      <c r="N37" s="424"/>
      <c r="O37" s="424"/>
      <c r="P37" s="424"/>
      <c r="Q37" s="424"/>
      <c r="R37" s="424"/>
      <c r="S37" s="424"/>
      <c r="T37" s="214"/>
      <c r="U37" s="425">
        <f t="shared" si="4"/>
        <v>9</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一般財団法人あかしこども財団</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f t="shared" ref="C38:C43" si="5">IF(E38="","",C37+1)</f>
        <v>5</v>
      </c>
      <c r="D38" s="425"/>
      <c r="E38" s="424" t="str">
        <f>IF('各会計、関係団体の財政状況及び健全化判断比率'!B11="","",'各会計、関係団体の財政状況及び健全化判断比率'!B11)</f>
        <v>母子父子寡婦福祉資金貸付事業特別会計</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YkwFNr66ObRUUaQ5XlxCYla3wL398OsnLCX+GaOri29M6uw2tdunb/zB7ESzkmnx42/O2k71wxPlWAR82moSUA==" saltValue="ja//UDnhd9UkNkPNo02Q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v>7.58</v>
      </c>
      <c r="G34" s="33">
        <v>7.09</v>
      </c>
      <c r="H34" s="33">
        <v>7.37</v>
      </c>
      <c r="I34" s="33">
        <v>7.25</v>
      </c>
      <c r="J34" s="34">
        <v>6.15</v>
      </c>
      <c r="K34" s="22"/>
      <c r="L34" s="22"/>
      <c r="M34" s="22"/>
      <c r="N34" s="22"/>
      <c r="O34" s="22"/>
      <c r="P34" s="22"/>
    </row>
    <row r="35" spans="1:16" ht="39" customHeight="1" x14ac:dyDescent="0.15">
      <c r="A35" s="22"/>
      <c r="B35" s="35"/>
      <c r="C35" s="1242" t="s">
        <v>566</v>
      </c>
      <c r="D35" s="1243"/>
      <c r="E35" s="1244"/>
      <c r="F35" s="36" t="s">
        <v>517</v>
      </c>
      <c r="G35" s="37">
        <v>2.02</v>
      </c>
      <c r="H35" s="37">
        <v>2.92</v>
      </c>
      <c r="I35" s="37">
        <v>4.1900000000000004</v>
      </c>
      <c r="J35" s="38">
        <v>4.96</v>
      </c>
      <c r="K35" s="22"/>
      <c r="L35" s="22"/>
      <c r="M35" s="22"/>
      <c r="N35" s="22"/>
      <c r="O35" s="22"/>
      <c r="P35" s="22"/>
    </row>
    <row r="36" spans="1:16" ht="39" customHeight="1" x14ac:dyDescent="0.15">
      <c r="A36" s="22"/>
      <c r="B36" s="35"/>
      <c r="C36" s="1242" t="s">
        <v>567</v>
      </c>
      <c r="D36" s="1243"/>
      <c r="E36" s="1244"/>
      <c r="F36" s="36">
        <v>0.48</v>
      </c>
      <c r="G36" s="37">
        <v>0.59</v>
      </c>
      <c r="H36" s="37">
        <v>0.83</v>
      </c>
      <c r="I36" s="37">
        <v>1.1299999999999999</v>
      </c>
      <c r="J36" s="38">
        <v>1.18</v>
      </c>
      <c r="K36" s="22"/>
      <c r="L36" s="22"/>
      <c r="M36" s="22"/>
      <c r="N36" s="22"/>
      <c r="O36" s="22"/>
      <c r="P36" s="22"/>
    </row>
    <row r="37" spans="1:16" ht="39" customHeight="1" x14ac:dyDescent="0.15">
      <c r="A37" s="22"/>
      <c r="B37" s="35"/>
      <c r="C37" s="1242" t="s">
        <v>568</v>
      </c>
      <c r="D37" s="1243"/>
      <c r="E37" s="1244"/>
      <c r="F37" s="36">
        <v>2.89</v>
      </c>
      <c r="G37" s="37">
        <v>1.83</v>
      </c>
      <c r="H37" s="37">
        <v>1.1200000000000001</v>
      </c>
      <c r="I37" s="37">
        <v>1.06</v>
      </c>
      <c r="J37" s="38">
        <v>0.62</v>
      </c>
      <c r="K37" s="22"/>
      <c r="L37" s="22"/>
      <c r="M37" s="22"/>
      <c r="N37" s="22"/>
      <c r="O37" s="22"/>
      <c r="P37" s="22"/>
    </row>
    <row r="38" spans="1:16" ht="39" customHeight="1" x14ac:dyDescent="0.15">
      <c r="A38" s="22"/>
      <c r="B38" s="35"/>
      <c r="C38" s="1242" t="s">
        <v>569</v>
      </c>
      <c r="D38" s="1243"/>
      <c r="E38" s="1244"/>
      <c r="F38" s="36">
        <v>4.3899999999999997</v>
      </c>
      <c r="G38" s="37">
        <v>5.37</v>
      </c>
      <c r="H38" s="37">
        <v>7.61</v>
      </c>
      <c r="I38" s="37">
        <v>1.93</v>
      </c>
      <c r="J38" s="38">
        <v>0.53</v>
      </c>
      <c r="K38" s="22"/>
      <c r="L38" s="22"/>
      <c r="M38" s="22"/>
      <c r="N38" s="22"/>
      <c r="O38" s="22"/>
      <c r="P38" s="22"/>
    </row>
    <row r="39" spans="1:16" ht="39" customHeight="1" x14ac:dyDescent="0.15">
      <c r="A39" s="22"/>
      <c r="B39" s="35"/>
      <c r="C39" s="1242" t="s">
        <v>570</v>
      </c>
      <c r="D39" s="1243"/>
      <c r="E39" s="1244"/>
      <c r="F39" s="36">
        <v>0.63</v>
      </c>
      <c r="G39" s="37">
        <v>0.36</v>
      </c>
      <c r="H39" s="37">
        <v>0.45</v>
      </c>
      <c r="I39" s="37">
        <v>0.46</v>
      </c>
      <c r="J39" s="38">
        <v>0.51</v>
      </c>
      <c r="K39" s="22"/>
      <c r="L39" s="22"/>
      <c r="M39" s="22"/>
      <c r="N39" s="22"/>
      <c r="O39" s="22"/>
      <c r="P39" s="22"/>
    </row>
    <row r="40" spans="1:16" ht="39" customHeight="1" x14ac:dyDescent="0.15">
      <c r="A40" s="22"/>
      <c r="B40" s="35"/>
      <c r="C40" s="1242" t="s">
        <v>571</v>
      </c>
      <c r="D40" s="1243"/>
      <c r="E40" s="1244"/>
      <c r="F40" s="36">
        <v>0.02</v>
      </c>
      <c r="G40" s="37">
        <v>0.01</v>
      </c>
      <c r="H40" s="37">
        <v>0.16</v>
      </c>
      <c r="I40" s="37">
        <v>0.17</v>
      </c>
      <c r="J40" s="38">
        <v>0.01</v>
      </c>
      <c r="K40" s="22"/>
      <c r="L40" s="22"/>
      <c r="M40" s="22"/>
      <c r="N40" s="22"/>
      <c r="O40" s="22"/>
      <c r="P40" s="22"/>
    </row>
    <row r="41" spans="1:16" ht="39" customHeight="1" x14ac:dyDescent="0.15">
      <c r="A41" s="22"/>
      <c r="B41" s="35"/>
      <c r="C41" s="1242" t="s">
        <v>572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573</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574</v>
      </c>
      <c r="D43" s="1246"/>
      <c r="E43" s="1247"/>
      <c r="F43" s="41">
        <v>0.69</v>
      </c>
      <c r="G43" s="42">
        <v>0.02</v>
      </c>
      <c r="H43" s="42">
        <v>0.49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FwGWFBNUXhJozrP5fZtlSjagaULT7Uv5p+POP211lCCghxZD8YyeEhngk77eRgfIIrRVzp+DU3Q3bowGJa/0g==" saltValue="Q4fYmqvvt5nbwAUlKPL9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11069</v>
      </c>
      <c r="L45" s="60">
        <v>11300</v>
      </c>
      <c r="M45" s="60">
        <v>10953</v>
      </c>
      <c r="N45" s="60">
        <v>11258</v>
      </c>
      <c r="O45" s="61">
        <v>11515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x14ac:dyDescent="0.15">
      <c r="A48" s="48"/>
      <c r="B48" s="1270"/>
      <c r="C48" s="1271"/>
      <c r="D48" s="62"/>
      <c r="E48" s="1252" t="s">
        <v>15</v>
      </c>
      <c r="F48" s="1252"/>
      <c r="G48" s="1252"/>
      <c r="H48" s="1252"/>
      <c r="I48" s="1252"/>
      <c r="J48" s="1253"/>
      <c r="K48" s="63">
        <v>2347</v>
      </c>
      <c r="L48" s="64">
        <v>2115</v>
      </c>
      <c r="M48" s="64">
        <v>2061</v>
      </c>
      <c r="N48" s="64">
        <v>2127</v>
      </c>
      <c r="O48" s="65">
        <v>1972</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517</v>
      </c>
      <c r="L49" s="64" t="s">
        <v>517</v>
      </c>
      <c r="M49" s="64" t="s">
        <v>517</v>
      </c>
      <c r="N49" s="64" t="s">
        <v>517</v>
      </c>
      <c r="O49" s="65" t="s">
        <v>517</v>
      </c>
      <c r="P49" s="48"/>
      <c r="Q49" s="48"/>
      <c r="R49" s="48"/>
      <c r="S49" s="48"/>
      <c r="T49" s="48"/>
      <c r="U49" s="48"/>
    </row>
    <row r="50" spans="1:21" ht="30.75" customHeight="1" x14ac:dyDescent="0.15">
      <c r="A50" s="48"/>
      <c r="B50" s="1270"/>
      <c r="C50" s="1271"/>
      <c r="D50" s="62"/>
      <c r="E50" s="1252" t="s">
        <v>17</v>
      </c>
      <c r="F50" s="1252"/>
      <c r="G50" s="1252"/>
      <c r="H50" s="1252"/>
      <c r="I50" s="1252"/>
      <c r="J50" s="1253"/>
      <c r="K50" s="63">
        <v>1</v>
      </c>
      <c r="L50" s="64">
        <v>1</v>
      </c>
      <c r="M50" s="64" t="s">
        <v>517</v>
      </c>
      <c r="N50" s="64" t="s">
        <v>517</v>
      </c>
      <c r="O50" s="65" t="s">
        <v>517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517</v>
      </c>
      <c r="L51" s="64" t="s">
        <v>517</v>
      </c>
      <c r="M51" s="64" t="s">
        <v>517</v>
      </c>
      <c r="N51" s="64" t="s">
        <v>517</v>
      </c>
      <c r="O51" s="65" t="s">
        <v>517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11758</v>
      </c>
      <c r="L52" s="64">
        <v>11933</v>
      </c>
      <c r="M52" s="64">
        <v>11821</v>
      </c>
      <c r="N52" s="64">
        <v>11841</v>
      </c>
      <c r="O52" s="65">
        <v>11602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1659</v>
      </c>
      <c r="L53" s="69">
        <v>1483</v>
      </c>
      <c r="M53" s="69">
        <v>1193</v>
      </c>
      <c r="N53" s="69">
        <v>1544</v>
      </c>
      <c r="O53" s="70">
        <v>1885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4fzaKIXfXb2qRLeQlVvVU3+ojDYx1wFz9z6wjWuBUZotQ0Tf0Tf5shw90gdqpCqEl6vZ+L/JTQUtdLbiQU4Ow==" saltValue="XvOCc2GcoYRoE4Em+Gek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116546</v>
      </c>
      <c r="J41" s="104">
        <v>119695</v>
      </c>
      <c r="K41" s="104">
        <v>121567</v>
      </c>
      <c r="L41" s="104">
        <v>122031</v>
      </c>
      <c r="M41" s="105">
        <v>120936</v>
      </c>
    </row>
    <row r="42" spans="2:13" ht="27.75" customHeight="1" x14ac:dyDescent="0.15">
      <c r="B42" s="1278"/>
      <c r="C42" s="1279"/>
      <c r="D42" s="106"/>
      <c r="E42" s="1282" t="s">
        <v>32</v>
      </c>
      <c r="F42" s="1282"/>
      <c r="G42" s="1282"/>
      <c r="H42" s="1283"/>
      <c r="I42" s="107">
        <v>1</v>
      </c>
      <c r="J42" s="108">
        <v>1</v>
      </c>
      <c r="K42" s="108" t="s">
        <v>517</v>
      </c>
      <c r="L42" s="108" t="s">
        <v>517</v>
      </c>
      <c r="M42" s="109" t="s">
        <v>517</v>
      </c>
    </row>
    <row r="43" spans="2:13" ht="27.75" customHeight="1" x14ac:dyDescent="0.15">
      <c r="B43" s="1278"/>
      <c r="C43" s="1279"/>
      <c r="D43" s="106"/>
      <c r="E43" s="1282" t="s">
        <v>33</v>
      </c>
      <c r="F43" s="1282"/>
      <c r="G43" s="1282"/>
      <c r="H43" s="1283"/>
      <c r="I43" s="107">
        <v>28911</v>
      </c>
      <c r="J43" s="108">
        <v>26902</v>
      </c>
      <c r="K43" s="108">
        <v>21729</v>
      </c>
      <c r="L43" s="108">
        <v>19846</v>
      </c>
      <c r="M43" s="109">
        <v>18551</v>
      </c>
    </row>
    <row r="44" spans="2:13" ht="27.75" customHeight="1" x14ac:dyDescent="0.15">
      <c r="B44" s="1278"/>
      <c r="C44" s="1279"/>
      <c r="D44" s="106"/>
      <c r="E44" s="1282" t="s">
        <v>34</v>
      </c>
      <c r="F44" s="1282"/>
      <c r="G44" s="1282"/>
      <c r="H44" s="1283"/>
      <c r="I44" s="107" t="s">
        <v>517</v>
      </c>
      <c r="J44" s="108" t="s">
        <v>517</v>
      </c>
      <c r="K44" s="108" t="s">
        <v>517</v>
      </c>
      <c r="L44" s="108" t="s">
        <v>517</v>
      </c>
      <c r="M44" s="109" t="s">
        <v>517</v>
      </c>
    </row>
    <row r="45" spans="2:13" ht="27.75" customHeight="1" x14ac:dyDescent="0.15">
      <c r="B45" s="1278"/>
      <c r="C45" s="1279"/>
      <c r="D45" s="106"/>
      <c r="E45" s="1282" t="s">
        <v>35</v>
      </c>
      <c r="F45" s="1282"/>
      <c r="G45" s="1282"/>
      <c r="H45" s="1283"/>
      <c r="I45" s="107">
        <v>14381</v>
      </c>
      <c r="J45" s="108">
        <v>13989</v>
      </c>
      <c r="K45" s="108">
        <v>13533</v>
      </c>
      <c r="L45" s="108">
        <v>13676</v>
      </c>
      <c r="M45" s="109">
        <v>13835</v>
      </c>
    </row>
    <row r="46" spans="2:13" ht="27.75" customHeight="1" x14ac:dyDescent="0.15">
      <c r="B46" s="1278"/>
      <c r="C46" s="1279"/>
      <c r="D46" s="110"/>
      <c r="E46" s="1282" t="s">
        <v>36</v>
      </c>
      <c r="F46" s="1282"/>
      <c r="G46" s="1282"/>
      <c r="H46" s="1283"/>
      <c r="I46" s="107">
        <v>7</v>
      </c>
      <c r="J46" s="108">
        <v>5</v>
      </c>
      <c r="K46" s="108">
        <v>3</v>
      </c>
      <c r="L46" s="108">
        <v>4</v>
      </c>
      <c r="M46" s="109">
        <v>9</v>
      </c>
    </row>
    <row r="47" spans="2:13" ht="27.75" customHeight="1" x14ac:dyDescent="0.15">
      <c r="B47" s="1278"/>
      <c r="C47" s="1279"/>
      <c r="D47" s="111"/>
      <c r="E47" s="1292" t="s">
        <v>37</v>
      </c>
      <c r="F47" s="1293"/>
      <c r="G47" s="1293"/>
      <c r="H47" s="1294"/>
      <c r="I47" s="107" t="s">
        <v>517</v>
      </c>
      <c r="J47" s="108" t="s">
        <v>517</v>
      </c>
      <c r="K47" s="108" t="s">
        <v>517</v>
      </c>
      <c r="L47" s="108" t="s">
        <v>517</v>
      </c>
      <c r="M47" s="109" t="s">
        <v>517</v>
      </c>
    </row>
    <row r="48" spans="2:13" ht="27.75" customHeight="1" x14ac:dyDescent="0.15">
      <c r="B48" s="1278"/>
      <c r="C48" s="1279"/>
      <c r="D48" s="106"/>
      <c r="E48" s="1282" t="s">
        <v>38</v>
      </c>
      <c r="F48" s="1282"/>
      <c r="G48" s="1282"/>
      <c r="H48" s="1283"/>
      <c r="I48" s="107" t="s">
        <v>517</v>
      </c>
      <c r="J48" s="108" t="s">
        <v>517</v>
      </c>
      <c r="K48" s="108" t="s">
        <v>517</v>
      </c>
      <c r="L48" s="108" t="s">
        <v>517</v>
      </c>
      <c r="M48" s="109" t="s">
        <v>517</v>
      </c>
    </row>
    <row r="49" spans="2:13" ht="27.75" customHeight="1" x14ac:dyDescent="0.15">
      <c r="B49" s="1280"/>
      <c r="C49" s="1281"/>
      <c r="D49" s="106"/>
      <c r="E49" s="1282" t="s">
        <v>39</v>
      </c>
      <c r="F49" s="1282"/>
      <c r="G49" s="1282"/>
      <c r="H49" s="1283"/>
      <c r="I49" s="107" t="s">
        <v>517</v>
      </c>
      <c r="J49" s="108" t="s">
        <v>517</v>
      </c>
      <c r="K49" s="108" t="s">
        <v>517</v>
      </c>
      <c r="L49" s="108" t="s">
        <v>517</v>
      </c>
      <c r="M49" s="109" t="s">
        <v>517</v>
      </c>
    </row>
    <row r="50" spans="2:13" ht="27.75" customHeight="1" x14ac:dyDescent="0.15">
      <c r="B50" s="1276" t="s">
        <v>40</v>
      </c>
      <c r="C50" s="1277"/>
      <c r="D50" s="112"/>
      <c r="E50" s="1282" t="s">
        <v>41</v>
      </c>
      <c r="F50" s="1282"/>
      <c r="G50" s="1282"/>
      <c r="H50" s="1283"/>
      <c r="I50" s="107">
        <v>13166</v>
      </c>
      <c r="J50" s="108">
        <v>14269</v>
      </c>
      <c r="K50" s="108">
        <v>14552</v>
      </c>
      <c r="L50" s="108">
        <v>20396</v>
      </c>
      <c r="M50" s="109">
        <v>20195</v>
      </c>
    </row>
    <row r="51" spans="2:13" ht="27.75" customHeight="1" x14ac:dyDescent="0.15">
      <c r="B51" s="1278"/>
      <c r="C51" s="1279"/>
      <c r="D51" s="106"/>
      <c r="E51" s="1282" t="s">
        <v>42</v>
      </c>
      <c r="F51" s="1282"/>
      <c r="G51" s="1282"/>
      <c r="H51" s="1283"/>
      <c r="I51" s="107">
        <v>32206</v>
      </c>
      <c r="J51" s="108">
        <v>33022</v>
      </c>
      <c r="K51" s="108">
        <v>32231</v>
      </c>
      <c r="L51" s="108">
        <v>31888</v>
      </c>
      <c r="M51" s="109">
        <v>31398</v>
      </c>
    </row>
    <row r="52" spans="2:13" ht="27.75" customHeight="1" x14ac:dyDescent="0.15">
      <c r="B52" s="1280"/>
      <c r="C52" s="1281"/>
      <c r="D52" s="106"/>
      <c r="E52" s="1282" t="s">
        <v>43</v>
      </c>
      <c r="F52" s="1282"/>
      <c r="G52" s="1282"/>
      <c r="H52" s="1283"/>
      <c r="I52" s="107">
        <v>89878</v>
      </c>
      <c r="J52" s="108">
        <v>89552</v>
      </c>
      <c r="K52" s="108">
        <v>89754</v>
      </c>
      <c r="L52" s="108">
        <v>88963</v>
      </c>
      <c r="M52" s="109">
        <v>88381</v>
      </c>
    </row>
    <row r="53" spans="2:13" ht="27.75" customHeight="1" thickBot="1" x14ac:dyDescent="0.2">
      <c r="B53" s="1284" t="s">
        <v>44</v>
      </c>
      <c r="C53" s="1285"/>
      <c r="D53" s="113"/>
      <c r="E53" s="1286" t="s">
        <v>45</v>
      </c>
      <c r="F53" s="1286"/>
      <c r="G53" s="1286"/>
      <c r="H53" s="1287"/>
      <c r="I53" s="114">
        <v>24597</v>
      </c>
      <c r="J53" s="115">
        <v>23748</v>
      </c>
      <c r="K53" s="115">
        <v>20295</v>
      </c>
      <c r="L53" s="115">
        <v>14309</v>
      </c>
      <c r="M53" s="116">
        <v>13356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M6F+p2B7bhfFPoHxl9qPQ9E4e7K+TiCFdfn6oNXHzHTXtYJFCOllZtNAbsKFfIXNI7RMdzjEUWVmUtDLZANXg==" saltValue="BHOtmjcPbN5QwpuvPgK1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6351</v>
      </c>
      <c r="G55" s="128">
        <v>9337</v>
      </c>
      <c r="H55" s="129">
        <v>9053</v>
      </c>
    </row>
    <row r="56" spans="2:8" ht="52.5" customHeight="1" x14ac:dyDescent="0.15">
      <c r="B56" s="130"/>
      <c r="C56" s="1305" t="s">
        <v>49</v>
      </c>
      <c r="D56" s="1305"/>
      <c r="E56" s="1306"/>
      <c r="F56" s="131">
        <v>1801</v>
      </c>
      <c r="G56" s="131">
        <v>1701</v>
      </c>
      <c r="H56" s="132">
        <v>1501</v>
      </c>
    </row>
    <row r="57" spans="2:8" ht="53.25" customHeight="1" x14ac:dyDescent="0.15">
      <c r="B57" s="130"/>
      <c r="C57" s="1307" t="s">
        <v>50</v>
      </c>
      <c r="D57" s="1307"/>
      <c r="E57" s="1308"/>
      <c r="F57" s="133">
        <v>3676</v>
      </c>
      <c r="G57" s="133">
        <v>3630</v>
      </c>
      <c r="H57" s="134">
        <v>3615</v>
      </c>
    </row>
    <row r="58" spans="2:8" ht="45.75" customHeight="1" x14ac:dyDescent="0.15">
      <c r="B58" s="135"/>
      <c r="C58" s="1295" t="s">
        <v>589</v>
      </c>
      <c r="D58" s="1296"/>
      <c r="E58" s="1297"/>
      <c r="F58" s="136">
        <v>1612</v>
      </c>
      <c r="G58" s="136">
        <v>1612</v>
      </c>
      <c r="H58" s="137">
        <v>1612</v>
      </c>
    </row>
    <row r="59" spans="2:8" ht="45.75" customHeight="1" x14ac:dyDescent="0.15">
      <c r="B59" s="135"/>
      <c r="C59" s="1295" t="s">
        <v>590</v>
      </c>
      <c r="D59" s="1296"/>
      <c r="E59" s="1297"/>
      <c r="F59" s="136">
        <v>751</v>
      </c>
      <c r="G59" s="136">
        <v>818</v>
      </c>
      <c r="H59" s="137">
        <v>823</v>
      </c>
    </row>
    <row r="60" spans="2:8" ht="45.75" customHeight="1" x14ac:dyDescent="0.15">
      <c r="B60" s="135"/>
      <c r="C60" s="1295" t="s">
        <v>591</v>
      </c>
      <c r="D60" s="1296"/>
      <c r="E60" s="1297"/>
      <c r="F60" s="136">
        <v>578</v>
      </c>
      <c r="G60" s="136">
        <v>528</v>
      </c>
      <c r="H60" s="137">
        <v>488</v>
      </c>
    </row>
    <row r="61" spans="2:8" ht="45.75" customHeight="1" x14ac:dyDescent="0.15">
      <c r="B61" s="135"/>
      <c r="C61" s="1295" t="s">
        <v>592</v>
      </c>
      <c r="D61" s="1296"/>
      <c r="E61" s="1297"/>
      <c r="F61" s="136">
        <v>455</v>
      </c>
      <c r="G61" s="136">
        <v>456</v>
      </c>
      <c r="H61" s="137">
        <v>456</v>
      </c>
    </row>
    <row r="62" spans="2:8" ht="45.75" customHeight="1" thickBot="1" x14ac:dyDescent="0.2">
      <c r="B62" s="138"/>
      <c r="C62" s="1298" t="s">
        <v>593</v>
      </c>
      <c r="D62" s="1299"/>
      <c r="E62" s="1300"/>
      <c r="F62" s="139">
        <v>192</v>
      </c>
      <c r="G62" s="139">
        <v>72</v>
      </c>
      <c r="H62" s="140">
        <v>72</v>
      </c>
    </row>
    <row r="63" spans="2:8" ht="52.5" customHeight="1" thickBot="1" x14ac:dyDescent="0.2">
      <c r="B63" s="141"/>
      <c r="C63" s="1301" t="s">
        <v>51</v>
      </c>
      <c r="D63" s="1301"/>
      <c r="E63" s="1302"/>
      <c r="F63" s="142">
        <v>11828</v>
      </c>
      <c r="G63" s="142">
        <v>14668</v>
      </c>
      <c r="H63" s="143">
        <v>14169</v>
      </c>
    </row>
    <row r="64" spans="2:8" ht="15" customHeight="1" x14ac:dyDescent="0.15"/>
  </sheetData>
  <sheetProtection algorithmName="SHA-512" hashValue="7+qMqRcXAUvPwPDx8jFYf9zH37GYsobAeYJqcC6v7OqOEu5pI0m9roe1c+75fli5teVZOCh7xMEjajSRs27/uw==" saltValue="oNLP2hsttO0nBCS2gZge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597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599</v>
      </c>
      <c r="AO51" s="1314"/>
      <c r="AP51" s="1314"/>
      <c r="AQ51" s="1314"/>
      <c r="AR51" s="1314"/>
      <c r="AS51" s="1314"/>
      <c r="AT51" s="1314"/>
      <c r="AU51" s="1314"/>
      <c r="AV51" s="1314"/>
      <c r="AW51" s="1314"/>
      <c r="AX51" s="1314"/>
      <c r="AY51" s="1314"/>
      <c r="AZ51" s="1314"/>
      <c r="BA51" s="1314"/>
      <c r="BB51" s="1314" t="s">
        <v>600</v>
      </c>
      <c r="BC51" s="1314"/>
      <c r="BD51" s="1314"/>
      <c r="BE51" s="1314"/>
      <c r="BF51" s="1314"/>
      <c r="BG51" s="1314"/>
      <c r="BH51" s="1314"/>
      <c r="BI51" s="1314"/>
      <c r="BJ51" s="1314"/>
      <c r="BK51" s="1314"/>
      <c r="BL51" s="1314"/>
      <c r="BM51" s="1314"/>
      <c r="BN51" s="1314"/>
      <c r="BO51" s="1314"/>
      <c r="BP51" s="1311">
        <v>51.5</v>
      </c>
      <c r="BQ51" s="1311"/>
      <c r="BR51" s="1311"/>
      <c r="BS51" s="1311"/>
      <c r="BT51" s="1311"/>
      <c r="BU51" s="1311"/>
      <c r="BV51" s="1311"/>
      <c r="BW51" s="1311"/>
      <c r="BX51" s="1311">
        <v>49.3</v>
      </c>
      <c r="BY51" s="1311"/>
      <c r="BZ51" s="1311"/>
      <c r="CA51" s="1311"/>
      <c r="CB51" s="1311"/>
      <c r="CC51" s="1311"/>
      <c r="CD51" s="1311"/>
      <c r="CE51" s="1311"/>
      <c r="CF51" s="1311">
        <v>41.5</v>
      </c>
      <c r="CG51" s="1311"/>
      <c r="CH51" s="1311"/>
      <c r="CI51" s="1311"/>
      <c r="CJ51" s="1311"/>
      <c r="CK51" s="1311"/>
      <c r="CL51" s="1311"/>
      <c r="CM51" s="1311"/>
      <c r="CN51" s="1311">
        <v>28.1</v>
      </c>
      <c r="CO51" s="1311"/>
      <c r="CP51" s="1311"/>
      <c r="CQ51" s="1311"/>
      <c r="CR51" s="1311"/>
      <c r="CS51" s="1311"/>
      <c r="CT51" s="1311"/>
      <c r="CU51" s="1311"/>
      <c r="CV51" s="1311">
        <v>25.5</v>
      </c>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601</v>
      </c>
      <c r="BC53" s="1314"/>
      <c r="BD53" s="1314"/>
      <c r="BE53" s="1314"/>
      <c r="BF53" s="1314"/>
      <c r="BG53" s="1314"/>
      <c r="BH53" s="1314"/>
      <c r="BI53" s="1314"/>
      <c r="BJ53" s="1314"/>
      <c r="BK53" s="1314"/>
      <c r="BL53" s="1314"/>
      <c r="BM53" s="1314"/>
      <c r="BN53" s="1314"/>
      <c r="BO53" s="1314"/>
      <c r="BP53" s="1311">
        <v>49.5</v>
      </c>
      <c r="BQ53" s="1311"/>
      <c r="BR53" s="1311"/>
      <c r="BS53" s="1311"/>
      <c r="BT53" s="1311"/>
      <c r="BU53" s="1311"/>
      <c r="BV53" s="1311"/>
      <c r="BW53" s="1311"/>
      <c r="BX53" s="1311">
        <v>47.7</v>
      </c>
      <c r="BY53" s="1311"/>
      <c r="BZ53" s="1311"/>
      <c r="CA53" s="1311"/>
      <c r="CB53" s="1311"/>
      <c r="CC53" s="1311"/>
      <c r="CD53" s="1311"/>
      <c r="CE53" s="1311"/>
      <c r="CF53" s="1311">
        <v>49.1</v>
      </c>
      <c r="CG53" s="1311"/>
      <c r="CH53" s="1311"/>
      <c r="CI53" s="1311"/>
      <c r="CJ53" s="1311"/>
      <c r="CK53" s="1311"/>
      <c r="CL53" s="1311"/>
      <c r="CM53" s="1311"/>
      <c r="CN53" s="1311">
        <v>50.8</v>
      </c>
      <c r="CO53" s="1311"/>
      <c r="CP53" s="1311"/>
      <c r="CQ53" s="1311"/>
      <c r="CR53" s="1311"/>
      <c r="CS53" s="1311"/>
      <c r="CT53" s="1311"/>
      <c r="CU53" s="1311"/>
      <c r="CV53" s="1311">
        <v>52.9</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602</v>
      </c>
      <c r="AO55" s="1315"/>
      <c r="AP55" s="1315"/>
      <c r="AQ55" s="1315"/>
      <c r="AR55" s="1315"/>
      <c r="AS55" s="1315"/>
      <c r="AT55" s="1315"/>
      <c r="AU55" s="1315"/>
      <c r="AV55" s="1315"/>
      <c r="AW55" s="1315"/>
      <c r="AX55" s="1315"/>
      <c r="AY55" s="1315"/>
      <c r="AZ55" s="1315"/>
      <c r="BA55" s="1315"/>
      <c r="BB55" s="1314" t="s">
        <v>600</v>
      </c>
      <c r="BC55" s="1314"/>
      <c r="BD55" s="1314"/>
      <c r="BE55" s="1314"/>
      <c r="BF55" s="1314"/>
      <c r="BG55" s="1314"/>
      <c r="BH55" s="1314"/>
      <c r="BI55" s="1314"/>
      <c r="BJ55" s="1314"/>
      <c r="BK55" s="1314"/>
      <c r="BL55" s="1314"/>
      <c r="BM55" s="1314"/>
      <c r="BN55" s="1314"/>
      <c r="BO55" s="1314"/>
      <c r="BP55" s="1311">
        <v>37.4</v>
      </c>
      <c r="BQ55" s="1311"/>
      <c r="BR55" s="1311"/>
      <c r="BS55" s="1311"/>
      <c r="BT55" s="1311"/>
      <c r="BU55" s="1311"/>
      <c r="BV55" s="1311"/>
      <c r="BW55" s="1311"/>
      <c r="BX55" s="1311">
        <v>31</v>
      </c>
      <c r="BY55" s="1311"/>
      <c r="BZ55" s="1311"/>
      <c r="CA55" s="1311"/>
      <c r="CB55" s="1311"/>
      <c r="CC55" s="1311"/>
      <c r="CD55" s="1311"/>
      <c r="CE55" s="1311"/>
      <c r="CF55" s="1311">
        <v>30</v>
      </c>
      <c r="CG55" s="1311"/>
      <c r="CH55" s="1311"/>
      <c r="CI55" s="1311"/>
      <c r="CJ55" s="1311"/>
      <c r="CK55" s="1311"/>
      <c r="CL55" s="1311"/>
      <c r="CM55" s="1311"/>
      <c r="CN55" s="1311">
        <v>34</v>
      </c>
      <c r="CO55" s="1311"/>
      <c r="CP55" s="1311"/>
      <c r="CQ55" s="1311"/>
      <c r="CR55" s="1311"/>
      <c r="CS55" s="1311"/>
      <c r="CT55" s="1311"/>
      <c r="CU55" s="1311"/>
      <c r="CV55" s="1311">
        <v>33.9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601</v>
      </c>
      <c r="BC57" s="1314"/>
      <c r="BD57" s="1314"/>
      <c r="BE57" s="1314"/>
      <c r="BF57" s="1314"/>
      <c r="BG57" s="1314"/>
      <c r="BH57" s="1314"/>
      <c r="BI57" s="1314"/>
      <c r="BJ57" s="1314"/>
      <c r="BK57" s="1314"/>
      <c r="BL57" s="1314"/>
      <c r="BM57" s="1314"/>
      <c r="BN57" s="1314"/>
      <c r="BO57" s="1314"/>
      <c r="BP57" s="1311">
        <v>54.4</v>
      </c>
      <c r="BQ57" s="1311"/>
      <c r="BR57" s="1311"/>
      <c r="BS57" s="1311"/>
      <c r="BT57" s="1311"/>
      <c r="BU57" s="1311"/>
      <c r="BV57" s="1311"/>
      <c r="BW57" s="1311"/>
      <c r="BX57" s="1311">
        <v>57.4</v>
      </c>
      <c r="BY57" s="1311"/>
      <c r="BZ57" s="1311"/>
      <c r="CA57" s="1311"/>
      <c r="CB57" s="1311"/>
      <c r="CC57" s="1311"/>
      <c r="CD57" s="1311"/>
      <c r="CE57" s="1311"/>
      <c r="CF57" s="1311">
        <v>58.3</v>
      </c>
      <c r="CG57" s="1311"/>
      <c r="CH57" s="1311"/>
      <c r="CI57" s="1311"/>
      <c r="CJ57" s="1311"/>
      <c r="CK57" s="1311"/>
      <c r="CL57" s="1311"/>
      <c r="CM57" s="1311"/>
      <c r="CN57" s="1311">
        <v>61.1</v>
      </c>
      <c r="CO57" s="1311"/>
      <c r="CP57" s="1311"/>
      <c r="CQ57" s="1311"/>
      <c r="CR57" s="1311"/>
      <c r="CS57" s="1311"/>
      <c r="CT57" s="1311"/>
      <c r="CU57" s="1311"/>
      <c r="CV57" s="1311">
        <v>61.7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599</v>
      </c>
      <c r="AO73" s="1314"/>
      <c r="AP73" s="1314"/>
      <c r="AQ73" s="1314"/>
      <c r="AR73" s="1314"/>
      <c r="AS73" s="1314"/>
      <c r="AT73" s="1314"/>
      <c r="AU73" s="1314"/>
      <c r="AV73" s="1314"/>
      <c r="AW73" s="1314"/>
      <c r="AX73" s="1314"/>
      <c r="AY73" s="1314"/>
      <c r="AZ73" s="1314"/>
      <c r="BA73" s="1314"/>
      <c r="BB73" s="1314" t="s">
        <v>600</v>
      </c>
      <c r="BC73" s="1314"/>
      <c r="BD73" s="1314"/>
      <c r="BE73" s="1314"/>
      <c r="BF73" s="1314"/>
      <c r="BG73" s="1314"/>
      <c r="BH73" s="1314"/>
      <c r="BI73" s="1314"/>
      <c r="BJ73" s="1314"/>
      <c r="BK73" s="1314"/>
      <c r="BL73" s="1314"/>
      <c r="BM73" s="1314"/>
      <c r="BN73" s="1314"/>
      <c r="BO73" s="1314"/>
      <c r="BP73" s="1311">
        <v>51.5</v>
      </c>
      <c r="BQ73" s="1311"/>
      <c r="BR73" s="1311"/>
      <c r="BS73" s="1311"/>
      <c r="BT73" s="1311"/>
      <c r="BU73" s="1311"/>
      <c r="BV73" s="1311"/>
      <c r="BW73" s="1311"/>
      <c r="BX73" s="1311">
        <v>49.3</v>
      </c>
      <c r="BY73" s="1311"/>
      <c r="BZ73" s="1311"/>
      <c r="CA73" s="1311"/>
      <c r="CB73" s="1311"/>
      <c r="CC73" s="1311"/>
      <c r="CD73" s="1311"/>
      <c r="CE73" s="1311"/>
      <c r="CF73" s="1311">
        <v>41.5</v>
      </c>
      <c r="CG73" s="1311"/>
      <c r="CH73" s="1311"/>
      <c r="CI73" s="1311"/>
      <c r="CJ73" s="1311"/>
      <c r="CK73" s="1311"/>
      <c r="CL73" s="1311"/>
      <c r="CM73" s="1311"/>
      <c r="CN73" s="1311">
        <v>28.1</v>
      </c>
      <c r="CO73" s="1311"/>
      <c r="CP73" s="1311"/>
      <c r="CQ73" s="1311"/>
      <c r="CR73" s="1311"/>
      <c r="CS73" s="1311"/>
      <c r="CT73" s="1311"/>
      <c r="CU73" s="1311"/>
      <c r="CV73" s="1311">
        <v>25.5</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604</v>
      </c>
      <c r="BC75" s="1314"/>
      <c r="BD75" s="1314"/>
      <c r="BE75" s="1314"/>
      <c r="BF75" s="1314"/>
      <c r="BG75" s="1314"/>
      <c r="BH75" s="1314"/>
      <c r="BI75" s="1314"/>
      <c r="BJ75" s="1314"/>
      <c r="BK75" s="1314"/>
      <c r="BL75" s="1314"/>
      <c r="BM75" s="1314"/>
      <c r="BN75" s="1314"/>
      <c r="BO75" s="1314"/>
      <c r="BP75" s="1311">
        <v>3.8</v>
      </c>
      <c r="BQ75" s="1311"/>
      <c r="BR75" s="1311"/>
      <c r="BS75" s="1311"/>
      <c r="BT75" s="1311"/>
      <c r="BU75" s="1311"/>
      <c r="BV75" s="1311"/>
      <c r="BW75" s="1311"/>
      <c r="BX75" s="1311">
        <v>3.4</v>
      </c>
      <c r="BY75" s="1311"/>
      <c r="BZ75" s="1311"/>
      <c r="CA75" s="1311"/>
      <c r="CB75" s="1311"/>
      <c r="CC75" s="1311"/>
      <c r="CD75" s="1311"/>
      <c r="CE75" s="1311"/>
      <c r="CF75" s="1311">
        <v>2.9</v>
      </c>
      <c r="CG75" s="1311"/>
      <c r="CH75" s="1311"/>
      <c r="CI75" s="1311"/>
      <c r="CJ75" s="1311"/>
      <c r="CK75" s="1311"/>
      <c r="CL75" s="1311"/>
      <c r="CM75" s="1311"/>
      <c r="CN75" s="1311">
        <v>2.8</v>
      </c>
      <c r="CO75" s="1311"/>
      <c r="CP75" s="1311"/>
      <c r="CQ75" s="1311"/>
      <c r="CR75" s="1311"/>
      <c r="CS75" s="1311"/>
      <c r="CT75" s="1311"/>
      <c r="CU75" s="1311"/>
      <c r="CV75" s="1317">
        <v>3</v>
      </c>
      <c r="CW75" s="1317"/>
      <c r="CX75" s="1317"/>
      <c r="CY75" s="1317"/>
      <c r="CZ75" s="1317"/>
      <c r="DA75" s="1317"/>
      <c r="DB75" s="1317"/>
      <c r="DC75" s="1317"/>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7"/>
      <c r="CW76" s="1317"/>
      <c r="CX76" s="1317"/>
      <c r="CY76" s="1317"/>
      <c r="CZ76" s="1317"/>
      <c r="DA76" s="1317"/>
      <c r="DB76" s="1317"/>
      <c r="DC76" s="1317"/>
    </row>
    <row r="77" spans="2:107" x14ac:dyDescent="0.15">
      <c r="B77" s="395"/>
      <c r="G77" s="1309"/>
      <c r="H77" s="1309"/>
      <c r="I77" s="1309"/>
      <c r="J77" s="1309"/>
      <c r="K77" s="1310"/>
      <c r="L77" s="1310"/>
      <c r="M77" s="1310"/>
      <c r="N77" s="1310"/>
      <c r="AN77" s="1315" t="s">
        <v>602</v>
      </c>
      <c r="AO77" s="1315"/>
      <c r="AP77" s="1315"/>
      <c r="AQ77" s="1315"/>
      <c r="AR77" s="1315"/>
      <c r="AS77" s="1315"/>
      <c r="AT77" s="1315"/>
      <c r="AU77" s="1315"/>
      <c r="AV77" s="1315"/>
      <c r="AW77" s="1315"/>
      <c r="AX77" s="1315"/>
      <c r="AY77" s="1315"/>
      <c r="AZ77" s="1315"/>
      <c r="BA77" s="1315"/>
      <c r="BB77" s="1314" t="s">
        <v>600</v>
      </c>
      <c r="BC77" s="1314"/>
      <c r="BD77" s="1314"/>
      <c r="BE77" s="1314"/>
      <c r="BF77" s="1314"/>
      <c r="BG77" s="1314"/>
      <c r="BH77" s="1314"/>
      <c r="BI77" s="1314"/>
      <c r="BJ77" s="1314"/>
      <c r="BK77" s="1314"/>
      <c r="BL77" s="1314"/>
      <c r="BM77" s="1314"/>
      <c r="BN77" s="1314"/>
      <c r="BO77" s="1314"/>
      <c r="BP77" s="1311">
        <v>37.4</v>
      </c>
      <c r="BQ77" s="1311"/>
      <c r="BR77" s="1311"/>
      <c r="BS77" s="1311"/>
      <c r="BT77" s="1311"/>
      <c r="BU77" s="1311"/>
      <c r="BV77" s="1311"/>
      <c r="BW77" s="1311"/>
      <c r="BX77" s="1311">
        <v>31</v>
      </c>
      <c r="BY77" s="1311"/>
      <c r="BZ77" s="1311"/>
      <c r="CA77" s="1311"/>
      <c r="CB77" s="1311"/>
      <c r="CC77" s="1311"/>
      <c r="CD77" s="1311"/>
      <c r="CE77" s="1311"/>
      <c r="CF77" s="1311">
        <v>30</v>
      </c>
      <c r="CG77" s="1311"/>
      <c r="CH77" s="1311"/>
      <c r="CI77" s="1311"/>
      <c r="CJ77" s="1311"/>
      <c r="CK77" s="1311"/>
      <c r="CL77" s="1311"/>
      <c r="CM77" s="1311"/>
      <c r="CN77" s="1311">
        <v>34</v>
      </c>
      <c r="CO77" s="1311"/>
      <c r="CP77" s="1311"/>
      <c r="CQ77" s="1311"/>
      <c r="CR77" s="1311"/>
      <c r="CS77" s="1311"/>
      <c r="CT77" s="1311"/>
      <c r="CU77" s="1311"/>
      <c r="CV77" s="1311">
        <v>33.9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604</v>
      </c>
      <c r="BC79" s="1314"/>
      <c r="BD79" s="1314"/>
      <c r="BE79" s="1314"/>
      <c r="BF79" s="1314"/>
      <c r="BG79" s="1314"/>
      <c r="BH79" s="1314"/>
      <c r="BI79" s="1314"/>
      <c r="BJ79" s="1314"/>
      <c r="BK79" s="1314"/>
      <c r="BL79" s="1314"/>
      <c r="BM79" s="1314"/>
      <c r="BN79" s="1314"/>
      <c r="BO79" s="1314"/>
      <c r="BP79" s="1311">
        <v>6.3</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5.9</v>
      </c>
      <c r="CO79" s="1311"/>
      <c r="CP79" s="1311"/>
      <c r="CQ79" s="1311"/>
      <c r="CR79" s="1311"/>
      <c r="CS79" s="1311"/>
      <c r="CT79" s="1311"/>
      <c r="CU79" s="1311"/>
      <c r="CV79" s="1311">
        <v>5.7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DyuYZ6VoJq05nSiL2/1MMPQEOndZEh1IKUKrY1TuXLch3jpXygQkSUcklzApf3KYxBTYgLUbXGJZ3/b/uwJpg==" saltValue="uA6ufeI5EPaGgZilerHha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QX+tdgmVQNxA6P9/s5TZJygP4wOpJs6URpRjnqJFJnqWD81uVDznACRdvP1U29m3i+c07wDfCiQJKgCUrVMWZg==" saltValue="5+krLdn35Rg85lfh43Rj6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b3HwAWhiTusc3jc0Ef14nxyBQ6kAynXdN/of7+r0yiL7FjgtFBKSZuQUo97gS3zrrxUFWMyLXpT/ubhOdVRb8A==" saltValue="2+ot/yiQGCFcCjPHgjP09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38372</v>
      </c>
      <c r="E3" s="162"/>
      <c r="F3" s="163">
        <v>43554</v>
      </c>
      <c r="G3" s="164"/>
      <c r="H3" s="165"/>
    </row>
    <row r="4" spans="1:8" x14ac:dyDescent="0.15">
      <c r="A4" s="166"/>
      <c r="B4" s="167"/>
      <c r="C4" s="168"/>
      <c r="D4" s="169">
        <v>15115</v>
      </c>
      <c r="E4" s="170"/>
      <c r="F4" s="171">
        <v>24811</v>
      </c>
      <c r="G4" s="172"/>
      <c r="H4" s="173"/>
    </row>
    <row r="5" spans="1:8" x14ac:dyDescent="0.15">
      <c r="A5" s="154" t="s">
        <v>550</v>
      </c>
      <c r="B5" s="159"/>
      <c r="C5" s="160"/>
      <c r="D5" s="161">
        <v>57082</v>
      </c>
      <c r="E5" s="162"/>
      <c r="F5" s="163">
        <v>42581</v>
      </c>
      <c r="G5" s="164"/>
      <c r="H5" s="165"/>
    </row>
    <row r="6" spans="1:8" x14ac:dyDescent="0.15">
      <c r="A6" s="166"/>
      <c r="B6" s="167"/>
      <c r="C6" s="168"/>
      <c r="D6" s="169">
        <v>15160</v>
      </c>
      <c r="E6" s="170"/>
      <c r="F6" s="171">
        <v>24354</v>
      </c>
      <c r="G6" s="172"/>
      <c r="H6" s="173"/>
    </row>
    <row r="7" spans="1:8" x14ac:dyDescent="0.15">
      <c r="A7" s="154" t="s">
        <v>551</v>
      </c>
      <c r="B7" s="159"/>
      <c r="C7" s="160"/>
      <c r="D7" s="161">
        <v>34645</v>
      </c>
      <c r="E7" s="162"/>
      <c r="F7" s="163">
        <v>45426</v>
      </c>
      <c r="G7" s="164"/>
      <c r="H7" s="165"/>
    </row>
    <row r="8" spans="1:8" x14ac:dyDescent="0.15">
      <c r="A8" s="166"/>
      <c r="B8" s="167"/>
      <c r="C8" s="168"/>
      <c r="D8" s="169">
        <v>20895</v>
      </c>
      <c r="E8" s="170"/>
      <c r="F8" s="171">
        <v>24508</v>
      </c>
      <c r="G8" s="172"/>
      <c r="H8" s="173"/>
    </row>
    <row r="9" spans="1:8" x14ac:dyDescent="0.15">
      <c r="A9" s="154" t="s">
        <v>552</v>
      </c>
      <c r="B9" s="159"/>
      <c r="C9" s="160"/>
      <c r="D9" s="161">
        <v>42789</v>
      </c>
      <c r="E9" s="162"/>
      <c r="F9" s="163">
        <v>46457</v>
      </c>
      <c r="G9" s="164"/>
      <c r="H9" s="165"/>
    </row>
    <row r="10" spans="1:8" x14ac:dyDescent="0.15">
      <c r="A10" s="166"/>
      <c r="B10" s="167"/>
      <c r="C10" s="168"/>
      <c r="D10" s="169">
        <v>27591</v>
      </c>
      <c r="E10" s="170"/>
      <c r="F10" s="171">
        <v>24020</v>
      </c>
      <c r="G10" s="172"/>
      <c r="H10" s="173"/>
    </row>
    <row r="11" spans="1:8" x14ac:dyDescent="0.15">
      <c r="A11" s="154" t="s">
        <v>553</v>
      </c>
      <c r="B11" s="159"/>
      <c r="C11" s="160"/>
      <c r="D11" s="161">
        <v>26150</v>
      </c>
      <c r="E11" s="162"/>
      <c r="F11" s="163">
        <v>51849</v>
      </c>
      <c r="G11" s="164"/>
      <c r="H11" s="165"/>
    </row>
    <row r="12" spans="1:8" x14ac:dyDescent="0.15">
      <c r="A12" s="166"/>
      <c r="B12" s="167"/>
      <c r="C12" s="174"/>
      <c r="D12" s="169">
        <v>13386</v>
      </c>
      <c r="E12" s="170"/>
      <c r="F12" s="171">
        <v>26326</v>
      </c>
      <c r="G12" s="172"/>
      <c r="H12" s="173"/>
    </row>
    <row r="13" spans="1:8" x14ac:dyDescent="0.15">
      <c r="A13" s="154"/>
      <c r="B13" s="159"/>
      <c r="C13" s="175"/>
      <c r="D13" s="176">
        <v>39808</v>
      </c>
      <c r="E13" s="177"/>
      <c r="F13" s="178">
        <v>45973</v>
      </c>
      <c r="G13" s="179"/>
      <c r="H13" s="165"/>
    </row>
    <row r="14" spans="1:8" x14ac:dyDescent="0.15">
      <c r="A14" s="166"/>
      <c r="B14" s="167"/>
      <c r="C14" s="168"/>
      <c r="D14" s="169">
        <v>18429</v>
      </c>
      <c r="E14" s="170"/>
      <c r="F14" s="171">
        <v>24804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3.54</v>
      </c>
      <c r="C19" s="180">
        <f>ROUND(VALUE(SUBSTITUTE(実質収支比率等に係る経年分析!G$48,"▲","-")),2)</f>
        <v>2.23</v>
      </c>
      <c r="D19" s="180">
        <f>ROUND(VALUE(SUBSTITUTE(実質収支比率等に係る経年分析!H$48,"▲","-")),2)</f>
        <v>1.64</v>
      </c>
      <c r="E19" s="180">
        <f>ROUND(VALUE(SUBSTITUTE(実質収支比率等に係る経年分析!I$48,"▲","-")),2)</f>
        <v>1.53</v>
      </c>
      <c r="F19" s="180">
        <f>ROUND(VALUE(SUBSTITUTE(実質収支比率等に係る経年分析!J$48,"▲","-")),2)</f>
        <v>1.1399999999999999</v>
      </c>
    </row>
    <row r="20" spans="1:11" x14ac:dyDescent="0.15">
      <c r="A20" s="180" t="s">
        <v>55</v>
      </c>
      <c r="B20" s="180">
        <f>ROUND(VALUE(SUBSTITUTE(実質収支比率等に係る経年分析!F$47,"▲","-")),2)</f>
        <v>9.6999999999999993</v>
      </c>
      <c r="C20" s="180">
        <f>ROUND(VALUE(SUBSTITUTE(実質収支比率等に係る経年分析!G$47,"▲","-")),2)</f>
        <v>11.04</v>
      </c>
      <c r="D20" s="180">
        <f>ROUND(VALUE(SUBSTITUTE(実質収支比率等に係る経年分析!H$47,"▲","-")),2)</f>
        <v>11.15</v>
      </c>
      <c r="E20" s="180">
        <f>ROUND(VALUE(SUBSTITUTE(実質収支比率等に係る経年分析!I$47,"▲","-")),2)</f>
        <v>15.87</v>
      </c>
      <c r="F20" s="180">
        <f>ROUND(VALUE(SUBSTITUTE(実質収支比率等に係る経年分析!J$47,"▲","-")),2)</f>
        <v>15.05</v>
      </c>
    </row>
    <row r="21" spans="1:11" x14ac:dyDescent="0.15">
      <c r="A21" s="180" t="s">
        <v>56</v>
      </c>
      <c r="B21" s="180">
        <f>IF(ISNUMBER(VALUE(SUBSTITUTE(実質収支比率等に係る経年分析!F$49,"▲","-"))),ROUND(VALUE(SUBSTITUTE(実質収支比率等に係る経年分析!F$49,"▲","-")),2),NA())</f>
        <v>2.3199999999999998</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5.0199999999999996</v>
      </c>
      <c r="F21" s="180">
        <f>IF(ISNUMBER(VALUE(SUBSTITUTE(実質収支比率等に係る経年分析!J$49,"▲","-"))),ROUND(VALUE(SUBSTITUTE(実質収支比率等に係る経年分析!J$49,"▲","-")),2),NA())</f>
        <v>-0.83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石ヶ谷墓園整備事業特別会計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4.3899999999999997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4.1900000000000004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11758</v>
      </c>
      <c r="E42" s="182"/>
      <c r="F42" s="182"/>
      <c r="G42" s="182">
        <f>'実質公債費比率（分子）の構造'!L$52</f>
        <v>11933</v>
      </c>
      <c r="H42" s="182"/>
      <c r="I42" s="182"/>
      <c r="J42" s="182">
        <f>'実質公債費比率（分子）の構造'!M$52</f>
        <v>11821</v>
      </c>
      <c r="K42" s="182"/>
      <c r="L42" s="182"/>
      <c r="M42" s="182">
        <f>'実質公債費比率（分子）の構造'!N$52</f>
        <v>11841</v>
      </c>
      <c r="N42" s="182"/>
      <c r="O42" s="182"/>
      <c r="P42" s="182">
        <f>'実質公債費比率（分子）の構造'!O$52</f>
        <v>11602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2347</v>
      </c>
      <c r="C46" s="182"/>
      <c r="D46" s="182"/>
      <c r="E46" s="182">
        <f>'実質公債費比率（分子）の構造'!L$48</f>
        <v>2115</v>
      </c>
      <c r="F46" s="182"/>
      <c r="G46" s="182"/>
      <c r="H46" s="182">
        <f>'実質公債費比率（分子）の構造'!M$48</f>
        <v>2061</v>
      </c>
      <c r="I46" s="182"/>
      <c r="J46" s="182"/>
      <c r="K46" s="182">
        <f>'実質公債費比率（分子）の構造'!N$48</f>
        <v>2127</v>
      </c>
      <c r="L46" s="182"/>
      <c r="M46" s="182"/>
      <c r="N46" s="182">
        <f>'実質公債費比率（分子）の構造'!O$48</f>
        <v>1972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11069</v>
      </c>
      <c r="C49" s="182"/>
      <c r="D49" s="182"/>
      <c r="E49" s="182">
        <f>'実質公債費比率（分子）の構造'!L$45</f>
        <v>11300</v>
      </c>
      <c r="F49" s="182"/>
      <c r="G49" s="182"/>
      <c r="H49" s="182">
        <f>'実質公債費比率（分子）の構造'!M$45</f>
        <v>10953</v>
      </c>
      <c r="I49" s="182"/>
      <c r="J49" s="182"/>
      <c r="K49" s="182">
        <f>'実質公債費比率（分子）の構造'!N$45</f>
        <v>11258</v>
      </c>
      <c r="L49" s="182"/>
      <c r="M49" s="182"/>
      <c r="N49" s="182">
        <f>'実質公債費比率（分子）の構造'!O$45</f>
        <v>11515</v>
      </c>
      <c r="O49" s="182"/>
      <c r="P49" s="182"/>
    </row>
    <row r="50" spans="1:16" x14ac:dyDescent="0.15">
      <c r="A50" s="182" t="s">
        <v>71</v>
      </c>
      <c r="B50" s="182" t="e">
        <f>NA()</f>
        <v>#N/A</v>
      </c>
      <c r="C50" s="182">
        <f>IF(ISNUMBER('実質公債費比率（分子）の構造'!K$53),'実質公債費比率（分子）の構造'!K$53,NA())</f>
        <v>1659</v>
      </c>
      <c r="D50" s="182" t="e">
        <f>NA()</f>
        <v>#N/A</v>
      </c>
      <c r="E50" s="182" t="e">
        <f>NA()</f>
        <v>#N/A</v>
      </c>
      <c r="F50" s="182">
        <f>IF(ISNUMBER('実質公債費比率（分子）の構造'!L$53),'実質公債費比率（分子）の構造'!L$53,NA())</f>
        <v>1483</v>
      </c>
      <c r="G50" s="182" t="e">
        <f>NA()</f>
        <v>#N/A</v>
      </c>
      <c r="H50" s="182" t="e">
        <f>NA()</f>
        <v>#N/A</v>
      </c>
      <c r="I50" s="182">
        <f>IF(ISNUMBER('実質公債費比率（分子）の構造'!M$53),'実質公債費比率（分子）の構造'!M$53,NA())</f>
        <v>1193</v>
      </c>
      <c r="J50" s="182" t="e">
        <f>NA()</f>
        <v>#N/A</v>
      </c>
      <c r="K50" s="182" t="e">
        <f>NA()</f>
        <v>#N/A</v>
      </c>
      <c r="L50" s="182">
        <f>IF(ISNUMBER('実質公債費比率（分子）の構造'!N$53),'実質公債費比率（分子）の構造'!N$53,NA())</f>
        <v>1544</v>
      </c>
      <c r="M50" s="182" t="e">
        <f>NA()</f>
        <v>#N/A</v>
      </c>
      <c r="N50" s="182" t="e">
        <f>NA()</f>
        <v>#N/A</v>
      </c>
      <c r="O50" s="182">
        <f>IF(ISNUMBER('実質公債費比率（分子）の構造'!O$53),'実質公債費比率（分子）の構造'!O$53,NA())</f>
        <v>1885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89878</v>
      </c>
      <c r="E56" s="181"/>
      <c r="F56" s="181"/>
      <c r="G56" s="181">
        <f>'将来負担比率（分子）の構造'!J$52</f>
        <v>89552</v>
      </c>
      <c r="H56" s="181"/>
      <c r="I56" s="181"/>
      <c r="J56" s="181">
        <f>'将来負担比率（分子）の構造'!K$52</f>
        <v>89754</v>
      </c>
      <c r="K56" s="181"/>
      <c r="L56" s="181"/>
      <c r="M56" s="181">
        <f>'将来負担比率（分子）の構造'!L$52</f>
        <v>88963</v>
      </c>
      <c r="N56" s="181"/>
      <c r="O56" s="181"/>
      <c r="P56" s="181">
        <f>'将来負担比率（分子）の構造'!M$52</f>
        <v>88381</v>
      </c>
    </row>
    <row r="57" spans="1:16" x14ac:dyDescent="0.15">
      <c r="A57" s="181" t="s">
        <v>42</v>
      </c>
      <c r="B57" s="181"/>
      <c r="C57" s="181"/>
      <c r="D57" s="181">
        <f>'将来負担比率（分子）の構造'!I$51</f>
        <v>32206</v>
      </c>
      <c r="E57" s="181"/>
      <c r="F57" s="181"/>
      <c r="G57" s="181">
        <f>'将来負担比率（分子）の構造'!J$51</f>
        <v>33022</v>
      </c>
      <c r="H57" s="181"/>
      <c r="I57" s="181"/>
      <c r="J57" s="181">
        <f>'将来負担比率（分子）の構造'!K$51</f>
        <v>32231</v>
      </c>
      <c r="K57" s="181"/>
      <c r="L57" s="181"/>
      <c r="M57" s="181">
        <f>'将来負担比率（分子）の構造'!L$51</f>
        <v>31888</v>
      </c>
      <c r="N57" s="181"/>
      <c r="O57" s="181"/>
      <c r="P57" s="181">
        <f>'将来負担比率（分子）の構造'!M$51</f>
        <v>31398</v>
      </c>
    </row>
    <row r="58" spans="1:16" x14ac:dyDescent="0.15">
      <c r="A58" s="181" t="s">
        <v>41</v>
      </c>
      <c r="B58" s="181"/>
      <c r="C58" s="181"/>
      <c r="D58" s="181">
        <f>'将来負担比率（分子）の構造'!I$50</f>
        <v>13166</v>
      </c>
      <c r="E58" s="181"/>
      <c r="F58" s="181"/>
      <c r="G58" s="181">
        <f>'将来負担比率（分子）の構造'!J$50</f>
        <v>14269</v>
      </c>
      <c r="H58" s="181"/>
      <c r="I58" s="181"/>
      <c r="J58" s="181">
        <f>'将来負担比率（分子）の構造'!K$50</f>
        <v>14552</v>
      </c>
      <c r="K58" s="181"/>
      <c r="L58" s="181"/>
      <c r="M58" s="181">
        <f>'将来負担比率（分子）の構造'!L$50</f>
        <v>20396</v>
      </c>
      <c r="N58" s="181"/>
      <c r="O58" s="181"/>
      <c r="P58" s="181">
        <f>'将来負担比率（分子）の構造'!M$50</f>
        <v>20195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5</v>
      </c>
      <c r="F61" s="181"/>
      <c r="G61" s="181"/>
      <c r="H61" s="181">
        <f>'将来負担比率（分子）の構造'!K$46</f>
        <v>3</v>
      </c>
      <c r="I61" s="181"/>
      <c r="J61" s="181"/>
      <c r="K61" s="181">
        <f>'将来負担比率（分子）の構造'!L$46</f>
        <v>4</v>
      </c>
      <c r="L61" s="181"/>
      <c r="M61" s="181"/>
      <c r="N61" s="181">
        <f>'将来負担比率（分子）の構造'!M$46</f>
        <v>9</v>
      </c>
      <c r="O61" s="181"/>
      <c r="P61" s="181"/>
    </row>
    <row r="62" spans="1:16" x14ac:dyDescent="0.15">
      <c r="A62" s="181" t="s">
        <v>35</v>
      </c>
      <c r="B62" s="181">
        <f>'将来負担比率（分子）の構造'!I$45</f>
        <v>14381</v>
      </c>
      <c r="C62" s="181"/>
      <c r="D62" s="181"/>
      <c r="E62" s="181">
        <f>'将来負担比率（分子）の構造'!J$45</f>
        <v>13989</v>
      </c>
      <c r="F62" s="181"/>
      <c r="G62" s="181"/>
      <c r="H62" s="181">
        <f>'将来負担比率（分子）の構造'!K$45</f>
        <v>13533</v>
      </c>
      <c r="I62" s="181"/>
      <c r="J62" s="181"/>
      <c r="K62" s="181">
        <f>'将来負担比率（分子）の構造'!L$45</f>
        <v>13676</v>
      </c>
      <c r="L62" s="181"/>
      <c r="M62" s="181"/>
      <c r="N62" s="181">
        <f>'将来負担比率（分子）の構造'!M$45</f>
        <v>13835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28911</v>
      </c>
      <c r="C64" s="181"/>
      <c r="D64" s="181"/>
      <c r="E64" s="181">
        <f>'将来負担比率（分子）の構造'!J$43</f>
        <v>26902</v>
      </c>
      <c r="F64" s="181"/>
      <c r="G64" s="181"/>
      <c r="H64" s="181">
        <f>'将来負担比率（分子）の構造'!K$43</f>
        <v>21729</v>
      </c>
      <c r="I64" s="181"/>
      <c r="J64" s="181"/>
      <c r="K64" s="181">
        <f>'将来負担比率（分子）の構造'!L$43</f>
        <v>19846</v>
      </c>
      <c r="L64" s="181"/>
      <c r="M64" s="181"/>
      <c r="N64" s="181">
        <f>'将来負担比率（分子）の構造'!M$43</f>
        <v>18551</v>
      </c>
      <c r="O64" s="181"/>
      <c r="P64" s="181"/>
    </row>
    <row r="65" spans="1:16" x14ac:dyDescent="0.15">
      <c r="A65" s="181" t="s">
        <v>32</v>
      </c>
      <c r="B65" s="181">
        <f>'将来負担比率（分子）の構造'!I$42</f>
        <v>1</v>
      </c>
      <c r="C65" s="181"/>
      <c r="D65" s="181"/>
      <c r="E65" s="181">
        <f>'将来負担比率（分子）の構造'!J$42</f>
        <v>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116546</v>
      </c>
      <c r="C66" s="181"/>
      <c r="D66" s="181"/>
      <c r="E66" s="181">
        <f>'将来負担比率（分子）の構造'!J$41</f>
        <v>119695</v>
      </c>
      <c r="F66" s="181"/>
      <c r="G66" s="181"/>
      <c r="H66" s="181">
        <f>'将来負担比率（分子）の構造'!K$41</f>
        <v>121567</v>
      </c>
      <c r="I66" s="181"/>
      <c r="J66" s="181"/>
      <c r="K66" s="181">
        <f>'将来負担比率（分子）の構造'!L$41</f>
        <v>122031</v>
      </c>
      <c r="L66" s="181"/>
      <c r="M66" s="181"/>
      <c r="N66" s="181">
        <f>'将来負担比率（分子）の構造'!M$41</f>
        <v>120936</v>
      </c>
      <c r="O66" s="181"/>
      <c r="P66" s="181"/>
    </row>
    <row r="67" spans="1:16" x14ac:dyDescent="0.15">
      <c r="A67" s="181" t="s">
        <v>75</v>
      </c>
      <c r="B67" s="181" t="e">
        <f>NA()</f>
        <v>#N/A</v>
      </c>
      <c r="C67" s="181">
        <f>IF(ISNUMBER('将来負担比率（分子）の構造'!I$53), IF('将来負担比率（分子）の構造'!I$53 &lt; 0, 0, '将来負担比率（分子）の構造'!I$53), NA())</f>
        <v>24597</v>
      </c>
      <c r="D67" s="181" t="e">
        <f>NA()</f>
        <v>#N/A</v>
      </c>
      <c r="E67" s="181" t="e">
        <f>NA()</f>
        <v>#N/A</v>
      </c>
      <c r="F67" s="181">
        <f>IF(ISNUMBER('将来負担比率（分子）の構造'!J$53), IF('将来負担比率（分子）の構造'!J$53 &lt; 0, 0, '将来負担比率（分子）の構造'!J$53), NA())</f>
        <v>23748</v>
      </c>
      <c r="G67" s="181" t="e">
        <f>NA()</f>
        <v>#N/A</v>
      </c>
      <c r="H67" s="181" t="e">
        <f>NA()</f>
        <v>#N/A</v>
      </c>
      <c r="I67" s="181">
        <f>IF(ISNUMBER('将来負担比率（分子）の構造'!K$53), IF('将来負担比率（分子）の構造'!K$53 &lt; 0, 0, '将来負担比率（分子）の構造'!K$53), NA())</f>
        <v>20295</v>
      </c>
      <c r="J67" s="181" t="e">
        <f>NA()</f>
        <v>#N/A</v>
      </c>
      <c r="K67" s="181" t="e">
        <f>NA()</f>
        <v>#N/A</v>
      </c>
      <c r="L67" s="181">
        <f>IF(ISNUMBER('将来負担比率（分子）の構造'!L$53), IF('将来負担比率（分子）の構造'!L$53 &lt; 0, 0, '将来負担比率（分子）の構造'!L$53), NA())</f>
        <v>14309</v>
      </c>
      <c r="M67" s="181" t="e">
        <f>NA()</f>
        <v>#N/A</v>
      </c>
      <c r="N67" s="181" t="e">
        <f>NA()</f>
        <v>#N/A</v>
      </c>
      <c r="O67" s="181">
        <f>IF(ISNUMBER('将来負担比率（分子）の構造'!M$53), IF('将来負担比率（分子）の構造'!M$53 &lt; 0, 0, '将来負担比率（分子）の構造'!M$53), NA())</f>
        <v>13356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6351</v>
      </c>
      <c r="C72" s="185">
        <f>基金残高に係る経年分析!G55</f>
        <v>9337</v>
      </c>
      <c r="D72" s="185">
        <f>基金残高に係る経年分析!H55</f>
        <v>9053</v>
      </c>
    </row>
    <row r="73" spans="1:16" x14ac:dyDescent="0.15">
      <c r="A73" s="184" t="s">
        <v>78</v>
      </c>
      <c r="B73" s="185">
        <f>基金残高に係る経年分析!F56</f>
        <v>1801</v>
      </c>
      <c r="C73" s="185">
        <f>基金残高に係る経年分析!G56</f>
        <v>1701</v>
      </c>
      <c r="D73" s="185">
        <f>基金残高に係る経年分析!H56</f>
        <v>1501</v>
      </c>
    </row>
    <row r="74" spans="1:16" x14ac:dyDescent="0.15">
      <c r="A74" s="184" t="s">
        <v>79</v>
      </c>
      <c r="B74" s="185">
        <f>基金残高に係る経年分析!F57</f>
        <v>3676</v>
      </c>
      <c r="C74" s="185">
        <f>基金残高に係る経年分析!G57</f>
        <v>3630</v>
      </c>
      <c r="D74" s="185">
        <f>基金残高に係る経年分析!H57</f>
        <v>3615</v>
      </c>
    </row>
  </sheetData>
  <sheetProtection algorithmName="SHA-512" hashValue="5oGGrkxoN63+rSW1gbNWHbfvmeAn/m7wzoJ9bzb5mQWd889vu20t3l3KeBWFIM0W9Jgg6cq0aZq3BDLms8M9LA==" saltValue="M2w9vDvtqeahtADTSAP2P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43968049</v>
      </c>
      <c r="S5" s="734"/>
      <c r="T5" s="734"/>
      <c r="U5" s="734"/>
      <c r="V5" s="734"/>
      <c r="W5" s="734"/>
      <c r="X5" s="734"/>
      <c r="Y5" s="777"/>
      <c r="Z5" s="795">
        <v>41.2</v>
      </c>
      <c r="AA5" s="795"/>
      <c r="AB5" s="795"/>
      <c r="AC5" s="795"/>
      <c r="AD5" s="796">
        <v>40514703</v>
      </c>
      <c r="AE5" s="796"/>
      <c r="AF5" s="796"/>
      <c r="AG5" s="796"/>
      <c r="AH5" s="796"/>
      <c r="AI5" s="796"/>
      <c r="AJ5" s="796"/>
      <c r="AK5" s="796"/>
      <c r="AL5" s="778">
        <v>70.099999999999994</v>
      </c>
      <c r="AM5" s="749"/>
      <c r="AN5" s="749"/>
      <c r="AO5" s="779"/>
      <c r="AP5" s="744" t="s">
        <v>222</v>
      </c>
      <c r="AQ5" s="745"/>
      <c r="AR5" s="745"/>
      <c r="AS5" s="745"/>
      <c r="AT5" s="745"/>
      <c r="AU5" s="745"/>
      <c r="AV5" s="745"/>
      <c r="AW5" s="745"/>
      <c r="AX5" s="745"/>
      <c r="AY5" s="745"/>
      <c r="AZ5" s="745"/>
      <c r="BA5" s="745"/>
      <c r="BB5" s="745"/>
      <c r="BC5" s="745"/>
      <c r="BD5" s="745"/>
      <c r="BE5" s="745"/>
      <c r="BF5" s="746"/>
      <c r="BG5" s="678">
        <v>38824929</v>
      </c>
      <c r="BH5" s="679"/>
      <c r="BI5" s="679"/>
      <c r="BJ5" s="679"/>
      <c r="BK5" s="679"/>
      <c r="BL5" s="679"/>
      <c r="BM5" s="679"/>
      <c r="BN5" s="680"/>
      <c r="BO5" s="715">
        <v>88.3</v>
      </c>
      <c r="BP5" s="715"/>
      <c r="BQ5" s="715"/>
      <c r="BR5" s="715"/>
      <c r="BS5" s="716">
        <v>559867</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501860</v>
      </c>
      <c r="S6" s="679"/>
      <c r="T6" s="679"/>
      <c r="U6" s="679"/>
      <c r="V6" s="679"/>
      <c r="W6" s="679"/>
      <c r="X6" s="679"/>
      <c r="Y6" s="680"/>
      <c r="Z6" s="715">
        <v>0.5</v>
      </c>
      <c r="AA6" s="715"/>
      <c r="AB6" s="715"/>
      <c r="AC6" s="715"/>
      <c r="AD6" s="716">
        <v>501860</v>
      </c>
      <c r="AE6" s="716"/>
      <c r="AF6" s="716"/>
      <c r="AG6" s="716"/>
      <c r="AH6" s="716"/>
      <c r="AI6" s="716"/>
      <c r="AJ6" s="716"/>
      <c r="AK6" s="716"/>
      <c r="AL6" s="681">
        <v>0.9</v>
      </c>
      <c r="AM6" s="682"/>
      <c r="AN6" s="682"/>
      <c r="AO6" s="717"/>
      <c r="AP6" s="675" t="s">
        <v>227</v>
      </c>
      <c r="AQ6" s="676"/>
      <c r="AR6" s="676"/>
      <c r="AS6" s="676"/>
      <c r="AT6" s="676"/>
      <c r="AU6" s="676"/>
      <c r="AV6" s="676"/>
      <c r="AW6" s="676"/>
      <c r="AX6" s="676"/>
      <c r="AY6" s="676"/>
      <c r="AZ6" s="676"/>
      <c r="BA6" s="676"/>
      <c r="BB6" s="676"/>
      <c r="BC6" s="676"/>
      <c r="BD6" s="676"/>
      <c r="BE6" s="676"/>
      <c r="BF6" s="677"/>
      <c r="BG6" s="678">
        <v>38824929</v>
      </c>
      <c r="BH6" s="679"/>
      <c r="BI6" s="679"/>
      <c r="BJ6" s="679"/>
      <c r="BK6" s="679"/>
      <c r="BL6" s="679"/>
      <c r="BM6" s="679"/>
      <c r="BN6" s="680"/>
      <c r="BO6" s="715">
        <v>88.3</v>
      </c>
      <c r="BP6" s="715"/>
      <c r="BQ6" s="715"/>
      <c r="BR6" s="715"/>
      <c r="BS6" s="716">
        <v>559867</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550800</v>
      </c>
      <c r="CS6" s="679"/>
      <c r="CT6" s="679"/>
      <c r="CU6" s="679"/>
      <c r="CV6" s="679"/>
      <c r="CW6" s="679"/>
      <c r="CX6" s="679"/>
      <c r="CY6" s="680"/>
      <c r="CZ6" s="778">
        <v>0.5</v>
      </c>
      <c r="DA6" s="749"/>
      <c r="DB6" s="749"/>
      <c r="DC6" s="781"/>
      <c r="DD6" s="684" t="s">
        <v>229</v>
      </c>
      <c r="DE6" s="679"/>
      <c r="DF6" s="679"/>
      <c r="DG6" s="679"/>
      <c r="DH6" s="679"/>
      <c r="DI6" s="679"/>
      <c r="DJ6" s="679"/>
      <c r="DK6" s="679"/>
      <c r="DL6" s="679"/>
      <c r="DM6" s="679"/>
      <c r="DN6" s="679"/>
      <c r="DO6" s="679"/>
      <c r="DP6" s="680"/>
      <c r="DQ6" s="684">
        <v>550786</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45915</v>
      </c>
      <c r="S7" s="679"/>
      <c r="T7" s="679"/>
      <c r="U7" s="679"/>
      <c r="V7" s="679"/>
      <c r="W7" s="679"/>
      <c r="X7" s="679"/>
      <c r="Y7" s="680"/>
      <c r="Z7" s="715">
        <v>0</v>
      </c>
      <c r="AA7" s="715"/>
      <c r="AB7" s="715"/>
      <c r="AC7" s="715"/>
      <c r="AD7" s="716">
        <v>45915</v>
      </c>
      <c r="AE7" s="716"/>
      <c r="AF7" s="716"/>
      <c r="AG7" s="716"/>
      <c r="AH7" s="716"/>
      <c r="AI7" s="716"/>
      <c r="AJ7" s="716"/>
      <c r="AK7" s="716"/>
      <c r="AL7" s="681">
        <v>0.1</v>
      </c>
      <c r="AM7" s="682"/>
      <c r="AN7" s="682"/>
      <c r="AO7" s="717"/>
      <c r="AP7" s="675" t="s">
        <v>231</v>
      </c>
      <c r="AQ7" s="676"/>
      <c r="AR7" s="676"/>
      <c r="AS7" s="676"/>
      <c r="AT7" s="676"/>
      <c r="AU7" s="676"/>
      <c r="AV7" s="676"/>
      <c r="AW7" s="676"/>
      <c r="AX7" s="676"/>
      <c r="AY7" s="676"/>
      <c r="AZ7" s="676"/>
      <c r="BA7" s="676"/>
      <c r="BB7" s="676"/>
      <c r="BC7" s="676"/>
      <c r="BD7" s="676"/>
      <c r="BE7" s="676"/>
      <c r="BF7" s="677"/>
      <c r="BG7" s="678">
        <v>19663605</v>
      </c>
      <c r="BH7" s="679"/>
      <c r="BI7" s="679"/>
      <c r="BJ7" s="679"/>
      <c r="BK7" s="679"/>
      <c r="BL7" s="679"/>
      <c r="BM7" s="679"/>
      <c r="BN7" s="680"/>
      <c r="BO7" s="715">
        <v>44.7</v>
      </c>
      <c r="BP7" s="715"/>
      <c r="BQ7" s="715"/>
      <c r="BR7" s="715"/>
      <c r="BS7" s="716">
        <v>559867</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9326405</v>
      </c>
      <c r="CS7" s="679"/>
      <c r="CT7" s="679"/>
      <c r="CU7" s="679"/>
      <c r="CV7" s="679"/>
      <c r="CW7" s="679"/>
      <c r="CX7" s="679"/>
      <c r="CY7" s="680"/>
      <c r="CZ7" s="715">
        <v>8.8000000000000007</v>
      </c>
      <c r="DA7" s="715"/>
      <c r="DB7" s="715"/>
      <c r="DC7" s="715"/>
      <c r="DD7" s="684">
        <v>319544</v>
      </c>
      <c r="DE7" s="679"/>
      <c r="DF7" s="679"/>
      <c r="DG7" s="679"/>
      <c r="DH7" s="679"/>
      <c r="DI7" s="679"/>
      <c r="DJ7" s="679"/>
      <c r="DK7" s="679"/>
      <c r="DL7" s="679"/>
      <c r="DM7" s="679"/>
      <c r="DN7" s="679"/>
      <c r="DO7" s="679"/>
      <c r="DP7" s="680"/>
      <c r="DQ7" s="684">
        <v>7959997</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297625</v>
      </c>
      <c r="S8" s="679"/>
      <c r="T8" s="679"/>
      <c r="U8" s="679"/>
      <c r="V8" s="679"/>
      <c r="W8" s="679"/>
      <c r="X8" s="679"/>
      <c r="Y8" s="680"/>
      <c r="Z8" s="715">
        <v>0.3</v>
      </c>
      <c r="AA8" s="715"/>
      <c r="AB8" s="715"/>
      <c r="AC8" s="715"/>
      <c r="AD8" s="716">
        <v>297625</v>
      </c>
      <c r="AE8" s="716"/>
      <c r="AF8" s="716"/>
      <c r="AG8" s="716"/>
      <c r="AH8" s="716"/>
      <c r="AI8" s="716"/>
      <c r="AJ8" s="716"/>
      <c r="AK8" s="716"/>
      <c r="AL8" s="681">
        <v>0.5</v>
      </c>
      <c r="AM8" s="682"/>
      <c r="AN8" s="682"/>
      <c r="AO8" s="717"/>
      <c r="AP8" s="675" t="s">
        <v>234</v>
      </c>
      <c r="AQ8" s="676"/>
      <c r="AR8" s="676"/>
      <c r="AS8" s="676"/>
      <c r="AT8" s="676"/>
      <c r="AU8" s="676"/>
      <c r="AV8" s="676"/>
      <c r="AW8" s="676"/>
      <c r="AX8" s="676"/>
      <c r="AY8" s="676"/>
      <c r="AZ8" s="676"/>
      <c r="BA8" s="676"/>
      <c r="BB8" s="676"/>
      <c r="BC8" s="676"/>
      <c r="BD8" s="676"/>
      <c r="BE8" s="676"/>
      <c r="BF8" s="677"/>
      <c r="BG8" s="678">
        <v>502040</v>
      </c>
      <c r="BH8" s="679"/>
      <c r="BI8" s="679"/>
      <c r="BJ8" s="679"/>
      <c r="BK8" s="679"/>
      <c r="BL8" s="679"/>
      <c r="BM8" s="679"/>
      <c r="BN8" s="680"/>
      <c r="BO8" s="715">
        <v>1.1000000000000001</v>
      </c>
      <c r="BP8" s="715"/>
      <c r="BQ8" s="715"/>
      <c r="BR8" s="715"/>
      <c r="BS8" s="684" t="s">
        <v>127</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53095573</v>
      </c>
      <c r="CS8" s="679"/>
      <c r="CT8" s="679"/>
      <c r="CU8" s="679"/>
      <c r="CV8" s="679"/>
      <c r="CW8" s="679"/>
      <c r="CX8" s="679"/>
      <c r="CY8" s="680"/>
      <c r="CZ8" s="715">
        <v>50.1</v>
      </c>
      <c r="DA8" s="715"/>
      <c r="DB8" s="715"/>
      <c r="DC8" s="715"/>
      <c r="DD8" s="684">
        <v>1960850</v>
      </c>
      <c r="DE8" s="679"/>
      <c r="DF8" s="679"/>
      <c r="DG8" s="679"/>
      <c r="DH8" s="679"/>
      <c r="DI8" s="679"/>
      <c r="DJ8" s="679"/>
      <c r="DK8" s="679"/>
      <c r="DL8" s="679"/>
      <c r="DM8" s="679"/>
      <c r="DN8" s="679"/>
      <c r="DO8" s="679"/>
      <c r="DP8" s="680"/>
      <c r="DQ8" s="684">
        <v>25038800</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159525</v>
      </c>
      <c r="S9" s="679"/>
      <c r="T9" s="679"/>
      <c r="U9" s="679"/>
      <c r="V9" s="679"/>
      <c r="W9" s="679"/>
      <c r="X9" s="679"/>
      <c r="Y9" s="680"/>
      <c r="Z9" s="715">
        <v>0.1</v>
      </c>
      <c r="AA9" s="715"/>
      <c r="AB9" s="715"/>
      <c r="AC9" s="715"/>
      <c r="AD9" s="716">
        <v>159525</v>
      </c>
      <c r="AE9" s="716"/>
      <c r="AF9" s="716"/>
      <c r="AG9" s="716"/>
      <c r="AH9" s="716"/>
      <c r="AI9" s="716"/>
      <c r="AJ9" s="716"/>
      <c r="AK9" s="716"/>
      <c r="AL9" s="681">
        <v>0.3</v>
      </c>
      <c r="AM9" s="682"/>
      <c r="AN9" s="682"/>
      <c r="AO9" s="717"/>
      <c r="AP9" s="675" t="s">
        <v>237</v>
      </c>
      <c r="AQ9" s="676"/>
      <c r="AR9" s="676"/>
      <c r="AS9" s="676"/>
      <c r="AT9" s="676"/>
      <c r="AU9" s="676"/>
      <c r="AV9" s="676"/>
      <c r="AW9" s="676"/>
      <c r="AX9" s="676"/>
      <c r="AY9" s="676"/>
      <c r="AZ9" s="676"/>
      <c r="BA9" s="676"/>
      <c r="BB9" s="676"/>
      <c r="BC9" s="676"/>
      <c r="BD9" s="676"/>
      <c r="BE9" s="676"/>
      <c r="BF9" s="677"/>
      <c r="BG9" s="678">
        <v>16121811</v>
      </c>
      <c r="BH9" s="679"/>
      <c r="BI9" s="679"/>
      <c r="BJ9" s="679"/>
      <c r="BK9" s="679"/>
      <c r="BL9" s="679"/>
      <c r="BM9" s="679"/>
      <c r="BN9" s="680"/>
      <c r="BO9" s="715">
        <v>36.700000000000003</v>
      </c>
      <c r="BP9" s="715"/>
      <c r="BQ9" s="715"/>
      <c r="BR9" s="715"/>
      <c r="BS9" s="684" t="s">
        <v>229</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8281927</v>
      </c>
      <c r="CS9" s="679"/>
      <c r="CT9" s="679"/>
      <c r="CU9" s="679"/>
      <c r="CV9" s="679"/>
      <c r="CW9" s="679"/>
      <c r="CX9" s="679"/>
      <c r="CY9" s="680"/>
      <c r="CZ9" s="715">
        <v>7.8</v>
      </c>
      <c r="DA9" s="715"/>
      <c r="DB9" s="715"/>
      <c r="DC9" s="715"/>
      <c r="DD9" s="684">
        <v>991998</v>
      </c>
      <c r="DE9" s="679"/>
      <c r="DF9" s="679"/>
      <c r="DG9" s="679"/>
      <c r="DH9" s="679"/>
      <c r="DI9" s="679"/>
      <c r="DJ9" s="679"/>
      <c r="DK9" s="679"/>
      <c r="DL9" s="679"/>
      <c r="DM9" s="679"/>
      <c r="DN9" s="679"/>
      <c r="DO9" s="679"/>
      <c r="DP9" s="680"/>
      <c r="DQ9" s="684">
        <v>6129706</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229</v>
      </c>
      <c r="AA10" s="715"/>
      <c r="AB10" s="715"/>
      <c r="AC10" s="715"/>
      <c r="AD10" s="716" t="s">
        <v>229</v>
      </c>
      <c r="AE10" s="716"/>
      <c r="AF10" s="716"/>
      <c r="AG10" s="716"/>
      <c r="AH10" s="716"/>
      <c r="AI10" s="716"/>
      <c r="AJ10" s="716"/>
      <c r="AK10" s="716"/>
      <c r="AL10" s="681" t="s">
        <v>127</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753494</v>
      </c>
      <c r="BH10" s="679"/>
      <c r="BI10" s="679"/>
      <c r="BJ10" s="679"/>
      <c r="BK10" s="679"/>
      <c r="BL10" s="679"/>
      <c r="BM10" s="679"/>
      <c r="BN10" s="680"/>
      <c r="BO10" s="715">
        <v>1.7</v>
      </c>
      <c r="BP10" s="715"/>
      <c r="BQ10" s="715"/>
      <c r="BR10" s="715"/>
      <c r="BS10" s="684">
        <v>118911</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129096</v>
      </c>
      <c r="CS10" s="679"/>
      <c r="CT10" s="679"/>
      <c r="CU10" s="679"/>
      <c r="CV10" s="679"/>
      <c r="CW10" s="679"/>
      <c r="CX10" s="679"/>
      <c r="CY10" s="680"/>
      <c r="CZ10" s="715">
        <v>0.1</v>
      </c>
      <c r="DA10" s="715"/>
      <c r="DB10" s="715"/>
      <c r="DC10" s="715"/>
      <c r="DD10" s="684">
        <v>5961</v>
      </c>
      <c r="DE10" s="679"/>
      <c r="DF10" s="679"/>
      <c r="DG10" s="679"/>
      <c r="DH10" s="679"/>
      <c r="DI10" s="679"/>
      <c r="DJ10" s="679"/>
      <c r="DK10" s="679"/>
      <c r="DL10" s="679"/>
      <c r="DM10" s="679"/>
      <c r="DN10" s="679"/>
      <c r="DO10" s="679"/>
      <c r="DP10" s="680"/>
      <c r="DQ10" s="684">
        <v>93521</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4709596</v>
      </c>
      <c r="S11" s="679"/>
      <c r="T11" s="679"/>
      <c r="U11" s="679"/>
      <c r="V11" s="679"/>
      <c r="W11" s="679"/>
      <c r="X11" s="679"/>
      <c r="Y11" s="680"/>
      <c r="Z11" s="681">
        <v>4.4000000000000004</v>
      </c>
      <c r="AA11" s="682"/>
      <c r="AB11" s="682"/>
      <c r="AC11" s="683"/>
      <c r="AD11" s="684">
        <v>4709596</v>
      </c>
      <c r="AE11" s="679"/>
      <c r="AF11" s="679"/>
      <c r="AG11" s="679"/>
      <c r="AH11" s="679"/>
      <c r="AI11" s="679"/>
      <c r="AJ11" s="679"/>
      <c r="AK11" s="680"/>
      <c r="AL11" s="681">
        <v>8.1999999999999993</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2286260</v>
      </c>
      <c r="BH11" s="679"/>
      <c r="BI11" s="679"/>
      <c r="BJ11" s="679"/>
      <c r="BK11" s="679"/>
      <c r="BL11" s="679"/>
      <c r="BM11" s="679"/>
      <c r="BN11" s="680"/>
      <c r="BO11" s="715">
        <v>5.2</v>
      </c>
      <c r="BP11" s="715"/>
      <c r="BQ11" s="715"/>
      <c r="BR11" s="715"/>
      <c r="BS11" s="684">
        <v>440956</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707727</v>
      </c>
      <c r="CS11" s="679"/>
      <c r="CT11" s="679"/>
      <c r="CU11" s="679"/>
      <c r="CV11" s="679"/>
      <c r="CW11" s="679"/>
      <c r="CX11" s="679"/>
      <c r="CY11" s="680"/>
      <c r="CZ11" s="715">
        <v>0.7</v>
      </c>
      <c r="DA11" s="715"/>
      <c r="DB11" s="715"/>
      <c r="DC11" s="715"/>
      <c r="DD11" s="684">
        <v>473080</v>
      </c>
      <c r="DE11" s="679"/>
      <c r="DF11" s="679"/>
      <c r="DG11" s="679"/>
      <c r="DH11" s="679"/>
      <c r="DI11" s="679"/>
      <c r="DJ11" s="679"/>
      <c r="DK11" s="679"/>
      <c r="DL11" s="679"/>
      <c r="DM11" s="679"/>
      <c r="DN11" s="679"/>
      <c r="DO11" s="679"/>
      <c r="DP11" s="680"/>
      <c r="DQ11" s="684">
        <v>262327</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5" t="s">
        <v>127</v>
      </c>
      <c r="AA12" s="715"/>
      <c r="AB12" s="715"/>
      <c r="AC12" s="715"/>
      <c r="AD12" s="716" t="s">
        <v>229</v>
      </c>
      <c r="AE12" s="716"/>
      <c r="AF12" s="716"/>
      <c r="AG12" s="716"/>
      <c r="AH12" s="716"/>
      <c r="AI12" s="716"/>
      <c r="AJ12" s="716"/>
      <c r="AK12" s="716"/>
      <c r="AL12" s="681" t="s">
        <v>127</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17111933</v>
      </c>
      <c r="BH12" s="679"/>
      <c r="BI12" s="679"/>
      <c r="BJ12" s="679"/>
      <c r="BK12" s="679"/>
      <c r="BL12" s="679"/>
      <c r="BM12" s="679"/>
      <c r="BN12" s="680"/>
      <c r="BO12" s="715">
        <v>38.9</v>
      </c>
      <c r="BP12" s="715"/>
      <c r="BQ12" s="715"/>
      <c r="BR12" s="715"/>
      <c r="BS12" s="684" t="s">
        <v>127</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823138</v>
      </c>
      <c r="CS12" s="679"/>
      <c r="CT12" s="679"/>
      <c r="CU12" s="679"/>
      <c r="CV12" s="679"/>
      <c r="CW12" s="679"/>
      <c r="CX12" s="679"/>
      <c r="CY12" s="680"/>
      <c r="CZ12" s="715">
        <v>0.8</v>
      </c>
      <c r="DA12" s="715"/>
      <c r="DB12" s="715"/>
      <c r="DC12" s="715"/>
      <c r="DD12" s="684" t="s">
        <v>229</v>
      </c>
      <c r="DE12" s="679"/>
      <c r="DF12" s="679"/>
      <c r="DG12" s="679"/>
      <c r="DH12" s="679"/>
      <c r="DI12" s="679"/>
      <c r="DJ12" s="679"/>
      <c r="DK12" s="679"/>
      <c r="DL12" s="679"/>
      <c r="DM12" s="679"/>
      <c r="DN12" s="679"/>
      <c r="DO12" s="679"/>
      <c r="DP12" s="680"/>
      <c r="DQ12" s="684">
        <v>338888</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127</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16924220</v>
      </c>
      <c r="BH13" s="679"/>
      <c r="BI13" s="679"/>
      <c r="BJ13" s="679"/>
      <c r="BK13" s="679"/>
      <c r="BL13" s="679"/>
      <c r="BM13" s="679"/>
      <c r="BN13" s="680"/>
      <c r="BO13" s="715">
        <v>38.5</v>
      </c>
      <c r="BP13" s="715"/>
      <c r="BQ13" s="715"/>
      <c r="BR13" s="715"/>
      <c r="BS13" s="684" t="s">
        <v>127</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7677782</v>
      </c>
      <c r="CS13" s="679"/>
      <c r="CT13" s="679"/>
      <c r="CU13" s="679"/>
      <c r="CV13" s="679"/>
      <c r="CW13" s="679"/>
      <c r="CX13" s="679"/>
      <c r="CY13" s="680"/>
      <c r="CZ13" s="715">
        <v>7.2</v>
      </c>
      <c r="DA13" s="715"/>
      <c r="DB13" s="715"/>
      <c r="DC13" s="715"/>
      <c r="DD13" s="684">
        <v>2168605</v>
      </c>
      <c r="DE13" s="679"/>
      <c r="DF13" s="679"/>
      <c r="DG13" s="679"/>
      <c r="DH13" s="679"/>
      <c r="DI13" s="679"/>
      <c r="DJ13" s="679"/>
      <c r="DK13" s="679"/>
      <c r="DL13" s="679"/>
      <c r="DM13" s="679"/>
      <c r="DN13" s="679"/>
      <c r="DO13" s="679"/>
      <c r="DP13" s="680"/>
      <c r="DQ13" s="684">
        <v>5235967</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102579</v>
      </c>
      <c r="S14" s="679"/>
      <c r="T14" s="679"/>
      <c r="U14" s="679"/>
      <c r="V14" s="679"/>
      <c r="W14" s="679"/>
      <c r="X14" s="679"/>
      <c r="Y14" s="680"/>
      <c r="Z14" s="715">
        <v>0.1</v>
      </c>
      <c r="AA14" s="715"/>
      <c r="AB14" s="715"/>
      <c r="AC14" s="715"/>
      <c r="AD14" s="716">
        <v>102579</v>
      </c>
      <c r="AE14" s="716"/>
      <c r="AF14" s="716"/>
      <c r="AG14" s="716"/>
      <c r="AH14" s="716"/>
      <c r="AI14" s="716"/>
      <c r="AJ14" s="716"/>
      <c r="AK14" s="716"/>
      <c r="AL14" s="681">
        <v>0.2</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448102</v>
      </c>
      <c r="BH14" s="679"/>
      <c r="BI14" s="679"/>
      <c r="BJ14" s="679"/>
      <c r="BK14" s="679"/>
      <c r="BL14" s="679"/>
      <c r="BM14" s="679"/>
      <c r="BN14" s="680"/>
      <c r="BO14" s="715">
        <v>1</v>
      </c>
      <c r="BP14" s="715"/>
      <c r="BQ14" s="715"/>
      <c r="BR14" s="715"/>
      <c r="BS14" s="684" t="s">
        <v>127</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2834978</v>
      </c>
      <c r="CS14" s="679"/>
      <c r="CT14" s="679"/>
      <c r="CU14" s="679"/>
      <c r="CV14" s="679"/>
      <c r="CW14" s="679"/>
      <c r="CX14" s="679"/>
      <c r="CY14" s="680"/>
      <c r="CZ14" s="715">
        <v>2.7</v>
      </c>
      <c r="DA14" s="715"/>
      <c r="DB14" s="715"/>
      <c r="DC14" s="715"/>
      <c r="DD14" s="684">
        <v>304265</v>
      </c>
      <c r="DE14" s="679"/>
      <c r="DF14" s="679"/>
      <c r="DG14" s="679"/>
      <c r="DH14" s="679"/>
      <c r="DI14" s="679"/>
      <c r="DJ14" s="679"/>
      <c r="DK14" s="679"/>
      <c r="DL14" s="679"/>
      <c r="DM14" s="679"/>
      <c r="DN14" s="679"/>
      <c r="DO14" s="679"/>
      <c r="DP14" s="680"/>
      <c r="DQ14" s="684">
        <v>2407963</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1601289</v>
      </c>
      <c r="BH15" s="679"/>
      <c r="BI15" s="679"/>
      <c r="BJ15" s="679"/>
      <c r="BK15" s="679"/>
      <c r="BL15" s="679"/>
      <c r="BM15" s="679"/>
      <c r="BN15" s="680"/>
      <c r="BO15" s="715">
        <v>3.6</v>
      </c>
      <c r="BP15" s="715"/>
      <c r="BQ15" s="715"/>
      <c r="BR15" s="715"/>
      <c r="BS15" s="684" t="s">
        <v>127</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11516643</v>
      </c>
      <c r="CS15" s="679"/>
      <c r="CT15" s="679"/>
      <c r="CU15" s="679"/>
      <c r="CV15" s="679"/>
      <c r="CW15" s="679"/>
      <c r="CX15" s="679"/>
      <c r="CY15" s="680"/>
      <c r="CZ15" s="715">
        <v>10.9</v>
      </c>
      <c r="DA15" s="715"/>
      <c r="DB15" s="715"/>
      <c r="DC15" s="715"/>
      <c r="DD15" s="684">
        <v>1724356</v>
      </c>
      <c r="DE15" s="679"/>
      <c r="DF15" s="679"/>
      <c r="DG15" s="679"/>
      <c r="DH15" s="679"/>
      <c r="DI15" s="679"/>
      <c r="DJ15" s="679"/>
      <c r="DK15" s="679"/>
      <c r="DL15" s="679"/>
      <c r="DM15" s="679"/>
      <c r="DN15" s="679"/>
      <c r="DO15" s="679"/>
      <c r="DP15" s="680"/>
      <c r="DQ15" s="684">
        <v>9199162</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28895</v>
      </c>
      <c r="S16" s="679"/>
      <c r="T16" s="679"/>
      <c r="U16" s="679"/>
      <c r="V16" s="679"/>
      <c r="W16" s="679"/>
      <c r="X16" s="679"/>
      <c r="Y16" s="680"/>
      <c r="Z16" s="715">
        <v>0</v>
      </c>
      <c r="AA16" s="715"/>
      <c r="AB16" s="715"/>
      <c r="AC16" s="715"/>
      <c r="AD16" s="716">
        <v>28895</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229</v>
      </c>
      <c r="BP16" s="715"/>
      <c r="BQ16" s="715"/>
      <c r="BR16" s="715"/>
      <c r="BS16" s="684" t="s">
        <v>127</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v>63758</v>
      </c>
      <c r="CS16" s="679"/>
      <c r="CT16" s="679"/>
      <c r="CU16" s="679"/>
      <c r="CV16" s="679"/>
      <c r="CW16" s="679"/>
      <c r="CX16" s="679"/>
      <c r="CY16" s="680"/>
      <c r="CZ16" s="715">
        <v>0.1</v>
      </c>
      <c r="DA16" s="715"/>
      <c r="DB16" s="715"/>
      <c r="DC16" s="715"/>
      <c r="DD16" s="684" t="s">
        <v>127</v>
      </c>
      <c r="DE16" s="679"/>
      <c r="DF16" s="679"/>
      <c r="DG16" s="679"/>
      <c r="DH16" s="679"/>
      <c r="DI16" s="679"/>
      <c r="DJ16" s="679"/>
      <c r="DK16" s="679"/>
      <c r="DL16" s="679"/>
      <c r="DM16" s="679"/>
      <c r="DN16" s="679"/>
      <c r="DO16" s="679"/>
      <c r="DP16" s="680"/>
      <c r="DQ16" s="684">
        <v>101</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973267</v>
      </c>
      <c r="S17" s="679"/>
      <c r="T17" s="679"/>
      <c r="U17" s="679"/>
      <c r="V17" s="679"/>
      <c r="W17" s="679"/>
      <c r="X17" s="679"/>
      <c r="Y17" s="680"/>
      <c r="Z17" s="715">
        <v>0.9</v>
      </c>
      <c r="AA17" s="715"/>
      <c r="AB17" s="715"/>
      <c r="AC17" s="715"/>
      <c r="AD17" s="716">
        <v>973267</v>
      </c>
      <c r="AE17" s="716"/>
      <c r="AF17" s="716"/>
      <c r="AG17" s="716"/>
      <c r="AH17" s="716"/>
      <c r="AI17" s="716"/>
      <c r="AJ17" s="716"/>
      <c r="AK17" s="716"/>
      <c r="AL17" s="681">
        <v>1.7</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11014734</v>
      </c>
      <c r="CS17" s="679"/>
      <c r="CT17" s="679"/>
      <c r="CU17" s="679"/>
      <c r="CV17" s="679"/>
      <c r="CW17" s="679"/>
      <c r="CX17" s="679"/>
      <c r="CY17" s="680"/>
      <c r="CZ17" s="715">
        <v>10.4</v>
      </c>
      <c r="DA17" s="715"/>
      <c r="DB17" s="715"/>
      <c r="DC17" s="715"/>
      <c r="DD17" s="684" t="s">
        <v>127</v>
      </c>
      <c r="DE17" s="679"/>
      <c r="DF17" s="679"/>
      <c r="DG17" s="679"/>
      <c r="DH17" s="679"/>
      <c r="DI17" s="679"/>
      <c r="DJ17" s="679"/>
      <c r="DK17" s="679"/>
      <c r="DL17" s="679"/>
      <c r="DM17" s="679"/>
      <c r="DN17" s="679"/>
      <c r="DO17" s="679"/>
      <c r="DP17" s="680"/>
      <c r="DQ17" s="684">
        <v>10576481</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347487</v>
      </c>
      <c r="S18" s="679"/>
      <c r="T18" s="679"/>
      <c r="U18" s="679"/>
      <c r="V18" s="679"/>
      <c r="W18" s="679"/>
      <c r="X18" s="679"/>
      <c r="Y18" s="680"/>
      <c r="Z18" s="715">
        <v>0.3</v>
      </c>
      <c r="AA18" s="715"/>
      <c r="AB18" s="715"/>
      <c r="AC18" s="715"/>
      <c r="AD18" s="716">
        <v>347487</v>
      </c>
      <c r="AE18" s="716"/>
      <c r="AF18" s="716"/>
      <c r="AG18" s="716"/>
      <c r="AH18" s="716"/>
      <c r="AI18" s="716"/>
      <c r="AJ18" s="716"/>
      <c r="AK18" s="716"/>
      <c r="AL18" s="681">
        <v>0.6</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229</v>
      </c>
      <c r="BP18" s="715"/>
      <c r="BQ18" s="715"/>
      <c r="BR18" s="715"/>
      <c r="BS18" s="684" t="s">
        <v>127</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229</v>
      </c>
      <c r="DA18" s="715"/>
      <c r="DB18" s="715"/>
      <c r="DC18" s="715"/>
      <c r="DD18" s="684" t="s">
        <v>229</v>
      </c>
      <c r="DE18" s="679"/>
      <c r="DF18" s="679"/>
      <c r="DG18" s="679"/>
      <c r="DH18" s="679"/>
      <c r="DI18" s="679"/>
      <c r="DJ18" s="679"/>
      <c r="DK18" s="679"/>
      <c r="DL18" s="679"/>
      <c r="DM18" s="679"/>
      <c r="DN18" s="679"/>
      <c r="DO18" s="679"/>
      <c r="DP18" s="680"/>
      <c r="DQ18" s="684" t="s">
        <v>229</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18164</v>
      </c>
      <c r="S19" s="679"/>
      <c r="T19" s="679"/>
      <c r="U19" s="679"/>
      <c r="V19" s="679"/>
      <c r="W19" s="679"/>
      <c r="X19" s="679"/>
      <c r="Y19" s="680"/>
      <c r="Z19" s="715">
        <v>0</v>
      </c>
      <c r="AA19" s="715"/>
      <c r="AB19" s="715"/>
      <c r="AC19" s="715"/>
      <c r="AD19" s="716">
        <v>18164</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5143120</v>
      </c>
      <c r="BH19" s="679"/>
      <c r="BI19" s="679"/>
      <c r="BJ19" s="679"/>
      <c r="BK19" s="679"/>
      <c r="BL19" s="679"/>
      <c r="BM19" s="679"/>
      <c r="BN19" s="680"/>
      <c r="BO19" s="715">
        <v>11.7</v>
      </c>
      <c r="BP19" s="715"/>
      <c r="BQ19" s="715"/>
      <c r="BR19" s="715"/>
      <c r="BS19" s="684" t="s">
        <v>127</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229</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5871</v>
      </c>
      <c r="S20" s="679"/>
      <c r="T20" s="679"/>
      <c r="U20" s="679"/>
      <c r="V20" s="679"/>
      <c r="W20" s="679"/>
      <c r="X20" s="679"/>
      <c r="Y20" s="680"/>
      <c r="Z20" s="715">
        <v>0</v>
      </c>
      <c r="AA20" s="715"/>
      <c r="AB20" s="715"/>
      <c r="AC20" s="715"/>
      <c r="AD20" s="716">
        <v>5871</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5143120</v>
      </c>
      <c r="BH20" s="679"/>
      <c r="BI20" s="679"/>
      <c r="BJ20" s="679"/>
      <c r="BK20" s="679"/>
      <c r="BL20" s="679"/>
      <c r="BM20" s="679"/>
      <c r="BN20" s="680"/>
      <c r="BO20" s="715">
        <v>11.7</v>
      </c>
      <c r="BP20" s="715"/>
      <c r="BQ20" s="715"/>
      <c r="BR20" s="715"/>
      <c r="BS20" s="684" t="s">
        <v>127</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106022561</v>
      </c>
      <c r="CS20" s="679"/>
      <c r="CT20" s="679"/>
      <c r="CU20" s="679"/>
      <c r="CV20" s="679"/>
      <c r="CW20" s="679"/>
      <c r="CX20" s="679"/>
      <c r="CY20" s="680"/>
      <c r="CZ20" s="715">
        <v>100</v>
      </c>
      <c r="DA20" s="715"/>
      <c r="DB20" s="715"/>
      <c r="DC20" s="715"/>
      <c r="DD20" s="684">
        <v>7948659</v>
      </c>
      <c r="DE20" s="679"/>
      <c r="DF20" s="679"/>
      <c r="DG20" s="679"/>
      <c r="DH20" s="679"/>
      <c r="DI20" s="679"/>
      <c r="DJ20" s="679"/>
      <c r="DK20" s="679"/>
      <c r="DL20" s="679"/>
      <c r="DM20" s="679"/>
      <c r="DN20" s="679"/>
      <c r="DO20" s="679"/>
      <c r="DP20" s="680"/>
      <c r="DQ20" s="684">
        <v>67793699</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601745</v>
      </c>
      <c r="S21" s="679"/>
      <c r="T21" s="679"/>
      <c r="U21" s="679"/>
      <c r="V21" s="679"/>
      <c r="W21" s="679"/>
      <c r="X21" s="679"/>
      <c r="Y21" s="680"/>
      <c r="Z21" s="715">
        <v>0.6</v>
      </c>
      <c r="AA21" s="715"/>
      <c r="AB21" s="715"/>
      <c r="AC21" s="715"/>
      <c r="AD21" s="716">
        <v>601745</v>
      </c>
      <c r="AE21" s="716"/>
      <c r="AF21" s="716"/>
      <c r="AG21" s="716"/>
      <c r="AH21" s="716"/>
      <c r="AI21" s="716"/>
      <c r="AJ21" s="716"/>
      <c r="AK21" s="716"/>
      <c r="AL21" s="681">
        <v>1</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v>846</v>
      </c>
      <c r="BH21" s="679"/>
      <c r="BI21" s="679"/>
      <c r="BJ21" s="679"/>
      <c r="BK21" s="679"/>
      <c r="BL21" s="679"/>
      <c r="BM21" s="679"/>
      <c r="BN21" s="680"/>
      <c r="BO21" s="715">
        <v>0</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10166911</v>
      </c>
      <c r="S22" s="679"/>
      <c r="T22" s="679"/>
      <c r="U22" s="679"/>
      <c r="V22" s="679"/>
      <c r="W22" s="679"/>
      <c r="X22" s="679"/>
      <c r="Y22" s="680"/>
      <c r="Z22" s="715">
        <v>9.5</v>
      </c>
      <c r="AA22" s="715"/>
      <c r="AB22" s="715"/>
      <c r="AC22" s="715"/>
      <c r="AD22" s="716">
        <v>9789035</v>
      </c>
      <c r="AE22" s="716"/>
      <c r="AF22" s="716"/>
      <c r="AG22" s="716"/>
      <c r="AH22" s="716"/>
      <c r="AI22" s="716"/>
      <c r="AJ22" s="716"/>
      <c r="AK22" s="716"/>
      <c r="AL22" s="681">
        <v>16.899999999999999</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v>1688928</v>
      </c>
      <c r="BH22" s="679"/>
      <c r="BI22" s="679"/>
      <c r="BJ22" s="679"/>
      <c r="BK22" s="679"/>
      <c r="BL22" s="679"/>
      <c r="BM22" s="679"/>
      <c r="BN22" s="680"/>
      <c r="BO22" s="715">
        <v>3.8</v>
      </c>
      <c r="BP22" s="715"/>
      <c r="BQ22" s="715"/>
      <c r="BR22" s="715"/>
      <c r="BS22" s="684" t="s">
        <v>127</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9789035</v>
      </c>
      <c r="S23" s="679"/>
      <c r="T23" s="679"/>
      <c r="U23" s="679"/>
      <c r="V23" s="679"/>
      <c r="W23" s="679"/>
      <c r="X23" s="679"/>
      <c r="Y23" s="680"/>
      <c r="Z23" s="715">
        <v>9.1999999999999993</v>
      </c>
      <c r="AA23" s="715"/>
      <c r="AB23" s="715"/>
      <c r="AC23" s="715"/>
      <c r="AD23" s="716">
        <v>9789035</v>
      </c>
      <c r="AE23" s="716"/>
      <c r="AF23" s="716"/>
      <c r="AG23" s="716"/>
      <c r="AH23" s="716"/>
      <c r="AI23" s="716"/>
      <c r="AJ23" s="716"/>
      <c r="AK23" s="716"/>
      <c r="AL23" s="681">
        <v>16.899999999999999</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v>3453346</v>
      </c>
      <c r="BH23" s="679"/>
      <c r="BI23" s="679"/>
      <c r="BJ23" s="679"/>
      <c r="BK23" s="679"/>
      <c r="BL23" s="679"/>
      <c r="BM23" s="679"/>
      <c r="BN23" s="680"/>
      <c r="BO23" s="715">
        <v>7.9</v>
      </c>
      <c r="BP23" s="715"/>
      <c r="BQ23" s="715"/>
      <c r="BR23" s="715"/>
      <c r="BS23" s="684" t="s">
        <v>127</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377876</v>
      </c>
      <c r="S24" s="679"/>
      <c r="T24" s="679"/>
      <c r="U24" s="679"/>
      <c r="V24" s="679"/>
      <c r="W24" s="679"/>
      <c r="X24" s="679"/>
      <c r="Y24" s="680"/>
      <c r="Z24" s="715">
        <v>0.4</v>
      </c>
      <c r="AA24" s="715"/>
      <c r="AB24" s="715"/>
      <c r="AC24" s="715"/>
      <c r="AD24" s="716" t="s">
        <v>127</v>
      </c>
      <c r="AE24" s="716"/>
      <c r="AF24" s="716"/>
      <c r="AG24" s="716"/>
      <c r="AH24" s="716"/>
      <c r="AI24" s="716"/>
      <c r="AJ24" s="716"/>
      <c r="AK24" s="716"/>
      <c r="AL24" s="681" t="s">
        <v>229</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229</v>
      </c>
      <c r="BP24" s="715"/>
      <c r="BQ24" s="715"/>
      <c r="BR24" s="715"/>
      <c r="BS24" s="684" t="s">
        <v>229</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63339795</v>
      </c>
      <c r="CS24" s="734"/>
      <c r="CT24" s="734"/>
      <c r="CU24" s="734"/>
      <c r="CV24" s="734"/>
      <c r="CW24" s="734"/>
      <c r="CX24" s="734"/>
      <c r="CY24" s="777"/>
      <c r="CZ24" s="778">
        <v>59.7</v>
      </c>
      <c r="DA24" s="749"/>
      <c r="DB24" s="749"/>
      <c r="DC24" s="781"/>
      <c r="DD24" s="776">
        <v>38762420</v>
      </c>
      <c r="DE24" s="734"/>
      <c r="DF24" s="734"/>
      <c r="DG24" s="734"/>
      <c r="DH24" s="734"/>
      <c r="DI24" s="734"/>
      <c r="DJ24" s="734"/>
      <c r="DK24" s="777"/>
      <c r="DL24" s="776">
        <v>38310092</v>
      </c>
      <c r="DM24" s="734"/>
      <c r="DN24" s="734"/>
      <c r="DO24" s="734"/>
      <c r="DP24" s="734"/>
      <c r="DQ24" s="734"/>
      <c r="DR24" s="734"/>
      <c r="DS24" s="734"/>
      <c r="DT24" s="734"/>
      <c r="DU24" s="734"/>
      <c r="DV24" s="777"/>
      <c r="DW24" s="778">
        <v>61.2</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t="s">
        <v>229</v>
      </c>
      <c r="S25" s="679"/>
      <c r="T25" s="679"/>
      <c r="U25" s="679"/>
      <c r="V25" s="679"/>
      <c r="W25" s="679"/>
      <c r="X25" s="679"/>
      <c r="Y25" s="680"/>
      <c r="Z25" s="715" t="s">
        <v>127</v>
      </c>
      <c r="AA25" s="715"/>
      <c r="AB25" s="715"/>
      <c r="AC25" s="715"/>
      <c r="AD25" s="716" t="s">
        <v>229</v>
      </c>
      <c r="AE25" s="716"/>
      <c r="AF25" s="716"/>
      <c r="AG25" s="716"/>
      <c r="AH25" s="716"/>
      <c r="AI25" s="716"/>
      <c r="AJ25" s="716"/>
      <c r="AK25" s="716"/>
      <c r="AL25" s="681" t="s">
        <v>127</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229</v>
      </c>
      <c r="BH25" s="679"/>
      <c r="BI25" s="679"/>
      <c r="BJ25" s="679"/>
      <c r="BK25" s="679"/>
      <c r="BL25" s="679"/>
      <c r="BM25" s="679"/>
      <c r="BN25" s="680"/>
      <c r="BO25" s="715" t="s">
        <v>229</v>
      </c>
      <c r="BP25" s="715"/>
      <c r="BQ25" s="715"/>
      <c r="BR25" s="715"/>
      <c r="BS25" s="684" t="s">
        <v>127</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17808214</v>
      </c>
      <c r="CS25" s="697"/>
      <c r="CT25" s="697"/>
      <c r="CU25" s="697"/>
      <c r="CV25" s="697"/>
      <c r="CW25" s="697"/>
      <c r="CX25" s="697"/>
      <c r="CY25" s="698"/>
      <c r="CZ25" s="681">
        <v>16.8</v>
      </c>
      <c r="DA25" s="699"/>
      <c r="DB25" s="699"/>
      <c r="DC25" s="700"/>
      <c r="DD25" s="684">
        <v>16563264</v>
      </c>
      <c r="DE25" s="697"/>
      <c r="DF25" s="697"/>
      <c r="DG25" s="697"/>
      <c r="DH25" s="697"/>
      <c r="DI25" s="697"/>
      <c r="DJ25" s="697"/>
      <c r="DK25" s="698"/>
      <c r="DL25" s="684">
        <v>16110936</v>
      </c>
      <c r="DM25" s="697"/>
      <c r="DN25" s="697"/>
      <c r="DO25" s="697"/>
      <c r="DP25" s="697"/>
      <c r="DQ25" s="697"/>
      <c r="DR25" s="697"/>
      <c r="DS25" s="697"/>
      <c r="DT25" s="697"/>
      <c r="DU25" s="697"/>
      <c r="DV25" s="698"/>
      <c r="DW25" s="681">
        <v>25.7</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60954222</v>
      </c>
      <c r="S26" s="679"/>
      <c r="T26" s="679"/>
      <c r="U26" s="679"/>
      <c r="V26" s="679"/>
      <c r="W26" s="679"/>
      <c r="X26" s="679"/>
      <c r="Y26" s="680"/>
      <c r="Z26" s="715">
        <v>57.1</v>
      </c>
      <c r="AA26" s="715"/>
      <c r="AB26" s="715"/>
      <c r="AC26" s="715"/>
      <c r="AD26" s="716">
        <v>57123000</v>
      </c>
      <c r="AE26" s="716"/>
      <c r="AF26" s="716"/>
      <c r="AG26" s="716"/>
      <c r="AH26" s="716"/>
      <c r="AI26" s="716"/>
      <c r="AJ26" s="716"/>
      <c r="AK26" s="716"/>
      <c r="AL26" s="681">
        <v>98.9</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229</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13224216</v>
      </c>
      <c r="CS26" s="679"/>
      <c r="CT26" s="679"/>
      <c r="CU26" s="679"/>
      <c r="CV26" s="679"/>
      <c r="CW26" s="679"/>
      <c r="CX26" s="679"/>
      <c r="CY26" s="680"/>
      <c r="CZ26" s="681">
        <v>12.5</v>
      </c>
      <c r="DA26" s="699"/>
      <c r="DB26" s="699"/>
      <c r="DC26" s="700"/>
      <c r="DD26" s="684">
        <v>12277724</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v>40604</v>
      </c>
      <c r="S27" s="679"/>
      <c r="T27" s="679"/>
      <c r="U27" s="679"/>
      <c r="V27" s="679"/>
      <c r="W27" s="679"/>
      <c r="X27" s="679"/>
      <c r="Y27" s="680"/>
      <c r="Z27" s="715">
        <v>0</v>
      </c>
      <c r="AA27" s="715"/>
      <c r="AB27" s="715"/>
      <c r="AC27" s="715"/>
      <c r="AD27" s="716">
        <v>40604</v>
      </c>
      <c r="AE27" s="716"/>
      <c r="AF27" s="716"/>
      <c r="AG27" s="716"/>
      <c r="AH27" s="716"/>
      <c r="AI27" s="716"/>
      <c r="AJ27" s="716"/>
      <c r="AK27" s="716"/>
      <c r="AL27" s="681">
        <v>0.1</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43968049</v>
      </c>
      <c r="BH27" s="679"/>
      <c r="BI27" s="679"/>
      <c r="BJ27" s="679"/>
      <c r="BK27" s="679"/>
      <c r="BL27" s="679"/>
      <c r="BM27" s="679"/>
      <c r="BN27" s="680"/>
      <c r="BO27" s="715">
        <v>100</v>
      </c>
      <c r="BP27" s="715"/>
      <c r="BQ27" s="715"/>
      <c r="BR27" s="715"/>
      <c r="BS27" s="684">
        <v>559867</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34516847</v>
      </c>
      <c r="CS27" s="697"/>
      <c r="CT27" s="697"/>
      <c r="CU27" s="697"/>
      <c r="CV27" s="697"/>
      <c r="CW27" s="697"/>
      <c r="CX27" s="697"/>
      <c r="CY27" s="698"/>
      <c r="CZ27" s="681">
        <v>32.6</v>
      </c>
      <c r="DA27" s="699"/>
      <c r="DB27" s="699"/>
      <c r="DC27" s="700"/>
      <c r="DD27" s="684">
        <v>11622675</v>
      </c>
      <c r="DE27" s="697"/>
      <c r="DF27" s="697"/>
      <c r="DG27" s="697"/>
      <c r="DH27" s="697"/>
      <c r="DI27" s="697"/>
      <c r="DJ27" s="697"/>
      <c r="DK27" s="698"/>
      <c r="DL27" s="684">
        <v>11622675</v>
      </c>
      <c r="DM27" s="697"/>
      <c r="DN27" s="697"/>
      <c r="DO27" s="697"/>
      <c r="DP27" s="697"/>
      <c r="DQ27" s="697"/>
      <c r="DR27" s="697"/>
      <c r="DS27" s="697"/>
      <c r="DT27" s="697"/>
      <c r="DU27" s="697"/>
      <c r="DV27" s="698"/>
      <c r="DW27" s="681">
        <v>18.600000000000001</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614278</v>
      </c>
      <c r="S28" s="679"/>
      <c r="T28" s="679"/>
      <c r="U28" s="679"/>
      <c r="V28" s="679"/>
      <c r="W28" s="679"/>
      <c r="X28" s="679"/>
      <c r="Y28" s="680"/>
      <c r="Z28" s="715">
        <v>0.6</v>
      </c>
      <c r="AA28" s="715"/>
      <c r="AB28" s="715"/>
      <c r="AC28" s="715"/>
      <c r="AD28" s="716" t="s">
        <v>229</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11014734</v>
      </c>
      <c r="CS28" s="679"/>
      <c r="CT28" s="679"/>
      <c r="CU28" s="679"/>
      <c r="CV28" s="679"/>
      <c r="CW28" s="679"/>
      <c r="CX28" s="679"/>
      <c r="CY28" s="680"/>
      <c r="CZ28" s="681">
        <v>10.4</v>
      </c>
      <c r="DA28" s="699"/>
      <c r="DB28" s="699"/>
      <c r="DC28" s="700"/>
      <c r="DD28" s="684">
        <v>10576481</v>
      </c>
      <c r="DE28" s="679"/>
      <c r="DF28" s="679"/>
      <c r="DG28" s="679"/>
      <c r="DH28" s="679"/>
      <c r="DI28" s="679"/>
      <c r="DJ28" s="679"/>
      <c r="DK28" s="680"/>
      <c r="DL28" s="684">
        <v>10576481</v>
      </c>
      <c r="DM28" s="679"/>
      <c r="DN28" s="679"/>
      <c r="DO28" s="679"/>
      <c r="DP28" s="679"/>
      <c r="DQ28" s="679"/>
      <c r="DR28" s="679"/>
      <c r="DS28" s="679"/>
      <c r="DT28" s="679"/>
      <c r="DU28" s="679"/>
      <c r="DV28" s="680"/>
      <c r="DW28" s="681">
        <v>16.899999999999999</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2245076</v>
      </c>
      <c r="S29" s="679"/>
      <c r="T29" s="679"/>
      <c r="U29" s="679"/>
      <c r="V29" s="679"/>
      <c r="W29" s="679"/>
      <c r="X29" s="679"/>
      <c r="Y29" s="680"/>
      <c r="Z29" s="715">
        <v>2.1</v>
      </c>
      <c r="AA29" s="715"/>
      <c r="AB29" s="715"/>
      <c r="AC29" s="715"/>
      <c r="AD29" s="716">
        <v>455146</v>
      </c>
      <c r="AE29" s="716"/>
      <c r="AF29" s="716"/>
      <c r="AG29" s="716"/>
      <c r="AH29" s="716"/>
      <c r="AI29" s="716"/>
      <c r="AJ29" s="716"/>
      <c r="AK29" s="716"/>
      <c r="AL29" s="681">
        <v>0.8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299</v>
      </c>
      <c r="CE29" s="764"/>
      <c r="CF29" s="711" t="s">
        <v>70</v>
      </c>
      <c r="CG29" s="712"/>
      <c r="CH29" s="712"/>
      <c r="CI29" s="712"/>
      <c r="CJ29" s="712"/>
      <c r="CK29" s="712"/>
      <c r="CL29" s="712"/>
      <c r="CM29" s="712"/>
      <c r="CN29" s="712"/>
      <c r="CO29" s="712"/>
      <c r="CP29" s="712"/>
      <c r="CQ29" s="713"/>
      <c r="CR29" s="678">
        <v>11014322</v>
      </c>
      <c r="CS29" s="697"/>
      <c r="CT29" s="697"/>
      <c r="CU29" s="697"/>
      <c r="CV29" s="697"/>
      <c r="CW29" s="697"/>
      <c r="CX29" s="697"/>
      <c r="CY29" s="698"/>
      <c r="CZ29" s="681">
        <v>10.4</v>
      </c>
      <c r="DA29" s="699"/>
      <c r="DB29" s="699"/>
      <c r="DC29" s="700"/>
      <c r="DD29" s="684">
        <v>10576069</v>
      </c>
      <c r="DE29" s="697"/>
      <c r="DF29" s="697"/>
      <c r="DG29" s="697"/>
      <c r="DH29" s="697"/>
      <c r="DI29" s="697"/>
      <c r="DJ29" s="697"/>
      <c r="DK29" s="698"/>
      <c r="DL29" s="684">
        <v>10576069</v>
      </c>
      <c r="DM29" s="697"/>
      <c r="DN29" s="697"/>
      <c r="DO29" s="697"/>
      <c r="DP29" s="697"/>
      <c r="DQ29" s="697"/>
      <c r="DR29" s="697"/>
      <c r="DS29" s="697"/>
      <c r="DT29" s="697"/>
      <c r="DU29" s="697"/>
      <c r="DV29" s="698"/>
      <c r="DW29" s="681">
        <v>16.899999999999999</v>
      </c>
      <c r="DX29" s="699"/>
      <c r="DY29" s="699"/>
      <c r="DZ29" s="699"/>
      <c r="EA29" s="699"/>
      <c r="EB29" s="699"/>
      <c r="EC29" s="714"/>
    </row>
    <row r="30" spans="2:133" ht="11.25" customHeight="1" x14ac:dyDescent="0.15">
      <c r="B30" s="675" t="s">
        <v>300</v>
      </c>
      <c r="C30" s="676"/>
      <c r="D30" s="676"/>
      <c r="E30" s="676"/>
      <c r="F30" s="676"/>
      <c r="G30" s="676"/>
      <c r="H30" s="676"/>
      <c r="I30" s="676"/>
      <c r="J30" s="676"/>
      <c r="K30" s="676"/>
      <c r="L30" s="676"/>
      <c r="M30" s="676"/>
      <c r="N30" s="676"/>
      <c r="O30" s="676"/>
      <c r="P30" s="676"/>
      <c r="Q30" s="677"/>
      <c r="R30" s="678">
        <v>483983</v>
      </c>
      <c r="S30" s="679"/>
      <c r="T30" s="679"/>
      <c r="U30" s="679"/>
      <c r="V30" s="679"/>
      <c r="W30" s="679"/>
      <c r="X30" s="679"/>
      <c r="Y30" s="680"/>
      <c r="Z30" s="715">
        <v>0.5</v>
      </c>
      <c r="AA30" s="715"/>
      <c r="AB30" s="715"/>
      <c r="AC30" s="715"/>
      <c r="AD30" s="716" t="s">
        <v>127</v>
      </c>
      <c r="AE30" s="716"/>
      <c r="AF30" s="716"/>
      <c r="AG30" s="716"/>
      <c r="AH30" s="716"/>
      <c r="AI30" s="716"/>
      <c r="AJ30" s="716"/>
      <c r="AK30" s="716"/>
      <c r="AL30" s="681" t="s">
        <v>229</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301</v>
      </c>
      <c r="BH30" s="752"/>
      <c r="BI30" s="752"/>
      <c r="BJ30" s="752"/>
      <c r="BK30" s="752"/>
      <c r="BL30" s="752"/>
      <c r="BM30" s="752"/>
      <c r="BN30" s="752"/>
      <c r="BO30" s="752"/>
      <c r="BP30" s="752"/>
      <c r="BQ30" s="753"/>
      <c r="BR30" s="739" t="s">
        <v>302</v>
      </c>
      <c r="BS30" s="752"/>
      <c r="BT30" s="752"/>
      <c r="BU30" s="752"/>
      <c r="BV30" s="752"/>
      <c r="BW30" s="752"/>
      <c r="BX30" s="752"/>
      <c r="BY30" s="752"/>
      <c r="BZ30" s="752"/>
      <c r="CA30" s="752"/>
      <c r="CB30" s="753"/>
      <c r="CD30" s="765"/>
      <c r="CE30" s="766"/>
      <c r="CF30" s="711" t="s">
        <v>303</v>
      </c>
      <c r="CG30" s="712"/>
      <c r="CH30" s="712"/>
      <c r="CI30" s="712"/>
      <c r="CJ30" s="712"/>
      <c r="CK30" s="712"/>
      <c r="CL30" s="712"/>
      <c r="CM30" s="712"/>
      <c r="CN30" s="712"/>
      <c r="CO30" s="712"/>
      <c r="CP30" s="712"/>
      <c r="CQ30" s="713"/>
      <c r="CR30" s="678">
        <v>10221705</v>
      </c>
      <c r="CS30" s="679"/>
      <c r="CT30" s="679"/>
      <c r="CU30" s="679"/>
      <c r="CV30" s="679"/>
      <c r="CW30" s="679"/>
      <c r="CX30" s="679"/>
      <c r="CY30" s="680"/>
      <c r="CZ30" s="681">
        <v>9.6</v>
      </c>
      <c r="DA30" s="699"/>
      <c r="DB30" s="699"/>
      <c r="DC30" s="700"/>
      <c r="DD30" s="684">
        <v>9815005</v>
      </c>
      <c r="DE30" s="679"/>
      <c r="DF30" s="679"/>
      <c r="DG30" s="679"/>
      <c r="DH30" s="679"/>
      <c r="DI30" s="679"/>
      <c r="DJ30" s="679"/>
      <c r="DK30" s="680"/>
      <c r="DL30" s="684">
        <v>9815005</v>
      </c>
      <c r="DM30" s="679"/>
      <c r="DN30" s="679"/>
      <c r="DO30" s="679"/>
      <c r="DP30" s="679"/>
      <c r="DQ30" s="679"/>
      <c r="DR30" s="679"/>
      <c r="DS30" s="679"/>
      <c r="DT30" s="679"/>
      <c r="DU30" s="679"/>
      <c r="DV30" s="680"/>
      <c r="DW30" s="681">
        <v>15.7</v>
      </c>
      <c r="DX30" s="699"/>
      <c r="DY30" s="699"/>
      <c r="DZ30" s="699"/>
      <c r="EA30" s="699"/>
      <c r="EB30" s="699"/>
      <c r="EC30" s="714"/>
    </row>
    <row r="31" spans="2:133" ht="11.25" customHeight="1" x14ac:dyDescent="0.15">
      <c r="B31" s="675" t="s">
        <v>304</v>
      </c>
      <c r="C31" s="676"/>
      <c r="D31" s="676"/>
      <c r="E31" s="676"/>
      <c r="F31" s="676"/>
      <c r="G31" s="676"/>
      <c r="H31" s="676"/>
      <c r="I31" s="676"/>
      <c r="J31" s="676"/>
      <c r="K31" s="676"/>
      <c r="L31" s="676"/>
      <c r="M31" s="676"/>
      <c r="N31" s="676"/>
      <c r="O31" s="676"/>
      <c r="P31" s="676"/>
      <c r="Q31" s="677"/>
      <c r="R31" s="678">
        <v>21432008</v>
      </c>
      <c r="S31" s="679"/>
      <c r="T31" s="679"/>
      <c r="U31" s="679"/>
      <c r="V31" s="679"/>
      <c r="W31" s="679"/>
      <c r="X31" s="679"/>
      <c r="Y31" s="680"/>
      <c r="Z31" s="715">
        <v>20.100000000000001</v>
      </c>
      <c r="AA31" s="715"/>
      <c r="AB31" s="715"/>
      <c r="AC31" s="715"/>
      <c r="AD31" s="716" t="s">
        <v>127</v>
      </c>
      <c r="AE31" s="716"/>
      <c r="AF31" s="716"/>
      <c r="AG31" s="716"/>
      <c r="AH31" s="716"/>
      <c r="AI31" s="716"/>
      <c r="AJ31" s="716"/>
      <c r="AK31" s="716"/>
      <c r="AL31" s="681" t="s">
        <v>127</v>
      </c>
      <c r="AM31" s="682"/>
      <c r="AN31" s="682"/>
      <c r="AO31" s="717"/>
      <c r="AP31" s="754" t="s">
        <v>305</v>
      </c>
      <c r="AQ31" s="755"/>
      <c r="AR31" s="755"/>
      <c r="AS31" s="755"/>
      <c r="AT31" s="760" t="s">
        <v>306</v>
      </c>
      <c r="AU31" s="231"/>
      <c r="AV31" s="231"/>
      <c r="AW31" s="231"/>
      <c r="AX31" s="744" t="s">
        <v>183</v>
      </c>
      <c r="AY31" s="745"/>
      <c r="AZ31" s="745"/>
      <c r="BA31" s="745"/>
      <c r="BB31" s="745"/>
      <c r="BC31" s="745"/>
      <c r="BD31" s="745"/>
      <c r="BE31" s="745"/>
      <c r="BF31" s="746"/>
      <c r="BG31" s="747">
        <v>99.3</v>
      </c>
      <c r="BH31" s="748"/>
      <c r="BI31" s="748"/>
      <c r="BJ31" s="748"/>
      <c r="BK31" s="748"/>
      <c r="BL31" s="748"/>
      <c r="BM31" s="749">
        <v>96.8</v>
      </c>
      <c r="BN31" s="748"/>
      <c r="BO31" s="748"/>
      <c r="BP31" s="748"/>
      <c r="BQ31" s="750"/>
      <c r="BR31" s="747">
        <v>99.2</v>
      </c>
      <c r="BS31" s="748"/>
      <c r="BT31" s="748"/>
      <c r="BU31" s="748"/>
      <c r="BV31" s="748"/>
      <c r="BW31" s="748"/>
      <c r="BX31" s="749">
        <v>96.3</v>
      </c>
      <c r="BY31" s="748"/>
      <c r="BZ31" s="748"/>
      <c r="CA31" s="748"/>
      <c r="CB31" s="750"/>
      <c r="CD31" s="765"/>
      <c r="CE31" s="766"/>
      <c r="CF31" s="711" t="s">
        <v>307</v>
      </c>
      <c r="CG31" s="712"/>
      <c r="CH31" s="712"/>
      <c r="CI31" s="712"/>
      <c r="CJ31" s="712"/>
      <c r="CK31" s="712"/>
      <c r="CL31" s="712"/>
      <c r="CM31" s="712"/>
      <c r="CN31" s="712"/>
      <c r="CO31" s="712"/>
      <c r="CP31" s="712"/>
      <c r="CQ31" s="713"/>
      <c r="CR31" s="678">
        <v>792617</v>
      </c>
      <c r="CS31" s="697"/>
      <c r="CT31" s="697"/>
      <c r="CU31" s="697"/>
      <c r="CV31" s="697"/>
      <c r="CW31" s="697"/>
      <c r="CX31" s="697"/>
      <c r="CY31" s="698"/>
      <c r="CZ31" s="681">
        <v>0.7</v>
      </c>
      <c r="DA31" s="699"/>
      <c r="DB31" s="699"/>
      <c r="DC31" s="700"/>
      <c r="DD31" s="684">
        <v>761064</v>
      </c>
      <c r="DE31" s="697"/>
      <c r="DF31" s="697"/>
      <c r="DG31" s="697"/>
      <c r="DH31" s="697"/>
      <c r="DI31" s="697"/>
      <c r="DJ31" s="697"/>
      <c r="DK31" s="698"/>
      <c r="DL31" s="684">
        <v>761064</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308</v>
      </c>
      <c r="C32" s="770"/>
      <c r="D32" s="770"/>
      <c r="E32" s="770"/>
      <c r="F32" s="770"/>
      <c r="G32" s="770"/>
      <c r="H32" s="770"/>
      <c r="I32" s="770"/>
      <c r="J32" s="770"/>
      <c r="K32" s="770"/>
      <c r="L32" s="770"/>
      <c r="M32" s="770"/>
      <c r="N32" s="770"/>
      <c r="O32" s="770"/>
      <c r="P32" s="770"/>
      <c r="Q32" s="771"/>
      <c r="R32" s="678" t="s">
        <v>229</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127</v>
      </c>
      <c r="AM32" s="682"/>
      <c r="AN32" s="682"/>
      <c r="AO32" s="717"/>
      <c r="AP32" s="756"/>
      <c r="AQ32" s="757"/>
      <c r="AR32" s="757"/>
      <c r="AS32" s="757"/>
      <c r="AT32" s="761"/>
      <c r="AU32" s="230" t="s">
        <v>309</v>
      </c>
      <c r="AV32" s="230"/>
      <c r="AW32" s="230"/>
      <c r="AX32" s="675" t="s">
        <v>310</v>
      </c>
      <c r="AY32" s="676"/>
      <c r="AZ32" s="676"/>
      <c r="BA32" s="676"/>
      <c r="BB32" s="676"/>
      <c r="BC32" s="676"/>
      <c r="BD32" s="676"/>
      <c r="BE32" s="676"/>
      <c r="BF32" s="677"/>
      <c r="BG32" s="751">
        <v>99.2</v>
      </c>
      <c r="BH32" s="697"/>
      <c r="BI32" s="697"/>
      <c r="BJ32" s="697"/>
      <c r="BK32" s="697"/>
      <c r="BL32" s="697"/>
      <c r="BM32" s="682">
        <v>97</v>
      </c>
      <c r="BN32" s="743"/>
      <c r="BO32" s="743"/>
      <c r="BP32" s="743"/>
      <c r="BQ32" s="721"/>
      <c r="BR32" s="751">
        <v>99.2</v>
      </c>
      <c r="BS32" s="697"/>
      <c r="BT32" s="697"/>
      <c r="BU32" s="697"/>
      <c r="BV32" s="697"/>
      <c r="BW32" s="697"/>
      <c r="BX32" s="682">
        <v>96.7</v>
      </c>
      <c r="BY32" s="743"/>
      <c r="BZ32" s="743"/>
      <c r="CA32" s="743"/>
      <c r="CB32" s="721"/>
      <c r="CD32" s="767"/>
      <c r="CE32" s="768"/>
      <c r="CF32" s="711" t="s">
        <v>311</v>
      </c>
      <c r="CG32" s="712"/>
      <c r="CH32" s="712"/>
      <c r="CI32" s="712"/>
      <c r="CJ32" s="712"/>
      <c r="CK32" s="712"/>
      <c r="CL32" s="712"/>
      <c r="CM32" s="712"/>
      <c r="CN32" s="712"/>
      <c r="CO32" s="712"/>
      <c r="CP32" s="712"/>
      <c r="CQ32" s="713"/>
      <c r="CR32" s="678">
        <v>412</v>
      </c>
      <c r="CS32" s="679"/>
      <c r="CT32" s="679"/>
      <c r="CU32" s="679"/>
      <c r="CV32" s="679"/>
      <c r="CW32" s="679"/>
      <c r="CX32" s="679"/>
      <c r="CY32" s="680"/>
      <c r="CZ32" s="681">
        <v>0</v>
      </c>
      <c r="DA32" s="699"/>
      <c r="DB32" s="699"/>
      <c r="DC32" s="700"/>
      <c r="DD32" s="684">
        <v>412</v>
      </c>
      <c r="DE32" s="679"/>
      <c r="DF32" s="679"/>
      <c r="DG32" s="679"/>
      <c r="DH32" s="679"/>
      <c r="DI32" s="679"/>
      <c r="DJ32" s="679"/>
      <c r="DK32" s="680"/>
      <c r="DL32" s="684">
        <v>412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312</v>
      </c>
      <c r="C33" s="676"/>
      <c r="D33" s="676"/>
      <c r="E33" s="676"/>
      <c r="F33" s="676"/>
      <c r="G33" s="676"/>
      <c r="H33" s="676"/>
      <c r="I33" s="676"/>
      <c r="J33" s="676"/>
      <c r="K33" s="676"/>
      <c r="L33" s="676"/>
      <c r="M33" s="676"/>
      <c r="N33" s="676"/>
      <c r="O33" s="676"/>
      <c r="P33" s="676"/>
      <c r="Q33" s="677"/>
      <c r="R33" s="678">
        <v>7407449</v>
      </c>
      <c r="S33" s="679"/>
      <c r="T33" s="679"/>
      <c r="U33" s="679"/>
      <c r="V33" s="679"/>
      <c r="W33" s="679"/>
      <c r="X33" s="679"/>
      <c r="Y33" s="680"/>
      <c r="Z33" s="715">
        <v>6.9</v>
      </c>
      <c r="AA33" s="715"/>
      <c r="AB33" s="715"/>
      <c r="AC33" s="715"/>
      <c r="AD33" s="716" t="s">
        <v>127</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313</v>
      </c>
      <c r="AY33" s="660"/>
      <c r="AZ33" s="660"/>
      <c r="BA33" s="660"/>
      <c r="BB33" s="660"/>
      <c r="BC33" s="660"/>
      <c r="BD33" s="660"/>
      <c r="BE33" s="660"/>
      <c r="BF33" s="661"/>
      <c r="BG33" s="742">
        <v>99.3</v>
      </c>
      <c r="BH33" s="663"/>
      <c r="BI33" s="663"/>
      <c r="BJ33" s="663"/>
      <c r="BK33" s="663"/>
      <c r="BL33" s="663"/>
      <c r="BM33" s="706">
        <v>96.4</v>
      </c>
      <c r="BN33" s="663"/>
      <c r="BO33" s="663"/>
      <c r="BP33" s="663"/>
      <c r="BQ33" s="727"/>
      <c r="BR33" s="742">
        <v>99.2</v>
      </c>
      <c r="BS33" s="663"/>
      <c r="BT33" s="663"/>
      <c r="BU33" s="663"/>
      <c r="BV33" s="663"/>
      <c r="BW33" s="663"/>
      <c r="BX33" s="706">
        <v>95.8</v>
      </c>
      <c r="BY33" s="663"/>
      <c r="BZ33" s="663"/>
      <c r="CA33" s="663"/>
      <c r="CB33" s="727"/>
      <c r="CD33" s="711" t="s">
        <v>314</v>
      </c>
      <c r="CE33" s="712"/>
      <c r="CF33" s="712"/>
      <c r="CG33" s="712"/>
      <c r="CH33" s="712"/>
      <c r="CI33" s="712"/>
      <c r="CJ33" s="712"/>
      <c r="CK33" s="712"/>
      <c r="CL33" s="712"/>
      <c r="CM33" s="712"/>
      <c r="CN33" s="712"/>
      <c r="CO33" s="712"/>
      <c r="CP33" s="712"/>
      <c r="CQ33" s="713"/>
      <c r="CR33" s="678">
        <v>34670349</v>
      </c>
      <c r="CS33" s="697"/>
      <c r="CT33" s="697"/>
      <c r="CU33" s="697"/>
      <c r="CV33" s="697"/>
      <c r="CW33" s="697"/>
      <c r="CX33" s="697"/>
      <c r="CY33" s="698"/>
      <c r="CZ33" s="681">
        <v>32.700000000000003</v>
      </c>
      <c r="DA33" s="699"/>
      <c r="DB33" s="699"/>
      <c r="DC33" s="700"/>
      <c r="DD33" s="684">
        <v>28182929</v>
      </c>
      <c r="DE33" s="697"/>
      <c r="DF33" s="697"/>
      <c r="DG33" s="697"/>
      <c r="DH33" s="697"/>
      <c r="DI33" s="697"/>
      <c r="DJ33" s="697"/>
      <c r="DK33" s="698"/>
      <c r="DL33" s="684">
        <v>20865946</v>
      </c>
      <c r="DM33" s="697"/>
      <c r="DN33" s="697"/>
      <c r="DO33" s="697"/>
      <c r="DP33" s="697"/>
      <c r="DQ33" s="697"/>
      <c r="DR33" s="697"/>
      <c r="DS33" s="697"/>
      <c r="DT33" s="697"/>
      <c r="DU33" s="697"/>
      <c r="DV33" s="698"/>
      <c r="DW33" s="681">
        <v>33.299999999999997</v>
      </c>
      <c r="DX33" s="699"/>
      <c r="DY33" s="699"/>
      <c r="DZ33" s="699"/>
      <c r="EA33" s="699"/>
      <c r="EB33" s="699"/>
      <c r="EC33" s="714"/>
    </row>
    <row r="34" spans="2:133" ht="11.25" customHeight="1" x14ac:dyDescent="0.15">
      <c r="B34" s="675" t="s">
        <v>315</v>
      </c>
      <c r="C34" s="676"/>
      <c r="D34" s="676"/>
      <c r="E34" s="676"/>
      <c r="F34" s="676"/>
      <c r="G34" s="676"/>
      <c r="H34" s="676"/>
      <c r="I34" s="676"/>
      <c r="J34" s="676"/>
      <c r="K34" s="676"/>
      <c r="L34" s="676"/>
      <c r="M34" s="676"/>
      <c r="N34" s="676"/>
      <c r="O34" s="676"/>
      <c r="P34" s="676"/>
      <c r="Q34" s="677"/>
      <c r="R34" s="678">
        <v>381132</v>
      </c>
      <c r="S34" s="679"/>
      <c r="T34" s="679"/>
      <c r="U34" s="679"/>
      <c r="V34" s="679"/>
      <c r="W34" s="679"/>
      <c r="X34" s="679"/>
      <c r="Y34" s="680"/>
      <c r="Z34" s="715">
        <v>0.4</v>
      </c>
      <c r="AA34" s="715"/>
      <c r="AB34" s="715"/>
      <c r="AC34" s="715"/>
      <c r="AD34" s="716">
        <v>11784</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316</v>
      </c>
      <c r="CE34" s="712"/>
      <c r="CF34" s="712"/>
      <c r="CG34" s="712"/>
      <c r="CH34" s="712"/>
      <c r="CI34" s="712"/>
      <c r="CJ34" s="712"/>
      <c r="CK34" s="712"/>
      <c r="CL34" s="712"/>
      <c r="CM34" s="712"/>
      <c r="CN34" s="712"/>
      <c r="CO34" s="712"/>
      <c r="CP34" s="712"/>
      <c r="CQ34" s="713"/>
      <c r="CR34" s="678">
        <v>14403767</v>
      </c>
      <c r="CS34" s="679"/>
      <c r="CT34" s="679"/>
      <c r="CU34" s="679"/>
      <c r="CV34" s="679"/>
      <c r="CW34" s="679"/>
      <c r="CX34" s="679"/>
      <c r="CY34" s="680"/>
      <c r="CZ34" s="681">
        <v>13.6</v>
      </c>
      <c r="DA34" s="699"/>
      <c r="DB34" s="699"/>
      <c r="DC34" s="700"/>
      <c r="DD34" s="684">
        <v>11094849</v>
      </c>
      <c r="DE34" s="679"/>
      <c r="DF34" s="679"/>
      <c r="DG34" s="679"/>
      <c r="DH34" s="679"/>
      <c r="DI34" s="679"/>
      <c r="DJ34" s="679"/>
      <c r="DK34" s="680"/>
      <c r="DL34" s="684">
        <v>8149615</v>
      </c>
      <c r="DM34" s="679"/>
      <c r="DN34" s="679"/>
      <c r="DO34" s="679"/>
      <c r="DP34" s="679"/>
      <c r="DQ34" s="679"/>
      <c r="DR34" s="679"/>
      <c r="DS34" s="679"/>
      <c r="DT34" s="679"/>
      <c r="DU34" s="679"/>
      <c r="DV34" s="680"/>
      <c r="DW34" s="681">
        <v>13</v>
      </c>
      <c r="DX34" s="699"/>
      <c r="DY34" s="699"/>
      <c r="DZ34" s="699"/>
      <c r="EA34" s="699"/>
      <c r="EB34" s="699"/>
      <c r="EC34" s="714"/>
    </row>
    <row r="35" spans="2:133" ht="11.25" customHeight="1" x14ac:dyDescent="0.15">
      <c r="B35" s="675" t="s">
        <v>317</v>
      </c>
      <c r="C35" s="676"/>
      <c r="D35" s="676"/>
      <c r="E35" s="676"/>
      <c r="F35" s="676"/>
      <c r="G35" s="676"/>
      <c r="H35" s="676"/>
      <c r="I35" s="676"/>
      <c r="J35" s="676"/>
      <c r="K35" s="676"/>
      <c r="L35" s="676"/>
      <c r="M35" s="676"/>
      <c r="N35" s="676"/>
      <c r="O35" s="676"/>
      <c r="P35" s="676"/>
      <c r="Q35" s="677"/>
      <c r="R35" s="678">
        <v>387787</v>
      </c>
      <c r="S35" s="679"/>
      <c r="T35" s="679"/>
      <c r="U35" s="679"/>
      <c r="V35" s="679"/>
      <c r="W35" s="679"/>
      <c r="X35" s="679"/>
      <c r="Y35" s="680"/>
      <c r="Z35" s="715">
        <v>0.4</v>
      </c>
      <c r="AA35" s="715"/>
      <c r="AB35" s="715"/>
      <c r="AC35" s="715"/>
      <c r="AD35" s="716" t="s">
        <v>127</v>
      </c>
      <c r="AE35" s="716"/>
      <c r="AF35" s="716"/>
      <c r="AG35" s="716"/>
      <c r="AH35" s="716"/>
      <c r="AI35" s="716"/>
      <c r="AJ35" s="716"/>
      <c r="AK35" s="716"/>
      <c r="AL35" s="681" t="s">
        <v>229</v>
      </c>
      <c r="AM35" s="682"/>
      <c r="AN35" s="682"/>
      <c r="AO35" s="717"/>
      <c r="AP35" s="235"/>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1935520</v>
      </c>
      <c r="CS35" s="697"/>
      <c r="CT35" s="697"/>
      <c r="CU35" s="697"/>
      <c r="CV35" s="697"/>
      <c r="CW35" s="697"/>
      <c r="CX35" s="697"/>
      <c r="CY35" s="698"/>
      <c r="CZ35" s="681">
        <v>1.8</v>
      </c>
      <c r="DA35" s="699"/>
      <c r="DB35" s="699"/>
      <c r="DC35" s="700"/>
      <c r="DD35" s="684">
        <v>1740578</v>
      </c>
      <c r="DE35" s="697"/>
      <c r="DF35" s="697"/>
      <c r="DG35" s="697"/>
      <c r="DH35" s="697"/>
      <c r="DI35" s="697"/>
      <c r="DJ35" s="697"/>
      <c r="DK35" s="698"/>
      <c r="DL35" s="684">
        <v>1740578</v>
      </c>
      <c r="DM35" s="697"/>
      <c r="DN35" s="697"/>
      <c r="DO35" s="697"/>
      <c r="DP35" s="697"/>
      <c r="DQ35" s="697"/>
      <c r="DR35" s="697"/>
      <c r="DS35" s="697"/>
      <c r="DT35" s="697"/>
      <c r="DU35" s="697"/>
      <c r="DV35" s="698"/>
      <c r="DW35" s="681">
        <v>2.8</v>
      </c>
      <c r="DX35" s="699"/>
      <c r="DY35" s="699"/>
      <c r="DZ35" s="699"/>
      <c r="EA35" s="699"/>
      <c r="EB35" s="699"/>
      <c r="EC35" s="714"/>
    </row>
    <row r="36" spans="2:133" ht="11.25" customHeight="1" x14ac:dyDescent="0.15">
      <c r="B36" s="675" t="s">
        <v>321</v>
      </c>
      <c r="C36" s="676"/>
      <c r="D36" s="676"/>
      <c r="E36" s="676"/>
      <c r="F36" s="676"/>
      <c r="G36" s="676"/>
      <c r="H36" s="676"/>
      <c r="I36" s="676"/>
      <c r="J36" s="676"/>
      <c r="K36" s="676"/>
      <c r="L36" s="676"/>
      <c r="M36" s="676"/>
      <c r="N36" s="676"/>
      <c r="O36" s="676"/>
      <c r="P36" s="676"/>
      <c r="Q36" s="677"/>
      <c r="R36" s="678">
        <v>851498</v>
      </c>
      <c r="S36" s="679"/>
      <c r="T36" s="679"/>
      <c r="U36" s="679"/>
      <c r="V36" s="679"/>
      <c r="W36" s="679"/>
      <c r="X36" s="679"/>
      <c r="Y36" s="680"/>
      <c r="Z36" s="715">
        <v>0.8</v>
      </c>
      <c r="AA36" s="715"/>
      <c r="AB36" s="715"/>
      <c r="AC36" s="715"/>
      <c r="AD36" s="716" t="s">
        <v>229</v>
      </c>
      <c r="AE36" s="716"/>
      <c r="AF36" s="716"/>
      <c r="AG36" s="716"/>
      <c r="AH36" s="716"/>
      <c r="AI36" s="716"/>
      <c r="AJ36" s="716"/>
      <c r="AK36" s="716"/>
      <c r="AL36" s="681" t="s">
        <v>229</v>
      </c>
      <c r="AM36" s="682"/>
      <c r="AN36" s="682"/>
      <c r="AO36" s="717"/>
      <c r="AP36" s="235"/>
      <c r="AQ36" s="730" t="s">
        <v>322</v>
      </c>
      <c r="AR36" s="731"/>
      <c r="AS36" s="731"/>
      <c r="AT36" s="731"/>
      <c r="AU36" s="731"/>
      <c r="AV36" s="731"/>
      <c r="AW36" s="731"/>
      <c r="AX36" s="731"/>
      <c r="AY36" s="732"/>
      <c r="AZ36" s="733">
        <v>13086330</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319741</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7066832</v>
      </c>
      <c r="CS36" s="679"/>
      <c r="CT36" s="679"/>
      <c r="CU36" s="679"/>
      <c r="CV36" s="679"/>
      <c r="CW36" s="679"/>
      <c r="CX36" s="679"/>
      <c r="CY36" s="680"/>
      <c r="CZ36" s="681">
        <v>6.7</v>
      </c>
      <c r="DA36" s="699"/>
      <c r="DB36" s="699"/>
      <c r="DC36" s="700"/>
      <c r="DD36" s="684">
        <v>6306367</v>
      </c>
      <c r="DE36" s="679"/>
      <c r="DF36" s="679"/>
      <c r="DG36" s="679"/>
      <c r="DH36" s="679"/>
      <c r="DI36" s="679"/>
      <c r="DJ36" s="679"/>
      <c r="DK36" s="680"/>
      <c r="DL36" s="684">
        <v>3295357</v>
      </c>
      <c r="DM36" s="679"/>
      <c r="DN36" s="679"/>
      <c r="DO36" s="679"/>
      <c r="DP36" s="679"/>
      <c r="DQ36" s="679"/>
      <c r="DR36" s="679"/>
      <c r="DS36" s="679"/>
      <c r="DT36" s="679"/>
      <c r="DU36" s="679"/>
      <c r="DV36" s="680"/>
      <c r="DW36" s="681">
        <v>5.3</v>
      </c>
      <c r="DX36" s="699"/>
      <c r="DY36" s="699"/>
      <c r="DZ36" s="699"/>
      <c r="EA36" s="699"/>
      <c r="EB36" s="699"/>
      <c r="EC36" s="714"/>
    </row>
    <row r="37" spans="2:133" ht="11.25" customHeight="1" x14ac:dyDescent="0.15">
      <c r="B37" s="675" t="s">
        <v>325</v>
      </c>
      <c r="C37" s="676"/>
      <c r="D37" s="676"/>
      <c r="E37" s="676"/>
      <c r="F37" s="676"/>
      <c r="G37" s="676"/>
      <c r="H37" s="676"/>
      <c r="I37" s="676"/>
      <c r="J37" s="676"/>
      <c r="K37" s="676"/>
      <c r="L37" s="676"/>
      <c r="M37" s="676"/>
      <c r="N37" s="676"/>
      <c r="O37" s="676"/>
      <c r="P37" s="676"/>
      <c r="Q37" s="677"/>
      <c r="R37" s="678">
        <v>943037</v>
      </c>
      <c r="S37" s="679"/>
      <c r="T37" s="679"/>
      <c r="U37" s="679"/>
      <c r="V37" s="679"/>
      <c r="W37" s="679"/>
      <c r="X37" s="679"/>
      <c r="Y37" s="680"/>
      <c r="Z37" s="715">
        <v>0.9</v>
      </c>
      <c r="AA37" s="715"/>
      <c r="AB37" s="715"/>
      <c r="AC37" s="715"/>
      <c r="AD37" s="716" t="s">
        <v>229</v>
      </c>
      <c r="AE37" s="716"/>
      <c r="AF37" s="716"/>
      <c r="AG37" s="716"/>
      <c r="AH37" s="716"/>
      <c r="AI37" s="716"/>
      <c r="AJ37" s="716"/>
      <c r="AK37" s="716"/>
      <c r="AL37" s="681" t="s">
        <v>229</v>
      </c>
      <c r="AM37" s="682"/>
      <c r="AN37" s="682"/>
      <c r="AO37" s="717"/>
      <c r="AQ37" s="718" t="s">
        <v>326</v>
      </c>
      <c r="AR37" s="719"/>
      <c r="AS37" s="719"/>
      <c r="AT37" s="719"/>
      <c r="AU37" s="719"/>
      <c r="AV37" s="719"/>
      <c r="AW37" s="719"/>
      <c r="AX37" s="719"/>
      <c r="AY37" s="720"/>
      <c r="AZ37" s="678">
        <v>2700000</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-194983</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6121</v>
      </c>
      <c r="CS37" s="697"/>
      <c r="CT37" s="697"/>
      <c r="CU37" s="697"/>
      <c r="CV37" s="697"/>
      <c r="CW37" s="697"/>
      <c r="CX37" s="697"/>
      <c r="CY37" s="698"/>
      <c r="CZ37" s="681">
        <v>0</v>
      </c>
      <c r="DA37" s="699"/>
      <c r="DB37" s="699"/>
      <c r="DC37" s="700"/>
      <c r="DD37" s="684">
        <v>6121</v>
      </c>
      <c r="DE37" s="697"/>
      <c r="DF37" s="697"/>
      <c r="DG37" s="697"/>
      <c r="DH37" s="697"/>
      <c r="DI37" s="697"/>
      <c r="DJ37" s="697"/>
      <c r="DK37" s="698"/>
      <c r="DL37" s="684" t="s">
        <v>127</v>
      </c>
      <c r="DM37" s="697"/>
      <c r="DN37" s="697"/>
      <c r="DO37" s="697"/>
      <c r="DP37" s="697"/>
      <c r="DQ37" s="697"/>
      <c r="DR37" s="697"/>
      <c r="DS37" s="697"/>
      <c r="DT37" s="697"/>
      <c r="DU37" s="697"/>
      <c r="DV37" s="698"/>
      <c r="DW37" s="681" t="s">
        <v>127</v>
      </c>
      <c r="DX37" s="699"/>
      <c r="DY37" s="699"/>
      <c r="DZ37" s="699"/>
      <c r="EA37" s="699"/>
      <c r="EB37" s="699"/>
      <c r="EC37" s="714"/>
    </row>
    <row r="38" spans="2:133" ht="11.25" customHeight="1" x14ac:dyDescent="0.15">
      <c r="B38" s="675" t="s">
        <v>329</v>
      </c>
      <c r="C38" s="676"/>
      <c r="D38" s="676"/>
      <c r="E38" s="676"/>
      <c r="F38" s="676"/>
      <c r="G38" s="676"/>
      <c r="H38" s="676"/>
      <c r="I38" s="676"/>
      <c r="J38" s="676"/>
      <c r="K38" s="676"/>
      <c r="L38" s="676"/>
      <c r="M38" s="676"/>
      <c r="N38" s="676"/>
      <c r="O38" s="676"/>
      <c r="P38" s="676"/>
      <c r="Q38" s="677"/>
      <c r="R38" s="678">
        <v>1671713</v>
      </c>
      <c r="S38" s="679"/>
      <c r="T38" s="679"/>
      <c r="U38" s="679"/>
      <c r="V38" s="679"/>
      <c r="W38" s="679"/>
      <c r="X38" s="679"/>
      <c r="Y38" s="680"/>
      <c r="Z38" s="715">
        <v>1.6</v>
      </c>
      <c r="AA38" s="715"/>
      <c r="AB38" s="715"/>
      <c r="AC38" s="715"/>
      <c r="AD38" s="716">
        <v>133572</v>
      </c>
      <c r="AE38" s="716"/>
      <c r="AF38" s="716"/>
      <c r="AG38" s="716"/>
      <c r="AH38" s="716"/>
      <c r="AI38" s="716"/>
      <c r="AJ38" s="716"/>
      <c r="AK38" s="716"/>
      <c r="AL38" s="681">
        <v>0.2</v>
      </c>
      <c r="AM38" s="682"/>
      <c r="AN38" s="682"/>
      <c r="AO38" s="717"/>
      <c r="AQ38" s="718" t="s">
        <v>330</v>
      </c>
      <c r="AR38" s="719"/>
      <c r="AS38" s="719"/>
      <c r="AT38" s="719"/>
      <c r="AU38" s="719"/>
      <c r="AV38" s="719"/>
      <c r="AW38" s="719"/>
      <c r="AX38" s="719"/>
      <c r="AY38" s="720"/>
      <c r="AZ38" s="678">
        <v>119333</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37090</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10266997</v>
      </c>
      <c r="CS38" s="679"/>
      <c r="CT38" s="679"/>
      <c r="CU38" s="679"/>
      <c r="CV38" s="679"/>
      <c r="CW38" s="679"/>
      <c r="CX38" s="679"/>
      <c r="CY38" s="680"/>
      <c r="CZ38" s="681">
        <v>9.6999999999999993</v>
      </c>
      <c r="DA38" s="699"/>
      <c r="DB38" s="699"/>
      <c r="DC38" s="700"/>
      <c r="DD38" s="684">
        <v>8350801</v>
      </c>
      <c r="DE38" s="679"/>
      <c r="DF38" s="679"/>
      <c r="DG38" s="679"/>
      <c r="DH38" s="679"/>
      <c r="DI38" s="679"/>
      <c r="DJ38" s="679"/>
      <c r="DK38" s="680"/>
      <c r="DL38" s="684">
        <v>7679908</v>
      </c>
      <c r="DM38" s="679"/>
      <c r="DN38" s="679"/>
      <c r="DO38" s="679"/>
      <c r="DP38" s="679"/>
      <c r="DQ38" s="679"/>
      <c r="DR38" s="679"/>
      <c r="DS38" s="679"/>
      <c r="DT38" s="679"/>
      <c r="DU38" s="679"/>
      <c r="DV38" s="680"/>
      <c r="DW38" s="681">
        <v>12.3</v>
      </c>
      <c r="DX38" s="699"/>
      <c r="DY38" s="699"/>
      <c r="DZ38" s="699"/>
      <c r="EA38" s="699"/>
      <c r="EB38" s="699"/>
      <c r="EC38" s="714"/>
    </row>
    <row r="39" spans="2:133" ht="11.25" customHeight="1" x14ac:dyDescent="0.15">
      <c r="B39" s="675" t="s">
        <v>333</v>
      </c>
      <c r="C39" s="676"/>
      <c r="D39" s="676"/>
      <c r="E39" s="676"/>
      <c r="F39" s="676"/>
      <c r="G39" s="676"/>
      <c r="H39" s="676"/>
      <c r="I39" s="676"/>
      <c r="J39" s="676"/>
      <c r="K39" s="676"/>
      <c r="L39" s="676"/>
      <c r="M39" s="676"/>
      <c r="N39" s="676"/>
      <c r="O39" s="676"/>
      <c r="P39" s="676"/>
      <c r="Q39" s="677"/>
      <c r="R39" s="678">
        <v>9376716</v>
      </c>
      <c r="S39" s="679"/>
      <c r="T39" s="679"/>
      <c r="U39" s="679"/>
      <c r="V39" s="679"/>
      <c r="W39" s="679"/>
      <c r="X39" s="679"/>
      <c r="Y39" s="680"/>
      <c r="Z39" s="715">
        <v>8.8000000000000007</v>
      </c>
      <c r="AA39" s="715"/>
      <c r="AB39" s="715"/>
      <c r="AC39" s="715"/>
      <c r="AD39" s="716" t="s">
        <v>127</v>
      </c>
      <c r="AE39" s="716"/>
      <c r="AF39" s="716"/>
      <c r="AG39" s="716"/>
      <c r="AH39" s="716"/>
      <c r="AI39" s="716"/>
      <c r="AJ39" s="716"/>
      <c r="AK39" s="716"/>
      <c r="AL39" s="681" t="s">
        <v>229</v>
      </c>
      <c r="AM39" s="682"/>
      <c r="AN39" s="682"/>
      <c r="AO39" s="717"/>
      <c r="AQ39" s="718" t="s">
        <v>334</v>
      </c>
      <c r="AR39" s="719"/>
      <c r="AS39" s="719"/>
      <c r="AT39" s="719"/>
      <c r="AU39" s="719"/>
      <c r="AV39" s="719"/>
      <c r="AW39" s="719"/>
      <c r="AX39" s="719"/>
      <c r="AY39" s="720"/>
      <c r="AZ39" s="678">
        <v>40447</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57213</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351882</v>
      </c>
      <c r="CS39" s="697"/>
      <c r="CT39" s="697"/>
      <c r="CU39" s="697"/>
      <c r="CV39" s="697"/>
      <c r="CW39" s="697"/>
      <c r="CX39" s="697"/>
      <c r="CY39" s="698"/>
      <c r="CZ39" s="681">
        <v>0.3</v>
      </c>
      <c r="DA39" s="699"/>
      <c r="DB39" s="699"/>
      <c r="DC39" s="700"/>
      <c r="DD39" s="684">
        <v>333162</v>
      </c>
      <c r="DE39" s="697"/>
      <c r="DF39" s="697"/>
      <c r="DG39" s="697"/>
      <c r="DH39" s="697"/>
      <c r="DI39" s="697"/>
      <c r="DJ39" s="697"/>
      <c r="DK39" s="698"/>
      <c r="DL39" s="684" t="s">
        <v>229</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337</v>
      </c>
      <c r="C40" s="676"/>
      <c r="D40" s="676"/>
      <c r="E40" s="676"/>
      <c r="F40" s="676"/>
      <c r="G40" s="676"/>
      <c r="H40" s="676"/>
      <c r="I40" s="676"/>
      <c r="J40" s="676"/>
      <c r="K40" s="676"/>
      <c r="L40" s="676"/>
      <c r="M40" s="676"/>
      <c r="N40" s="676"/>
      <c r="O40" s="676"/>
      <c r="P40" s="676"/>
      <c r="Q40" s="677"/>
      <c r="R40" s="678">
        <v>298400</v>
      </c>
      <c r="S40" s="679"/>
      <c r="T40" s="679"/>
      <c r="U40" s="679"/>
      <c r="V40" s="679"/>
      <c r="W40" s="679"/>
      <c r="X40" s="679"/>
      <c r="Y40" s="680"/>
      <c r="Z40" s="715">
        <v>0.3</v>
      </c>
      <c r="AA40" s="715"/>
      <c r="AB40" s="715"/>
      <c r="AC40" s="715"/>
      <c r="AD40" s="716" t="s">
        <v>127</v>
      </c>
      <c r="AE40" s="716"/>
      <c r="AF40" s="716"/>
      <c r="AG40" s="716"/>
      <c r="AH40" s="716"/>
      <c r="AI40" s="716"/>
      <c r="AJ40" s="716"/>
      <c r="AK40" s="716"/>
      <c r="AL40" s="681" t="s">
        <v>127</v>
      </c>
      <c r="AM40" s="682"/>
      <c r="AN40" s="682"/>
      <c r="AO40" s="717"/>
      <c r="AQ40" s="718" t="s">
        <v>338</v>
      </c>
      <c r="AR40" s="719"/>
      <c r="AS40" s="719"/>
      <c r="AT40" s="719"/>
      <c r="AU40" s="719"/>
      <c r="AV40" s="719"/>
      <c r="AW40" s="719"/>
      <c r="AX40" s="719"/>
      <c r="AY40" s="720"/>
      <c r="AZ40" s="678" t="s">
        <v>127</v>
      </c>
      <c r="BA40" s="679"/>
      <c r="BB40" s="679"/>
      <c r="BC40" s="679"/>
      <c r="BD40" s="697"/>
      <c r="BE40" s="697"/>
      <c r="BF40" s="721"/>
      <c r="BG40" s="723" t="s">
        <v>339</v>
      </c>
      <c r="BH40" s="724"/>
      <c r="BI40" s="724"/>
      <c r="BJ40" s="724"/>
      <c r="BK40" s="724"/>
      <c r="BL40" s="236"/>
      <c r="BM40" s="712" t="s">
        <v>340</v>
      </c>
      <c r="BN40" s="712"/>
      <c r="BO40" s="712"/>
      <c r="BP40" s="712"/>
      <c r="BQ40" s="712"/>
      <c r="BR40" s="712"/>
      <c r="BS40" s="712"/>
      <c r="BT40" s="712"/>
      <c r="BU40" s="713"/>
      <c r="BV40" s="678">
        <v>90</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645351</v>
      </c>
      <c r="CS40" s="679"/>
      <c r="CT40" s="679"/>
      <c r="CU40" s="679"/>
      <c r="CV40" s="679"/>
      <c r="CW40" s="679"/>
      <c r="CX40" s="679"/>
      <c r="CY40" s="680"/>
      <c r="CZ40" s="681">
        <v>0.6</v>
      </c>
      <c r="DA40" s="699"/>
      <c r="DB40" s="699"/>
      <c r="DC40" s="700"/>
      <c r="DD40" s="684">
        <v>357172</v>
      </c>
      <c r="DE40" s="679"/>
      <c r="DF40" s="679"/>
      <c r="DG40" s="679"/>
      <c r="DH40" s="679"/>
      <c r="DI40" s="679"/>
      <c r="DJ40" s="679"/>
      <c r="DK40" s="680"/>
      <c r="DL40" s="684">
        <v>488</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342</v>
      </c>
      <c r="C41" s="676"/>
      <c r="D41" s="676"/>
      <c r="E41" s="676"/>
      <c r="F41" s="676"/>
      <c r="G41" s="676"/>
      <c r="H41" s="676"/>
      <c r="I41" s="676"/>
      <c r="J41" s="676"/>
      <c r="K41" s="676"/>
      <c r="L41" s="676"/>
      <c r="M41" s="676"/>
      <c r="N41" s="676"/>
      <c r="O41" s="676"/>
      <c r="P41" s="676"/>
      <c r="Q41" s="677"/>
      <c r="R41" s="678">
        <v>4550916</v>
      </c>
      <c r="S41" s="679"/>
      <c r="T41" s="679"/>
      <c r="U41" s="679"/>
      <c r="V41" s="679"/>
      <c r="W41" s="679"/>
      <c r="X41" s="679"/>
      <c r="Y41" s="680"/>
      <c r="Z41" s="715">
        <v>4.3</v>
      </c>
      <c r="AA41" s="715"/>
      <c r="AB41" s="715"/>
      <c r="AC41" s="715"/>
      <c r="AD41" s="716" t="s">
        <v>229</v>
      </c>
      <c r="AE41" s="716"/>
      <c r="AF41" s="716"/>
      <c r="AG41" s="716"/>
      <c r="AH41" s="716"/>
      <c r="AI41" s="716"/>
      <c r="AJ41" s="716"/>
      <c r="AK41" s="716"/>
      <c r="AL41" s="681" t="s">
        <v>127</v>
      </c>
      <c r="AM41" s="682"/>
      <c r="AN41" s="682"/>
      <c r="AO41" s="717"/>
      <c r="AQ41" s="718" t="s">
        <v>343</v>
      </c>
      <c r="AR41" s="719"/>
      <c r="AS41" s="719"/>
      <c r="AT41" s="719"/>
      <c r="AU41" s="719"/>
      <c r="AV41" s="719"/>
      <c r="AW41" s="719"/>
      <c r="AX41" s="719"/>
      <c r="AY41" s="720"/>
      <c r="AZ41" s="678">
        <v>2674882</v>
      </c>
      <c r="BA41" s="679"/>
      <c r="BB41" s="679"/>
      <c r="BC41" s="679"/>
      <c r="BD41" s="697"/>
      <c r="BE41" s="697"/>
      <c r="BF41" s="721"/>
      <c r="BG41" s="723"/>
      <c r="BH41" s="724"/>
      <c r="BI41" s="724"/>
      <c r="BJ41" s="724"/>
      <c r="BK41" s="724"/>
      <c r="BL41" s="236"/>
      <c r="BM41" s="712" t="s">
        <v>344</v>
      </c>
      <c r="BN41" s="712"/>
      <c r="BO41" s="712"/>
      <c r="BP41" s="712"/>
      <c r="BQ41" s="712"/>
      <c r="BR41" s="712"/>
      <c r="BS41" s="712"/>
      <c r="BT41" s="712"/>
      <c r="BU41" s="713"/>
      <c r="BV41" s="678" t="s">
        <v>127</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229</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346</v>
      </c>
      <c r="C42" s="660"/>
      <c r="D42" s="660"/>
      <c r="E42" s="660"/>
      <c r="F42" s="660"/>
      <c r="G42" s="660"/>
      <c r="H42" s="660"/>
      <c r="I42" s="660"/>
      <c r="J42" s="660"/>
      <c r="K42" s="660"/>
      <c r="L42" s="660"/>
      <c r="M42" s="660"/>
      <c r="N42" s="660"/>
      <c r="O42" s="660"/>
      <c r="P42" s="660"/>
      <c r="Q42" s="661"/>
      <c r="R42" s="662">
        <v>106789503</v>
      </c>
      <c r="S42" s="701"/>
      <c r="T42" s="701"/>
      <c r="U42" s="701"/>
      <c r="V42" s="701"/>
      <c r="W42" s="701"/>
      <c r="X42" s="701"/>
      <c r="Y42" s="703"/>
      <c r="Z42" s="704">
        <v>100</v>
      </c>
      <c r="AA42" s="704"/>
      <c r="AB42" s="704"/>
      <c r="AC42" s="704"/>
      <c r="AD42" s="705">
        <v>57764106</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7551668</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351</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8012417</v>
      </c>
      <c r="CS42" s="679"/>
      <c r="CT42" s="679"/>
      <c r="CU42" s="679"/>
      <c r="CV42" s="679"/>
      <c r="CW42" s="679"/>
      <c r="CX42" s="679"/>
      <c r="CY42" s="680"/>
      <c r="CZ42" s="681">
        <v>7.6</v>
      </c>
      <c r="DA42" s="682"/>
      <c r="DB42" s="682"/>
      <c r="DC42" s="683"/>
      <c r="DD42" s="684">
        <v>848350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v>407953</v>
      </c>
      <c r="CS43" s="697"/>
      <c r="CT43" s="697"/>
      <c r="CU43" s="697"/>
      <c r="CV43" s="697"/>
      <c r="CW43" s="697"/>
      <c r="CX43" s="697"/>
      <c r="CY43" s="698"/>
      <c r="CZ43" s="681">
        <v>0.4</v>
      </c>
      <c r="DA43" s="699"/>
      <c r="DB43" s="699"/>
      <c r="DC43" s="700"/>
      <c r="DD43" s="684">
        <v>407953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351</v>
      </c>
      <c r="CG44" s="676"/>
      <c r="CH44" s="676"/>
      <c r="CI44" s="676"/>
      <c r="CJ44" s="676"/>
      <c r="CK44" s="676"/>
      <c r="CL44" s="676"/>
      <c r="CM44" s="676"/>
      <c r="CN44" s="676"/>
      <c r="CO44" s="676"/>
      <c r="CP44" s="676"/>
      <c r="CQ44" s="677"/>
      <c r="CR44" s="678">
        <v>7948659</v>
      </c>
      <c r="CS44" s="679"/>
      <c r="CT44" s="679"/>
      <c r="CU44" s="679"/>
      <c r="CV44" s="679"/>
      <c r="CW44" s="679"/>
      <c r="CX44" s="679"/>
      <c r="CY44" s="680"/>
      <c r="CZ44" s="681">
        <v>7.5</v>
      </c>
      <c r="DA44" s="682"/>
      <c r="DB44" s="682"/>
      <c r="DC44" s="683"/>
      <c r="DD44" s="684">
        <v>848249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352</v>
      </c>
      <c r="CG45" s="676"/>
      <c r="CH45" s="676"/>
      <c r="CI45" s="676"/>
      <c r="CJ45" s="676"/>
      <c r="CK45" s="676"/>
      <c r="CL45" s="676"/>
      <c r="CM45" s="676"/>
      <c r="CN45" s="676"/>
      <c r="CO45" s="676"/>
      <c r="CP45" s="676"/>
      <c r="CQ45" s="677"/>
      <c r="CR45" s="678">
        <v>3771440</v>
      </c>
      <c r="CS45" s="697"/>
      <c r="CT45" s="697"/>
      <c r="CU45" s="697"/>
      <c r="CV45" s="697"/>
      <c r="CW45" s="697"/>
      <c r="CX45" s="697"/>
      <c r="CY45" s="698"/>
      <c r="CZ45" s="681">
        <v>3.6</v>
      </c>
      <c r="DA45" s="699"/>
      <c r="DB45" s="699"/>
      <c r="DC45" s="700"/>
      <c r="DD45" s="684">
        <v>23075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4068697</v>
      </c>
      <c r="CS46" s="679"/>
      <c r="CT46" s="679"/>
      <c r="CU46" s="679"/>
      <c r="CV46" s="679"/>
      <c r="CW46" s="679"/>
      <c r="CX46" s="679"/>
      <c r="CY46" s="680"/>
      <c r="CZ46" s="681">
        <v>3.8</v>
      </c>
      <c r="DA46" s="682"/>
      <c r="DB46" s="682"/>
      <c r="DC46" s="683"/>
      <c r="DD46" s="684">
        <v>825052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v>63758</v>
      </c>
      <c r="CS47" s="697"/>
      <c r="CT47" s="697"/>
      <c r="CU47" s="697"/>
      <c r="CV47" s="697"/>
      <c r="CW47" s="697"/>
      <c r="CX47" s="697"/>
      <c r="CY47" s="698"/>
      <c r="CZ47" s="681">
        <v>0.1</v>
      </c>
      <c r="DA47" s="699"/>
      <c r="DB47" s="699"/>
      <c r="DC47" s="700"/>
      <c r="DD47" s="684">
        <v>101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357</v>
      </c>
      <c r="CD48" s="695"/>
      <c r="CE48" s="696"/>
      <c r="CF48" s="675" t="s">
        <v>358</v>
      </c>
      <c r="CG48" s="676"/>
      <c r="CH48" s="676"/>
      <c r="CI48" s="676"/>
      <c r="CJ48" s="676"/>
      <c r="CK48" s="676"/>
      <c r="CL48" s="676"/>
      <c r="CM48" s="676"/>
      <c r="CN48" s="676"/>
      <c r="CO48" s="676"/>
      <c r="CP48" s="676"/>
      <c r="CQ48" s="677"/>
      <c r="CR48" s="678" t="s">
        <v>229</v>
      </c>
      <c r="CS48" s="679"/>
      <c r="CT48" s="679"/>
      <c r="CU48" s="679"/>
      <c r="CV48" s="679"/>
      <c r="CW48" s="679"/>
      <c r="CX48" s="679"/>
      <c r="CY48" s="680"/>
      <c r="CZ48" s="681" t="s">
        <v>229</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359</v>
      </c>
      <c r="CE49" s="660"/>
      <c r="CF49" s="660"/>
      <c r="CG49" s="660"/>
      <c r="CH49" s="660"/>
      <c r="CI49" s="660"/>
      <c r="CJ49" s="660"/>
      <c r="CK49" s="660"/>
      <c r="CL49" s="660"/>
      <c r="CM49" s="660"/>
      <c r="CN49" s="660"/>
      <c r="CO49" s="660"/>
      <c r="CP49" s="660"/>
      <c r="CQ49" s="661"/>
      <c r="CR49" s="662">
        <v>106022561</v>
      </c>
      <c r="CS49" s="663"/>
      <c r="CT49" s="663"/>
      <c r="CU49" s="663"/>
      <c r="CV49" s="663"/>
      <c r="CW49" s="663"/>
      <c r="CX49" s="663"/>
      <c r="CY49" s="664"/>
      <c r="CZ49" s="665">
        <v>100</v>
      </c>
      <c r="DA49" s="666"/>
      <c r="DB49" s="666"/>
      <c r="DC49" s="667"/>
      <c r="DD49" s="668">
        <v>67793699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KEVSe9zuphhtKbFiAzvpg98Rjoq1AykAWAKnboI/CTkfLwS8Zrl5G/NWLWxSmoPoFYR7Fh9iCn62EfZ/IlWSg==" saltValue="6gZpypeLT+S5QC6rO7MnV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361</v>
      </c>
      <c r="DK2" s="1204"/>
      <c r="DL2" s="1204"/>
      <c r="DM2" s="1204"/>
      <c r="DN2" s="1204"/>
      <c r="DO2" s="1205"/>
      <c r="DP2" s="250"/>
      <c r="DQ2" s="1203" t="s">
        <v>362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365</v>
      </c>
      <c r="B5" s="1089"/>
      <c r="C5" s="1089"/>
      <c r="D5" s="1089"/>
      <c r="E5" s="1089"/>
      <c r="F5" s="1089"/>
      <c r="G5" s="1089"/>
      <c r="H5" s="1089"/>
      <c r="I5" s="1089"/>
      <c r="J5" s="1089"/>
      <c r="K5" s="1089"/>
      <c r="L5" s="1089"/>
      <c r="M5" s="1089"/>
      <c r="N5" s="1089"/>
      <c r="O5" s="1089"/>
      <c r="P5" s="1090"/>
      <c r="Q5" s="1094" t="s">
        <v>366</v>
      </c>
      <c r="R5" s="1095"/>
      <c r="S5" s="1095"/>
      <c r="T5" s="1095"/>
      <c r="U5" s="1096"/>
      <c r="V5" s="1094" t="s">
        <v>367</v>
      </c>
      <c r="W5" s="1095"/>
      <c r="X5" s="1095"/>
      <c r="Y5" s="1095"/>
      <c r="Z5" s="1096"/>
      <c r="AA5" s="1094" t="s">
        <v>368</v>
      </c>
      <c r="AB5" s="1095"/>
      <c r="AC5" s="1095"/>
      <c r="AD5" s="1095"/>
      <c r="AE5" s="1095"/>
      <c r="AF5" s="1206" t="s">
        <v>369</v>
      </c>
      <c r="AG5" s="1095"/>
      <c r="AH5" s="1095"/>
      <c r="AI5" s="1095"/>
      <c r="AJ5" s="1110"/>
      <c r="AK5" s="1095" t="s">
        <v>370</v>
      </c>
      <c r="AL5" s="1095"/>
      <c r="AM5" s="1095"/>
      <c r="AN5" s="1095"/>
      <c r="AO5" s="1096"/>
      <c r="AP5" s="1094" t="s">
        <v>371</v>
      </c>
      <c r="AQ5" s="1095"/>
      <c r="AR5" s="1095"/>
      <c r="AS5" s="1095"/>
      <c r="AT5" s="1096"/>
      <c r="AU5" s="1094" t="s">
        <v>372</v>
      </c>
      <c r="AV5" s="1095"/>
      <c r="AW5" s="1095"/>
      <c r="AX5" s="1095"/>
      <c r="AY5" s="1110"/>
      <c r="AZ5" s="257"/>
      <c r="BA5" s="257"/>
      <c r="BB5" s="257"/>
      <c r="BC5" s="257"/>
      <c r="BD5" s="257"/>
      <c r="BE5" s="258"/>
      <c r="BF5" s="258"/>
      <c r="BG5" s="258"/>
      <c r="BH5" s="258"/>
      <c r="BI5" s="258"/>
      <c r="BJ5" s="258"/>
      <c r="BK5" s="258"/>
      <c r="BL5" s="258"/>
      <c r="BM5" s="258"/>
      <c r="BN5" s="258"/>
      <c r="BO5" s="258"/>
      <c r="BP5" s="258"/>
      <c r="BQ5" s="1088" t="s">
        <v>373</v>
      </c>
      <c r="BR5" s="1089"/>
      <c r="BS5" s="1089"/>
      <c r="BT5" s="1089"/>
      <c r="BU5" s="1089"/>
      <c r="BV5" s="1089"/>
      <c r="BW5" s="1089"/>
      <c r="BX5" s="1089"/>
      <c r="BY5" s="1089"/>
      <c r="BZ5" s="1089"/>
      <c r="CA5" s="1089"/>
      <c r="CB5" s="1089"/>
      <c r="CC5" s="1089"/>
      <c r="CD5" s="1089"/>
      <c r="CE5" s="1089"/>
      <c r="CF5" s="1089"/>
      <c r="CG5" s="1090"/>
      <c r="CH5" s="1094" t="s">
        <v>374</v>
      </c>
      <c r="CI5" s="1095"/>
      <c r="CJ5" s="1095"/>
      <c r="CK5" s="1095"/>
      <c r="CL5" s="1096"/>
      <c r="CM5" s="1094" t="s">
        <v>375</v>
      </c>
      <c r="CN5" s="1095"/>
      <c r="CO5" s="1095"/>
      <c r="CP5" s="1095"/>
      <c r="CQ5" s="1096"/>
      <c r="CR5" s="1094" t="s">
        <v>376</v>
      </c>
      <c r="CS5" s="1095"/>
      <c r="CT5" s="1095"/>
      <c r="CU5" s="1095"/>
      <c r="CV5" s="1096"/>
      <c r="CW5" s="1094" t="s">
        <v>377</v>
      </c>
      <c r="CX5" s="1095"/>
      <c r="CY5" s="1095"/>
      <c r="CZ5" s="1095"/>
      <c r="DA5" s="1096"/>
      <c r="DB5" s="1094" t="s">
        <v>378</v>
      </c>
      <c r="DC5" s="1095"/>
      <c r="DD5" s="1095"/>
      <c r="DE5" s="1095"/>
      <c r="DF5" s="1096"/>
      <c r="DG5" s="1191" t="s">
        <v>379</v>
      </c>
      <c r="DH5" s="1192"/>
      <c r="DI5" s="1192"/>
      <c r="DJ5" s="1192"/>
      <c r="DK5" s="1193"/>
      <c r="DL5" s="1191" t="s">
        <v>380</v>
      </c>
      <c r="DM5" s="1192"/>
      <c r="DN5" s="1192"/>
      <c r="DO5" s="1192"/>
      <c r="DP5" s="1193"/>
      <c r="DQ5" s="1094" t="s">
        <v>381</v>
      </c>
      <c r="DR5" s="1095"/>
      <c r="DS5" s="1095"/>
      <c r="DT5" s="1095"/>
      <c r="DU5" s="1096"/>
      <c r="DV5" s="1094" t="s">
        <v>372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382</v>
      </c>
      <c r="C7" s="1144"/>
      <c r="D7" s="1144"/>
      <c r="E7" s="1144"/>
      <c r="F7" s="1144"/>
      <c r="G7" s="1144"/>
      <c r="H7" s="1144"/>
      <c r="I7" s="1144"/>
      <c r="J7" s="1144"/>
      <c r="K7" s="1144"/>
      <c r="L7" s="1144"/>
      <c r="M7" s="1144"/>
      <c r="N7" s="1144"/>
      <c r="O7" s="1144"/>
      <c r="P7" s="1145"/>
      <c r="Q7" s="1197">
        <v>106212</v>
      </c>
      <c r="R7" s="1198"/>
      <c r="S7" s="1198"/>
      <c r="T7" s="1198"/>
      <c r="U7" s="1198"/>
      <c r="V7" s="1198">
        <v>105778</v>
      </c>
      <c r="W7" s="1198"/>
      <c r="X7" s="1198"/>
      <c r="Y7" s="1198"/>
      <c r="Z7" s="1198"/>
      <c r="AA7" s="1198">
        <v>434</v>
      </c>
      <c r="AB7" s="1198"/>
      <c r="AC7" s="1198"/>
      <c r="AD7" s="1198"/>
      <c r="AE7" s="1199"/>
      <c r="AF7" s="1200">
        <v>375</v>
      </c>
      <c r="AG7" s="1201"/>
      <c r="AH7" s="1201"/>
      <c r="AI7" s="1201"/>
      <c r="AJ7" s="1202"/>
      <c r="AK7" s="1184">
        <v>851</v>
      </c>
      <c r="AL7" s="1185"/>
      <c r="AM7" s="1185"/>
      <c r="AN7" s="1185"/>
      <c r="AO7" s="1185"/>
      <c r="AP7" s="1139">
        <v>118206</v>
      </c>
      <c r="AQ7" s="1139"/>
      <c r="AR7" s="1139"/>
      <c r="AS7" s="1139"/>
      <c r="AT7" s="1139"/>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-17</v>
      </c>
      <c r="CI7" s="1182"/>
      <c r="CJ7" s="1182"/>
      <c r="CK7" s="1182"/>
      <c r="CL7" s="1183"/>
      <c r="CM7" s="1181">
        <v>301</v>
      </c>
      <c r="CN7" s="1182"/>
      <c r="CO7" s="1182"/>
      <c r="CP7" s="1182"/>
      <c r="CQ7" s="1183"/>
      <c r="CR7" s="1181">
        <v>100</v>
      </c>
      <c r="CS7" s="1182"/>
      <c r="CT7" s="1182"/>
      <c r="CU7" s="1182"/>
      <c r="CV7" s="1183"/>
      <c r="CW7" s="1181" t="s">
        <v>517</v>
      </c>
      <c r="CX7" s="1182"/>
      <c r="CY7" s="1182"/>
      <c r="CZ7" s="1182"/>
      <c r="DA7" s="1183"/>
      <c r="DB7" s="1181" t="s">
        <v>517</v>
      </c>
      <c r="DC7" s="1182"/>
      <c r="DD7" s="1182"/>
      <c r="DE7" s="1182"/>
      <c r="DF7" s="1183"/>
      <c r="DG7" s="1181" t="s">
        <v>517</v>
      </c>
      <c r="DH7" s="1182"/>
      <c r="DI7" s="1182"/>
      <c r="DJ7" s="1182"/>
      <c r="DK7" s="1183"/>
      <c r="DL7" s="1181" t="s">
        <v>517</v>
      </c>
      <c r="DM7" s="1182"/>
      <c r="DN7" s="1182"/>
      <c r="DO7" s="1182"/>
      <c r="DP7" s="1183"/>
      <c r="DQ7" s="1181" t="s">
        <v>517</v>
      </c>
      <c r="DR7" s="1182"/>
      <c r="DS7" s="1182"/>
      <c r="DT7" s="1182"/>
      <c r="DU7" s="1183"/>
      <c r="DV7" s="1208"/>
      <c r="DW7" s="1209"/>
      <c r="DX7" s="1209"/>
      <c r="DY7" s="1209"/>
      <c r="DZ7" s="1210"/>
      <c r="EA7" s="255"/>
    </row>
    <row r="8" spans="1:131" s="256" customFormat="1" ht="26.25" customHeight="1" x14ac:dyDescent="0.15">
      <c r="A8" s="262">
        <v>2</v>
      </c>
      <c r="B8" s="1130" t="s">
        <v>383</v>
      </c>
      <c r="C8" s="1131"/>
      <c r="D8" s="1131"/>
      <c r="E8" s="1131"/>
      <c r="F8" s="1131"/>
      <c r="G8" s="1131"/>
      <c r="H8" s="1131"/>
      <c r="I8" s="1131"/>
      <c r="J8" s="1131"/>
      <c r="K8" s="1131"/>
      <c r="L8" s="1131"/>
      <c r="M8" s="1131"/>
      <c r="N8" s="1131"/>
      <c r="O8" s="1131"/>
      <c r="P8" s="1132"/>
      <c r="Q8" s="1136">
        <v>682</v>
      </c>
      <c r="R8" s="1137"/>
      <c r="S8" s="1137"/>
      <c r="T8" s="1137"/>
      <c r="U8" s="1137"/>
      <c r="V8" s="1137">
        <v>682</v>
      </c>
      <c r="W8" s="1137"/>
      <c r="X8" s="1137"/>
      <c r="Y8" s="1137"/>
      <c r="Z8" s="1137"/>
      <c r="AA8" s="1137" t="s">
        <v>581</v>
      </c>
      <c r="AB8" s="1137"/>
      <c r="AC8" s="1137"/>
      <c r="AD8" s="1137"/>
      <c r="AE8" s="1138"/>
      <c r="AF8" s="1112" t="s">
        <v>384</v>
      </c>
      <c r="AG8" s="1113"/>
      <c r="AH8" s="1113"/>
      <c r="AI8" s="1113"/>
      <c r="AJ8" s="1114"/>
      <c r="AK8" s="1179">
        <v>369</v>
      </c>
      <c r="AL8" s="1180"/>
      <c r="AM8" s="1180"/>
      <c r="AN8" s="1180"/>
      <c r="AO8" s="1180"/>
      <c r="AP8" s="1064">
        <v>1146</v>
      </c>
      <c r="AQ8" s="1064"/>
      <c r="AR8" s="1064"/>
      <c r="AS8" s="1064"/>
      <c r="AT8" s="1064"/>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142</v>
      </c>
      <c r="CI8" s="1083"/>
      <c r="CJ8" s="1083"/>
      <c r="CK8" s="1083"/>
      <c r="CL8" s="1084"/>
      <c r="CM8" s="1082">
        <v>4705</v>
      </c>
      <c r="CN8" s="1083"/>
      <c r="CO8" s="1083"/>
      <c r="CP8" s="1083"/>
      <c r="CQ8" s="1084"/>
      <c r="CR8" s="1082">
        <v>4200</v>
      </c>
      <c r="CS8" s="1083"/>
      <c r="CT8" s="1083"/>
      <c r="CU8" s="1083"/>
      <c r="CV8" s="1084"/>
      <c r="CW8" s="1082" t="s">
        <v>517</v>
      </c>
      <c r="CX8" s="1083"/>
      <c r="CY8" s="1083"/>
      <c r="CZ8" s="1083"/>
      <c r="DA8" s="1084"/>
      <c r="DB8" s="1082">
        <v>737</v>
      </c>
      <c r="DC8" s="1083"/>
      <c r="DD8" s="1083"/>
      <c r="DE8" s="1083"/>
      <c r="DF8" s="1084"/>
      <c r="DG8" s="1082" t="s">
        <v>517</v>
      </c>
      <c r="DH8" s="1083"/>
      <c r="DI8" s="1083"/>
      <c r="DJ8" s="1083"/>
      <c r="DK8" s="1084"/>
      <c r="DL8" s="1082" t="s">
        <v>517</v>
      </c>
      <c r="DM8" s="1083"/>
      <c r="DN8" s="1083"/>
      <c r="DO8" s="1083"/>
      <c r="DP8" s="1084"/>
      <c r="DQ8" s="1082" t="s">
        <v>517</v>
      </c>
      <c r="DR8" s="1083"/>
      <c r="DS8" s="1083"/>
      <c r="DT8" s="1083"/>
      <c r="DU8" s="1084"/>
      <c r="DV8" s="1085"/>
      <c r="DW8" s="1086"/>
      <c r="DX8" s="1086"/>
      <c r="DY8" s="1086"/>
      <c r="DZ8" s="1087"/>
      <c r="EA8" s="255"/>
    </row>
    <row r="9" spans="1:131" s="256" customFormat="1" ht="26.25" customHeight="1" x14ac:dyDescent="0.15">
      <c r="A9" s="262">
        <v>3</v>
      </c>
      <c r="B9" s="1130" t="s">
        <v>385</v>
      </c>
      <c r="C9" s="1131"/>
      <c r="D9" s="1131"/>
      <c r="E9" s="1131"/>
      <c r="F9" s="1131"/>
      <c r="G9" s="1131"/>
      <c r="H9" s="1131"/>
      <c r="I9" s="1131"/>
      <c r="J9" s="1131"/>
      <c r="K9" s="1131"/>
      <c r="L9" s="1131"/>
      <c r="M9" s="1131"/>
      <c r="N9" s="1131"/>
      <c r="O9" s="1131"/>
      <c r="P9" s="1132"/>
      <c r="Q9" s="1136">
        <v>371</v>
      </c>
      <c r="R9" s="1137"/>
      <c r="S9" s="1137"/>
      <c r="T9" s="1137"/>
      <c r="U9" s="1137"/>
      <c r="V9" s="1137">
        <v>60</v>
      </c>
      <c r="W9" s="1137"/>
      <c r="X9" s="1137"/>
      <c r="Y9" s="1137"/>
      <c r="Z9" s="1137"/>
      <c r="AA9" s="1137">
        <v>311</v>
      </c>
      <c r="AB9" s="1137"/>
      <c r="AC9" s="1137"/>
      <c r="AD9" s="1137"/>
      <c r="AE9" s="1138"/>
      <c r="AF9" s="1112">
        <v>311</v>
      </c>
      <c r="AG9" s="1113"/>
      <c r="AH9" s="1113"/>
      <c r="AI9" s="1113"/>
      <c r="AJ9" s="1114"/>
      <c r="AK9" s="1179" t="s">
        <v>581</v>
      </c>
      <c r="AL9" s="1180"/>
      <c r="AM9" s="1180"/>
      <c r="AN9" s="1180"/>
      <c r="AO9" s="1180"/>
      <c r="AP9" s="1064" t="s">
        <v>581</v>
      </c>
      <c r="AQ9" s="1064"/>
      <c r="AR9" s="1064"/>
      <c r="AS9" s="1064"/>
      <c r="AT9" s="1064"/>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585</v>
      </c>
      <c r="BT9" s="1108"/>
      <c r="BU9" s="1108"/>
      <c r="BV9" s="1108"/>
      <c r="BW9" s="1108"/>
      <c r="BX9" s="1108"/>
      <c r="BY9" s="1108"/>
      <c r="BZ9" s="1108"/>
      <c r="CA9" s="1108"/>
      <c r="CB9" s="1108"/>
      <c r="CC9" s="1108"/>
      <c r="CD9" s="1108"/>
      <c r="CE9" s="1108"/>
      <c r="CF9" s="1108"/>
      <c r="CG9" s="1109"/>
      <c r="CH9" s="1082">
        <v>145</v>
      </c>
      <c r="CI9" s="1083"/>
      <c r="CJ9" s="1083"/>
      <c r="CK9" s="1083"/>
      <c r="CL9" s="1084"/>
      <c r="CM9" s="1082">
        <v>3222</v>
      </c>
      <c r="CN9" s="1083"/>
      <c r="CO9" s="1083"/>
      <c r="CP9" s="1083"/>
      <c r="CQ9" s="1084"/>
      <c r="CR9" s="1082">
        <v>1059</v>
      </c>
      <c r="CS9" s="1083"/>
      <c r="CT9" s="1083"/>
      <c r="CU9" s="1083"/>
      <c r="CV9" s="1084"/>
      <c r="CW9" s="1082">
        <v>937</v>
      </c>
      <c r="CX9" s="1083"/>
      <c r="CY9" s="1083"/>
      <c r="CZ9" s="1083"/>
      <c r="DA9" s="1084"/>
      <c r="DB9" s="1082">
        <v>1570</v>
      </c>
      <c r="DC9" s="1083"/>
      <c r="DD9" s="1083"/>
      <c r="DE9" s="1083"/>
      <c r="DF9" s="1084"/>
      <c r="DG9" s="1082" t="s">
        <v>517</v>
      </c>
      <c r="DH9" s="1083"/>
      <c r="DI9" s="1083"/>
      <c r="DJ9" s="1083"/>
      <c r="DK9" s="1084"/>
      <c r="DL9" s="1082" t="s">
        <v>517</v>
      </c>
      <c r="DM9" s="1083"/>
      <c r="DN9" s="1083"/>
      <c r="DO9" s="1083"/>
      <c r="DP9" s="1084"/>
      <c r="DQ9" s="1082" t="s">
        <v>517</v>
      </c>
      <c r="DR9" s="1083"/>
      <c r="DS9" s="1083"/>
      <c r="DT9" s="1083"/>
      <c r="DU9" s="1084"/>
      <c r="DV9" s="1085"/>
      <c r="DW9" s="1086"/>
      <c r="DX9" s="1086"/>
      <c r="DY9" s="1086"/>
      <c r="DZ9" s="1087"/>
      <c r="EA9" s="255"/>
    </row>
    <row r="10" spans="1:131" s="256" customFormat="1" ht="26.25" customHeight="1" x14ac:dyDescent="0.15">
      <c r="A10" s="262">
        <v>4</v>
      </c>
      <c r="B10" s="1130" t="s">
        <v>386</v>
      </c>
      <c r="C10" s="1131"/>
      <c r="D10" s="1131"/>
      <c r="E10" s="1131"/>
      <c r="F10" s="1131"/>
      <c r="G10" s="1131"/>
      <c r="H10" s="1131"/>
      <c r="I10" s="1131"/>
      <c r="J10" s="1131"/>
      <c r="K10" s="1131"/>
      <c r="L10" s="1131"/>
      <c r="M10" s="1131"/>
      <c r="N10" s="1131"/>
      <c r="O10" s="1131"/>
      <c r="P10" s="1132"/>
      <c r="Q10" s="1136">
        <v>801</v>
      </c>
      <c r="R10" s="1137"/>
      <c r="S10" s="1137"/>
      <c r="T10" s="1137"/>
      <c r="U10" s="1137"/>
      <c r="V10" s="1137">
        <v>801</v>
      </c>
      <c r="W10" s="1137"/>
      <c r="X10" s="1137"/>
      <c r="Y10" s="1137"/>
      <c r="Z10" s="1137"/>
      <c r="AA10" s="1137" t="s">
        <v>581</v>
      </c>
      <c r="AB10" s="1137"/>
      <c r="AC10" s="1137"/>
      <c r="AD10" s="1137"/>
      <c r="AE10" s="1138"/>
      <c r="AF10" s="1112" t="s">
        <v>384</v>
      </c>
      <c r="AG10" s="1113"/>
      <c r="AH10" s="1113"/>
      <c r="AI10" s="1113"/>
      <c r="AJ10" s="1114"/>
      <c r="AK10" s="1179" t="s">
        <v>581</v>
      </c>
      <c r="AL10" s="1180"/>
      <c r="AM10" s="1180"/>
      <c r="AN10" s="1180"/>
      <c r="AO10" s="1180"/>
      <c r="AP10" s="1064">
        <v>1570</v>
      </c>
      <c r="AQ10" s="1064"/>
      <c r="AR10" s="1064"/>
      <c r="AS10" s="1064"/>
      <c r="AT10" s="1064"/>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586</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10</v>
      </c>
      <c r="CN10" s="1083"/>
      <c r="CO10" s="1083"/>
      <c r="CP10" s="1083"/>
      <c r="CQ10" s="1084"/>
      <c r="CR10" s="1082">
        <v>10</v>
      </c>
      <c r="CS10" s="1083"/>
      <c r="CT10" s="1083"/>
      <c r="CU10" s="1083"/>
      <c r="CV10" s="1084"/>
      <c r="CW10" s="1082">
        <v>14</v>
      </c>
      <c r="CX10" s="1083"/>
      <c r="CY10" s="1083"/>
      <c r="CZ10" s="1083"/>
      <c r="DA10" s="1084"/>
      <c r="DB10" s="1082" t="s">
        <v>517</v>
      </c>
      <c r="DC10" s="1083"/>
      <c r="DD10" s="1083"/>
      <c r="DE10" s="1083"/>
      <c r="DF10" s="1084"/>
      <c r="DG10" s="1082" t="s">
        <v>517</v>
      </c>
      <c r="DH10" s="1083"/>
      <c r="DI10" s="1083"/>
      <c r="DJ10" s="1083"/>
      <c r="DK10" s="1084"/>
      <c r="DL10" s="1082" t="s">
        <v>517</v>
      </c>
      <c r="DM10" s="1083"/>
      <c r="DN10" s="1083"/>
      <c r="DO10" s="1083"/>
      <c r="DP10" s="1084"/>
      <c r="DQ10" s="1082" t="s">
        <v>517</v>
      </c>
      <c r="DR10" s="1083"/>
      <c r="DS10" s="1083"/>
      <c r="DT10" s="1083"/>
      <c r="DU10" s="1084"/>
      <c r="DV10" s="1085"/>
      <c r="DW10" s="1086"/>
      <c r="DX10" s="1086"/>
      <c r="DY10" s="1086"/>
      <c r="DZ10" s="1087"/>
      <c r="EA10" s="255"/>
    </row>
    <row r="11" spans="1:131" s="256" customFormat="1" ht="26.25" customHeight="1" x14ac:dyDescent="0.15">
      <c r="A11" s="262">
        <v>5</v>
      </c>
      <c r="B11" s="1130" t="s">
        <v>387</v>
      </c>
      <c r="C11" s="1131"/>
      <c r="D11" s="1131"/>
      <c r="E11" s="1131"/>
      <c r="F11" s="1131"/>
      <c r="G11" s="1131"/>
      <c r="H11" s="1131"/>
      <c r="I11" s="1131"/>
      <c r="J11" s="1131"/>
      <c r="K11" s="1131"/>
      <c r="L11" s="1131"/>
      <c r="M11" s="1131"/>
      <c r="N11" s="1131"/>
      <c r="O11" s="1131"/>
      <c r="P11" s="1132"/>
      <c r="Q11" s="1136">
        <v>27</v>
      </c>
      <c r="R11" s="1137"/>
      <c r="S11" s="1137"/>
      <c r="T11" s="1137"/>
      <c r="U11" s="1137"/>
      <c r="V11" s="1137">
        <v>5</v>
      </c>
      <c r="W11" s="1137"/>
      <c r="X11" s="1137"/>
      <c r="Y11" s="1137"/>
      <c r="Z11" s="1137"/>
      <c r="AA11" s="1137">
        <v>22</v>
      </c>
      <c r="AB11" s="1137"/>
      <c r="AC11" s="1137"/>
      <c r="AD11" s="1137"/>
      <c r="AE11" s="1138"/>
      <c r="AF11" s="1112" t="s">
        <v>384</v>
      </c>
      <c r="AG11" s="1113"/>
      <c r="AH11" s="1113"/>
      <c r="AI11" s="1113"/>
      <c r="AJ11" s="1114"/>
      <c r="AK11" s="1179">
        <v>2</v>
      </c>
      <c r="AL11" s="1180"/>
      <c r="AM11" s="1180"/>
      <c r="AN11" s="1180"/>
      <c r="AO11" s="1180"/>
      <c r="AP11" s="1180">
        <v>14</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107722</v>
      </c>
      <c r="R23" s="1162"/>
      <c r="S23" s="1162"/>
      <c r="T23" s="1162"/>
      <c r="U23" s="1162"/>
      <c r="V23" s="1162">
        <v>106955</v>
      </c>
      <c r="W23" s="1162"/>
      <c r="X23" s="1162"/>
      <c r="Y23" s="1162"/>
      <c r="Z23" s="1162"/>
      <c r="AA23" s="1162">
        <v>767</v>
      </c>
      <c r="AB23" s="1162"/>
      <c r="AC23" s="1162"/>
      <c r="AD23" s="1162"/>
      <c r="AE23" s="1163"/>
      <c r="AF23" s="1164">
        <v>686</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365</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29765</v>
      </c>
      <c r="R28" s="1147"/>
      <c r="S28" s="1147"/>
      <c r="T28" s="1147"/>
      <c r="U28" s="1147"/>
      <c r="V28" s="1147">
        <v>29446</v>
      </c>
      <c r="W28" s="1147"/>
      <c r="X28" s="1147"/>
      <c r="Y28" s="1147"/>
      <c r="Z28" s="1147"/>
      <c r="AA28" s="1147">
        <v>320</v>
      </c>
      <c r="AB28" s="1147"/>
      <c r="AC28" s="1147"/>
      <c r="AD28" s="1147"/>
      <c r="AE28" s="1148"/>
      <c r="AF28" s="1149">
        <v>320</v>
      </c>
      <c r="AG28" s="1147"/>
      <c r="AH28" s="1147"/>
      <c r="AI28" s="1147"/>
      <c r="AJ28" s="1150"/>
      <c r="AK28" s="1151">
        <v>2675</v>
      </c>
      <c r="AL28" s="1139"/>
      <c r="AM28" s="1139"/>
      <c r="AN28" s="1139"/>
      <c r="AO28" s="1139"/>
      <c r="AP28" s="1139" t="s">
        <v>517</v>
      </c>
      <c r="AQ28" s="1139"/>
      <c r="AR28" s="1139"/>
      <c r="AS28" s="1139"/>
      <c r="AT28" s="1139"/>
      <c r="AU28" s="1139" t="s">
        <v>517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18</v>
      </c>
      <c r="R29" s="1137"/>
      <c r="S29" s="1137"/>
      <c r="T29" s="1137"/>
      <c r="U29" s="1137"/>
      <c r="V29" s="1137">
        <v>17</v>
      </c>
      <c r="W29" s="1137"/>
      <c r="X29" s="1137"/>
      <c r="Y29" s="1137"/>
      <c r="Z29" s="1137"/>
      <c r="AA29" s="1137">
        <v>0</v>
      </c>
      <c r="AB29" s="1137"/>
      <c r="AC29" s="1137"/>
      <c r="AD29" s="1137"/>
      <c r="AE29" s="1138"/>
      <c r="AF29" s="1112">
        <v>0</v>
      </c>
      <c r="AG29" s="1113"/>
      <c r="AH29" s="1113"/>
      <c r="AI29" s="1113"/>
      <c r="AJ29" s="1114"/>
      <c r="AK29" s="1073">
        <v>9</v>
      </c>
      <c r="AL29" s="1064"/>
      <c r="AM29" s="1064"/>
      <c r="AN29" s="1064"/>
      <c r="AO29" s="1064"/>
      <c r="AP29" s="1064" t="s">
        <v>517</v>
      </c>
      <c r="AQ29" s="1064"/>
      <c r="AR29" s="1064"/>
      <c r="AS29" s="1064"/>
      <c r="AT29" s="1064"/>
      <c r="AU29" s="1064" t="s">
        <v>517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23607</v>
      </c>
      <c r="R30" s="1137"/>
      <c r="S30" s="1137"/>
      <c r="T30" s="1137"/>
      <c r="U30" s="1137"/>
      <c r="V30" s="1137">
        <v>22894</v>
      </c>
      <c r="W30" s="1137"/>
      <c r="X30" s="1137"/>
      <c r="Y30" s="1137"/>
      <c r="Z30" s="1137"/>
      <c r="AA30" s="1137">
        <v>713</v>
      </c>
      <c r="AB30" s="1137"/>
      <c r="AC30" s="1137"/>
      <c r="AD30" s="1137"/>
      <c r="AE30" s="1138"/>
      <c r="AF30" s="1112">
        <v>713</v>
      </c>
      <c r="AG30" s="1113"/>
      <c r="AH30" s="1113"/>
      <c r="AI30" s="1113"/>
      <c r="AJ30" s="1114"/>
      <c r="AK30" s="1073">
        <v>3546</v>
      </c>
      <c r="AL30" s="1064"/>
      <c r="AM30" s="1064"/>
      <c r="AN30" s="1064"/>
      <c r="AO30" s="1064"/>
      <c r="AP30" s="1064" t="s">
        <v>517</v>
      </c>
      <c r="AQ30" s="1064"/>
      <c r="AR30" s="1064"/>
      <c r="AS30" s="1064"/>
      <c r="AT30" s="1064"/>
      <c r="AU30" s="1064" t="s">
        <v>517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4077</v>
      </c>
      <c r="R31" s="1137"/>
      <c r="S31" s="1137"/>
      <c r="T31" s="1137"/>
      <c r="U31" s="1137"/>
      <c r="V31" s="1137">
        <v>4066</v>
      </c>
      <c r="W31" s="1137"/>
      <c r="X31" s="1137"/>
      <c r="Y31" s="1137"/>
      <c r="Z31" s="1137"/>
      <c r="AA31" s="1137">
        <v>12</v>
      </c>
      <c r="AB31" s="1137"/>
      <c r="AC31" s="1137"/>
      <c r="AD31" s="1137"/>
      <c r="AE31" s="1138"/>
      <c r="AF31" s="1112">
        <v>12</v>
      </c>
      <c r="AG31" s="1113"/>
      <c r="AH31" s="1113"/>
      <c r="AI31" s="1113"/>
      <c r="AJ31" s="1114"/>
      <c r="AK31" s="1073">
        <v>718</v>
      </c>
      <c r="AL31" s="1064"/>
      <c r="AM31" s="1064"/>
      <c r="AN31" s="1064"/>
      <c r="AO31" s="1064"/>
      <c r="AP31" s="1064" t="s">
        <v>517</v>
      </c>
      <c r="AQ31" s="1064"/>
      <c r="AR31" s="1064"/>
      <c r="AS31" s="1064"/>
      <c r="AT31" s="1064"/>
      <c r="AU31" s="1064" t="s">
        <v>517</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6120</v>
      </c>
      <c r="R32" s="1137"/>
      <c r="S32" s="1137"/>
      <c r="T32" s="1137"/>
      <c r="U32" s="1137"/>
      <c r="V32" s="1137">
        <v>5433</v>
      </c>
      <c r="W32" s="1137"/>
      <c r="X32" s="1137"/>
      <c r="Y32" s="1137"/>
      <c r="Z32" s="1137"/>
      <c r="AA32" s="1137">
        <v>687</v>
      </c>
      <c r="AB32" s="1137"/>
      <c r="AC32" s="1137"/>
      <c r="AD32" s="1137"/>
      <c r="AE32" s="1138"/>
      <c r="AF32" s="1112">
        <v>3703</v>
      </c>
      <c r="AG32" s="1113"/>
      <c r="AH32" s="1113"/>
      <c r="AI32" s="1113"/>
      <c r="AJ32" s="1114"/>
      <c r="AK32" s="1073">
        <v>43</v>
      </c>
      <c r="AL32" s="1064"/>
      <c r="AM32" s="1064"/>
      <c r="AN32" s="1064"/>
      <c r="AO32" s="1064"/>
      <c r="AP32" s="1064">
        <v>7602</v>
      </c>
      <c r="AQ32" s="1064"/>
      <c r="AR32" s="1064"/>
      <c r="AS32" s="1064"/>
      <c r="AT32" s="1064"/>
      <c r="AU32" s="1064">
        <v>91</v>
      </c>
      <c r="AV32" s="1064"/>
      <c r="AW32" s="1064"/>
      <c r="AX32" s="1064"/>
      <c r="AY32" s="1064"/>
      <c r="AZ32" s="1135" t="s">
        <v>582</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8741</v>
      </c>
      <c r="R33" s="1137"/>
      <c r="S33" s="1137"/>
      <c r="T33" s="1137"/>
      <c r="U33" s="1137"/>
      <c r="V33" s="1137">
        <v>7681</v>
      </c>
      <c r="W33" s="1137"/>
      <c r="X33" s="1137"/>
      <c r="Y33" s="1137"/>
      <c r="Z33" s="1137"/>
      <c r="AA33" s="1137">
        <v>1060</v>
      </c>
      <c r="AB33" s="1137"/>
      <c r="AC33" s="1137"/>
      <c r="AD33" s="1137"/>
      <c r="AE33" s="1138"/>
      <c r="AF33" s="1112">
        <v>2987</v>
      </c>
      <c r="AG33" s="1113"/>
      <c r="AH33" s="1113"/>
      <c r="AI33" s="1113"/>
      <c r="AJ33" s="1114"/>
      <c r="AK33" s="1073">
        <v>2700</v>
      </c>
      <c r="AL33" s="1064"/>
      <c r="AM33" s="1064"/>
      <c r="AN33" s="1064"/>
      <c r="AO33" s="1064"/>
      <c r="AP33" s="1064">
        <v>43789</v>
      </c>
      <c r="AQ33" s="1064"/>
      <c r="AR33" s="1064"/>
      <c r="AS33" s="1064"/>
      <c r="AT33" s="1064"/>
      <c r="AU33" s="1064">
        <v>18260</v>
      </c>
      <c r="AV33" s="1064"/>
      <c r="AW33" s="1064"/>
      <c r="AX33" s="1064"/>
      <c r="AY33" s="1064"/>
      <c r="AZ33" s="1135" t="s">
        <v>582</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108</v>
      </c>
      <c r="R34" s="1137"/>
      <c r="S34" s="1137"/>
      <c r="T34" s="1137"/>
      <c r="U34" s="1137"/>
      <c r="V34" s="1137">
        <v>108</v>
      </c>
      <c r="W34" s="1137"/>
      <c r="X34" s="1137"/>
      <c r="Y34" s="1137"/>
      <c r="Z34" s="1137"/>
      <c r="AA34" s="1137" t="s">
        <v>581</v>
      </c>
      <c r="AB34" s="1137"/>
      <c r="AC34" s="1137"/>
      <c r="AD34" s="1137"/>
      <c r="AE34" s="1138"/>
      <c r="AF34" s="1112" t="s">
        <v>127</v>
      </c>
      <c r="AG34" s="1113"/>
      <c r="AH34" s="1113"/>
      <c r="AI34" s="1113"/>
      <c r="AJ34" s="1114"/>
      <c r="AK34" s="1073">
        <v>40</v>
      </c>
      <c r="AL34" s="1064"/>
      <c r="AM34" s="1064"/>
      <c r="AN34" s="1064"/>
      <c r="AO34" s="1064"/>
      <c r="AP34" s="1064">
        <v>432</v>
      </c>
      <c r="AQ34" s="1064"/>
      <c r="AR34" s="1064"/>
      <c r="AS34" s="1064"/>
      <c r="AT34" s="1064"/>
      <c r="AU34" s="1064">
        <v>200</v>
      </c>
      <c r="AV34" s="1064"/>
      <c r="AW34" s="1064"/>
      <c r="AX34" s="1064"/>
      <c r="AY34" s="1064"/>
      <c r="AZ34" s="1135" t="s">
        <v>582</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7734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395</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587</v>
      </c>
      <c r="C68" s="1079"/>
      <c r="D68" s="1079"/>
      <c r="E68" s="1079"/>
      <c r="F68" s="1079"/>
      <c r="G68" s="1079"/>
      <c r="H68" s="1079"/>
      <c r="I68" s="1079"/>
      <c r="J68" s="1079"/>
      <c r="K68" s="1079"/>
      <c r="L68" s="1079"/>
      <c r="M68" s="1079"/>
      <c r="N68" s="1079"/>
      <c r="O68" s="1079"/>
      <c r="P68" s="1080"/>
      <c r="Q68" s="1081">
        <v>452</v>
      </c>
      <c r="R68" s="1075"/>
      <c r="S68" s="1075"/>
      <c r="T68" s="1075"/>
      <c r="U68" s="1075"/>
      <c r="V68" s="1075">
        <v>167</v>
      </c>
      <c r="W68" s="1075"/>
      <c r="X68" s="1075"/>
      <c r="Y68" s="1075"/>
      <c r="Z68" s="1075"/>
      <c r="AA68" s="1075">
        <v>285</v>
      </c>
      <c r="AB68" s="1075"/>
      <c r="AC68" s="1075"/>
      <c r="AD68" s="1075"/>
      <c r="AE68" s="1075"/>
      <c r="AF68" s="1075">
        <v>285</v>
      </c>
      <c r="AG68" s="1075"/>
      <c r="AH68" s="1075"/>
      <c r="AI68" s="1075"/>
      <c r="AJ68" s="1075"/>
      <c r="AK68" s="1075" t="s">
        <v>582</v>
      </c>
      <c r="AL68" s="1075"/>
      <c r="AM68" s="1075"/>
      <c r="AN68" s="1075"/>
      <c r="AO68" s="1075"/>
      <c r="AP68" s="1075" t="s">
        <v>582</v>
      </c>
      <c r="AQ68" s="1075"/>
      <c r="AR68" s="1075"/>
      <c r="AS68" s="1075"/>
      <c r="AT68" s="1075"/>
      <c r="AU68" s="1075" t="s">
        <v>582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795351</v>
      </c>
      <c r="R69" s="1064"/>
      <c r="S69" s="1064"/>
      <c r="T69" s="1064"/>
      <c r="U69" s="1064"/>
      <c r="V69" s="1064">
        <v>776100</v>
      </c>
      <c r="W69" s="1064"/>
      <c r="X69" s="1064"/>
      <c r="Y69" s="1064"/>
      <c r="Z69" s="1064"/>
      <c r="AA69" s="1064">
        <v>19251</v>
      </c>
      <c r="AB69" s="1064"/>
      <c r="AC69" s="1064"/>
      <c r="AD69" s="1064"/>
      <c r="AE69" s="1064"/>
      <c r="AF69" s="1064">
        <v>19251</v>
      </c>
      <c r="AG69" s="1064"/>
      <c r="AH69" s="1064"/>
      <c r="AI69" s="1064"/>
      <c r="AJ69" s="1064"/>
      <c r="AK69" s="1064">
        <v>5510</v>
      </c>
      <c r="AL69" s="1064"/>
      <c r="AM69" s="1064"/>
      <c r="AN69" s="1064"/>
      <c r="AO69" s="1064"/>
      <c r="AP69" s="1064" t="s">
        <v>582</v>
      </c>
      <c r="AQ69" s="1064"/>
      <c r="AR69" s="1064"/>
      <c r="AS69" s="1064"/>
      <c r="AT69" s="1064"/>
      <c r="AU69" s="1064" t="s">
        <v>582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SUM(CR7:CV10)</f>
        <v>5369</v>
      </c>
      <c r="CS102" s="1044"/>
      <c r="CT102" s="1044"/>
      <c r="CU102" s="1044"/>
      <c r="CV102" s="1045"/>
      <c r="CW102" s="1043">
        <f t="shared" ref="CW102" si="0">SUM(CW7:DA10)</f>
        <v>951</v>
      </c>
      <c r="CX102" s="1044"/>
      <c r="CY102" s="1044"/>
      <c r="CZ102" s="1044"/>
      <c r="DA102" s="1045"/>
      <c r="DB102" s="1043">
        <f t="shared" ref="DB102" si="1">SUM(DB7:DF10)</f>
        <v>2307</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302</v>
      </c>
      <c r="AG109" s="987"/>
      <c r="AH109" s="987"/>
      <c r="AI109" s="987"/>
      <c r="AJ109" s="988"/>
      <c r="AK109" s="989" t="s">
        <v>301</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302</v>
      </c>
      <c r="BW109" s="987"/>
      <c r="BX109" s="987"/>
      <c r="BY109" s="987"/>
      <c r="BZ109" s="988"/>
      <c r="CA109" s="989" t="s">
        <v>301</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302</v>
      </c>
      <c r="DM109" s="987"/>
      <c r="DN109" s="987"/>
      <c r="DO109" s="987"/>
      <c r="DP109" s="988"/>
      <c r="DQ109" s="989" t="s">
        <v>301</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10952959</v>
      </c>
      <c r="AB110" s="980"/>
      <c r="AC110" s="980"/>
      <c r="AD110" s="980"/>
      <c r="AE110" s="981"/>
      <c r="AF110" s="982">
        <v>11258379</v>
      </c>
      <c r="AG110" s="980"/>
      <c r="AH110" s="980"/>
      <c r="AI110" s="980"/>
      <c r="AJ110" s="981"/>
      <c r="AK110" s="982">
        <v>11515337</v>
      </c>
      <c r="AL110" s="980"/>
      <c r="AM110" s="980"/>
      <c r="AN110" s="980"/>
      <c r="AO110" s="981"/>
      <c r="AP110" s="983">
        <v>22</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121566895</v>
      </c>
      <c r="BR110" s="927"/>
      <c r="BS110" s="927"/>
      <c r="BT110" s="927"/>
      <c r="BU110" s="927"/>
      <c r="BV110" s="927">
        <v>122030748</v>
      </c>
      <c r="BW110" s="927"/>
      <c r="BX110" s="927"/>
      <c r="BY110" s="927"/>
      <c r="BZ110" s="927"/>
      <c r="CA110" s="927">
        <v>120935510</v>
      </c>
      <c r="CB110" s="927"/>
      <c r="CC110" s="927"/>
      <c r="CD110" s="927"/>
      <c r="CE110" s="927"/>
      <c r="CF110" s="951">
        <v>231.2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438</v>
      </c>
      <c r="DM110" s="927"/>
      <c r="DN110" s="927"/>
      <c r="DO110" s="927"/>
      <c r="DP110" s="927"/>
      <c r="DQ110" s="927" t="s">
        <v>439</v>
      </c>
      <c r="DR110" s="927"/>
      <c r="DS110" s="927"/>
      <c r="DT110" s="927"/>
      <c r="DU110" s="927"/>
      <c r="DV110" s="928" t="s">
        <v>438</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438</v>
      </c>
      <c r="AG111" s="1008"/>
      <c r="AH111" s="1008"/>
      <c r="AI111" s="1008"/>
      <c r="AJ111" s="1009"/>
      <c r="AK111" s="1010" t="s">
        <v>127</v>
      </c>
      <c r="AL111" s="1008"/>
      <c r="AM111" s="1008"/>
      <c r="AN111" s="1008"/>
      <c r="AO111" s="1009"/>
      <c r="AP111" s="1011" t="s">
        <v>439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438</v>
      </c>
      <c r="BR111" s="899"/>
      <c r="BS111" s="899"/>
      <c r="BT111" s="899"/>
      <c r="BU111" s="899"/>
      <c r="BV111" s="899" t="s">
        <v>438</v>
      </c>
      <c r="BW111" s="899"/>
      <c r="BX111" s="899"/>
      <c r="BY111" s="899"/>
      <c r="BZ111" s="899"/>
      <c r="CA111" s="899" t="s">
        <v>439</v>
      </c>
      <c r="CB111" s="899"/>
      <c r="CC111" s="899"/>
      <c r="CD111" s="899"/>
      <c r="CE111" s="899"/>
      <c r="CF111" s="960" t="s">
        <v>127</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438</v>
      </c>
      <c r="DM111" s="899"/>
      <c r="DN111" s="899"/>
      <c r="DO111" s="899"/>
      <c r="DP111" s="899"/>
      <c r="DQ111" s="899" t="s">
        <v>438</v>
      </c>
      <c r="DR111" s="899"/>
      <c r="DS111" s="899"/>
      <c r="DT111" s="899"/>
      <c r="DU111" s="899"/>
      <c r="DV111" s="876" t="s">
        <v>438</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438</v>
      </c>
      <c r="AG112" s="862"/>
      <c r="AH112" s="862"/>
      <c r="AI112" s="862"/>
      <c r="AJ112" s="863"/>
      <c r="AK112" s="864" t="s">
        <v>438</v>
      </c>
      <c r="AL112" s="862"/>
      <c r="AM112" s="862"/>
      <c r="AN112" s="862"/>
      <c r="AO112" s="863"/>
      <c r="AP112" s="909" t="s">
        <v>438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21728920</v>
      </c>
      <c r="BR112" s="899"/>
      <c r="BS112" s="899"/>
      <c r="BT112" s="899"/>
      <c r="BU112" s="899"/>
      <c r="BV112" s="899">
        <v>19845805</v>
      </c>
      <c r="BW112" s="899"/>
      <c r="BX112" s="899"/>
      <c r="BY112" s="899"/>
      <c r="BZ112" s="899"/>
      <c r="CA112" s="899">
        <v>18550964</v>
      </c>
      <c r="CB112" s="899"/>
      <c r="CC112" s="899"/>
      <c r="CD112" s="899"/>
      <c r="CE112" s="899"/>
      <c r="CF112" s="960">
        <v>35.5</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127</v>
      </c>
      <c r="DM112" s="899"/>
      <c r="DN112" s="899"/>
      <c r="DO112" s="899"/>
      <c r="DP112" s="899"/>
      <c r="DQ112" s="899" t="s">
        <v>439</v>
      </c>
      <c r="DR112" s="899"/>
      <c r="DS112" s="899"/>
      <c r="DT112" s="899"/>
      <c r="DU112" s="899"/>
      <c r="DV112" s="876" t="s">
        <v>439</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2060733</v>
      </c>
      <c r="AB113" s="1008"/>
      <c r="AC113" s="1008"/>
      <c r="AD113" s="1008"/>
      <c r="AE113" s="1009"/>
      <c r="AF113" s="1010">
        <v>2126942</v>
      </c>
      <c r="AG113" s="1008"/>
      <c r="AH113" s="1008"/>
      <c r="AI113" s="1008"/>
      <c r="AJ113" s="1009"/>
      <c r="AK113" s="1010">
        <v>1972446</v>
      </c>
      <c r="AL113" s="1008"/>
      <c r="AM113" s="1008"/>
      <c r="AN113" s="1008"/>
      <c r="AO113" s="1009"/>
      <c r="AP113" s="1011">
        <v>3.8</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t="s">
        <v>449</v>
      </c>
      <c r="BR113" s="899"/>
      <c r="BS113" s="899"/>
      <c r="BT113" s="899"/>
      <c r="BU113" s="899"/>
      <c r="BV113" s="899" t="s">
        <v>438</v>
      </c>
      <c r="BW113" s="899"/>
      <c r="BX113" s="899"/>
      <c r="BY113" s="899"/>
      <c r="BZ113" s="899"/>
      <c r="CA113" s="899" t="s">
        <v>439</v>
      </c>
      <c r="CB113" s="899"/>
      <c r="CC113" s="899"/>
      <c r="CD113" s="899"/>
      <c r="CE113" s="899"/>
      <c r="CF113" s="960" t="s">
        <v>438</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438</v>
      </c>
      <c r="DM113" s="862"/>
      <c r="DN113" s="862"/>
      <c r="DO113" s="862"/>
      <c r="DP113" s="863"/>
      <c r="DQ113" s="864" t="s">
        <v>449</v>
      </c>
      <c r="DR113" s="862"/>
      <c r="DS113" s="862"/>
      <c r="DT113" s="862"/>
      <c r="DU113" s="863"/>
      <c r="DV113" s="909" t="s">
        <v>439</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438</v>
      </c>
      <c r="AB114" s="862"/>
      <c r="AC114" s="862"/>
      <c r="AD114" s="862"/>
      <c r="AE114" s="863"/>
      <c r="AF114" s="864" t="s">
        <v>438</v>
      </c>
      <c r="AG114" s="862"/>
      <c r="AH114" s="862"/>
      <c r="AI114" s="862"/>
      <c r="AJ114" s="863"/>
      <c r="AK114" s="864" t="s">
        <v>438</v>
      </c>
      <c r="AL114" s="862"/>
      <c r="AM114" s="862"/>
      <c r="AN114" s="862"/>
      <c r="AO114" s="863"/>
      <c r="AP114" s="909" t="s">
        <v>438</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13533241</v>
      </c>
      <c r="BR114" s="899"/>
      <c r="BS114" s="899"/>
      <c r="BT114" s="899"/>
      <c r="BU114" s="899"/>
      <c r="BV114" s="899">
        <v>13675724</v>
      </c>
      <c r="BW114" s="899"/>
      <c r="BX114" s="899"/>
      <c r="BY114" s="899"/>
      <c r="BZ114" s="899"/>
      <c r="CA114" s="899">
        <v>13835333</v>
      </c>
      <c r="CB114" s="899"/>
      <c r="CC114" s="899"/>
      <c r="CD114" s="899"/>
      <c r="CE114" s="899"/>
      <c r="CF114" s="960">
        <v>26.5</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438</v>
      </c>
      <c r="DM114" s="862"/>
      <c r="DN114" s="862"/>
      <c r="DO114" s="862"/>
      <c r="DP114" s="863"/>
      <c r="DQ114" s="864" t="s">
        <v>439</v>
      </c>
      <c r="DR114" s="862"/>
      <c r="DS114" s="862"/>
      <c r="DT114" s="862"/>
      <c r="DU114" s="863"/>
      <c r="DV114" s="909" t="s">
        <v>439</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439</v>
      </c>
      <c r="AB115" s="1008"/>
      <c r="AC115" s="1008"/>
      <c r="AD115" s="1008"/>
      <c r="AE115" s="1009"/>
      <c r="AF115" s="1010" t="s">
        <v>449</v>
      </c>
      <c r="AG115" s="1008"/>
      <c r="AH115" s="1008"/>
      <c r="AI115" s="1008"/>
      <c r="AJ115" s="1009"/>
      <c r="AK115" s="1010" t="s">
        <v>438</v>
      </c>
      <c r="AL115" s="1008"/>
      <c r="AM115" s="1008"/>
      <c r="AN115" s="1008"/>
      <c r="AO115" s="1009"/>
      <c r="AP115" s="1011" t="s">
        <v>439</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v>2970</v>
      </c>
      <c r="BR115" s="899"/>
      <c r="BS115" s="899"/>
      <c r="BT115" s="899"/>
      <c r="BU115" s="899"/>
      <c r="BV115" s="899">
        <v>3928</v>
      </c>
      <c r="BW115" s="899"/>
      <c r="BX115" s="899"/>
      <c r="BY115" s="899"/>
      <c r="BZ115" s="899"/>
      <c r="CA115" s="899">
        <v>8913</v>
      </c>
      <c r="CB115" s="899"/>
      <c r="CC115" s="899"/>
      <c r="CD115" s="899"/>
      <c r="CE115" s="899"/>
      <c r="CF115" s="960">
        <v>0</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438</v>
      </c>
      <c r="DM115" s="862"/>
      <c r="DN115" s="862"/>
      <c r="DO115" s="862"/>
      <c r="DP115" s="863"/>
      <c r="DQ115" s="864" t="s">
        <v>439</v>
      </c>
      <c r="DR115" s="862"/>
      <c r="DS115" s="862"/>
      <c r="DT115" s="862"/>
      <c r="DU115" s="863"/>
      <c r="DV115" s="909" t="s">
        <v>439</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458</v>
      </c>
      <c r="AG116" s="862"/>
      <c r="AH116" s="862"/>
      <c r="AI116" s="862"/>
      <c r="AJ116" s="863"/>
      <c r="AK116" s="864" t="s">
        <v>438</v>
      </c>
      <c r="AL116" s="862"/>
      <c r="AM116" s="862"/>
      <c r="AN116" s="862"/>
      <c r="AO116" s="863"/>
      <c r="AP116" s="909" t="s">
        <v>438</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439</v>
      </c>
      <c r="BW116" s="899"/>
      <c r="BX116" s="899"/>
      <c r="BY116" s="899"/>
      <c r="BZ116" s="899"/>
      <c r="CA116" s="899" t="s">
        <v>439</v>
      </c>
      <c r="CB116" s="899"/>
      <c r="CC116" s="899"/>
      <c r="CD116" s="899"/>
      <c r="CE116" s="899"/>
      <c r="CF116" s="960" t="s">
        <v>460</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438</v>
      </c>
      <c r="DM116" s="862"/>
      <c r="DN116" s="862"/>
      <c r="DO116" s="862"/>
      <c r="DP116" s="863"/>
      <c r="DQ116" s="864" t="s">
        <v>438</v>
      </c>
      <c r="DR116" s="862"/>
      <c r="DS116" s="862"/>
      <c r="DT116" s="862"/>
      <c r="DU116" s="863"/>
      <c r="DV116" s="909" t="s">
        <v>439</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13013692</v>
      </c>
      <c r="AB117" s="994"/>
      <c r="AC117" s="994"/>
      <c r="AD117" s="994"/>
      <c r="AE117" s="995"/>
      <c r="AF117" s="996">
        <v>13385321</v>
      </c>
      <c r="AG117" s="994"/>
      <c r="AH117" s="994"/>
      <c r="AI117" s="994"/>
      <c r="AJ117" s="995"/>
      <c r="AK117" s="996">
        <v>13487783</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438</v>
      </c>
      <c r="BW117" s="899"/>
      <c r="BX117" s="899"/>
      <c r="BY117" s="899"/>
      <c r="BZ117" s="899"/>
      <c r="CA117" s="899" t="s">
        <v>438</v>
      </c>
      <c r="CB117" s="899"/>
      <c r="CC117" s="899"/>
      <c r="CD117" s="899"/>
      <c r="CE117" s="899"/>
      <c r="CF117" s="960" t="s">
        <v>460</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458</v>
      </c>
      <c r="DM117" s="862"/>
      <c r="DN117" s="862"/>
      <c r="DO117" s="862"/>
      <c r="DP117" s="863"/>
      <c r="DQ117" s="864" t="s">
        <v>460</v>
      </c>
      <c r="DR117" s="862"/>
      <c r="DS117" s="862"/>
      <c r="DT117" s="862"/>
      <c r="DU117" s="863"/>
      <c r="DV117" s="909" t="s">
        <v>127</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302</v>
      </c>
      <c r="AG118" s="987"/>
      <c r="AH118" s="987"/>
      <c r="AI118" s="987"/>
      <c r="AJ118" s="988"/>
      <c r="AK118" s="989" t="s">
        <v>301</v>
      </c>
      <c r="AL118" s="987"/>
      <c r="AM118" s="987"/>
      <c r="AN118" s="987"/>
      <c r="AO118" s="988"/>
      <c r="AP118" s="990" t="s">
        <v>432</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458</v>
      </c>
      <c r="BW118" s="930"/>
      <c r="BX118" s="930"/>
      <c r="BY118" s="930"/>
      <c r="BZ118" s="930"/>
      <c r="CA118" s="930" t="s">
        <v>458</v>
      </c>
      <c r="CB118" s="930"/>
      <c r="CC118" s="930"/>
      <c r="CD118" s="930"/>
      <c r="CE118" s="930"/>
      <c r="CF118" s="960" t="s">
        <v>458</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458</v>
      </c>
      <c r="DH118" s="862"/>
      <c r="DI118" s="862"/>
      <c r="DJ118" s="862"/>
      <c r="DK118" s="863"/>
      <c r="DL118" s="864" t="s">
        <v>438</v>
      </c>
      <c r="DM118" s="862"/>
      <c r="DN118" s="862"/>
      <c r="DO118" s="862"/>
      <c r="DP118" s="863"/>
      <c r="DQ118" s="864" t="s">
        <v>458</v>
      </c>
      <c r="DR118" s="862"/>
      <c r="DS118" s="862"/>
      <c r="DT118" s="862"/>
      <c r="DU118" s="863"/>
      <c r="DV118" s="909" t="s">
        <v>458</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458</v>
      </c>
      <c r="AB119" s="980"/>
      <c r="AC119" s="980"/>
      <c r="AD119" s="980"/>
      <c r="AE119" s="981"/>
      <c r="AF119" s="982" t="s">
        <v>458</v>
      </c>
      <c r="AG119" s="980"/>
      <c r="AH119" s="980"/>
      <c r="AI119" s="980"/>
      <c r="AJ119" s="981"/>
      <c r="AK119" s="982" t="s">
        <v>458</v>
      </c>
      <c r="AL119" s="980"/>
      <c r="AM119" s="980"/>
      <c r="AN119" s="980"/>
      <c r="AO119" s="981"/>
      <c r="AP119" s="983" t="s">
        <v>127</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467</v>
      </c>
      <c r="BP119" s="963"/>
      <c r="BQ119" s="967">
        <v>156832026</v>
      </c>
      <c r="BR119" s="930"/>
      <c r="BS119" s="930"/>
      <c r="BT119" s="930"/>
      <c r="BU119" s="930"/>
      <c r="BV119" s="930">
        <v>155556205</v>
      </c>
      <c r="BW119" s="930"/>
      <c r="BX119" s="930"/>
      <c r="BY119" s="930"/>
      <c r="BZ119" s="930"/>
      <c r="CA119" s="930">
        <v>153330720</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458</v>
      </c>
      <c r="DM119" s="845"/>
      <c r="DN119" s="845"/>
      <c r="DO119" s="845"/>
      <c r="DP119" s="846"/>
      <c r="DQ119" s="847" t="s">
        <v>127</v>
      </c>
      <c r="DR119" s="845"/>
      <c r="DS119" s="845"/>
      <c r="DT119" s="845"/>
      <c r="DU119" s="846"/>
      <c r="DV119" s="933" t="s">
        <v>127</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127</v>
      </c>
      <c r="AG120" s="862"/>
      <c r="AH120" s="862"/>
      <c r="AI120" s="862"/>
      <c r="AJ120" s="863"/>
      <c r="AK120" s="864" t="s">
        <v>127</v>
      </c>
      <c r="AL120" s="862"/>
      <c r="AM120" s="862"/>
      <c r="AN120" s="862"/>
      <c r="AO120" s="863"/>
      <c r="AP120" s="909" t="s">
        <v>127</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14552413</v>
      </c>
      <c r="BR120" s="927"/>
      <c r="BS120" s="927"/>
      <c r="BT120" s="927"/>
      <c r="BU120" s="927"/>
      <c r="BV120" s="927">
        <v>20396040</v>
      </c>
      <c r="BW120" s="927"/>
      <c r="BX120" s="927"/>
      <c r="BY120" s="927"/>
      <c r="BZ120" s="927"/>
      <c r="CA120" s="927">
        <v>20194951</v>
      </c>
      <c r="CB120" s="927"/>
      <c r="CC120" s="927"/>
      <c r="CD120" s="927"/>
      <c r="CE120" s="927"/>
      <c r="CF120" s="951">
        <v>38.6</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21139925</v>
      </c>
      <c r="DH120" s="927"/>
      <c r="DI120" s="927"/>
      <c r="DJ120" s="927"/>
      <c r="DK120" s="927"/>
      <c r="DL120" s="927">
        <v>19505253</v>
      </c>
      <c r="DM120" s="927"/>
      <c r="DN120" s="927"/>
      <c r="DO120" s="927"/>
      <c r="DP120" s="927"/>
      <c r="DQ120" s="927">
        <v>18259996</v>
      </c>
      <c r="DR120" s="927"/>
      <c r="DS120" s="927"/>
      <c r="DT120" s="927"/>
      <c r="DU120" s="927"/>
      <c r="DV120" s="928">
        <v>34.9</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460</v>
      </c>
      <c r="AG121" s="862"/>
      <c r="AH121" s="862"/>
      <c r="AI121" s="862"/>
      <c r="AJ121" s="863"/>
      <c r="AK121" s="864" t="s">
        <v>127</v>
      </c>
      <c r="AL121" s="862"/>
      <c r="AM121" s="862"/>
      <c r="AN121" s="862"/>
      <c r="AO121" s="863"/>
      <c r="AP121" s="909" t="s">
        <v>127</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32230628</v>
      </c>
      <c r="BR121" s="899"/>
      <c r="BS121" s="899"/>
      <c r="BT121" s="899"/>
      <c r="BU121" s="899"/>
      <c r="BV121" s="899">
        <v>31887864</v>
      </c>
      <c r="BW121" s="899"/>
      <c r="BX121" s="899"/>
      <c r="BY121" s="899"/>
      <c r="BZ121" s="899"/>
      <c r="CA121" s="899">
        <v>31398411</v>
      </c>
      <c r="CB121" s="899"/>
      <c r="CC121" s="899"/>
      <c r="CD121" s="899"/>
      <c r="CE121" s="899"/>
      <c r="CF121" s="960">
        <v>60</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v>260610</v>
      </c>
      <c r="DH121" s="899"/>
      <c r="DI121" s="899"/>
      <c r="DJ121" s="899"/>
      <c r="DK121" s="899"/>
      <c r="DL121" s="899">
        <v>227555</v>
      </c>
      <c r="DM121" s="899"/>
      <c r="DN121" s="899"/>
      <c r="DO121" s="899"/>
      <c r="DP121" s="899"/>
      <c r="DQ121" s="899">
        <v>199740</v>
      </c>
      <c r="DR121" s="899"/>
      <c r="DS121" s="899"/>
      <c r="DT121" s="899"/>
      <c r="DU121" s="899"/>
      <c r="DV121" s="876">
        <v>0.4</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460</v>
      </c>
      <c r="AB122" s="862"/>
      <c r="AC122" s="862"/>
      <c r="AD122" s="862"/>
      <c r="AE122" s="863"/>
      <c r="AF122" s="864" t="s">
        <v>127</v>
      </c>
      <c r="AG122" s="862"/>
      <c r="AH122" s="862"/>
      <c r="AI122" s="862"/>
      <c r="AJ122" s="863"/>
      <c r="AK122" s="864" t="s">
        <v>438</v>
      </c>
      <c r="AL122" s="862"/>
      <c r="AM122" s="862"/>
      <c r="AN122" s="862"/>
      <c r="AO122" s="863"/>
      <c r="AP122" s="909" t="s">
        <v>460</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89754311</v>
      </c>
      <c r="BR122" s="930"/>
      <c r="BS122" s="930"/>
      <c r="BT122" s="930"/>
      <c r="BU122" s="930"/>
      <c r="BV122" s="930">
        <v>88963160</v>
      </c>
      <c r="BW122" s="930"/>
      <c r="BX122" s="930"/>
      <c r="BY122" s="930"/>
      <c r="BZ122" s="930"/>
      <c r="CA122" s="930">
        <v>88381193</v>
      </c>
      <c r="CB122" s="930"/>
      <c r="CC122" s="930"/>
      <c r="CD122" s="930"/>
      <c r="CE122" s="930"/>
      <c r="CF122" s="931">
        <v>169</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v>122677</v>
      </c>
      <c r="DH122" s="899"/>
      <c r="DI122" s="899"/>
      <c r="DJ122" s="899"/>
      <c r="DK122" s="899"/>
      <c r="DL122" s="899">
        <v>112997</v>
      </c>
      <c r="DM122" s="899"/>
      <c r="DN122" s="899"/>
      <c r="DO122" s="899"/>
      <c r="DP122" s="899"/>
      <c r="DQ122" s="899">
        <v>91228</v>
      </c>
      <c r="DR122" s="899"/>
      <c r="DS122" s="899"/>
      <c r="DT122" s="899"/>
      <c r="DU122" s="899"/>
      <c r="DV122" s="876">
        <v>0.2</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458</v>
      </c>
      <c r="AB123" s="862"/>
      <c r="AC123" s="862"/>
      <c r="AD123" s="862"/>
      <c r="AE123" s="863"/>
      <c r="AF123" s="864" t="s">
        <v>460</v>
      </c>
      <c r="AG123" s="862"/>
      <c r="AH123" s="862"/>
      <c r="AI123" s="862"/>
      <c r="AJ123" s="863"/>
      <c r="AK123" s="864" t="s">
        <v>460</v>
      </c>
      <c r="AL123" s="862"/>
      <c r="AM123" s="862"/>
      <c r="AN123" s="862"/>
      <c r="AO123" s="863"/>
      <c r="AP123" s="909" t="s">
        <v>458</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478</v>
      </c>
      <c r="BP123" s="963"/>
      <c r="BQ123" s="917">
        <v>136537352</v>
      </c>
      <c r="BR123" s="918"/>
      <c r="BS123" s="918"/>
      <c r="BT123" s="918"/>
      <c r="BU123" s="918"/>
      <c r="BV123" s="918">
        <v>141247064</v>
      </c>
      <c r="BW123" s="918"/>
      <c r="BX123" s="918"/>
      <c r="BY123" s="918"/>
      <c r="BZ123" s="918"/>
      <c r="CA123" s="918">
        <v>139974555</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127</v>
      </c>
      <c r="DH123" s="862"/>
      <c r="DI123" s="862"/>
      <c r="DJ123" s="862"/>
      <c r="DK123" s="863"/>
      <c r="DL123" s="864" t="s">
        <v>449</v>
      </c>
      <c r="DM123" s="862"/>
      <c r="DN123" s="862"/>
      <c r="DO123" s="862"/>
      <c r="DP123" s="863"/>
      <c r="DQ123" s="864" t="s">
        <v>449</v>
      </c>
      <c r="DR123" s="862"/>
      <c r="DS123" s="862"/>
      <c r="DT123" s="862"/>
      <c r="DU123" s="863"/>
      <c r="DV123" s="909" t="s">
        <v>127</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449</v>
      </c>
      <c r="AB124" s="862"/>
      <c r="AC124" s="862"/>
      <c r="AD124" s="862"/>
      <c r="AE124" s="863"/>
      <c r="AF124" s="864" t="s">
        <v>449</v>
      </c>
      <c r="AG124" s="862"/>
      <c r="AH124" s="862"/>
      <c r="AI124" s="862"/>
      <c r="AJ124" s="863"/>
      <c r="AK124" s="864" t="s">
        <v>127</v>
      </c>
      <c r="AL124" s="862"/>
      <c r="AM124" s="862"/>
      <c r="AN124" s="862"/>
      <c r="AO124" s="863"/>
      <c r="AP124" s="909" t="s">
        <v>449</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41.5</v>
      </c>
      <c r="BR124" s="916"/>
      <c r="BS124" s="916"/>
      <c r="BT124" s="916"/>
      <c r="BU124" s="916"/>
      <c r="BV124" s="916">
        <v>28.1</v>
      </c>
      <c r="BW124" s="916"/>
      <c r="BX124" s="916"/>
      <c r="BY124" s="916"/>
      <c r="BZ124" s="916"/>
      <c r="CA124" s="916">
        <v>25.5</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v>205708</v>
      </c>
      <c r="DH124" s="845"/>
      <c r="DI124" s="845"/>
      <c r="DJ124" s="845"/>
      <c r="DK124" s="846"/>
      <c r="DL124" s="847" t="s">
        <v>127</v>
      </c>
      <c r="DM124" s="845"/>
      <c r="DN124" s="845"/>
      <c r="DO124" s="845"/>
      <c r="DP124" s="846"/>
      <c r="DQ124" s="847" t="s">
        <v>127</v>
      </c>
      <c r="DR124" s="845"/>
      <c r="DS124" s="845"/>
      <c r="DT124" s="845"/>
      <c r="DU124" s="846"/>
      <c r="DV124" s="933" t="s">
        <v>449</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127</v>
      </c>
      <c r="AG125" s="862"/>
      <c r="AH125" s="862"/>
      <c r="AI125" s="862"/>
      <c r="AJ125" s="863"/>
      <c r="AK125" s="864" t="s">
        <v>449</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127</v>
      </c>
      <c r="DM125" s="927"/>
      <c r="DN125" s="927"/>
      <c r="DO125" s="927"/>
      <c r="DP125" s="927"/>
      <c r="DQ125" s="927" t="s">
        <v>127</v>
      </c>
      <c r="DR125" s="927"/>
      <c r="DS125" s="927"/>
      <c r="DT125" s="927"/>
      <c r="DU125" s="927"/>
      <c r="DV125" s="928" t="s">
        <v>449</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449</v>
      </c>
      <c r="AB126" s="862"/>
      <c r="AC126" s="862"/>
      <c r="AD126" s="862"/>
      <c r="AE126" s="863"/>
      <c r="AF126" s="864" t="s">
        <v>127</v>
      </c>
      <c r="AG126" s="862"/>
      <c r="AH126" s="862"/>
      <c r="AI126" s="862"/>
      <c r="AJ126" s="863"/>
      <c r="AK126" s="864" t="s">
        <v>127</v>
      </c>
      <c r="AL126" s="862"/>
      <c r="AM126" s="862"/>
      <c r="AN126" s="862"/>
      <c r="AO126" s="863"/>
      <c r="AP126" s="909" t="s">
        <v>127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127</v>
      </c>
      <c r="DM126" s="899"/>
      <c r="DN126" s="899"/>
      <c r="DO126" s="899"/>
      <c r="DP126" s="899"/>
      <c r="DQ126" s="899" t="s">
        <v>127</v>
      </c>
      <c r="DR126" s="899"/>
      <c r="DS126" s="899"/>
      <c r="DT126" s="899"/>
      <c r="DU126" s="899"/>
      <c r="DV126" s="876" t="s">
        <v>127</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127</v>
      </c>
      <c r="AB127" s="862"/>
      <c r="AC127" s="862"/>
      <c r="AD127" s="862"/>
      <c r="AE127" s="863"/>
      <c r="AF127" s="864" t="s">
        <v>449</v>
      </c>
      <c r="AG127" s="862"/>
      <c r="AH127" s="862"/>
      <c r="AI127" s="862"/>
      <c r="AJ127" s="863"/>
      <c r="AK127" s="864" t="s">
        <v>127</v>
      </c>
      <c r="AL127" s="862"/>
      <c r="AM127" s="862"/>
      <c r="AN127" s="862"/>
      <c r="AO127" s="863"/>
      <c r="AP127" s="909" t="s">
        <v>127</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449</v>
      </c>
      <c r="DH127" s="899"/>
      <c r="DI127" s="899"/>
      <c r="DJ127" s="899"/>
      <c r="DK127" s="899"/>
      <c r="DL127" s="899" t="s">
        <v>127</v>
      </c>
      <c r="DM127" s="899"/>
      <c r="DN127" s="899"/>
      <c r="DO127" s="899"/>
      <c r="DP127" s="899"/>
      <c r="DQ127" s="899" t="s">
        <v>127</v>
      </c>
      <c r="DR127" s="899"/>
      <c r="DS127" s="899"/>
      <c r="DT127" s="899"/>
      <c r="DU127" s="899"/>
      <c r="DV127" s="876" t="s">
        <v>449</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3765603</v>
      </c>
      <c r="AB128" s="883"/>
      <c r="AC128" s="883"/>
      <c r="AD128" s="883"/>
      <c r="AE128" s="884"/>
      <c r="AF128" s="885">
        <v>3847856</v>
      </c>
      <c r="AG128" s="883"/>
      <c r="AH128" s="883"/>
      <c r="AI128" s="883"/>
      <c r="AJ128" s="884"/>
      <c r="AK128" s="885">
        <v>3751851</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127</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v>2970</v>
      </c>
      <c r="DH128" s="873"/>
      <c r="DI128" s="873"/>
      <c r="DJ128" s="873"/>
      <c r="DK128" s="873"/>
      <c r="DL128" s="873">
        <v>3928</v>
      </c>
      <c r="DM128" s="873"/>
      <c r="DN128" s="873"/>
      <c r="DO128" s="873"/>
      <c r="DP128" s="873"/>
      <c r="DQ128" s="873">
        <v>8913</v>
      </c>
      <c r="DR128" s="873"/>
      <c r="DS128" s="873"/>
      <c r="DT128" s="873"/>
      <c r="DU128" s="873"/>
      <c r="DV128" s="874">
        <v>0</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56951548</v>
      </c>
      <c r="AB129" s="862"/>
      <c r="AC129" s="862"/>
      <c r="AD129" s="862"/>
      <c r="AE129" s="863"/>
      <c r="AF129" s="864">
        <v>58815015</v>
      </c>
      <c r="AG129" s="862"/>
      <c r="AH129" s="862"/>
      <c r="AI129" s="862"/>
      <c r="AJ129" s="863"/>
      <c r="AK129" s="864">
        <v>60155403</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127</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8055522</v>
      </c>
      <c r="AB130" s="862"/>
      <c r="AC130" s="862"/>
      <c r="AD130" s="862"/>
      <c r="AE130" s="863"/>
      <c r="AF130" s="864">
        <v>7993065</v>
      </c>
      <c r="AG130" s="862"/>
      <c r="AH130" s="862"/>
      <c r="AI130" s="862"/>
      <c r="AJ130" s="863"/>
      <c r="AK130" s="864">
        <v>7849792</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48896026</v>
      </c>
      <c r="AB131" s="845"/>
      <c r="AC131" s="845"/>
      <c r="AD131" s="845"/>
      <c r="AE131" s="846"/>
      <c r="AF131" s="847">
        <v>50821950</v>
      </c>
      <c r="AG131" s="845"/>
      <c r="AH131" s="845"/>
      <c r="AI131" s="845"/>
      <c r="AJ131" s="846"/>
      <c r="AK131" s="847">
        <v>52305611</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25.5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2.4389855319999998</v>
      </c>
      <c r="AB132" s="825"/>
      <c r="AC132" s="825"/>
      <c r="AD132" s="825"/>
      <c r="AE132" s="826"/>
      <c r="AF132" s="827">
        <v>3.0388444360000002</v>
      </c>
      <c r="AG132" s="825"/>
      <c r="AH132" s="825"/>
      <c r="AI132" s="825"/>
      <c r="AJ132" s="826"/>
      <c r="AK132" s="827">
        <v>3.6059993640000001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2.9</v>
      </c>
      <c r="AB133" s="804"/>
      <c r="AC133" s="804"/>
      <c r="AD133" s="804"/>
      <c r="AE133" s="805"/>
      <c r="AF133" s="803">
        <v>2.8</v>
      </c>
      <c r="AG133" s="804"/>
      <c r="AH133" s="804"/>
      <c r="AI133" s="804"/>
      <c r="AJ133" s="805"/>
      <c r="AK133" s="803">
        <v>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TnqHWhUxCvCKnbfLoFdXuTfEGWv7ljKs01ZDcUKbL7CDzscuYWLtWX5qDY4++7wV1IuBVtDEzNzpF40KJ16Ww==" saltValue="m8P49/jzIvC1e/u7vSad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XACTCRL9xeVfu01ZT4a6r7eiEViAzcmV+nqd6Pqdckt8L5VXEJrPsck5n3OGltxL/Sb77C0WCRCOMYjI7Ajzg==" saltValue="qMhOtVigprPYoblR3Vdr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PGSNv1NgYcRBVGvtKyuV7c9HbXvfnrUF/888zL0BlV+fu6Git+ffRR7qNwJyoam0JFBXU+b469Kgo8EPktdg==" saltValue="gcvvCSKxeL56lb5boIuF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17808214</v>
      </c>
      <c r="AP9" s="313">
        <v>58587</v>
      </c>
      <c r="AQ9" s="314">
        <v>58073</v>
      </c>
      <c r="AR9" s="315">
        <v>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1739185</v>
      </c>
      <c r="AP10" s="316">
        <v>5722</v>
      </c>
      <c r="AQ10" s="317">
        <v>2762</v>
      </c>
      <c r="AR10" s="318">
        <v>107.2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36</v>
      </c>
      <c r="AP11" s="316">
        <v>0</v>
      </c>
      <c r="AQ11" s="317">
        <v>1714</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v>7410</v>
      </c>
      <c r="AP12" s="316">
        <v>24</v>
      </c>
      <c r="AQ12" s="317">
        <v>632</v>
      </c>
      <c r="AR12" s="318">
        <v>-96.2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517</v>
      </c>
      <c r="AP13" s="316" t="s">
        <v>517</v>
      </c>
      <c r="AQ13" s="317">
        <v>9</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762117</v>
      </c>
      <c r="AP14" s="316">
        <v>2507</v>
      </c>
      <c r="AQ14" s="317">
        <v>1980</v>
      </c>
      <c r="AR14" s="318">
        <v>26.6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407953</v>
      </c>
      <c r="AP15" s="316">
        <v>1342</v>
      </c>
      <c r="AQ15" s="317">
        <v>1379</v>
      </c>
      <c r="AR15" s="318">
        <v>-2.7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-1034463</v>
      </c>
      <c r="AP16" s="316">
        <v>-3403</v>
      </c>
      <c r="AQ16" s="317">
        <v>-3914</v>
      </c>
      <c r="AR16" s="318">
        <v>-13.1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19690452</v>
      </c>
      <c r="AP17" s="316">
        <v>64780</v>
      </c>
      <c r="AQ17" s="317">
        <v>62636</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6.13</v>
      </c>
      <c r="AP21" s="329">
        <v>6.32</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100.3</v>
      </c>
      <c r="AP22" s="334">
        <v>99.9</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11515337</v>
      </c>
      <c r="AP32" s="343">
        <v>37884</v>
      </c>
      <c r="AQ32" s="344">
        <v>36995</v>
      </c>
      <c r="AR32" s="345">
        <v>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517</v>
      </c>
      <c r="AP33" s="343" t="s">
        <v>517</v>
      </c>
      <c r="AQ33" s="344">
        <v>3</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517</v>
      </c>
      <c r="AP34" s="343" t="s">
        <v>517</v>
      </c>
      <c r="AQ34" s="344">
        <v>81</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1972446</v>
      </c>
      <c r="AP35" s="343">
        <v>6489</v>
      </c>
      <c r="AQ35" s="344">
        <v>8919</v>
      </c>
      <c r="AR35" s="345">
        <v>-27.2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t="s">
        <v>517</v>
      </c>
      <c r="AP36" s="343" t="s">
        <v>517</v>
      </c>
      <c r="AQ36" s="344">
        <v>380</v>
      </c>
      <c r="AR36" s="345" t="s">
        <v>517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517</v>
      </c>
      <c r="AP37" s="343" t="s">
        <v>517</v>
      </c>
      <c r="AQ37" s="344">
        <v>886</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517</v>
      </c>
      <c r="AP38" s="346" t="s">
        <v>517</v>
      </c>
      <c r="AQ38" s="347">
        <v>1</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-3751851</v>
      </c>
      <c r="AP39" s="343">
        <v>-12343</v>
      </c>
      <c r="AQ39" s="344">
        <v>-8108</v>
      </c>
      <c r="AR39" s="345">
        <v>52.2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-7849792</v>
      </c>
      <c r="AP40" s="343">
        <v>-25825</v>
      </c>
      <c r="AQ40" s="344">
        <v>-28743</v>
      </c>
      <c r="AR40" s="345">
        <v>-10.199999999999999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1886140</v>
      </c>
      <c r="AP41" s="343">
        <v>6205</v>
      </c>
      <c r="AQ41" s="344">
        <v>10414</v>
      </c>
      <c r="AR41" s="345">
        <v>-40.4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11437127</v>
      </c>
      <c r="AN51" s="365">
        <v>38372</v>
      </c>
      <c r="AO51" s="366">
        <v>2</v>
      </c>
      <c r="AP51" s="367">
        <v>43554</v>
      </c>
      <c r="AQ51" s="368">
        <v>4</v>
      </c>
      <c r="AR51" s="369">
        <v>-2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4505155</v>
      </c>
      <c r="AN52" s="373">
        <v>15115</v>
      </c>
      <c r="AO52" s="374">
        <v>29.9</v>
      </c>
      <c r="AP52" s="375">
        <v>24811</v>
      </c>
      <c r="AQ52" s="376">
        <v>4.5999999999999996</v>
      </c>
      <c r="AR52" s="377">
        <v>25.3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17056104</v>
      </c>
      <c r="AN53" s="365">
        <v>57082</v>
      </c>
      <c r="AO53" s="366">
        <v>48.8</v>
      </c>
      <c r="AP53" s="367">
        <v>42581</v>
      </c>
      <c r="AQ53" s="368">
        <v>-2.2000000000000002</v>
      </c>
      <c r="AR53" s="369">
        <v>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4529830</v>
      </c>
      <c r="AN54" s="373">
        <v>15160</v>
      </c>
      <c r="AO54" s="374">
        <v>0.3</v>
      </c>
      <c r="AP54" s="375">
        <v>24354</v>
      </c>
      <c r="AQ54" s="376">
        <v>-1.8</v>
      </c>
      <c r="AR54" s="377">
        <v>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10434381</v>
      </c>
      <c r="AN55" s="365">
        <v>34645</v>
      </c>
      <c r="AO55" s="366">
        <v>-39.299999999999997</v>
      </c>
      <c r="AP55" s="367">
        <v>45426</v>
      </c>
      <c r="AQ55" s="368">
        <v>6.7</v>
      </c>
      <c r="AR55" s="369">
        <v>-46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6293111</v>
      </c>
      <c r="AN56" s="373">
        <v>20895</v>
      </c>
      <c r="AO56" s="374">
        <v>37.799999999999997</v>
      </c>
      <c r="AP56" s="375">
        <v>24508</v>
      </c>
      <c r="AQ56" s="376">
        <v>0.6</v>
      </c>
      <c r="AR56" s="377">
        <v>37.200000000000003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12970690</v>
      </c>
      <c r="AN57" s="365">
        <v>42789</v>
      </c>
      <c r="AO57" s="366">
        <v>23.5</v>
      </c>
      <c r="AP57" s="367">
        <v>46457</v>
      </c>
      <c r="AQ57" s="368">
        <v>2.2999999999999998</v>
      </c>
      <c r="AR57" s="369">
        <v>21.2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8363634</v>
      </c>
      <c r="AN58" s="373">
        <v>27591</v>
      </c>
      <c r="AO58" s="374">
        <v>32</v>
      </c>
      <c r="AP58" s="375">
        <v>24020</v>
      </c>
      <c r="AQ58" s="376">
        <v>-2</v>
      </c>
      <c r="AR58" s="377">
        <v>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7948659</v>
      </c>
      <c r="AN59" s="365">
        <v>26150</v>
      </c>
      <c r="AO59" s="366">
        <v>-38.9</v>
      </c>
      <c r="AP59" s="367">
        <v>51849</v>
      </c>
      <c r="AQ59" s="368">
        <v>11.6</v>
      </c>
      <c r="AR59" s="369">
        <v>-50.5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4068697</v>
      </c>
      <c r="AN60" s="373">
        <v>13386</v>
      </c>
      <c r="AO60" s="374">
        <v>-51.5</v>
      </c>
      <c r="AP60" s="375">
        <v>26326</v>
      </c>
      <c r="AQ60" s="376">
        <v>9.6</v>
      </c>
      <c r="AR60" s="377">
        <v>-61.1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11969392</v>
      </c>
      <c r="AN61" s="380">
        <v>39808</v>
      </c>
      <c r="AO61" s="381">
        <v>-0.8</v>
      </c>
      <c r="AP61" s="382">
        <v>45973</v>
      </c>
      <c r="AQ61" s="383">
        <v>4.5</v>
      </c>
      <c r="AR61" s="369">
        <v>-5.3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5552085</v>
      </c>
      <c r="AN62" s="373">
        <v>18429</v>
      </c>
      <c r="AO62" s="374">
        <v>9.6999999999999993</v>
      </c>
      <c r="AP62" s="375">
        <v>24804</v>
      </c>
      <c r="AQ62" s="376">
        <v>2.2000000000000002</v>
      </c>
      <c r="AR62" s="377">
        <v>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oceOycJXU364RogZOzLYLzOVwKPSSvScG1pwD68aMoId/elmgwtsrrVvQ5IFxT1mipesrYGTpMnidugNoS0YA==" saltValue="Tjd5zdLHsgSPK4GiGbdX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oaswkbw1y3DT+y9NkiBl1kalCLxK1TCJzUKrqNWQAlOO/rCOHGwxKVxWq01xofhhl/4z3epiEGfkz2njn64RXg==" saltValue="QbLtH4SyBDhwFllfO9Zd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XtfUNzXbqJE3pS0ghY/u2mv9AkYi55p+em2lNxopQLJwfLmatSBLctKHtaKwI+QSiDe84K5RTMhu6D1+wIuufQ==" saltValue="5bcGXKTANWupckXYq1uw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9.6999999999999993</v>
      </c>
      <c r="G47" s="12">
        <v>11.04</v>
      </c>
      <c r="H47" s="12">
        <v>11.15</v>
      </c>
      <c r="I47" s="12">
        <v>15.87</v>
      </c>
      <c r="J47" s="13">
        <v>15.05</v>
      </c>
    </row>
    <row r="48" spans="2:10" ht="57.75" customHeight="1" x14ac:dyDescent="0.15">
      <c r="B48" s="14"/>
      <c r="C48" s="1238" t="s">
        <v>4</v>
      </c>
      <c r="D48" s="1238"/>
      <c r="E48" s="1239"/>
      <c r="F48" s="15">
        <v>3.54</v>
      </c>
      <c r="G48" s="16">
        <v>2.23</v>
      </c>
      <c r="H48" s="16">
        <v>1.64</v>
      </c>
      <c r="I48" s="16">
        <v>1.53</v>
      </c>
      <c r="J48" s="17">
        <v>1.1399999999999999</v>
      </c>
    </row>
    <row r="49" spans="2:10" ht="57.75" customHeight="1" thickBot="1" x14ac:dyDescent="0.2">
      <c r="B49" s="18"/>
      <c r="C49" s="1240" t="s">
        <v>5</v>
      </c>
      <c r="D49" s="1240"/>
      <c r="E49" s="1241"/>
      <c r="F49" s="19">
        <v>2.3199999999999998</v>
      </c>
      <c r="G49" s="20">
        <v>0.17</v>
      </c>
      <c r="H49" s="20" t="s">
        <v>563</v>
      </c>
      <c r="I49" s="20">
        <v>5.0199999999999996</v>
      </c>
      <c r="J49" s="21" t="s">
        <v>564</v>
      </c>
    </row>
    <row r="50" spans="2:10" ht="13.5" customHeight="1" x14ac:dyDescent="0.15"/>
  </sheetData>
  <sheetProtection algorithmName="SHA-512" hashValue="S6f+RXwOiKZv8aY9uSPMJvDWSCcEfC7xY33sKg5kqi1adkcl0fHzqDtFPeAmZYUWMEr1iy4shJcBIMK8xUTk+Q==" saltValue="cEvT/qbNmgKY669TFdwy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2021-10-07T00:15:22Z</cp:lastPrinted>
  <dcterms:created xsi:type="dcterms:W3CDTF">2021-02-05T03:26:19Z</dcterms:created>
  <dcterms:modified xsi:type="dcterms:W3CDTF">2021-10-07T04:58:29Z</dcterms:modified>
  <cp:category/>
</cp:coreProperties>
</file>