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4 自立支援係\01　サービス関係\01　国県からの通知等（サービス関係のみ）\01　通知\2020新型コロナ関係\●新型コロナ特別事業（補助金）\R5\●原油価格・物価高騰等対策\11_起案\"/>
    </mc:Choice>
  </mc:AlternateContent>
  <bookViews>
    <workbookView xWindow="0" yWindow="0" windowWidth="19200" windowHeight="11295" activeTab="1"/>
  </bookViews>
  <sheets>
    <sheet name="入力フォーム" sheetId="1" r:id="rId1"/>
    <sheet name="【様式第1号】申請書兼請求書" sheetId="3" r:id="rId2"/>
    <sheet name="【記載例】入力フォーム（編集禁止）" sheetId="10" r:id="rId3"/>
    <sheet name="補助額一覧（編集禁止）" sheetId="6" state="hidden" r:id="rId4"/>
    <sheet name="リスト（編集禁止）" sheetId="2" state="hidden" r:id="rId5"/>
  </sheets>
  <definedNames>
    <definedName name="_xlnm.Print_Area" localSheetId="1">【様式第1号】申請書兼請求書!$A$1:$I$62,【様式第1号】申請書兼請求書!$A$65:$I$70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0" l="1"/>
  <c r="M23" i="10"/>
  <c r="M24" i="10"/>
  <c r="M25" i="10"/>
  <c r="M26" i="10"/>
  <c r="M27" i="10"/>
  <c r="M28" i="10"/>
  <c r="M29" i="10"/>
  <c r="M30" i="10"/>
  <c r="M31" i="10"/>
  <c r="M32" i="10"/>
  <c r="M33" i="10"/>
  <c r="M34" i="10"/>
  <c r="M35" i="10"/>
  <c r="M36" i="10"/>
  <c r="M37" i="10"/>
  <c r="M38" i="10"/>
  <c r="M39" i="10"/>
  <c r="M40" i="10"/>
  <c r="M41" i="10"/>
  <c r="M42" i="10"/>
  <c r="M43" i="10"/>
  <c r="M44" i="10"/>
  <c r="M21" i="10"/>
  <c r="M24" i="1"/>
  <c r="M25" i="1"/>
  <c r="M26" i="1"/>
  <c r="M27" i="1"/>
  <c r="M28" i="1"/>
  <c r="M29" i="1"/>
  <c r="M30" i="1"/>
  <c r="M31" i="1"/>
  <c r="M32" i="1"/>
  <c r="M33" i="1"/>
  <c r="M34" i="1"/>
  <c r="M35" i="1"/>
  <c r="M36" i="1"/>
  <c r="M37" i="1"/>
  <c r="M38" i="1"/>
  <c r="M39" i="1"/>
  <c r="M40" i="1"/>
  <c r="M41" i="1"/>
  <c r="M42" i="1"/>
  <c r="M43" i="1"/>
  <c r="M44" i="1"/>
  <c r="M45" i="1"/>
  <c r="M21" i="1"/>
  <c r="A67" i="3" l="1"/>
  <c r="A68" i="3"/>
  <c r="A69" i="3"/>
  <c r="A70" i="3"/>
  <c r="A66" i="3"/>
  <c r="E41" i="3" l="1"/>
  <c r="E42" i="3"/>
  <c r="E43" i="3"/>
  <c r="E44" i="3"/>
  <c r="E45" i="3"/>
  <c r="B42" i="3"/>
  <c r="B43" i="3"/>
  <c r="B44" i="3"/>
  <c r="B45" i="3"/>
  <c r="A43" i="3"/>
  <c r="A44" i="3"/>
  <c r="A45" i="3"/>
  <c r="I40" i="3"/>
  <c r="I41" i="3"/>
  <c r="I42" i="3"/>
  <c r="I43" i="3"/>
  <c r="I44" i="3"/>
  <c r="I45" i="3"/>
  <c r="K23" i="1"/>
  <c r="M23" i="1" s="1"/>
  <c r="K24" i="1"/>
  <c r="K25" i="1"/>
  <c r="K26" i="1"/>
  <c r="K27" i="1"/>
  <c r="K28" i="1"/>
  <c r="K29" i="1"/>
  <c r="K30" i="1"/>
  <c r="K31" i="1"/>
  <c r="K32" i="1"/>
  <c r="K33" i="1"/>
  <c r="K34" i="1"/>
  <c r="K35" i="1"/>
  <c r="K36" i="1"/>
  <c r="K37" i="1"/>
  <c r="K38" i="1"/>
  <c r="K39" i="1"/>
  <c r="K40" i="1"/>
  <c r="K41" i="1"/>
  <c r="K42" i="1"/>
  <c r="K43" i="1"/>
  <c r="K44" i="1"/>
  <c r="K45" i="1"/>
  <c r="A23" i="3"/>
  <c r="A24" i="3"/>
  <c r="A25" i="3"/>
  <c r="A26" i="3"/>
  <c r="A27" i="3"/>
  <c r="A28" i="3"/>
  <c r="A29" i="3"/>
  <c r="A30" i="3"/>
  <c r="A31" i="3"/>
  <c r="A32" i="3"/>
  <c r="A33" i="3"/>
  <c r="A34" i="3"/>
  <c r="A35" i="3"/>
  <c r="A36" i="3"/>
  <c r="A37" i="3"/>
  <c r="A38" i="3"/>
  <c r="A39" i="3"/>
  <c r="A40" i="3"/>
  <c r="A41" i="3"/>
  <c r="A42" i="3"/>
  <c r="A21" i="3"/>
  <c r="O57" i="10" l="1"/>
  <c r="N54" i="10"/>
  <c r="N53" i="10"/>
  <c r="G52" i="10"/>
  <c r="G51" i="10"/>
  <c r="G50" i="10"/>
  <c r="G49" i="10"/>
  <c r="H48" i="10"/>
  <c r="G48" i="10"/>
  <c r="G47" i="10"/>
  <c r="O54" i="10" s="1"/>
  <c r="O44" i="10"/>
  <c r="K44" i="10"/>
  <c r="O43" i="10"/>
  <c r="K43" i="10"/>
  <c r="O42" i="10"/>
  <c r="K42" i="10"/>
  <c r="O41" i="10"/>
  <c r="K41" i="10"/>
  <c r="O40" i="10"/>
  <c r="K40" i="10"/>
  <c r="O39" i="10"/>
  <c r="K39" i="10"/>
  <c r="O38" i="10"/>
  <c r="K38" i="10"/>
  <c r="O37" i="10"/>
  <c r="K37" i="10"/>
  <c r="O36" i="10"/>
  <c r="K36" i="10"/>
  <c r="O35" i="10"/>
  <c r="K35" i="10"/>
  <c r="O34" i="10"/>
  <c r="K34" i="10"/>
  <c r="O33" i="10"/>
  <c r="K33" i="10"/>
  <c r="O32" i="10"/>
  <c r="K32" i="10"/>
  <c r="O31" i="10"/>
  <c r="K31" i="10"/>
  <c r="O30" i="10"/>
  <c r="K30" i="10"/>
  <c r="O29" i="10"/>
  <c r="K29" i="10"/>
  <c r="O28" i="10"/>
  <c r="K28" i="10"/>
  <c r="O27" i="10"/>
  <c r="K27" i="10"/>
  <c r="O26" i="10"/>
  <c r="K26" i="10"/>
  <c r="O25" i="10"/>
  <c r="K25" i="10"/>
  <c r="O24" i="10"/>
  <c r="K24" i="10"/>
  <c r="O23" i="10"/>
  <c r="K23" i="10"/>
  <c r="O22" i="10"/>
  <c r="K22" i="10"/>
  <c r="O21" i="10"/>
  <c r="K21" i="10"/>
  <c r="I17" i="10"/>
  <c r="I16" i="10"/>
  <c r="I15" i="10"/>
  <c r="O17" i="10" s="1"/>
  <c r="I14" i="10"/>
  <c r="I11" i="10"/>
  <c r="O11" i="10" s="1"/>
  <c r="I10" i="10"/>
  <c r="I9" i="10"/>
  <c r="I8" i="10"/>
  <c r="I7" i="10"/>
  <c r="I6" i="10"/>
  <c r="M45" i="10" l="1"/>
  <c r="M47" i="10" s="1"/>
  <c r="B63" i="10"/>
  <c r="B55" i="3" l="1"/>
  <c r="B54" i="3"/>
  <c r="E53" i="3"/>
  <c r="B53" i="3"/>
  <c r="H51" i="3"/>
  <c r="E52" i="3"/>
  <c r="E51" i="3"/>
  <c r="B52" i="3"/>
  <c r="B51" i="3"/>
  <c r="E59" i="3"/>
  <c r="H49" i="1"/>
  <c r="N55" i="1"/>
  <c r="N54" i="1"/>
  <c r="I14" i="1"/>
  <c r="E6" i="3"/>
  <c r="I11" i="1"/>
  <c r="I9" i="1"/>
  <c r="E7" i="3"/>
  <c r="E5" i="3"/>
  <c r="E3" i="3"/>
  <c r="E61" i="3"/>
  <c r="E58" i="3"/>
  <c r="E60" i="3"/>
  <c r="E62" i="3"/>
  <c r="C15" i="3"/>
  <c r="G1" i="3"/>
  <c r="G48" i="1"/>
  <c r="G50" i="1"/>
  <c r="G52" i="1"/>
  <c r="A22" i="3"/>
  <c r="B22" i="3"/>
  <c r="B23" i="3"/>
  <c r="B24" i="3"/>
  <c r="B25" i="3"/>
  <c r="B26" i="3"/>
  <c r="B27" i="3"/>
  <c r="B28" i="3"/>
  <c r="B29" i="3"/>
  <c r="B30" i="3"/>
  <c r="B31" i="3"/>
  <c r="B32" i="3"/>
  <c r="B33" i="3"/>
  <c r="B34" i="3"/>
  <c r="B35" i="3"/>
  <c r="B36" i="3"/>
  <c r="B37" i="3"/>
  <c r="B38" i="3"/>
  <c r="B39" i="3"/>
  <c r="B40" i="3"/>
  <c r="B41" i="3"/>
  <c r="B21" i="3"/>
  <c r="E21" i="3"/>
  <c r="E22" i="3"/>
  <c r="E23" i="3"/>
  <c r="E24" i="3"/>
  <c r="E25" i="3"/>
  <c r="E26" i="3"/>
  <c r="E27" i="3"/>
  <c r="E28" i="3"/>
  <c r="E29" i="3"/>
  <c r="E30" i="3"/>
  <c r="E31" i="3"/>
  <c r="E32" i="3"/>
  <c r="E33" i="3"/>
  <c r="E34" i="3"/>
  <c r="E35" i="3"/>
  <c r="E36" i="3"/>
  <c r="E37" i="3"/>
  <c r="E38" i="3"/>
  <c r="E39" i="3"/>
  <c r="E40" i="3"/>
  <c r="O58" i="1"/>
  <c r="K22" i="1" l="1"/>
  <c r="M22" i="1" s="1"/>
  <c r="I34" i="3"/>
  <c r="I35" i="3"/>
  <c r="I36" i="3"/>
  <c r="I37" i="3"/>
  <c r="I38" i="3"/>
  <c r="I39" i="3"/>
  <c r="K21" i="1"/>
  <c r="M46" i="1" l="1"/>
  <c r="I21" i="3"/>
  <c r="I25" i="3"/>
  <c r="I32" i="3"/>
  <c r="I28" i="3"/>
  <c r="I24" i="3"/>
  <c r="I33" i="3"/>
  <c r="I31" i="3"/>
  <c r="I27" i="3"/>
  <c r="I23" i="3"/>
  <c r="I29" i="3"/>
  <c r="I30" i="3"/>
  <c r="I26" i="3"/>
  <c r="I22" i="3"/>
  <c r="O29" i="1"/>
  <c r="O43" i="1"/>
  <c r="O42" i="1"/>
  <c r="O41" i="1"/>
  <c r="O40" i="1"/>
  <c r="O39" i="1"/>
  <c r="O38" i="1"/>
  <c r="O37" i="1"/>
  <c r="O36" i="1"/>
  <c r="O35" i="1"/>
  <c r="O34" i="1"/>
  <c r="O33" i="1"/>
  <c r="O32" i="1"/>
  <c r="O31" i="1"/>
  <c r="O30" i="1"/>
  <c r="D17" i="3" l="1"/>
  <c r="I8" i="1"/>
  <c r="G53" i="1" l="1"/>
  <c r="O22" i="1" l="1"/>
  <c r="O23" i="1"/>
  <c r="O24" i="1"/>
  <c r="O25" i="1"/>
  <c r="O26" i="1"/>
  <c r="O27" i="1"/>
  <c r="O28" i="1"/>
  <c r="O45" i="1"/>
  <c r="O21" i="1"/>
  <c r="G49" i="1" l="1"/>
  <c r="I17" i="1" l="1"/>
  <c r="I16" i="1"/>
  <c r="I15" i="1"/>
  <c r="I10" i="1"/>
  <c r="I7" i="1"/>
  <c r="I6" i="1"/>
  <c r="O11" i="1" s="1"/>
  <c r="O17" i="1" l="1"/>
  <c r="G51" i="1"/>
  <c r="O55" i="1" s="1"/>
  <c r="M48" i="1"/>
  <c r="B64" i="1" l="1"/>
</calcChain>
</file>

<file path=xl/comments1.xml><?xml version="1.0" encoding="utf-8"?>
<comments xmlns="http://schemas.openxmlformats.org/spreadsheetml/2006/main">
  <authors>
    <author>zzz</author>
    <author>老健局振興課 予算係(shinkou-yosan)</author>
  </authors>
  <commentList>
    <comment ref="G20" authorId="0" shapeId="0">
      <text>
        <r>
          <rPr>
            <sz val="11"/>
            <color indexed="81"/>
            <rFont val="MS P ゴシック"/>
            <family val="3"/>
            <charset val="128"/>
          </rPr>
          <t>プルダウンから選択</t>
        </r>
      </text>
    </comment>
    <comment ref="K20" authorId="0" shapeId="0">
      <text>
        <r>
          <rPr>
            <b/>
            <sz val="12"/>
            <color indexed="81"/>
            <rFont val="MS P ゴシック"/>
            <family val="3"/>
            <charset val="128"/>
          </rPr>
          <t xml:space="preserve">自動入力のため入力内容は削除しないでください
</t>
        </r>
        <r>
          <rPr>
            <sz val="12"/>
            <color indexed="81"/>
            <rFont val="MS P ゴシック"/>
            <family val="3"/>
            <charset val="128"/>
          </rPr>
          <t xml:space="preserve">
</t>
        </r>
      </text>
    </comment>
    <comment ref="L20" authorId="0" shapeId="0">
      <text>
        <r>
          <rPr>
            <sz val="11"/>
            <color indexed="81"/>
            <rFont val="MS P ゴシック"/>
            <family val="3"/>
            <charset val="128"/>
          </rPr>
          <t xml:space="preserve">プルダウンから選択
訪問系は、定員の記載不要
</t>
        </r>
      </text>
    </comment>
    <comment ref="M20" authorId="0" shapeId="0">
      <text>
        <r>
          <rPr>
            <b/>
            <sz val="12"/>
            <color indexed="81"/>
            <rFont val="MS P ゴシック"/>
            <family val="3"/>
            <charset val="128"/>
          </rPr>
          <t xml:space="preserve">自動計算のため入力内容は削除しないでください
</t>
        </r>
      </text>
    </comment>
    <comment ref="O58" authorId="1" shapeId="0">
      <text>
        <r>
          <rPr>
            <b/>
            <sz val="11"/>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authors>
    <author>zzz</author>
    <author>老健局振興課 予算係(shinkou-yosan)</author>
  </authors>
  <commentList>
    <comment ref="G20" authorId="0" shapeId="0">
      <text>
        <r>
          <rPr>
            <sz val="11"/>
            <color indexed="81"/>
            <rFont val="MS P ゴシック"/>
            <family val="3"/>
            <charset val="128"/>
          </rPr>
          <t>プルダウンから選択</t>
        </r>
      </text>
    </comment>
    <comment ref="K20" authorId="0" shapeId="0">
      <text>
        <r>
          <rPr>
            <b/>
            <sz val="12"/>
            <color indexed="81"/>
            <rFont val="MS P ゴシック"/>
            <family val="3"/>
            <charset val="128"/>
          </rPr>
          <t xml:space="preserve">自動入力のため入力内容は削除しないでください
</t>
        </r>
        <r>
          <rPr>
            <sz val="12"/>
            <color indexed="81"/>
            <rFont val="MS P ゴシック"/>
            <family val="3"/>
            <charset val="128"/>
          </rPr>
          <t xml:space="preserve">
</t>
        </r>
      </text>
    </comment>
    <comment ref="L20" authorId="0" shapeId="0">
      <text>
        <r>
          <rPr>
            <sz val="11"/>
            <color indexed="81"/>
            <rFont val="MS P ゴシック"/>
            <family val="3"/>
            <charset val="128"/>
          </rPr>
          <t xml:space="preserve">プルダウンから選択
訪問系は、定員の記載不要
</t>
        </r>
      </text>
    </comment>
    <comment ref="M20" authorId="0" shapeId="0">
      <text>
        <r>
          <rPr>
            <b/>
            <sz val="12"/>
            <color indexed="81"/>
            <rFont val="MS P ゴシック"/>
            <family val="3"/>
            <charset val="128"/>
          </rPr>
          <t xml:space="preserve">自動計算のため入力内容は削除しないでください
</t>
        </r>
      </text>
    </comment>
    <comment ref="O57" authorId="1" shapeId="0">
      <text>
        <r>
          <rPr>
            <b/>
            <sz val="11"/>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<sst xmlns="http://schemas.openxmlformats.org/spreadsheetml/2006/main" count="274" uniqueCount="160">
  <si>
    <t>住所</t>
    <rPh sb="0" eb="2">
      <t>ジュウショ</t>
    </rPh>
    <phoneticPr fontId="1"/>
  </si>
  <si>
    <t>法人名</t>
    <rPh sb="0" eb="2">
      <t>ホウジン</t>
    </rPh>
    <rPh sb="2" eb="3">
      <t>メイ</t>
    </rPh>
    <phoneticPr fontId="1"/>
  </si>
  <si>
    <t>担当者</t>
    <rPh sb="0" eb="3">
      <t>タントウシャ</t>
    </rPh>
    <phoneticPr fontId="1"/>
  </si>
  <si>
    <t>電話番号</t>
    <rPh sb="0" eb="2">
      <t>デンワ</t>
    </rPh>
    <rPh sb="2" eb="4">
      <t>バンゴウ</t>
    </rPh>
    <phoneticPr fontId="1"/>
  </si>
  <si>
    <t>メールアドレス</t>
    <phoneticPr fontId="1"/>
  </si>
  <si>
    <t>担当部署</t>
    <rPh sb="0" eb="2">
      <t>タントウ</t>
    </rPh>
    <rPh sb="2" eb="4">
      <t>ブショ</t>
    </rPh>
    <phoneticPr fontId="1"/>
  </si>
  <si>
    <t>支援金額</t>
    <rPh sb="0" eb="2">
      <t>シエン</t>
    </rPh>
    <rPh sb="2" eb="4">
      <t>キンガク</t>
    </rPh>
    <phoneticPr fontId="1"/>
  </si>
  <si>
    <t>５．振込先口座情報</t>
    <rPh sb="2" eb="5">
      <t>フリコミサキ</t>
    </rPh>
    <rPh sb="5" eb="7">
      <t>コウザ</t>
    </rPh>
    <rPh sb="7" eb="9">
      <t>ジョウホウ</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</si>
  <si>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</si>
  <si>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</si>
  <si>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</si>
  <si>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支店番号</t>
    <rPh sb="0" eb="2">
      <t>シテン</t>
    </rPh>
    <rPh sb="2" eb="4">
      <t>バンゴウ</t>
    </rPh>
    <phoneticPr fontId="1"/>
  </si>
  <si>
    <t>口座名義人</t>
    <rPh sb="0" eb="2">
      <t>コウザ</t>
    </rPh>
    <rPh sb="2" eb="4">
      <t>メイギ</t>
    </rPh>
    <rPh sb="4" eb="5">
      <t>ニン</t>
    </rPh>
    <phoneticPr fontId="1"/>
  </si>
  <si>
    <t>金融機関コード</t>
    <rPh sb="0" eb="2">
      <t>キンユウ</t>
    </rPh>
    <rPh sb="2" eb="4">
      <t>キカン</t>
    </rPh>
    <phoneticPr fontId="1"/>
  </si>
  <si>
    <t>預金種別</t>
    <rPh sb="0" eb="2">
      <t>ヨキン</t>
    </rPh>
    <rPh sb="2" eb="4">
      <t>シュベツ</t>
    </rPh>
    <phoneticPr fontId="1"/>
  </si>
  <si>
    <t>銀行</t>
    <rPh sb="0" eb="2">
      <t>ギンコウ</t>
    </rPh>
    <phoneticPr fontId="1"/>
  </si>
  <si>
    <t>普通</t>
    <rPh sb="0" eb="2">
      <t>フツウ</t>
    </rPh>
    <phoneticPr fontId="1"/>
  </si>
  <si>
    <t>当座</t>
    <rPh sb="0" eb="2">
      <t>トウザ</t>
    </rPh>
    <phoneticPr fontId="1"/>
  </si>
  <si>
    <t>金庫</t>
    <rPh sb="0" eb="2">
      <t>キンコ</t>
    </rPh>
    <phoneticPr fontId="1"/>
  </si>
  <si>
    <t>信用組合</t>
    <rPh sb="0" eb="2">
      <t>シンヨウ</t>
    </rPh>
    <rPh sb="2" eb="4">
      <t>クミアイ</t>
    </rPh>
    <phoneticPr fontId="1"/>
  </si>
  <si>
    <t>農協</t>
    <rPh sb="0" eb="2">
      <t>ノウキョウ</t>
    </rPh>
    <phoneticPr fontId="1"/>
  </si>
  <si>
    <t>法人住所</t>
    <rPh sb="0" eb="2">
      <t>ホウジン</t>
    </rPh>
    <rPh sb="2" eb="4">
      <t>ジュウショ</t>
    </rPh>
    <phoneticPr fontId="1"/>
  </si>
  <si>
    <t>法人名称</t>
    <rPh sb="0" eb="2">
      <t>ホウジン</t>
    </rPh>
    <rPh sb="2" eb="4">
      <t>メイショウ</t>
    </rPh>
    <phoneticPr fontId="1"/>
  </si>
  <si>
    <r>
      <t>代表者肩書</t>
    </r>
    <r>
      <rPr>
        <sz val="10"/>
        <color theme="1"/>
        <rFont val="游ゴシック"/>
        <family val="3"/>
        <charset val="128"/>
        <scheme val="minor"/>
      </rPr>
      <t>（※理事長、代表取締役など）</t>
    </r>
    <rPh sb="0" eb="3">
      <t>ダイヒョウシャ</t>
    </rPh>
    <rPh sb="3" eb="5">
      <t>カタガキ</t>
    </rPh>
    <rPh sb="7" eb="10">
      <t>リジチョウ</t>
    </rPh>
    <rPh sb="11" eb="13">
      <t>ダイヒョウ</t>
    </rPh>
    <rPh sb="13" eb="16">
      <t>トリシマリヤク</t>
    </rPh>
    <phoneticPr fontId="1"/>
  </si>
  <si>
    <t>代表者名</t>
    <rPh sb="0" eb="3">
      <t>ダイヒョウシャ</t>
    </rPh>
    <rPh sb="3" eb="4">
      <t>ナ</t>
    </rPh>
    <phoneticPr fontId="1"/>
  </si>
  <si>
    <t>記</t>
    <rPh sb="0" eb="1">
      <t>シル</t>
    </rPh>
    <phoneticPr fontId="1"/>
  </si>
  <si>
    <t>１　法人名</t>
    <rPh sb="2" eb="4">
      <t>ホウジン</t>
    </rPh>
    <rPh sb="4" eb="5">
      <t>メイ</t>
    </rPh>
    <phoneticPr fontId="1"/>
  </si>
  <si>
    <t>金</t>
    <rPh sb="0" eb="1">
      <t>キン</t>
    </rPh>
    <phoneticPr fontId="1"/>
  </si>
  <si>
    <t>円</t>
    <rPh sb="0" eb="1">
      <t>エン</t>
    </rPh>
    <phoneticPr fontId="1"/>
  </si>
  <si>
    <t>事業所名</t>
    <rPh sb="0" eb="3">
      <t>ジギョウショ</t>
    </rPh>
    <rPh sb="3" eb="4">
      <t>メイ</t>
    </rPh>
    <phoneticPr fontId="1"/>
  </si>
  <si>
    <t>サービス種別</t>
    <rPh sb="4" eb="6">
      <t>シュベツ</t>
    </rPh>
    <phoneticPr fontId="1"/>
  </si>
  <si>
    <t>支店</t>
    <rPh sb="0" eb="2">
      <t>シテン</t>
    </rPh>
    <phoneticPr fontId="1"/>
  </si>
  <si>
    <t>ﾌﾘｶﾞﾅ</t>
    <phoneticPr fontId="1"/>
  </si>
  <si>
    <t>口座名義</t>
    <rPh sb="0" eb="2">
      <t>コウザ</t>
    </rPh>
    <rPh sb="2" eb="4">
      <t>メイギ</t>
    </rPh>
    <phoneticPr fontId="1"/>
  </si>
  <si>
    <t>事業所番号</t>
    <rPh sb="0" eb="3">
      <t>ジギョウショ</t>
    </rPh>
    <rPh sb="3" eb="5">
      <t>バンゴウ</t>
    </rPh>
    <phoneticPr fontId="1"/>
  </si>
  <si>
    <t>合計額</t>
    <rPh sb="0" eb="2">
      <t>ゴウケイ</t>
    </rPh>
    <rPh sb="2" eb="3">
      <t>ガク</t>
    </rPh>
    <phoneticPr fontId="1"/>
  </si>
  <si>
    <t>口座名義（ﾌﾘｶﾞﾅ）</t>
    <rPh sb="0" eb="2">
      <t>コウザ</t>
    </rPh>
    <rPh sb="2" eb="4">
      <t>メイギ</t>
    </rPh>
    <phoneticPr fontId="1"/>
  </si>
  <si>
    <t>様式第１号（第５条関係）</t>
    <phoneticPr fontId="1"/>
  </si>
  <si>
    <t>２．申請及び請求額</t>
    <rPh sb="2" eb="4">
      <t>シンセイ</t>
    </rPh>
    <rPh sb="4" eb="5">
      <t>オヨ</t>
    </rPh>
    <rPh sb="6" eb="8">
      <t>セイキュウ</t>
    </rPh>
    <rPh sb="8" eb="9">
      <t>ガク</t>
    </rPh>
    <phoneticPr fontId="1"/>
  </si>
  <si>
    <t>３．内訳</t>
    <rPh sb="2" eb="4">
      <t>ウチワケ</t>
    </rPh>
    <phoneticPr fontId="1"/>
  </si>
  <si>
    <t>金額</t>
    <rPh sb="0" eb="1">
      <t>キン</t>
    </rPh>
    <rPh sb="1" eb="2">
      <t>ガク</t>
    </rPh>
    <phoneticPr fontId="1"/>
  </si>
  <si>
    <t>４．振込先</t>
    <rPh sb="2" eb="5">
      <t>フリコミサキ</t>
    </rPh>
    <phoneticPr fontId="1"/>
  </si>
  <si>
    <t>※このページは入力用であり、印刷して提出する必要はありません。</t>
    <rPh sb="7" eb="10">
      <t>ニュウリョクヨウ</t>
    </rPh>
    <rPh sb="14" eb="16">
      <t>インサツ</t>
    </rPh>
    <rPh sb="18" eb="20">
      <t>テイシュツ</t>
    </rPh>
    <rPh sb="22" eb="24">
      <t>ヒツヨウ</t>
    </rPh>
    <phoneticPr fontId="1"/>
  </si>
  <si>
    <t>※このシートに入力した内容が別のシートに自動で反映されますので、他のシートに入力する必要はありません。</t>
    <rPh sb="7" eb="9">
      <t>ニュウリョク</t>
    </rPh>
    <rPh sb="11" eb="13">
      <t>ナイヨウ</t>
    </rPh>
    <rPh sb="14" eb="15">
      <t>ベツ</t>
    </rPh>
    <rPh sb="20" eb="22">
      <t>ジドウ</t>
    </rPh>
    <rPh sb="23" eb="25">
      <t>ハンエイ</t>
    </rPh>
    <rPh sb="32" eb="33">
      <t>ホカ</t>
    </rPh>
    <rPh sb="38" eb="40">
      <t>ニュウリョク</t>
    </rPh>
    <rPh sb="42" eb="44">
      <t>ヒツヨウ</t>
    </rPh>
    <phoneticPr fontId="1"/>
  </si>
  <si>
    <t>本件責任者</t>
    <rPh sb="0" eb="2">
      <t>ホンケン</t>
    </rPh>
    <rPh sb="2" eb="5">
      <t>セキニンシャ</t>
    </rPh>
    <phoneticPr fontId="1"/>
  </si>
  <si>
    <t>担当者</t>
    <rPh sb="0" eb="3">
      <t>タントウシャ</t>
    </rPh>
    <phoneticPr fontId="1"/>
  </si>
  <si>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17"/>
  </si>
  <si>
    <t>口座を指定している場合でも、この口座振込をもって支払の効力が生じることについて異議ありません。</t>
    <rPh sb="9" eb="11">
      <t>バアイ</t>
    </rPh>
    <phoneticPr fontId="17"/>
  </si>
  <si>
    <t>　空欄にはしない。　注：ここは市役所の担当職員電話番号の記入欄ではありません！</t>
    <rPh sb="1" eb="3">
      <t>クウラン</t>
    </rPh>
    <rPh sb="10" eb="11">
      <t>チュウ</t>
    </rPh>
    <rPh sb="15" eb="18">
      <t>シヤクショ</t>
    </rPh>
    <rPh sb="19" eb="21">
      <t>タントウ</t>
    </rPh>
    <rPh sb="21" eb="23">
      <t>ショクイン</t>
    </rPh>
    <rPh sb="23" eb="25">
      <t>デンワ</t>
    </rPh>
    <rPh sb="25" eb="27">
      <t>バンゴウ</t>
    </rPh>
    <rPh sb="28" eb="30">
      <t>キニュウ</t>
    </rPh>
    <rPh sb="30" eb="31">
      <t>ラン</t>
    </rPh>
    <phoneticPr fontId="17"/>
  </si>
  <si>
    <t>　空欄にはしない。　注：ここは市役所の担当職員メールアドレスの記入欄ではありません！</t>
    <rPh sb="1" eb="3">
      <t>クウラン</t>
    </rPh>
    <rPh sb="10" eb="11">
      <t>チュウ</t>
    </rPh>
    <rPh sb="15" eb="18">
      <t>シヤクショ</t>
    </rPh>
    <rPh sb="19" eb="21">
      <t>タントウ</t>
    </rPh>
    <rPh sb="21" eb="23">
      <t>ショクイン</t>
    </rPh>
    <rPh sb="31" eb="33">
      <t>キニュウ</t>
    </rPh>
    <rPh sb="33" eb="34">
      <t>ラン</t>
    </rPh>
    <phoneticPr fontId="17"/>
  </si>
  <si>
    <t>部署名・氏名</t>
    <rPh sb="0" eb="2">
      <t>ブショ</t>
    </rPh>
    <rPh sb="2" eb="3">
      <t>メイ</t>
    </rPh>
    <rPh sb="4" eb="6">
      <t>シメイ</t>
    </rPh>
    <phoneticPr fontId="1"/>
  </si>
  <si>
    <t>５．本件責任者及び担当者</t>
    <rPh sb="2" eb="4">
      <t>ホンケン</t>
    </rPh>
    <rPh sb="4" eb="7">
      <t>セキニンシャ</t>
    </rPh>
    <rPh sb="7" eb="8">
      <t>オヨ</t>
    </rPh>
    <rPh sb="9" eb="12">
      <t>タントウシャ</t>
    </rPh>
    <phoneticPr fontId="1"/>
  </si>
  <si>
    <t>法人連絡先</t>
    <rPh sb="0" eb="2">
      <t>ホウジン</t>
    </rPh>
    <rPh sb="2" eb="5">
      <t>レンラクサキ</t>
    </rPh>
    <phoneticPr fontId="1"/>
  </si>
  <si>
    <t>申請日</t>
    <rPh sb="0" eb="2">
      <t>シンセイ</t>
    </rPh>
    <rPh sb="2" eb="3">
      <t>ビ</t>
    </rPh>
    <phoneticPr fontId="1"/>
  </si>
  <si>
    <t>定員規模（名）</t>
  </si>
  <si>
    <t>入所系</t>
  </si>
  <si>
    <t>通所系</t>
  </si>
  <si>
    <t>0-9</t>
  </si>
  <si>
    <t>20-29</t>
  </si>
  <si>
    <t>30-39</t>
  </si>
  <si>
    <t>40-49</t>
  </si>
  <si>
    <t>50-59</t>
  </si>
  <si>
    <t>10-19</t>
    <phoneticPr fontId="1"/>
  </si>
  <si>
    <t>サービス区分</t>
    <rPh sb="4" eb="5">
      <t>ク</t>
    </rPh>
    <rPh sb="5" eb="6">
      <t>ブン</t>
    </rPh>
    <phoneticPr fontId="1"/>
  </si>
  <si>
    <t>入所系</t>
    <rPh sb="0" eb="2">
      <t>ニュウショ</t>
    </rPh>
    <rPh sb="2" eb="3">
      <t>ケイ</t>
    </rPh>
    <phoneticPr fontId="1"/>
  </si>
  <si>
    <t>通所系</t>
    <rPh sb="0" eb="2">
      <t>ツウショ</t>
    </rPh>
    <rPh sb="2" eb="3">
      <t>ケイ</t>
    </rPh>
    <phoneticPr fontId="1"/>
  </si>
  <si>
    <t>定員</t>
    <rPh sb="0" eb="2">
      <t>テイイン</t>
    </rPh>
    <phoneticPr fontId="1"/>
  </si>
  <si>
    <t>１．申請者（法人代表者）</t>
    <rPh sb="2" eb="4">
      <t>シンセイ</t>
    </rPh>
    <rPh sb="6" eb="8">
      <t>ホウジン</t>
    </rPh>
    <rPh sb="8" eb="11">
      <t>ダイヒョウシャ</t>
    </rPh>
    <phoneticPr fontId="1"/>
  </si>
  <si>
    <t>２．申請事務担当者</t>
    <rPh sb="2" eb="4">
      <t>シンセイ</t>
    </rPh>
    <rPh sb="4" eb="6">
      <t>ジム</t>
    </rPh>
    <rPh sb="6" eb="9">
      <t>タントウシャ</t>
    </rPh>
    <phoneticPr fontId="1"/>
  </si>
  <si>
    <t>３．申請事業所</t>
    <rPh sb="2" eb="4">
      <t>シンセイ</t>
    </rPh>
    <rPh sb="4" eb="7">
      <t>ジギョウショ</t>
    </rPh>
    <phoneticPr fontId="1"/>
  </si>
  <si>
    <t>明石市原油価格・物価高騰等対策障害福祉サービス事業者等支援金交付申請書兼請求書</t>
    <rPh sb="0" eb="3">
      <t>アカシシ</t>
    </rPh>
    <rPh sb="3" eb="5">
      <t>ゲンユ</t>
    </rPh>
    <rPh sb="5" eb="7">
      <t>カカク</t>
    </rPh>
    <rPh sb="8" eb="10">
      <t>ブッカ</t>
    </rPh>
    <rPh sb="10" eb="12">
      <t>コウトウ</t>
    </rPh>
    <rPh sb="12" eb="13">
      <t>トウ</t>
    </rPh>
    <rPh sb="13" eb="15">
      <t>タイサク</t>
    </rPh>
    <rPh sb="15" eb="17">
      <t>ショウガイ</t>
    </rPh>
    <rPh sb="17" eb="19">
      <t>フクシ</t>
    </rPh>
    <rPh sb="23" eb="26">
      <t>ジギョウシャ</t>
    </rPh>
    <rPh sb="26" eb="27">
      <t>トウ</t>
    </rPh>
    <rPh sb="27" eb="29">
      <t>シエン</t>
    </rPh>
    <rPh sb="29" eb="30">
      <t>キン</t>
    </rPh>
    <rPh sb="30" eb="32">
      <t>コウフ</t>
    </rPh>
    <rPh sb="32" eb="35">
      <t>シンセイショ</t>
    </rPh>
    <rPh sb="35" eb="36">
      <t>ケン</t>
    </rPh>
    <rPh sb="36" eb="39">
      <t>セイキュウショ</t>
    </rPh>
    <phoneticPr fontId="1"/>
  </si>
  <si>
    <t>明石市原油価格・物価高騰等対策障害福祉サービス事業者等支援金　申請書作成フォーム</t>
    <rPh sb="31" eb="34">
      <t>シンセイショ</t>
    </rPh>
    <rPh sb="34" eb="36">
      <t>サクセイ</t>
    </rPh>
    <phoneticPr fontId="1"/>
  </si>
  <si>
    <t>訪問系①</t>
    <rPh sb="0" eb="2">
      <t>ホウモン</t>
    </rPh>
    <rPh sb="2" eb="3">
      <t>ケイ</t>
    </rPh>
    <phoneticPr fontId="1"/>
  </si>
  <si>
    <t>訪問系②</t>
    <rPh sb="0" eb="2">
      <t>ホウモン</t>
    </rPh>
    <rPh sb="2" eb="3">
      <t>ケイ</t>
    </rPh>
    <phoneticPr fontId="1"/>
  </si>
  <si>
    <t>単価（円）</t>
    <phoneticPr fontId="1"/>
  </si>
  <si>
    <t>訪問系①</t>
    <phoneticPr fontId="1"/>
  </si>
  <si>
    <t>訪問系②</t>
    <phoneticPr fontId="1"/>
  </si>
  <si>
    <t>a.施設入所支援</t>
    <phoneticPr fontId="1"/>
  </si>
  <si>
    <t>b.共同生活援助</t>
    <rPh sb="2" eb="8">
      <t>キョウドウセイカツエンジョ</t>
    </rPh>
    <phoneticPr fontId="1"/>
  </si>
  <si>
    <t>c.短期入所（単独型、併設型）</t>
    <rPh sb="2" eb="4">
      <t>タンキ</t>
    </rPh>
    <rPh sb="4" eb="6">
      <t>ニュウショ</t>
    </rPh>
    <rPh sb="7" eb="10">
      <t>タンドクガタ</t>
    </rPh>
    <rPh sb="11" eb="14">
      <t>ヘイセツガタ</t>
    </rPh>
    <phoneticPr fontId="1"/>
  </si>
  <si>
    <t>d.宿泊型自立訓練</t>
    <phoneticPr fontId="1"/>
  </si>
  <si>
    <t>e.生活介護</t>
    <phoneticPr fontId="1"/>
  </si>
  <si>
    <t>f.自立訓練（機能訓練）</t>
    <phoneticPr fontId="1"/>
  </si>
  <si>
    <t>g.自立訓練（生活訓練）</t>
    <phoneticPr fontId="1"/>
  </si>
  <si>
    <t>h.就労移行支援</t>
    <rPh sb="2" eb="4">
      <t>シュウロウ</t>
    </rPh>
    <rPh sb="4" eb="6">
      <t>イコウ</t>
    </rPh>
    <rPh sb="6" eb="8">
      <t>シエン</t>
    </rPh>
    <phoneticPr fontId="1"/>
  </si>
  <si>
    <t>i.就労継続支援Ａ型</t>
    <phoneticPr fontId="1"/>
  </si>
  <si>
    <t>j.就労継続支援Ｂ型</t>
    <phoneticPr fontId="1"/>
  </si>
  <si>
    <t>k.児童発達支援・放課後等デイサービス</t>
    <phoneticPr fontId="1"/>
  </si>
  <si>
    <t>j.就労継続支援Ｂ型</t>
  </si>
  <si>
    <t>a.施設入所支援</t>
  </si>
  <si>
    <t>k.児童発達支援・放課後等デイサービス</t>
  </si>
  <si>
    <t>10-19</t>
  </si>
  <si>
    <t>d.宿泊型自立訓練</t>
  </si>
  <si>
    <t>e.生活介護</t>
  </si>
  <si>
    <t>f.自立訓練（機能訓練）</t>
  </si>
  <si>
    <t>g.自立訓練（生活訓練）</t>
  </si>
  <si>
    <t>i.就労継続支援Ａ型</t>
  </si>
  <si>
    <t>明石市長　宛</t>
    <rPh sb="0" eb="2">
      <t>アカシ</t>
    </rPh>
    <phoneticPr fontId="1"/>
  </si>
  <si>
    <t>　明石市原油価格・物価高騰等対策障害福祉サービス事業者等支援金交付要領第５条の規定に基づき、下記のとおり関係書類を添えて明石市原油価格・物価高騰等対策障害福祉サービス事業者等支援金の交付を申請します。</t>
    <rPh sb="1" eb="4">
      <t>アカシシ</t>
    </rPh>
    <rPh sb="4" eb="6">
      <t>ゲンユ</t>
    </rPh>
    <rPh sb="6" eb="8">
      <t>カカク</t>
    </rPh>
    <rPh sb="9" eb="11">
      <t>ブッカ</t>
    </rPh>
    <rPh sb="11" eb="13">
      <t>コウトウ</t>
    </rPh>
    <rPh sb="13" eb="14">
      <t>トウ</t>
    </rPh>
    <rPh sb="14" eb="16">
      <t>タイサク</t>
    </rPh>
    <rPh sb="16" eb="18">
      <t>ショウガイ</t>
    </rPh>
    <rPh sb="18" eb="20">
      <t>フクシ</t>
    </rPh>
    <rPh sb="24" eb="27">
      <t>ジギョウシャ</t>
    </rPh>
    <rPh sb="27" eb="28">
      <t>トウ</t>
    </rPh>
    <rPh sb="28" eb="30">
      <t>シエン</t>
    </rPh>
    <rPh sb="30" eb="31">
      <t>キン</t>
    </rPh>
    <rPh sb="31" eb="33">
      <t>コウフ</t>
    </rPh>
    <rPh sb="33" eb="35">
      <t>ヨウリョウ</t>
    </rPh>
    <rPh sb="60" eb="62">
      <t>アカシ</t>
    </rPh>
    <rPh sb="63" eb="65">
      <t>ゲンユ</t>
    </rPh>
    <rPh sb="65" eb="67">
      <t>カカク</t>
    </rPh>
    <rPh sb="68" eb="70">
      <t>ブッカ</t>
    </rPh>
    <rPh sb="70" eb="72">
      <t>コウトウ</t>
    </rPh>
    <rPh sb="72" eb="73">
      <t>トウ</t>
    </rPh>
    <rPh sb="73" eb="75">
      <t>タイサク</t>
    </rPh>
    <rPh sb="75" eb="77">
      <t>ショウガイ</t>
    </rPh>
    <rPh sb="77" eb="79">
      <t>フクシ</t>
    </rPh>
    <rPh sb="83" eb="86">
      <t>ジギョウシャ</t>
    </rPh>
    <rPh sb="86" eb="87">
      <t>トウ</t>
    </rPh>
    <rPh sb="87" eb="89">
      <t>シエン</t>
    </rPh>
    <rPh sb="89" eb="90">
      <t>キン</t>
    </rPh>
    <phoneticPr fontId="1"/>
  </si>
  <si>
    <t>印</t>
    <rPh sb="0" eb="1">
      <t>イン</t>
    </rPh>
    <phoneticPr fontId="1"/>
  </si>
  <si>
    <t>別シートの「【様式第1号】申請書兼請求書」を印刷し、</t>
    <rPh sb="7" eb="9">
      <t>ヨウシキ</t>
    </rPh>
    <rPh sb="9" eb="10">
      <t>ダイ</t>
    </rPh>
    <rPh sb="11" eb="12">
      <t>ゴウ</t>
    </rPh>
    <phoneticPr fontId="1"/>
  </si>
  <si>
    <t>誓　約　事　項</t>
    <rPh sb="0" eb="1">
      <t>チカイ</t>
    </rPh>
    <rPh sb="2" eb="3">
      <t>ヤク</t>
    </rPh>
    <rPh sb="4" eb="5">
      <t>コト</t>
    </rPh>
    <rPh sb="6" eb="7">
      <t>コウ</t>
    </rPh>
    <phoneticPr fontId="17"/>
  </si>
  <si>
    <t>　サービス種別・定員等の申請内容に相違ない。</t>
    <rPh sb="8" eb="10">
      <t>テイイン</t>
    </rPh>
    <phoneticPr fontId="17"/>
  </si>
  <si>
    <t>代表者氏名</t>
    <rPh sb="0" eb="3">
      <t>ダイヒョウシャ</t>
    </rPh>
    <rPh sb="3" eb="5">
      <t>シメイ</t>
    </rPh>
    <phoneticPr fontId="1"/>
  </si>
  <si>
    <t xml:space="preserve">  空欄にはしない。注：ここは市役所の担当課担当職員名の記入欄ではありません！</t>
    <rPh sb="2" eb="4">
      <t>クウラン</t>
    </rPh>
    <rPh sb="10" eb="11">
      <t>チュウ</t>
    </rPh>
    <rPh sb="15" eb="18">
      <t>シヤクショ</t>
    </rPh>
    <rPh sb="19" eb="22">
      <t>タントウカ</t>
    </rPh>
    <rPh sb="22" eb="24">
      <t>タントウ</t>
    </rPh>
    <rPh sb="24" eb="26">
      <t>ショクイン</t>
    </rPh>
    <rPh sb="26" eb="27">
      <t>メイ</t>
    </rPh>
    <rPh sb="28" eb="30">
      <t>キニュウ</t>
    </rPh>
    <rPh sb="30" eb="31">
      <t>ラン</t>
    </rPh>
    <phoneticPr fontId="17"/>
  </si>
  <si>
    <t xml:space="preserve">  空欄にはしない。注：ここは市役所の担当職員電話番号の記入欄ではありません！ </t>
    <rPh sb="10" eb="11">
      <t>チュウ</t>
    </rPh>
    <rPh sb="15" eb="18">
      <t>シヤクショ</t>
    </rPh>
    <rPh sb="19" eb="21">
      <t>タントウ</t>
    </rPh>
    <rPh sb="21" eb="23">
      <t>ショクイン</t>
    </rPh>
    <rPh sb="23" eb="25">
      <t>デンワ</t>
    </rPh>
    <rPh sb="25" eb="27">
      <t>バンゴウ</t>
    </rPh>
    <rPh sb="28" eb="30">
      <t>キニュウ</t>
    </rPh>
    <rPh sb="30" eb="31">
      <t>ラン</t>
    </rPh>
    <phoneticPr fontId="17"/>
  </si>
  <si>
    <t>法人名・肩書・氏名</t>
    <rPh sb="0" eb="2">
      <t>ホウジン</t>
    </rPh>
    <rPh sb="2" eb="3">
      <t>メイ</t>
    </rPh>
    <rPh sb="4" eb="6">
      <t>カタガキ</t>
    </rPh>
    <rPh sb="7" eb="9">
      <t>シメイ</t>
    </rPh>
    <phoneticPr fontId="1"/>
  </si>
  <si>
    <t>　本件責任者は、法人の長。原則として４.振込先に記載の肩書・氏名と一致。　注：ここは市役所の責任者の記入欄ではありません！</t>
    <rPh sb="1" eb="3">
      <t>ホンケン</t>
    </rPh>
    <rPh sb="3" eb="6">
      <t>セキニンシャ</t>
    </rPh>
    <rPh sb="8" eb="10">
      <t>ホウジン</t>
    </rPh>
    <rPh sb="11" eb="12">
      <t>チョウ</t>
    </rPh>
    <rPh sb="13" eb="15">
      <t>ゲンソク</t>
    </rPh>
    <rPh sb="20" eb="23">
      <t>フリコミサキ</t>
    </rPh>
    <rPh sb="24" eb="26">
      <t>キサイ</t>
    </rPh>
    <rPh sb="27" eb="29">
      <t>カタガキ</t>
    </rPh>
    <rPh sb="30" eb="32">
      <t>シメイ</t>
    </rPh>
    <rPh sb="33" eb="35">
      <t>イッチ</t>
    </rPh>
    <rPh sb="46" eb="49">
      <t>セキニンシャ</t>
    </rPh>
    <phoneticPr fontId="17"/>
  </si>
  <si>
    <t>入力後、↑のメッセージが「申請可能です」になっていることを確認し、</t>
    <rPh sb="0" eb="2">
      <t>ニュウリョク</t>
    </rPh>
    <rPh sb="2" eb="3">
      <t>ゴ</t>
    </rPh>
    <rPh sb="13" eb="15">
      <t>シンセイ</t>
    </rPh>
    <rPh sb="15" eb="17">
      <t>カノウ</t>
    </rPh>
    <rPh sb="29" eb="31">
      <t>カクニン</t>
    </rPh>
    <phoneticPr fontId="1"/>
  </si>
  <si>
    <t>○</t>
  </si>
  <si>
    <t>←原則、口座名義人と申請者は同一であること。</t>
    <rPh sb="1" eb="3">
      <t>ゲンソク</t>
    </rPh>
    <phoneticPr fontId="1"/>
  </si>
  <si>
    <t>※内容をご確認のうえ、各項目に「〇」をつけてください。（全ての項目に「〇」をつけないと申請できません。）</t>
    <rPh sb="1" eb="3">
      <t>ナイヨウ</t>
    </rPh>
    <rPh sb="5" eb="7">
      <t>カクニン</t>
    </rPh>
    <rPh sb="11" eb="14">
      <t>カクコウモク</t>
    </rPh>
    <rPh sb="28" eb="29">
      <t>スベ</t>
    </rPh>
    <rPh sb="31" eb="33">
      <t>コウモク</t>
    </rPh>
    <rPh sb="43" eb="45">
      <t>シンセイ</t>
    </rPh>
    <phoneticPr fontId="1"/>
  </si>
  <si>
    <t>「【様式第1号】申請書兼請求書」に押印をした上で、提出してください。</t>
    <phoneticPr fontId="1"/>
  </si>
  <si>
    <t>　暴力団排除条例（平成25年明石市条例第39号。以下「条例」という。）を遵守し、暴力団排除に協力するため、下記のとおり誓約する。なお、誓約事項に関し、市が行う一切の措置に異議なく同意する。
　①条例第２条第１号に規定する暴力団又は同条第2号に規定する暴力団員に該当しないこと。
　②間接補助事業を行う場合にあっては、上記①に該当する者に対して間接補助金を交付しないこと。また、業務の一部を第三者に行わせようとする場合にあっては、上記①に該当する者をその受託者としないこと。
　③市長が、上記①を確認するため、必要な事項を兵庫県警察本部長に照会すること、及び当該照会に係る回答の内容を他の補助事業における暴力団等を排除するための措置を講ずるために利用することについて、異議を述べないこと。</t>
    <rPh sb="14" eb="17">
      <t>アカシシ</t>
    </rPh>
    <rPh sb="75" eb="76">
      <t>シ</t>
    </rPh>
    <rPh sb="239" eb="241">
      <t>シチョウ</t>
    </rPh>
    <phoneticPr fontId="17"/>
  </si>
  <si>
    <t>記載例</t>
    <rPh sb="0" eb="2">
      <t>キサイ</t>
    </rPh>
    <rPh sb="2" eb="3">
      <t>レイ</t>
    </rPh>
    <phoneticPr fontId="1"/>
  </si>
  <si>
    <t>明石市中崎1丁目5番1号</t>
    <rPh sb="0" eb="3">
      <t>アカシシ</t>
    </rPh>
    <rPh sb="3" eb="5">
      <t>ナカサキ</t>
    </rPh>
    <rPh sb="6" eb="8">
      <t>チョウメ</t>
    </rPh>
    <rPh sb="9" eb="10">
      <t>バン</t>
    </rPh>
    <rPh sb="11" eb="12">
      <t>ゴウ</t>
    </rPh>
    <phoneticPr fontId="1"/>
  </si>
  <si>
    <t>078-918-1344</t>
    <phoneticPr fontId="1"/>
  </si>
  <si>
    <t>株式会社あかし</t>
    <rPh sb="0" eb="4">
      <t>カブシキカイシャ</t>
    </rPh>
    <phoneticPr fontId="1"/>
  </si>
  <si>
    <t>代表取締役</t>
    <rPh sb="0" eb="5">
      <t>ダイヒョウトリシマリヤク</t>
    </rPh>
    <phoneticPr fontId="1"/>
  </si>
  <si>
    <t>明石　太郎</t>
    <rPh sb="0" eb="2">
      <t>アカシ</t>
    </rPh>
    <rPh sb="3" eb="5">
      <t>タロウ</t>
    </rPh>
    <phoneticPr fontId="1"/>
  </si>
  <si>
    <t>障害福祉課</t>
    <rPh sb="0" eb="2">
      <t>ショウガイ</t>
    </rPh>
    <rPh sb="2" eb="5">
      <t>フクシカ</t>
    </rPh>
    <phoneticPr fontId="1"/>
  </si>
  <si>
    <t>明石　花子</t>
    <rPh sb="0" eb="2">
      <t>アカシ</t>
    </rPh>
    <rPh sb="3" eb="5">
      <t>ハナコ</t>
    </rPh>
    <phoneticPr fontId="1"/>
  </si>
  <si>
    <t>shoufuku@city.akashi.lg.jp</t>
    <phoneticPr fontId="1"/>
  </si>
  <si>
    <t>2852〇〇〇〇〇〇</t>
    <phoneticPr fontId="1"/>
  </si>
  <si>
    <t>2812〇〇〇〇〇〇</t>
    <phoneticPr fontId="1"/>
  </si>
  <si>
    <t>あかし１</t>
    <phoneticPr fontId="1"/>
  </si>
  <si>
    <t>あかし２</t>
    <phoneticPr fontId="1"/>
  </si>
  <si>
    <t>あかし３</t>
    <phoneticPr fontId="1"/>
  </si>
  <si>
    <t>あかし４</t>
    <phoneticPr fontId="1"/>
  </si>
  <si>
    <t>あかし５</t>
    <phoneticPr fontId="1"/>
  </si>
  <si>
    <t>あかし６</t>
    <phoneticPr fontId="1"/>
  </si>
  <si>
    <t>あかし７</t>
    <phoneticPr fontId="1"/>
  </si>
  <si>
    <t>あかし８</t>
    <phoneticPr fontId="1"/>
  </si>
  <si>
    <t>あかし９</t>
    <phoneticPr fontId="1"/>
  </si>
  <si>
    <t>あかし１０</t>
    <phoneticPr fontId="1"/>
  </si>
  <si>
    <t>あかし１１</t>
    <phoneticPr fontId="1"/>
  </si>
  <si>
    <t>2822〇〇〇〇〇〇</t>
    <phoneticPr fontId="1"/>
  </si>
  <si>
    <t>アカシ</t>
    <phoneticPr fontId="1"/>
  </si>
  <si>
    <t>1234567</t>
    <phoneticPr fontId="1"/>
  </si>
  <si>
    <t>　支援金受領後に対象要件に該当しないことが判明した場合、又は偽りその他不正な行為によりを受領した場合は、一時支援金の支給決定を取り消したうえで、全額返還すること。</t>
    <rPh sb="38" eb="40">
      <t>コウイ</t>
    </rPh>
    <phoneticPr fontId="17"/>
  </si>
  <si>
    <t>　障害サービスと介護サービスの両方の指定を受け、基準上の設備を共用する施設・事業所については、介護分の原油価格・物価高騰等対策支援金の交付を受けていない（共生型サービスを含む）。</t>
    <rPh sb="1" eb="3">
      <t>ショウガイ</t>
    </rPh>
    <rPh sb="8" eb="10">
      <t>カイゴ</t>
    </rPh>
    <rPh sb="15" eb="17">
      <t>リョウホウ</t>
    </rPh>
    <rPh sb="18" eb="20">
      <t>シテイ</t>
    </rPh>
    <rPh sb="21" eb="22">
      <t>ウ</t>
    </rPh>
    <rPh sb="24" eb="26">
      <t>キジュン</t>
    </rPh>
    <rPh sb="26" eb="27">
      <t>ジョウ</t>
    </rPh>
    <rPh sb="28" eb="30">
      <t>セツビ</t>
    </rPh>
    <rPh sb="31" eb="33">
      <t>キョウヨウ</t>
    </rPh>
    <rPh sb="35" eb="37">
      <t>シセツ</t>
    </rPh>
    <rPh sb="38" eb="41">
      <t>ジギョウショ</t>
    </rPh>
    <rPh sb="47" eb="49">
      <t>カイゴ</t>
    </rPh>
    <rPh sb="49" eb="50">
      <t>ブン</t>
    </rPh>
    <rPh sb="67" eb="69">
      <t>コウフ</t>
    </rPh>
    <rPh sb="77" eb="80">
      <t>キョウセイガタ</t>
    </rPh>
    <rPh sb="85" eb="86">
      <t>フク</t>
    </rPh>
    <phoneticPr fontId="17"/>
  </si>
  <si>
    <t>株式会社あかし　代表取締役　明石太郎</t>
    <rPh sb="0" eb="4">
      <t>カブシキカイシャ</t>
    </rPh>
    <rPh sb="8" eb="13">
      <t>ダイヒョウトリシマリヤク</t>
    </rPh>
    <rPh sb="14" eb="16">
      <t>アカシ</t>
    </rPh>
    <rPh sb="16" eb="18">
      <t>タロウ</t>
    </rPh>
    <phoneticPr fontId="1"/>
  </si>
  <si>
    <t>カブシキガイシャアカシ　ダイヒョウトリシマリヤク　アカシタロウ</t>
    <phoneticPr fontId="1"/>
  </si>
  <si>
    <t>l.地域活動支援センター（単独で実施する場合のみ）</t>
    <rPh sb="13" eb="15">
      <t>タンドク</t>
    </rPh>
    <rPh sb="16" eb="18">
      <t>ジッシ</t>
    </rPh>
    <rPh sb="20" eb="22">
      <t>バアイ</t>
    </rPh>
    <phoneticPr fontId="1"/>
  </si>
  <si>
    <t>m.障害者小規模通所施設</t>
  </si>
  <si>
    <t>m.障害者小規模通所施設</t>
    <phoneticPr fontId="1"/>
  </si>
  <si>
    <t>n.居宅介護・重度訪問介護・行動援護・同行援護</t>
  </si>
  <si>
    <t>n.居宅介護・重度訪問介護・行動援護・同行援護</t>
    <phoneticPr fontId="1"/>
  </si>
  <si>
    <t>o.計画相談支援・地域移行支援・地域定着支援・障害児相談支援・自立生活援助</t>
    <rPh sb="31" eb="37">
      <t>ジリツセイカツエンジョ</t>
    </rPh>
    <phoneticPr fontId="1"/>
  </si>
  <si>
    <t>あかし１２</t>
  </si>
  <si>
    <t>あかし１３</t>
  </si>
  <si>
    <t>2832〇〇〇〇〇〇</t>
    <phoneticPr fontId="1"/>
  </si>
  <si>
    <t>2812〇〇〇〇〇〇</t>
    <phoneticPr fontId="1"/>
  </si>
  <si>
    <t>2872〇〇〇〇〇〇</t>
    <phoneticPr fontId="1"/>
  </si>
  <si>
    <t>p.障害児相談支援（児童発達支援・放課後等デイサービスを実施している事業所）※o.計画相談支援等との重複申請不可</t>
    <rPh sb="10" eb="12">
      <t>ジドウ</t>
    </rPh>
    <rPh sb="12" eb="14">
      <t>ハッタツ</t>
    </rPh>
    <rPh sb="14" eb="16">
      <t>シエン</t>
    </rPh>
    <rPh sb="17" eb="21">
      <t>ホウカゴトウ</t>
    </rPh>
    <rPh sb="28" eb="30">
      <t>ジッシ</t>
    </rPh>
    <rPh sb="34" eb="37">
      <t>ジギョウショ</t>
    </rPh>
    <rPh sb="41" eb="43">
      <t>ケイカク</t>
    </rPh>
    <rPh sb="43" eb="45">
      <t>ソウダン</t>
    </rPh>
    <rPh sb="45" eb="47">
      <t>シエン</t>
    </rPh>
    <rPh sb="47" eb="48">
      <t>トウ</t>
    </rPh>
    <rPh sb="50" eb="52">
      <t>チョウフク</t>
    </rPh>
    <rPh sb="52" eb="54">
      <t>シンセイ</t>
    </rPh>
    <rPh sb="54" eb="56">
      <t>フカ</t>
    </rPh>
    <phoneticPr fontId="1"/>
  </si>
  <si>
    <t>あかし１４</t>
    <phoneticPr fontId="1"/>
  </si>
  <si>
    <t>あかし１５</t>
    <phoneticPr fontId="1"/>
  </si>
  <si>
    <t>あかし１６</t>
    <phoneticPr fontId="1"/>
  </si>
  <si>
    <t>　令和5年9月1日時点で現に指定等を受けており、かつサービスを提供している。また、支援金の申請時点で休止・廃止していない。</t>
    <rPh sb="1" eb="3">
      <t>レイワ</t>
    </rPh>
    <rPh sb="4" eb="5">
      <t>ネン</t>
    </rPh>
    <rPh sb="6" eb="7">
      <t>ガツ</t>
    </rPh>
    <rPh sb="8" eb="9">
      <t>ニチ</t>
    </rPh>
    <rPh sb="9" eb="11">
      <t>ジテン</t>
    </rPh>
    <rPh sb="12" eb="13">
      <t>ゲン</t>
    </rPh>
    <rPh sb="14" eb="16">
      <t>シテイ</t>
    </rPh>
    <rPh sb="16" eb="17">
      <t>トウ</t>
    </rPh>
    <rPh sb="18" eb="19">
      <t>ウ</t>
    </rPh>
    <rPh sb="31" eb="33">
      <t>テイキョウ</t>
    </rPh>
    <rPh sb="41" eb="43">
      <t>シエン</t>
    </rPh>
    <rPh sb="43" eb="44">
      <t>キン</t>
    </rPh>
    <rPh sb="45" eb="47">
      <t>シンセイ</t>
    </rPh>
    <rPh sb="47" eb="49">
      <t>ジテン</t>
    </rPh>
    <rPh sb="50" eb="52">
      <t>キュウシ</t>
    </rPh>
    <rPh sb="53" eb="55">
      <t>ハイシ</t>
    </rPh>
    <phoneticPr fontId="17"/>
  </si>
  <si>
    <t>「2023/〇/〇」の形式で入力してください。</t>
    <rPh sb="11" eb="13">
      <t>ケイシキ</t>
    </rPh>
    <rPh sb="14" eb="1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</si>
</sst>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0">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theme="1"/>
      <name val="游ゴシック"/>
      <family val="2"/>
      <charset val="128"/>
      <scheme val="minor"/>
    </font>
    <font>
      <sz val="11"/>
      <color theme="1"/>
      <name val="BIZ UDPゴシック"/>
      <family val="3"/>
      <charset val="128"/>
    </font>
    <font>
      <sz val="10"/>
      <color theme="1"/>
      <name val="游ゴシック"/>
      <family val="3"/>
      <charset val="128"/>
      <scheme val="minor"/>
    </font>
    <font>
      <sz val="16"/>
      <color theme="1"/>
      <name val="游ゴシック"/>
      <family val="2"/>
      <charset val="128"/>
      <scheme val="minor"/>
    </font>
    <font>
      <sz val="10"/>
      <color theme="1"/>
      <name val="ＭＳ ゴシック"/>
      <family val="3"/>
      <charset val="128"/>
    </font>
    <font>
      <u/>
      <sz val="11"/>
      <color theme="10"/>
      <name val="游ゴシック"/>
      <family val="2"/>
      <charset val="128"/>
      <scheme val="minor"/>
    </font>
    <font>
      <sz val="11"/>
      <color theme="1"/>
      <name val="ＭＳ ゴシック"/>
      <family val="3"/>
      <charset val="128"/>
    </font>
    <font>
      <b/>
      <sz val="14"/>
      <color theme="1"/>
      <name val="游ゴシック"/>
      <family val="3"/>
      <charset val="128"/>
      <scheme val="minor"/>
    </font>
    <font>
      <b/>
      <sz val="14"/>
      <color rgb="FFFF0000"/>
      <name val="游ゴシック"/>
      <family val="3"/>
      <charset val="128"/>
      <scheme val="minor"/>
    </font>
    <font>
      <sz val="9"/>
      <color theme="1"/>
      <name val="ＭＳ ゴシック"/>
      <family val="3"/>
      <charset val="128"/>
    </font>
    <font>
      <sz val="11"/>
      <name val="游ゴシック"/>
      <family val="3"/>
      <charset val="128"/>
      <scheme val="minor"/>
    </font>
    <font>
      <sz val="11"/>
      <color rgb="FF0070C0"/>
      <name val="游ゴシック"/>
      <family val="3"/>
      <charset val="128"/>
      <scheme val="minor"/>
    </font>
    <font>
      <u/>
      <sz val="11"/>
      <color rgb="FF0070C0"/>
      <name val="BIZ UDPゴシック"/>
      <family val="3"/>
      <charset val="128"/>
    </font>
    <font>
      <sz val="12"/>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8"/>
      <color theme="1"/>
      <name val="ＭＳ ゴシック"/>
      <family val="3"/>
      <charset val="128"/>
    </font>
    <font>
      <sz val="10"/>
      <name val="ＭＳ ゴシック"/>
      <family val="3"/>
      <charset val="128"/>
    </font>
    <font>
      <b/>
      <sz val="10"/>
      <color rgb="FFFF0000"/>
      <name val="BIZ UDPゴシック"/>
      <family val="3"/>
      <charset val="128"/>
    </font>
    <font>
      <sz val="8"/>
      <color rgb="FFFF0000"/>
      <name val="ＭＳ Ｐ明朝"/>
      <family val="1"/>
      <charset val="128"/>
    </font>
    <font>
      <sz val="11"/>
      <color theme="1"/>
      <name val="ＭＳ 明朝"/>
      <family val="1"/>
      <charset val="128"/>
    </font>
    <font>
      <sz val="11"/>
      <color theme="1"/>
      <name val="游ゴシック"/>
      <family val="3"/>
      <charset val="128"/>
      <scheme val="minor"/>
    </font>
    <font>
      <sz val="10"/>
      <color rgb="FFFF0000"/>
      <name val="ＭＳ 明朝"/>
      <family val="1"/>
      <charset val="128"/>
    </font>
    <font>
      <sz val="8"/>
      <color rgb="FFFF0000"/>
      <name val="ＭＳ 明朝"/>
      <family val="1"/>
      <charset val="128"/>
    </font>
    <font>
      <b/>
      <sz val="24"/>
      <color rgb="FFFF0000"/>
      <name val="ＭＳ Ｐ明朝"/>
      <family val="1"/>
      <charset val="128"/>
    </font>
    <font>
      <sz val="10"/>
      <name val="ＭＳ Ｐ明朝"/>
      <family val="1"/>
      <charset val="128"/>
    </font>
    <font>
      <sz val="10"/>
      <color theme="1"/>
      <name val="ＭＳ 明朝"/>
      <family val="1"/>
      <charset val="128"/>
    </font>
    <font>
      <b/>
      <sz val="24"/>
      <color rgb="FFFF0000"/>
      <name val="BIZ UDPゴシック"/>
      <family val="3"/>
      <charset val="128"/>
    </font>
    <font>
      <b/>
      <sz val="12"/>
      <name val="BIZ UDPゴシック"/>
      <family val="3"/>
      <charset val="128"/>
    </font>
    <font>
      <sz val="12"/>
      <name val="BIZ UDPゴシック"/>
      <family val="3"/>
      <charset val="128"/>
    </font>
    <font>
      <sz val="11"/>
      <name val="BIZ UDPゴシック"/>
      <family val="3"/>
      <charset val="128"/>
    </font>
    <font>
      <b/>
      <sz val="11"/>
      <color rgb="FFFF0000"/>
      <name val="BIZ UDPゴシック"/>
      <family val="3"/>
      <charset val="128"/>
    </font>
    <font>
      <b/>
      <sz val="9"/>
      <color rgb="FFFF0000"/>
      <name val="BIZ UDPゴシック"/>
      <family val="3"/>
      <charset val="128"/>
    </font>
    <font>
      <sz val="16"/>
      <color theme="1"/>
      <name val="BIZ UDPゴシック"/>
      <family val="3"/>
      <charset val="128"/>
    </font>
    <font>
      <b/>
      <sz val="11"/>
      <color theme="1"/>
      <name val="BIZ UDPゴシック"/>
      <family val="3"/>
      <charset val="128"/>
    </font>
    <font>
      <b/>
      <sz val="14"/>
      <color rgb="FFFF0000"/>
      <name val="BIZ UDPゴシック"/>
      <family val="3"/>
      <charset val="128"/>
    </font>
    <font>
      <sz val="10"/>
      <color rgb="FFFF0000"/>
      <name val="BIZ UDPゴシック"/>
      <family val="3"/>
      <charset val="128"/>
    </font>
    <font>
      <b/>
      <sz val="20"/>
      <color rgb="FFFF0000"/>
      <name val="BIZ UDPゴシック"/>
      <family val="3"/>
      <charset val="128"/>
    </font>
    <font>
      <sz val="12"/>
      <color theme="1"/>
      <name val="BIZ UDPゴシック"/>
      <family val="3"/>
      <charset val="128"/>
    </font>
    <font>
      <b/>
      <sz val="16"/>
      <color theme="1"/>
      <name val="游ゴシック"/>
      <family val="3"/>
      <charset val="128"/>
      <scheme val="minor"/>
    </font>
    <font>
      <b/>
      <sz val="11"/>
      <color indexed="81"/>
      <name val="ＭＳ Ｐゴシック"/>
      <family val="3"/>
      <charset val="128"/>
    </font>
    <font>
      <sz val="11"/>
      <color indexed="81"/>
      <name val="MS P ゴシック"/>
      <family val="3"/>
      <charset val="128"/>
    </font>
    <font>
      <b/>
      <sz val="12"/>
      <color indexed="81"/>
      <name val="MS P ゴシック"/>
      <family val="3"/>
      <charset val="128"/>
    </font>
    <font>
      <sz val="12"/>
      <color indexed="81"/>
      <name val="MS P ゴシック"/>
      <family val="3"/>
      <charset val="128"/>
    </font>
    <font>
      <sz val="6"/>
      <color theme="1"/>
      <name val="ＭＳ ゴシック"/>
      <family val="3"/>
      <charset val="128"/>
    </font>
    <font>
      <b/>
      <sz val="10"/>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CDFFFF"/>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Alignme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xf>
    <xf numFmtId="38" fontId="0" fillId="0" borderId="0" xfId="1" applyFont="1">
      <alignment vertical="center"/>
    </xf>
    <xf numFmtId="0" fontId="6"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vertical="center" shrinkToFit="1"/>
    </xf>
    <xf numFmtId="0" fontId="7" fillId="0" borderId="0" xfId="0" applyFont="1" applyAlignment="1">
      <alignment horizontal="right" vertical="center"/>
    </xf>
    <xf numFmtId="0" fontId="7" fillId="0" borderId="0" xfId="0" applyFont="1" applyAlignment="1">
      <alignment vertical="center"/>
    </xf>
    <xf numFmtId="0" fontId="0" fillId="0" borderId="0" xfId="0" applyAlignment="1">
      <alignment vertical="center" wrapText="1"/>
    </xf>
    <xf numFmtId="0" fontId="7" fillId="0" borderId="1" xfId="0" applyFont="1" applyBorder="1" applyAlignment="1">
      <alignment vertical="center" shrinkToFit="1"/>
    </xf>
    <xf numFmtId="0" fontId="7" fillId="0" borderId="1" xfId="0" applyFont="1" applyBorder="1" applyAlignment="1">
      <alignment horizontal="center" vertical="center" shrinkToFit="1"/>
    </xf>
    <xf numFmtId="0" fontId="2" fillId="0" borderId="0" xfId="0" applyFont="1" applyAlignment="1">
      <alignment horizontal="left" vertical="center"/>
    </xf>
    <xf numFmtId="38" fontId="7" fillId="0" borderId="0" xfId="0" applyNumberFormat="1" applyFont="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0" fillId="0" borderId="7" xfId="0" applyFill="1" applyBorder="1" applyAlignment="1">
      <alignment vertical="center"/>
    </xf>
    <xf numFmtId="0" fontId="2" fillId="0" borderId="0" xfId="0" applyFont="1" applyFill="1" applyAlignment="1">
      <alignment vertical="center"/>
    </xf>
    <xf numFmtId="0" fontId="11" fillId="0" borderId="0" xfId="0" applyFont="1" applyAlignment="1">
      <alignment vertical="center"/>
    </xf>
    <xf numFmtId="0" fontId="0" fillId="2" borderId="1" xfId="0" applyFill="1" applyBorder="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2" fillId="0" borderId="0" xfId="0" applyFont="1" applyBorder="1" applyAlignment="1">
      <alignmen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vertical="center"/>
    </xf>
    <xf numFmtId="0" fontId="7" fillId="0" borderId="10" xfId="0" applyFont="1" applyBorder="1" applyAlignment="1">
      <alignment horizontal="left" vertical="center"/>
    </xf>
    <xf numFmtId="0" fontId="13" fillId="0" borderId="0" xfId="0" applyFont="1" applyAlignment="1">
      <alignment vertical="center"/>
    </xf>
    <xf numFmtId="38" fontId="7" fillId="0" borderId="1" xfId="0" applyNumberFormat="1" applyFont="1" applyBorder="1" applyAlignment="1">
      <alignment horizontal="right" vertical="center" wrapText="1"/>
    </xf>
    <xf numFmtId="0" fontId="15" fillId="0" borderId="0" xfId="0" applyFont="1">
      <alignment vertical="center"/>
    </xf>
    <xf numFmtId="0" fontId="14" fillId="0" borderId="2"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16"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center"/>
    </xf>
    <xf numFmtId="0" fontId="23" fillId="0" borderId="0" xfId="0" applyFont="1" applyBorder="1" applyAlignment="1">
      <alignment vertical="center"/>
    </xf>
    <xf numFmtId="0" fontId="0" fillId="2" borderId="1" xfId="0" applyFont="1" applyFill="1" applyBorder="1" applyAlignment="1">
      <alignment horizontal="left" vertical="center" wrapText="1"/>
    </xf>
    <xf numFmtId="0" fontId="0" fillId="0" borderId="1" xfId="0" applyBorder="1" applyAlignment="1">
      <alignment horizontal="center" vertical="center" shrinkToFit="1"/>
    </xf>
    <xf numFmtId="0" fontId="2" fillId="0" borderId="0" xfId="0" applyFont="1" applyAlignment="1">
      <alignment horizontal="left" vertical="center"/>
    </xf>
    <xf numFmtId="0" fontId="14" fillId="0" borderId="0" xfId="0" applyFont="1" applyBorder="1" applyAlignment="1">
      <alignment horizontal="center" vertical="center" shrinkToFit="1"/>
    </xf>
    <xf numFmtId="0" fontId="10" fillId="0" borderId="21" xfId="0" applyFont="1" applyBorder="1" applyAlignment="1">
      <alignment vertical="center"/>
    </xf>
    <xf numFmtId="0" fontId="10" fillId="0" borderId="20" xfId="0" applyFont="1" applyBorder="1" applyAlignment="1">
      <alignment vertical="center"/>
    </xf>
    <xf numFmtId="0" fontId="4" fillId="0" borderId="0" xfId="0" applyFont="1" applyFill="1">
      <alignment vertical="center"/>
    </xf>
    <xf numFmtId="0" fontId="0" fillId="2" borderId="1" xfId="0" applyFont="1" applyFill="1" applyBorder="1" applyAlignment="1">
      <alignment horizontal="left" vertical="center" wrapText="1"/>
    </xf>
    <xf numFmtId="0" fontId="7" fillId="0" borderId="0" xfId="0" applyFont="1" applyAlignment="1">
      <alignment horizontal="left" vertic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3" fontId="24" fillId="0" borderId="24" xfId="0" applyNumberFormat="1" applyFont="1" applyBorder="1" applyAlignment="1">
      <alignment horizontal="right" vertical="center" wrapText="1"/>
    </xf>
    <xf numFmtId="3" fontId="24" fillId="0" borderId="26" xfId="0" applyNumberFormat="1" applyFont="1" applyBorder="1" applyAlignment="1">
      <alignment horizontal="right" vertical="center" wrapText="1"/>
    </xf>
    <xf numFmtId="0" fontId="0" fillId="0" borderId="0" xfId="0" applyFill="1">
      <alignment vertical="center"/>
    </xf>
    <xf numFmtId="0" fontId="24" fillId="0" borderId="29" xfId="0" applyFont="1" applyBorder="1" applyAlignment="1">
      <alignment horizontal="center" vertical="center" wrapText="1"/>
    </xf>
    <xf numFmtId="49" fontId="24" fillId="0" borderId="29" xfId="0" applyNumberFormat="1" applyFont="1" applyBorder="1" applyAlignment="1">
      <alignment horizontal="center" vertical="center" wrapText="1"/>
    </xf>
    <xf numFmtId="0" fontId="24" fillId="0" borderId="30" xfId="0" applyFont="1" applyBorder="1" applyAlignment="1">
      <alignment horizontal="center" vertical="center" wrapText="1"/>
    </xf>
    <xf numFmtId="0" fontId="26" fillId="0" borderId="0" xfId="0" applyFont="1">
      <alignment vertical="center"/>
    </xf>
    <xf numFmtId="0" fontId="27" fillId="0" borderId="0" xfId="0" applyFont="1">
      <alignment vertical="center"/>
    </xf>
    <xf numFmtId="0" fontId="18" fillId="0" borderId="0" xfId="0" applyFont="1" applyFill="1">
      <alignment vertical="center"/>
    </xf>
    <xf numFmtId="0" fontId="29" fillId="0" borderId="0" xfId="0" applyFont="1" applyFill="1">
      <alignment vertical="center"/>
    </xf>
    <xf numFmtId="0" fontId="29" fillId="0" borderId="0" xfId="0" applyFont="1" applyFill="1" applyAlignment="1">
      <alignment horizontal="center" vertical="center"/>
    </xf>
    <xf numFmtId="0" fontId="30" fillId="0" borderId="0" xfId="0" applyFont="1">
      <alignment vertical="center"/>
    </xf>
    <xf numFmtId="0" fontId="18" fillId="0" borderId="0" xfId="0" applyFont="1" applyFill="1" applyAlignment="1">
      <alignment horizontal="center" vertical="center"/>
    </xf>
    <xf numFmtId="0" fontId="28" fillId="0" borderId="0" xfId="0" applyFont="1" applyFill="1" applyAlignment="1">
      <alignment horizontal="left" vertical="center"/>
    </xf>
    <xf numFmtId="0" fontId="33" fillId="4" borderId="34" xfId="0" applyFont="1" applyFill="1" applyBorder="1" applyAlignment="1" applyProtection="1">
      <alignment horizontal="center" vertical="center"/>
      <protection locked="0"/>
    </xf>
    <xf numFmtId="0" fontId="33" fillId="4" borderId="24" xfId="0" applyFont="1" applyFill="1" applyBorder="1" applyAlignment="1" applyProtection="1">
      <alignment horizontal="center" vertical="center"/>
      <protection locked="0"/>
    </xf>
    <xf numFmtId="0" fontId="4"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lignment vertical="center"/>
    </xf>
    <xf numFmtId="0" fontId="39" fillId="0" borderId="0" xfId="0" applyFont="1" applyAlignment="1">
      <alignment vertical="center"/>
    </xf>
    <xf numFmtId="0" fontId="40" fillId="0" borderId="0" xfId="0" applyFont="1">
      <alignment vertical="center"/>
    </xf>
    <xf numFmtId="0" fontId="31" fillId="0" borderId="0" xfId="0" applyFont="1" applyFill="1" applyAlignment="1">
      <alignment horizontal="center" vertical="center"/>
    </xf>
    <xf numFmtId="0" fontId="34" fillId="0" borderId="0" xfId="0" applyFont="1" applyFill="1">
      <alignment vertical="center"/>
    </xf>
    <xf numFmtId="0" fontId="35" fillId="0" borderId="0" xfId="0" applyFont="1">
      <alignment vertical="center"/>
    </xf>
    <xf numFmtId="0" fontId="41" fillId="0" borderId="0" xfId="0" applyFont="1">
      <alignment vertical="center"/>
    </xf>
    <xf numFmtId="0" fontId="0" fillId="2" borderId="1" xfId="0" applyFont="1" applyFill="1" applyBorder="1" applyAlignment="1">
      <alignment horizontal="left" vertical="center" wrapText="1"/>
    </xf>
    <xf numFmtId="0" fontId="0" fillId="0" borderId="1" xfId="0" applyBorder="1" applyAlignment="1">
      <alignment horizontal="center" vertical="center" shrinkToFit="1"/>
    </xf>
    <xf numFmtId="0" fontId="2" fillId="0" borderId="0" xfId="0" applyFont="1" applyAlignment="1">
      <alignment horizontal="left" vertical="center"/>
    </xf>
    <xf numFmtId="0" fontId="0" fillId="2" borderId="1" xfId="0" applyFont="1" applyFill="1" applyBorder="1" applyAlignment="1">
      <alignment horizontal="left" vertical="center" wrapText="1"/>
    </xf>
    <xf numFmtId="0" fontId="7" fillId="0" borderId="0" xfId="0" applyFont="1" applyAlignment="1">
      <alignment horizontal="left" vertical="center" shrinkToFit="1"/>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2" fillId="0" borderId="0" xfId="0" applyFont="1">
      <alignment vertical="center"/>
    </xf>
    <xf numFmtId="0" fontId="7" fillId="0" borderId="0" xfId="0" applyFont="1" applyAlignment="1">
      <alignment horizontal="center" vertical="center" shrinkToFit="1"/>
    </xf>
    <xf numFmtId="0" fontId="21" fillId="4" borderId="34" xfId="0" applyFont="1" applyFill="1" applyBorder="1" applyAlignment="1" applyProtection="1">
      <alignment horizontal="center" vertical="center"/>
      <protection locked="0"/>
    </xf>
    <xf numFmtId="0" fontId="21" fillId="4" borderId="24" xfId="0" applyFont="1" applyFill="1" applyBorder="1" applyAlignment="1" applyProtection="1">
      <alignment horizontal="center" vertical="center"/>
      <protection locked="0"/>
    </xf>
    <xf numFmtId="0" fontId="32" fillId="3" borderId="0" xfId="0"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0" xfId="0" applyFont="1" applyFill="1" applyBorder="1" applyAlignment="1">
      <alignment vertical="center" wrapText="1" shrinkToFit="1"/>
    </xf>
    <xf numFmtId="0" fontId="38" fillId="0" borderId="0" xfId="0" applyFont="1" applyAlignment="1">
      <alignment horizontal="lef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2" borderId="3" xfId="2" applyFont="1" applyFill="1" applyBorder="1" applyAlignment="1">
      <alignment horizontal="left" vertical="center"/>
    </xf>
    <xf numFmtId="0" fontId="25" fillId="2" borderId="5" xfId="0" applyFont="1" applyFill="1" applyBorder="1" applyAlignment="1">
      <alignment horizontal="left" vertical="center"/>
    </xf>
    <xf numFmtId="0" fontId="25" fillId="2" borderId="4" xfId="0" applyFont="1" applyFill="1"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center" vertical="center"/>
    </xf>
    <xf numFmtId="49" fontId="0" fillId="2" borderId="1" xfId="0" applyNumberFormat="1" applyFill="1" applyBorder="1" applyAlignment="1">
      <alignment horizontal="left" vertical="center" shrinkToFit="1"/>
    </xf>
    <xf numFmtId="0" fontId="0" fillId="2" borderId="1" xfId="0" applyFill="1" applyBorder="1" applyAlignment="1">
      <alignment horizontal="left" vertical="center" shrinkToFit="1"/>
    </xf>
    <xf numFmtId="0" fontId="0" fillId="2" borderId="1" xfId="0" applyFont="1" applyFill="1" applyBorder="1" applyAlignment="1">
      <alignment horizontal="left" vertical="center" shrinkToFit="1"/>
    </xf>
    <xf numFmtId="0" fontId="0" fillId="0" borderId="1" xfId="0" applyBorder="1" applyAlignment="1">
      <alignment horizontal="center" vertical="center" shrinkToFit="1"/>
    </xf>
    <xf numFmtId="38" fontId="0" fillId="0" borderId="1" xfId="0" applyNumberFormat="1" applyFont="1" applyBorder="1" applyAlignment="1">
      <alignment horizontal="right" vertical="center" wrapText="1"/>
    </xf>
    <xf numFmtId="0" fontId="0" fillId="0" borderId="1" xfId="0" applyFont="1" applyBorder="1" applyAlignment="1">
      <alignment horizontal="right" vertical="center" wrapText="1"/>
    </xf>
    <xf numFmtId="176" fontId="0" fillId="2" borderId="3" xfId="0" applyNumberFormat="1" applyFill="1" applyBorder="1" applyAlignment="1">
      <alignment horizontal="left" vertical="center"/>
    </xf>
    <xf numFmtId="176" fontId="0" fillId="2" borderId="5" xfId="0" applyNumberFormat="1" applyFill="1" applyBorder="1" applyAlignment="1">
      <alignment horizontal="left" vertical="center"/>
    </xf>
    <xf numFmtId="176" fontId="0" fillId="2" borderId="4" xfId="0" applyNumberFormat="1" applyFill="1" applyBorder="1" applyAlignment="1">
      <alignment horizontal="left" vertical="center"/>
    </xf>
    <xf numFmtId="0" fontId="0" fillId="2" borderId="3"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14" fillId="0" borderId="7" xfId="0" applyFont="1" applyBorder="1" applyAlignment="1">
      <alignment horizontal="center" vertical="center" shrinkToFit="1"/>
    </xf>
    <xf numFmtId="0" fontId="2" fillId="0" borderId="2" xfId="0" applyFont="1" applyBorder="1" applyAlignment="1">
      <alignment horizontal="left" vertical="center"/>
    </xf>
    <xf numFmtId="0" fontId="2" fillId="0" borderId="0" xfId="0" applyFont="1" applyAlignment="1">
      <alignment horizontal="left" vertical="center"/>
    </xf>
    <xf numFmtId="49" fontId="0" fillId="2" borderId="3" xfId="0" applyNumberFormat="1" applyFill="1" applyBorder="1" applyAlignment="1">
      <alignment horizontal="center" vertical="center" shrinkToFit="1"/>
    </xf>
    <xf numFmtId="49" fontId="0" fillId="2" borderId="4" xfId="0" applyNumberForma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32" fillId="3" borderId="31" xfId="0" applyFont="1" applyFill="1" applyBorder="1" applyAlignment="1">
      <alignment horizontal="center" vertical="center"/>
    </xf>
    <xf numFmtId="0" fontId="32" fillId="3" borderId="32" xfId="0" applyFont="1" applyFill="1" applyBorder="1" applyAlignment="1">
      <alignment horizontal="center" vertical="center"/>
    </xf>
    <xf numFmtId="0" fontId="32" fillId="3" borderId="33" xfId="0" applyFont="1" applyFill="1" applyBorder="1" applyAlignment="1">
      <alignment horizontal="center" vertical="center"/>
    </xf>
    <xf numFmtId="0" fontId="34" fillId="0" borderId="31"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31" xfId="0" applyFont="1" applyFill="1" applyBorder="1" applyAlignment="1">
      <alignment horizontal="left" vertical="center"/>
    </xf>
    <xf numFmtId="0" fontId="34" fillId="0" borderId="32" xfId="0" applyFont="1" applyFill="1" applyBorder="1" applyAlignment="1">
      <alignment horizontal="left" vertical="center"/>
    </xf>
    <xf numFmtId="0" fontId="34" fillId="0" borderId="33" xfId="0" applyFont="1" applyFill="1" applyBorder="1" applyAlignment="1">
      <alignment horizontal="left" vertical="center"/>
    </xf>
    <xf numFmtId="0" fontId="34" fillId="0" borderId="31" xfId="0" applyFont="1" applyFill="1" applyBorder="1" applyAlignment="1">
      <alignment horizontal="left" vertical="center" wrapText="1" shrinkToFit="1"/>
    </xf>
    <xf numFmtId="0" fontId="34" fillId="0" borderId="32" xfId="0" applyFont="1" applyFill="1" applyBorder="1" applyAlignment="1">
      <alignment horizontal="left" vertical="center" wrapText="1" shrinkToFit="1"/>
    </xf>
    <xf numFmtId="0" fontId="34" fillId="0" borderId="33" xfId="0" applyFont="1" applyFill="1" applyBorder="1" applyAlignment="1">
      <alignment horizontal="left" vertical="center" wrapText="1" shrinkToFit="1"/>
    </xf>
    <xf numFmtId="38" fontId="0" fillId="2" borderId="1" xfId="0" applyNumberFormat="1" applyFill="1" applyBorder="1" applyAlignment="1">
      <alignment horizontal="righ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0" fillId="2" borderId="6" xfId="0" applyNumberFormat="1" applyFill="1" applyBorder="1" applyAlignment="1">
      <alignment horizontal="left" vertical="center"/>
    </xf>
    <xf numFmtId="0" fontId="0" fillId="0" borderId="6" xfId="0" applyBorder="1" applyAlignment="1">
      <alignment horizontal="center" vertical="center"/>
    </xf>
    <xf numFmtId="0" fontId="42" fillId="0" borderId="35" xfId="0" applyFont="1" applyFill="1" applyBorder="1" applyAlignment="1">
      <alignment horizontal="left" vertical="center"/>
    </xf>
    <xf numFmtId="0" fontId="21" fillId="0" borderId="0" xfId="0" applyFont="1" applyBorder="1" applyAlignment="1">
      <alignment horizontal="left" vertical="center" shrinkToFit="1"/>
    </xf>
    <xf numFmtId="0" fontId="7" fillId="0" borderId="19" xfId="0" applyNumberFormat="1" applyFont="1" applyBorder="1" applyAlignment="1">
      <alignment horizontal="left" vertical="center" shrinkToFit="1"/>
    </xf>
    <xf numFmtId="0" fontId="7" fillId="0" borderId="18" xfId="0" applyNumberFormat="1" applyFont="1" applyBorder="1" applyAlignment="1">
      <alignment horizontal="left" vertical="center" shrinkToFit="1"/>
    </xf>
    <xf numFmtId="0" fontId="7" fillId="0" borderId="17" xfId="0" applyNumberFormat="1" applyFont="1" applyBorder="1" applyAlignment="1">
      <alignment horizontal="left" vertical="center" shrinkToFit="1"/>
    </xf>
    <xf numFmtId="176" fontId="7" fillId="0" borderId="0" xfId="0" applyNumberFormat="1" applyFont="1" applyAlignment="1">
      <alignment horizontal="right" vertical="center"/>
    </xf>
    <xf numFmtId="0" fontId="7" fillId="0" borderId="0" xfId="0" applyFont="1" applyAlignment="1">
      <alignment horizontal="left" vertical="top" shrinkToFit="1"/>
    </xf>
    <xf numFmtId="0" fontId="7" fillId="0" borderId="0" xfId="0" applyFont="1" applyAlignment="1">
      <alignment horizontal="left" vertical="center" shrinkToFit="1"/>
    </xf>
    <xf numFmtId="0" fontId="9" fillId="0" borderId="0" xfId="0" applyFont="1" applyAlignment="1">
      <alignment horizontal="center" vertical="center"/>
    </xf>
    <xf numFmtId="0" fontId="7" fillId="0" borderId="0" xfId="0" applyFont="1" applyAlignment="1">
      <alignment horizontal="left" vertical="center" wrapText="1"/>
    </xf>
    <xf numFmtId="0" fontId="48" fillId="0" borderId="3" xfId="0" applyFont="1" applyBorder="1" applyAlignment="1">
      <alignment horizontal="left" vertical="center" wrapText="1" shrinkToFit="1"/>
    </xf>
    <xf numFmtId="0" fontId="48" fillId="0" borderId="5" xfId="0" applyFont="1" applyBorder="1" applyAlignment="1">
      <alignment horizontal="left" vertical="center" wrapText="1" shrinkToFit="1"/>
    </xf>
    <xf numFmtId="0" fontId="48" fillId="0" borderId="4"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7" fillId="0" borderId="0" xfId="0" applyFont="1" applyAlignment="1">
      <alignment horizontal="center" vertical="center"/>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38" fontId="7" fillId="0" borderId="0" xfId="0" applyNumberFormat="1" applyFont="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1" xfId="0" applyFont="1" applyBorder="1" applyAlignment="1">
      <alignment horizontal="center" vertical="center"/>
    </xf>
    <xf numFmtId="0" fontId="12" fillId="0" borderId="6" xfId="0" applyFont="1" applyBorder="1" applyAlignment="1">
      <alignment horizontal="left" vertical="center" shrinkToFit="1"/>
    </xf>
    <xf numFmtId="0" fontId="9" fillId="0" borderId="3"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4"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12" xfId="0" applyFont="1" applyBorder="1" applyAlignment="1">
      <alignment horizontal="left" vertical="center" shrinkToFit="1"/>
    </xf>
    <xf numFmtId="0" fontId="7" fillId="0" borderId="10" xfId="0" applyFont="1" applyBorder="1" applyAlignment="1">
      <alignment horizontal="left" vertical="center" shrinkToFit="1"/>
    </xf>
    <xf numFmtId="0" fontId="21" fillId="0" borderId="31" xfId="0" applyFont="1" applyFill="1" applyBorder="1" applyAlignment="1">
      <alignment horizontal="left" vertical="center" wrapText="1" shrinkToFit="1"/>
    </xf>
    <xf numFmtId="0" fontId="21" fillId="0" borderId="32" xfId="0" applyFont="1" applyFill="1" applyBorder="1" applyAlignment="1">
      <alignment horizontal="left" vertical="center" wrapText="1" shrinkToFit="1"/>
    </xf>
    <xf numFmtId="0" fontId="21" fillId="0" borderId="33" xfId="0" applyFont="1" applyFill="1" applyBorder="1" applyAlignment="1">
      <alignment horizontal="left" vertical="center" wrapText="1" shrinkToFit="1"/>
    </xf>
    <xf numFmtId="0" fontId="7" fillId="0" borderId="14" xfId="0" applyNumberFormat="1" applyFont="1" applyBorder="1" applyAlignment="1">
      <alignment horizontal="left" vertical="center" shrinkToFit="1"/>
    </xf>
    <xf numFmtId="0" fontId="7" fillId="0" borderId="15" xfId="0" applyNumberFormat="1" applyFont="1" applyBorder="1" applyAlignment="1">
      <alignment horizontal="left" vertical="center" shrinkToFit="1"/>
    </xf>
    <xf numFmtId="0" fontId="7" fillId="0" borderId="16" xfId="0" applyNumberFormat="1" applyFont="1" applyBorder="1" applyAlignment="1">
      <alignment horizontal="left" vertical="center" shrinkToFit="1"/>
    </xf>
    <xf numFmtId="0" fontId="7" fillId="0" borderId="19" xfId="0" applyFont="1" applyBorder="1" applyAlignment="1">
      <alignment horizontal="left" vertical="center" shrinkToFit="1"/>
    </xf>
    <xf numFmtId="0" fontId="7" fillId="0" borderId="17" xfId="0" applyFont="1" applyBorder="1" applyAlignment="1">
      <alignment horizontal="left" vertical="center" shrinkToFit="1"/>
    </xf>
    <xf numFmtId="0" fontId="49" fillId="3" borderId="31" xfId="0" applyFont="1" applyFill="1" applyBorder="1" applyAlignment="1">
      <alignment horizontal="center" vertical="center"/>
    </xf>
    <xf numFmtId="0" fontId="49" fillId="3" borderId="32" xfId="0" applyFont="1" applyFill="1" applyBorder="1" applyAlignment="1">
      <alignment horizontal="center" vertical="center"/>
    </xf>
    <xf numFmtId="0" fontId="49" fillId="3" borderId="33" xfId="0" applyFont="1" applyFill="1" applyBorder="1" applyAlignment="1">
      <alignment horizontal="center" vertical="center"/>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3" xfId="0" applyFont="1" applyFill="1" applyBorder="1" applyAlignment="1">
      <alignment horizontal="left" vertical="center"/>
    </xf>
    <xf numFmtId="0" fontId="43" fillId="0" borderId="31" xfId="0" applyFont="1" applyBorder="1" applyAlignment="1">
      <alignment horizontal="center" vertical="center"/>
    </xf>
    <xf numFmtId="0" fontId="43" fillId="0" borderId="33" xfId="0" applyFont="1" applyBorder="1" applyAlignment="1">
      <alignment horizontal="center" vertical="center"/>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3" fontId="24" fillId="0" borderId="24" xfId="0" applyNumberFormat="1" applyFont="1" applyBorder="1" applyAlignment="1">
      <alignment horizontal="right" vertical="center" wrapText="1"/>
    </xf>
    <xf numFmtId="3" fontId="24" fillId="0" borderId="26" xfId="0" applyNumberFormat="1" applyFont="1" applyBorder="1" applyAlignment="1">
      <alignment horizontal="right" vertical="center" wrapText="1"/>
    </xf>
    <xf numFmtId="3" fontId="24" fillId="0" borderId="25" xfId="0" applyNumberFormat="1" applyFont="1" applyBorder="1" applyAlignment="1">
      <alignment horizontal="right" vertical="center" wrapText="1"/>
    </xf>
    <xf numFmtId="3" fontId="24" fillId="0" borderId="27" xfId="0" applyNumberFormat="1" applyFont="1" applyBorder="1" applyAlignment="1">
      <alignment horizontal="right"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68"/>
  <sheetViews>
    <sheetView zoomScale="70" zoomScaleNormal="70" workbookViewId="0">
      <selection activeCell="E6" sqref="E6:H6"/>
    </sheetView>
  </sheetViews>
  <sheetFormatPr defaultRowHeight="18.75"/>
  <cols>
    <col min="7" max="9" width="12.5" customWidth="1"/>
    <col min="10" max="10" width="42.25" bestFit="1" customWidth="1"/>
    <col min="11" max="11" width="13" bestFit="1" customWidth="1"/>
    <col min="12" max="12" width="13" customWidth="1"/>
    <col min="13" max="14" width="11.625" customWidth="1"/>
    <col min="15" max="15" width="9" customWidth="1"/>
  </cols>
  <sheetData>
    <row r="1" spans="1:17" ht="25.5">
      <c r="A1" s="6" t="s">
        <v>71</v>
      </c>
    </row>
    <row r="2" spans="1:17">
      <c r="A2" s="35" t="s">
        <v>42</v>
      </c>
    </row>
    <row r="3" spans="1:17">
      <c r="A3" s="35" t="s">
        <v>43</v>
      </c>
    </row>
    <row r="4" spans="1:17">
      <c r="O4" s="3"/>
      <c r="P4" s="3"/>
      <c r="Q4" s="3"/>
    </row>
    <row r="5" spans="1:17">
      <c r="A5" s="3" t="s">
        <v>67</v>
      </c>
      <c r="O5" s="3"/>
      <c r="P5" s="3"/>
      <c r="Q5" s="3"/>
    </row>
    <row r="6" spans="1:17" ht="20.100000000000001" customHeight="1">
      <c r="A6" s="106" t="s">
        <v>53</v>
      </c>
      <c r="B6" s="106"/>
      <c r="C6" s="106"/>
      <c r="D6" s="106"/>
      <c r="E6" s="113"/>
      <c r="F6" s="114"/>
      <c r="G6" s="114"/>
      <c r="H6" s="115"/>
      <c r="I6" s="1" t="str">
        <f>IF(E6="","←未入力","")</f>
        <v>←未入力</v>
      </c>
      <c r="J6" s="33" t="s">
        <v>159</v>
      </c>
      <c r="K6" s="33"/>
      <c r="L6" s="33"/>
      <c r="M6" s="1"/>
      <c r="O6" s="3"/>
      <c r="P6" s="3"/>
      <c r="Q6" s="3"/>
    </row>
    <row r="7" spans="1:17" ht="20.100000000000001" customHeight="1">
      <c r="A7" s="106" t="s">
        <v>21</v>
      </c>
      <c r="B7" s="106"/>
      <c r="C7" s="105"/>
      <c r="D7" s="105"/>
      <c r="E7" s="105"/>
      <c r="F7" s="105"/>
      <c r="G7" s="105"/>
      <c r="H7" s="105"/>
      <c r="I7" s="1" t="str">
        <f>IF(C7="","←未入力","")</f>
        <v>←未入力</v>
      </c>
      <c r="J7" s="1"/>
      <c r="K7" s="1"/>
      <c r="L7" s="1"/>
      <c r="M7" s="1"/>
      <c r="N7" s="2"/>
      <c r="O7" s="73"/>
      <c r="P7" s="3"/>
      <c r="Q7" s="3"/>
    </row>
    <row r="8" spans="1:17" ht="20.100000000000001" customHeight="1">
      <c r="A8" s="106" t="s">
        <v>52</v>
      </c>
      <c r="B8" s="106"/>
      <c r="C8" s="105"/>
      <c r="D8" s="105"/>
      <c r="E8" s="105"/>
      <c r="F8" s="105"/>
      <c r="G8" s="105"/>
      <c r="H8" s="105"/>
      <c r="I8" s="1" t="str">
        <f>IF(C8="","←未入力","")</f>
        <v>←未入力</v>
      </c>
      <c r="J8" s="1"/>
      <c r="K8" s="1"/>
      <c r="L8" s="1"/>
      <c r="M8" s="1"/>
      <c r="N8" s="2"/>
      <c r="O8" s="73"/>
      <c r="P8" s="3"/>
      <c r="Q8" s="3"/>
    </row>
    <row r="9" spans="1:17" ht="20.100000000000001" customHeight="1">
      <c r="A9" s="106" t="s">
        <v>22</v>
      </c>
      <c r="B9" s="106"/>
      <c r="C9" s="105"/>
      <c r="D9" s="105"/>
      <c r="E9" s="105"/>
      <c r="F9" s="105"/>
      <c r="G9" s="105"/>
      <c r="H9" s="105"/>
      <c r="I9" s="1" t="str">
        <f>IF(C9="","←未入力","")</f>
        <v>←未入力</v>
      </c>
      <c r="J9" s="1"/>
      <c r="K9" s="1"/>
      <c r="L9" s="1"/>
      <c r="M9" s="1"/>
      <c r="N9" s="2"/>
      <c r="O9" s="73"/>
      <c r="P9" s="3"/>
      <c r="Q9" s="3"/>
    </row>
    <row r="10" spans="1:17" ht="20.100000000000001" customHeight="1">
      <c r="A10" s="106" t="s">
        <v>23</v>
      </c>
      <c r="B10" s="106"/>
      <c r="C10" s="106"/>
      <c r="D10" s="106"/>
      <c r="E10" s="105"/>
      <c r="F10" s="105"/>
      <c r="G10" s="105"/>
      <c r="H10" s="105"/>
      <c r="I10" s="120" t="str">
        <f>IF(E10="","←肩書はありませんか？","")</f>
        <v>←肩書はありませんか？</v>
      </c>
      <c r="J10" s="121"/>
      <c r="K10" s="1"/>
      <c r="L10" s="1"/>
      <c r="M10" s="1"/>
      <c r="N10" s="2"/>
      <c r="O10" s="73"/>
      <c r="P10" s="3"/>
      <c r="Q10" s="3"/>
    </row>
    <row r="11" spans="1:17" ht="20.100000000000001" customHeight="1">
      <c r="A11" s="106" t="s">
        <v>103</v>
      </c>
      <c r="B11" s="106"/>
      <c r="C11" s="106"/>
      <c r="D11" s="106"/>
      <c r="E11" s="105"/>
      <c r="F11" s="105"/>
      <c r="G11" s="105"/>
      <c r="H11" s="105"/>
      <c r="I11" s="36" t="str">
        <f>IF(E11="","←未入力","")</f>
        <v>←未入力</v>
      </c>
      <c r="J11" s="15"/>
      <c r="K11" s="48"/>
      <c r="L11" s="48"/>
      <c r="M11" s="15"/>
      <c r="N11" s="15"/>
      <c r="O11" s="74" t="str">
        <f>IF(AND(COUNTIF(I6:I9,"")=4,I11=""),"OK","申請者に未入力項目があります")</f>
        <v>申請者に未入力項目があります</v>
      </c>
      <c r="P11" s="3"/>
      <c r="Q11" s="3"/>
    </row>
    <row r="12" spans="1:17">
      <c r="O12" s="3"/>
      <c r="P12" s="3"/>
      <c r="Q12" s="3"/>
    </row>
    <row r="13" spans="1:17">
      <c r="A13" s="3" t="s">
        <v>68</v>
      </c>
      <c r="O13" s="3"/>
      <c r="P13" s="3"/>
      <c r="Q13" s="3"/>
    </row>
    <row r="14" spans="1:17" ht="20.100000000000001" customHeight="1">
      <c r="A14" s="106" t="s">
        <v>5</v>
      </c>
      <c r="B14" s="106"/>
      <c r="C14" s="105"/>
      <c r="D14" s="105"/>
      <c r="E14" s="105"/>
      <c r="F14" s="105"/>
      <c r="G14" s="105"/>
      <c r="H14" s="105"/>
      <c r="I14" s="1" t="str">
        <f>IF(C14="","←部署名はありませんか？","")</f>
        <v>←部署名はありませんか？</v>
      </c>
      <c r="J14" s="1"/>
      <c r="K14" s="1"/>
      <c r="L14" s="1"/>
      <c r="M14" s="1"/>
      <c r="N14" s="2"/>
      <c r="O14" s="73"/>
      <c r="P14" s="3"/>
      <c r="Q14" s="3"/>
    </row>
    <row r="15" spans="1:17" ht="20.100000000000001" customHeight="1">
      <c r="A15" s="100" t="s">
        <v>2</v>
      </c>
      <c r="B15" s="101"/>
      <c r="C15" s="116"/>
      <c r="D15" s="117"/>
      <c r="E15" s="117"/>
      <c r="F15" s="117"/>
      <c r="G15" s="117"/>
      <c r="H15" s="118"/>
      <c r="I15" s="1" t="str">
        <f t="shared" ref="I15:I17" si="0">IF(C15="","←未入力","")</f>
        <v>←未入力</v>
      </c>
      <c r="J15" s="1"/>
      <c r="K15" s="1"/>
      <c r="L15" s="1"/>
      <c r="M15" s="1"/>
      <c r="N15" s="1"/>
      <c r="O15" s="75"/>
      <c r="P15" s="3"/>
      <c r="Q15" s="3"/>
    </row>
    <row r="16" spans="1:17" ht="20.100000000000001" customHeight="1">
      <c r="A16" s="100" t="s">
        <v>3</v>
      </c>
      <c r="B16" s="101"/>
      <c r="C16" s="105"/>
      <c r="D16" s="105"/>
      <c r="E16" s="105"/>
      <c r="F16" s="105"/>
      <c r="G16" s="105"/>
      <c r="H16" s="105"/>
      <c r="I16" s="1" t="str">
        <f t="shared" si="0"/>
        <v>←未入力</v>
      </c>
      <c r="J16" s="1"/>
      <c r="K16" s="1"/>
      <c r="L16" s="1"/>
      <c r="M16" s="1"/>
      <c r="N16" s="1"/>
      <c r="O16" s="75"/>
      <c r="P16" s="3"/>
      <c r="Q16" s="3"/>
    </row>
    <row r="17" spans="1:17" ht="19.5" customHeight="1">
      <c r="A17" s="100" t="s">
        <v>4</v>
      </c>
      <c r="B17" s="101"/>
      <c r="C17" s="102"/>
      <c r="D17" s="103"/>
      <c r="E17" s="103"/>
      <c r="F17" s="103"/>
      <c r="G17" s="103"/>
      <c r="H17" s="104"/>
      <c r="I17" s="1" t="str">
        <f t="shared" si="0"/>
        <v>←未入力</v>
      </c>
      <c r="J17" s="1"/>
      <c r="K17" s="1"/>
      <c r="L17" s="1"/>
      <c r="M17" s="1"/>
      <c r="N17" s="1"/>
      <c r="O17" s="75" t="str">
        <f>IF(COUNTIF(I15:I17,"")=3,"OK","申請事務担当者に未入力項目があります")</f>
        <v>申請事務担当者に未入力項目があります</v>
      </c>
      <c r="P17" s="3"/>
      <c r="Q17" s="3"/>
    </row>
    <row r="18" spans="1:17">
      <c r="O18" s="3"/>
      <c r="P18" s="3"/>
      <c r="Q18" s="3"/>
    </row>
    <row r="19" spans="1:17">
      <c r="A19" s="3" t="s">
        <v>69</v>
      </c>
      <c r="G19" s="119"/>
      <c r="H19" s="119"/>
      <c r="I19" s="119"/>
      <c r="J19" s="119"/>
      <c r="K19" s="49"/>
      <c r="L19" s="49"/>
      <c r="O19" s="3"/>
      <c r="P19" s="3"/>
      <c r="Q19" s="3"/>
    </row>
    <row r="20" spans="1:17">
      <c r="A20" s="110" t="s">
        <v>34</v>
      </c>
      <c r="B20" s="110"/>
      <c r="C20" s="110" t="s">
        <v>29</v>
      </c>
      <c r="D20" s="110"/>
      <c r="E20" s="110"/>
      <c r="F20" s="110"/>
      <c r="G20" s="110" t="s">
        <v>30</v>
      </c>
      <c r="H20" s="110"/>
      <c r="I20" s="110"/>
      <c r="J20" s="110"/>
      <c r="K20" s="47" t="s">
        <v>63</v>
      </c>
      <c r="L20" s="47" t="s">
        <v>66</v>
      </c>
      <c r="M20" s="106" t="s">
        <v>6</v>
      </c>
      <c r="N20" s="106"/>
      <c r="O20" s="3"/>
      <c r="P20" s="3"/>
      <c r="Q20" s="3"/>
    </row>
    <row r="21" spans="1:17" ht="22.5" customHeight="1">
      <c r="A21" s="107"/>
      <c r="B21" s="107"/>
      <c r="C21" s="108"/>
      <c r="D21" s="108"/>
      <c r="E21" s="108"/>
      <c r="F21" s="108"/>
      <c r="G21" s="109"/>
      <c r="H21" s="109"/>
      <c r="I21" s="109"/>
      <c r="J21" s="109"/>
      <c r="K21" s="90" t="str">
        <f>IFERROR(VLOOKUP(G21,'リスト（編集禁止）'!$A$2:$B$17,2,FALSE),"")</f>
        <v/>
      </c>
      <c r="L21" s="46"/>
      <c r="M21" s="111" t="str">
        <f>IF(G21="","",IF(COUNTIF(K21,"訪問系*"),30000,IF(K21="入所系",VLOOKUP(L21,'補助額一覧（編集禁止）'!$A$3:$B$8,2,FALSE),IF(K21="通所系",VLOOKUP(L21,'補助額一覧（編集禁止）'!$A$3:$C$8,3,FALSE),"エラー"))))</f>
        <v/>
      </c>
      <c r="N21" s="112"/>
      <c r="O21" s="76" t="str">
        <f>IF(G21="e.定期巡回・随時対応型訪問介護看護","【要確認】訪問介護・看護の種別で支援金を受けていない場合に限る","")</f>
        <v/>
      </c>
      <c r="P21" s="75"/>
      <c r="Q21" s="75"/>
    </row>
    <row r="22" spans="1:17" ht="22.5" customHeight="1">
      <c r="A22" s="107"/>
      <c r="B22" s="107"/>
      <c r="C22" s="108"/>
      <c r="D22" s="108"/>
      <c r="E22" s="108"/>
      <c r="F22" s="108"/>
      <c r="G22" s="109"/>
      <c r="H22" s="109"/>
      <c r="I22" s="109"/>
      <c r="J22" s="109"/>
      <c r="K22" s="90" t="str">
        <f>IFERROR(VLOOKUP(G22,'リスト（編集禁止）'!$A$2:$B$17,2,FALSE),"")</f>
        <v/>
      </c>
      <c r="L22" s="46"/>
      <c r="M22" s="111" t="str">
        <f>IF(G22="","",IF(COUNTIF(K22,"訪問系*"),30000,IF(K22="入所系",VLOOKUP(L22,'補助額一覧（編集禁止）'!$A$3:$B$8,2,FALSE),IF(K22="通所系",VLOOKUP(L22,'補助額一覧（編集禁止）'!$A$3:$C$8,3,FALSE),"エラー"))))</f>
        <v/>
      </c>
      <c r="N22" s="112"/>
      <c r="O22" s="76" t="str">
        <f t="shared" ref="O22:O45" si="1">IF(G22="e.定期巡回・随時対応型訪問介護看護","【要確認】訪問介護・看護の種別で支援金を受けていない場合に限る","")</f>
        <v/>
      </c>
      <c r="P22" s="3"/>
      <c r="Q22" s="3"/>
    </row>
    <row r="23" spans="1:17" ht="22.5" customHeight="1">
      <c r="A23" s="107"/>
      <c r="B23" s="107"/>
      <c r="C23" s="108"/>
      <c r="D23" s="108"/>
      <c r="E23" s="108"/>
      <c r="F23" s="108"/>
      <c r="G23" s="109"/>
      <c r="H23" s="109"/>
      <c r="I23" s="109"/>
      <c r="J23" s="109"/>
      <c r="K23" s="90" t="str">
        <f>IFERROR(VLOOKUP(G23,'リスト（編集禁止）'!$A$2:$B$17,2,FALSE),"")</f>
        <v/>
      </c>
      <c r="L23" s="46"/>
      <c r="M23" s="111" t="str">
        <f>IF(G23="","",IF(COUNTIF(K23,"訪問系*"),30000,IF(K23="入所系",VLOOKUP(L23,'補助額一覧（編集禁止）'!$A$3:$B$8,2,FALSE),IF(K23="通所系",VLOOKUP(L23,'補助額一覧（編集禁止）'!$A$3:$C$8,3,FALSE),"エラー"))))</f>
        <v/>
      </c>
      <c r="N23" s="112"/>
      <c r="O23" s="76" t="str">
        <f t="shared" si="1"/>
        <v/>
      </c>
      <c r="P23" s="3"/>
      <c r="Q23" s="3"/>
    </row>
    <row r="24" spans="1:17" ht="22.5" customHeight="1">
      <c r="A24" s="107"/>
      <c r="B24" s="107"/>
      <c r="C24" s="108"/>
      <c r="D24" s="108"/>
      <c r="E24" s="108"/>
      <c r="F24" s="108"/>
      <c r="G24" s="109"/>
      <c r="H24" s="109"/>
      <c r="I24" s="109"/>
      <c r="J24" s="109"/>
      <c r="K24" s="90" t="str">
        <f>IFERROR(VLOOKUP(G24,'リスト（編集禁止）'!$A$2:$B$17,2,FALSE),"")</f>
        <v/>
      </c>
      <c r="L24" s="46"/>
      <c r="M24" s="111" t="str">
        <f>IF(G24="","",IF(COUNTIF(K24,"訪問系*"),30000,IF(K24="入所系",VLOOKUP(L24,'補助額一覧（編集禁止）'!$A$3:$B$8,2,FALSE),IF(K24="通所系",VLOOKUP(L24,'補助額一覧（編集禁止）'!$A$3:$C$8,3,FALSE),"エラー"))))</f>
        <v/>
      </c>
      <c r="N24" s="112"/>
      <c r="O24" s="76" t="str">
        <f t="shared" si="1"/>
        <v/>
      </c>
      <c r="P24" s="3"/>
      <c r="Q24" s="77"/>
    </row>
    <row r="25" spans="1:17" ht="22.5" customHeight="1">
      <c r="A25" s="107"/>
      <c r="B25" s="107"/>
      <c r="C25" s="108"/>
      <c r="D25" s="108"/>
      <c r="E25" s="108"/>
      <c r="F25" s="108"/>
      <c r="G25" s="109"/>
      <c r="H25" s="109"/>
      <c r="I25" s="109"/>
      <c r="J25" s="109"/>
      <c r="K25" s="90" t="str">
        <f>IFERROR(VLOOKUP(G25,'リスト（編集禁止）'!$A$2:$B$17,2,FALSE),"")</f>
        <v/>
      </c>
      <c r="L25" s="46"/>
      <c r="M25" s="111" t="str">
        <f>IF(G25="","",IF(COUNTIF(K25,"訪問系*"),30000,IF(K25="入所系",VLOOKUP(L25,'補助額一覧（編集禁止）'!$A$3:$B$8,2,FALSE),IF(K25="通所系",VLOOKUP(L25,'補助額一覧（編集禁止）'!$A$3:$C$8,3,FALSE),"エラー"))))</f>
        <v/>
      </c>
      <c r="N25" s="112"/>
      <c r="O25" s="76" t="str">
        <f t="shared" si="1"/>
        <v/>
      </c>
      <c r="P25" s="3"/>
      <c r="Q25" s="3"/>
    </row>
    <row r="26" spans="1:17" ht="22.5" customHeight="1">
      <c r="A26" s="107"/>
      <c r="B26" s="107"/>
      <c r="C26" s="108"/>
      <c r="D26" s="108"/>
      <c r="E26" s="108"/>
      <c r="F26" s="108"/>
      <c r="G26" s="109"/>
      <c r="H26" s="109"/>
      <c r="I26" s="109"/>
      <c r="J26" s="109"/>
      <c r="K26" s="90" t="str">
        <f>IFERROR(VLOOKUP(G26,'リスト（編集禁止）'!$A$2:$B$17,2,FALSE),"")</f>
        <v/>
      </c>
      <c r="L26" s="46"/>
      <c r="M26" s="111" t="str">
        <f>IF(G26="","",IF(COUNTIF(K26,"訪問系*"),30000,IF(K26="入所系",VLOOKUP(L26,'補助額一覧（編集禁止）'!$A$3:$B$8,2,FALSE),IF(K26="通所系",VLOOKUP(L26,'補助額一覧（編集禁止）'!$A$3:$C$8,3,FALSE),"エラー"))))</f>
        <v/>
      </c>
      <c r="N26" s="112"/>
      <c r="O26" s="76" t="str">
        <f t="shared" si="1"/>
        <v/>
      </c>
      <c r="P26" s="3"/>
      <c r="Q26" s="3"/>
    </row>
    <row r="27" spans="1:17" ht="22.5" customHeight="1">
      <c r="A27" s="107"/>
      <c r="B27" s="107"/>
      <c r="C27" s="108"/>
      <c r="D27" s="108"/>
      <c r="E27" s="108"/>
      <c r="F27" s="108"/>
      <c r="G27" s="109"/>
      <c r="H27" s="109"/>
      <c r="I27" s="109"/>
      <c r="J27" s="109"/>
      <c r="K27" s="90" t="str">
        <f>IFERROR(VLOOKUP(G27,'リスト（編集禁止）'!$A$2:$B$17,2,FALSE),"")</f>
        <v/>
      </c>
      <c r="L27" s="46"/>
      <c r="M27" s="111" t="str">
        <f>IF(G27="","",IF(COUNTIF(K27,"訪問系*"),30000,IF(K27="入所系",VLOOKUP(L27,'補助額一覧（編集禁止）'!$A$3:$B$8,2,FALSE),IF(K27="通所系",VLOOKUP(L27,'補助額一覧（編集禁止）'!$A$3:$C$8,3,FALSE),"エラー"))))</f>
        <v/>
      </c>
      <c r="N27" s="112"/>
      <c r="O27" s="76" t="str">
        <f t="shared" si="1"/>
        <v/>
      </c>
      <c r="P27" s="3"/>
      <c r="Q27" s="3"/>
    </row>
    <row r="28" spans="1:17" ht="22.5" customHeight="1">
      <c r="A28" s="107"/>
      <c r="B28" s="107"/>
      <c r="C28" s="108"/>
      <c r="D28" s="108"/>
      <c r="E28" s="108"/>
      <c r="F28" s="108"/>
      <c r="G28" s="109"/>
      <c r="H28" s="109"/>
      <c r="I28" s="109"/>
      <c r="J28" s="109"/>
      <c r="K28" s="90" t="str">
        <f>IFERROR(VLOOKUP(G28,'リスト（編集禁止）'!$A$2:$B$17,2,FALSE),"")</f>
        <v/>
      </c>
      <c r="L28" s="46"/>
      <c r="M28" s="111" t="str">
        <f>IF(G28="","",IF(COUNTIF(K28,"訪問系*"),30000,IF(K28="入所系",VLOOKUP(L28,'補助額一覧（編集禁止）'!$A$3:$B$8,2,FALSE),IF(K28="通所系",VLOOKUP(L28,'補助額一覧（編集禁止）'!$A$3:$C$8,3,FALSE),"エラー"))))</f>
        <v/>
      </c>
      <c r="N28" s="112"/>
      <c r="O28" s="76" t="str">
        <f t="shared" si="1"/>
        <v/>
      </c>
      <c r="P28" s="3"/>
      <c r="Q28" s="3"/>
    </row>
    <row r="29" spans="1:17" ht="22.5" customHeight="1">
      <c r="A29" s="107"/>
      <c r="B29" s="107"/>
      <c r="C29" s="108"/>
      <c r="D29" s="108"/>
      <c r="E29" s="108"/>
      <c r="F29" s="108"/>
      <c r="G29" s="109"/>
      <c r="H29" s="109"/>
      <c r="I29" s="109"/>
      <c r="J29" s="109"/>
      <c r="K29" s="90" t="str">
        <f>IFERROR(VLOOKUP(G29,'リスト（編集禁止）'!$A$2:$B$17,2,FALSE),"")</f>
        <v/>
      </c>
      <c r="L29" s="53"/>
      <c r="M29" s="111" t="str">
        <f>IF(G29="","",IF(COUNTIF(K29,"訪問系*"),30000,IF(K29="入所系",VLOOKUP(L29,'補助額一覧（編集禁止）'!$A$3:$B$8,2,FALSE),IF(K29="通所系",VLOOKUP(L29,'補助額一覧（編集禁止）'!$A$3:$C$8,3,FALSE),"エラー"))))</f>
        <v/>
      </c>
      <c r="N29" s="112"/>
      <c r="O29" s="76" t="str">
        <f>IF(G29="e.定期巡回・随時対応型訪問介護看護","【要確認】訪問介護・看護の種別で支援金を受けていない場合に限る","")</f>
        <v/>
      </c>
      <c r="P29" s="3"/>
      <c r="Q29" s="3"/>
    </row>
    <row r="30" spans="1:17" ht="22.5" customHeight="1">
      <c r="A30" s="107"/>
      <c r="B30" s="107"/>
      <c r="C30" s="108"/>
      <c r="D30" s="108"/>
      <c r="E30" s="108"/>
      <c r="F30" s="108"/>
      <c r="G30" s="109"/>
      <c r="H30" s="109"/>
      <c r="I30" s="109"/>
      <c r="J30" s="109"/>
      <c r="K30" s="90" t="str">
        <f>IFERROR(VLOOKUP(G30,'リスト（編集禁止）'!$A$2:$B$17,2,FALSE),"")</f>
        <v/>
      </c>
      <c r="L30" s="53"/>
      <c r="M30" s="111" t="str">
        <f>IF(G30="","",IF(COUNTIF(K30,"訪問系*"),30000,IF(K30="入所系",VLOOKUP(L30,'補助額一覧（編集禁止）'!$A$3:$B$8,2,FALSE),IF(K30="通所系",VLOOKUP(L30,'補助額一覧（編集禁止）'!$A$3:$C$8,3,FALSE),"エラー"))))</f>
        <v/>
      </c>
      <c r="N30" s="112"/>
      <c r="O30" s="76" t="str">
        <f t="shared" ref="O30:O43" si="2">IF(G30="e.定期巡回・随時対応型訪問介護看護","【要確認】訪問介護・看護の種別で支援金を受けていない場合に限る","")</f>
        <v/>
      </c>
      <c r="P30" s="3"/>
      <c r="Q30" s="3"/>
    </row>
    <row r="31" spans="1:17" ht="22.5" customHeight="1">
      <c r="A31" s="107"/>
      <c r="B31" s="107"/>
      <c r="C31" s="108"/>
      <c r="D31" s="108"/>
      <c r="E31" s="108"/>
      <c r="F31" s="108"/>
      <c r="G31" s="109"/>
      <c r="H31" s="109"/>
      <c r="I31" s="109"/>
      <c r="J31" s="109"/>
      <c r="K31" s="90" t="str">
        <f>IFERROR(VLOOKUP(G31,'リスト（編集禁止）'!$A$2:$B$17,2,FALSE),"")</f>
        <v/>
      </c>
      <c r="L31" s="53"/>
      <c r="M31" s="111" t="str">
        <f>IF(G31="","",IF(COUNTIF(K31,"訪問系*"),30000,IF(K31="入所系",VLOOKUP(L31,'補助額一覧（編集禁止）'!$A$3:$B$8,2,FALSE),IF(K31="通所系",VLOOKUP(L31,'補助額一覧（編集禁止）'!$A$3:$C$8,3,FALSE),"エラー"))))</f>
        <v/>
      </c>
      <c r="N31" s="112"/>
      <c r="O31" s="76" t="str">
        <f t="shared" si="2"/>
        <v/>
      </c>
      <c r="P31" s="3"/>
      <c r="Q31" s="3"/>
    </row>
    <row r="32" spans="1:17" ht="22.5" customHeight="1">
      <c r="A32" s="107"/>
      <c r="B32" s="107"/>
      <c r="C32" s="108"/>
      <c r="D32" s="108"/>
      <c r="E32" s="108"/>
      <c r="F32" s="108"/>
      <c r="G32" s="109"/>
      <c r="H32" s="109"/>
      <c r="I32" s="109"/>
      <c r="J32" s="109"/>
      <c r="K32" s="90" t="str">
        <f>IFERROR(VLOOKUP(G32,'リスト（編集禁止）'!$A$2:$B$17,2,FALSE),"")</f>
        <v/>
      </c>
      <c r="L32" s="53"/>
      <c r="M32" s="111" t="str">
        <f>IF(G32="","",IF(COUNTIF(K32,"訪問系*"),30000,IF(K32="入所系",VLOOKUP(L32,'補助額一覧（編集禁止）'!$A$3:$B$8,2,FALSE),IF(K32="通所系",VLOOKUP(L32,'補助額一覧（編集禁止）'!$A$3:$C$8,3,FALSE),"エラー"))))</f>
        <v/>
      </c>
      <c r="N32" s="112"/>
      <c r="O32" s="76" t="str">
        <f t="shared" si="2"/>
        <v/>
      </c>
      <c r="P32" s="3"/>
      <c r="Q32" s="3"/>
    </row>
    <row r="33" spans="1:17" ht="22.5" customHeight="1">
      <c r="A33" s="107"/>
      <c r="B33" s="107"/>
      <c r="C33" s="108"/>
      <c r="D33" s="108"/>
      <c r="E33" s="108"/>
      <c r="F33" s="108"/>
      <c r="G33" s="109"/>
      <c r="H33" s="109"/>
      <c r="I33" s="109"/>
      <c r="J33" s="109"/>
      <c r="K33" s="90" t="str">
        <f>IFERROR(VLOOKUP(G33,'リスト（編集禁止）'!$A$2:$B$17,2,FALSE),"")</f>
        <v/>
      </c>
      <c r="L33" s="53"/>
      <c r="M33" s="111" t="str">
        <f>IF(G33="","",IF(COUNTIF(K33,"訪問系*"),30000,IF(K33="入所系",VLOOKUP(L33,'補助額一覧（編集禁止）'!$A$3:$B$8,2,FALSE),IF(K33="通所系",VLOOKUP(L33,'補助額一覧（編集禁止）'!$A$3:$C$8,3,FALSE),"エラー"))))</f>
        <v/>
      </c>
      <c r="N33" s="112"/>
      <c r="O33" s="76" t="str">
        <f t="shared" si="2"/>
        <v/>
      </c>
      <c r="P33" s="3"/>
      <c r="Q33" s="3"/>
    </row>
    <row r="34" spans="1:17" ht="22.5" customHeight="1">
      <c r="A34" s="107"/>
      <c r="B34" s="107"/>
      <c r="C34" s="108"/>
      <c r="D34" s="108"/>
      <c r="E34" s="108"/>
      <c r="F34" s="108"/>
      <c r="G34" s="109"/>
      <c r="H34" s="109"/>
      <c r="I34" s="109"/>
      <c r="J34" s="109"/>
      <c r="K34" s="90" t="str">
        <f>IFERROR(VLOOKUP(G34,'リスト（編集禁止）'!$A$2:$B$17,2,FALSE),"")</f>
        <v/>
      </c>
      <c r="L34" s="53"/>
      <c r="M34" s="111" t="str">
        <f>IF(G34="","",IF(COUNTIF(K34,"訪問系*"),30000,IF(K34="入所系",VLOOKUP(L34,'補助額一覧（編集禁止）'!$A$3:$B$8,2,FALSE),IF(K34="通所系",VLOOKUP(L34,'補助額一覧（編集禁止）'!$A$3:$C$8,3,FALSE),"エラー"))))</f>
        <v/>
      </c>
      <c r="N34" s="112"/>
      <c r="O34" s="76" t="str">
        <f t="shared" si="2"/>
        <v/>
      </c>
      <c r="P34" s="3"/>
      <c r="Q34" s="3"/>
    </row>
    <row r="35" spans="1:17" ht="22.5" customHeight="1">
      <c r="A35" s="107"/>
      <c r="B35" s="107"/>
      <c r="C35" s="108"/>
      <c r="D35" s="108"/>
      <c r="E35" s="108"/>
      <c r="F35" s="108"/>
      <c r="G35" s="109"/>
      <c r="H35" s="109"/>
      <c r="I35" s="109"/>
      <c r="J35" s="109"/>
      <c r="K35" s="90" t="str">
        <f>IFERROR(VLOOKUP(G35,'リスト（編集禁止）'!$A$2:$B$17,2,FALSE),"")</f>
        <v/>
      </c>
      <c r="L35" s="53"/>
      <c r="M35" s="111" t="str">
        <f>IF(G35="","",IF(COUNTIF(K35,"訪問系*"),30000,IF(K35="入所系",VLOOKUP(L35,'補助額一覧（編集禁止）'!$A$3:$B$8,2,FALSE),IF(K35="通所系",VLOOKUP(L35,'補助額一覧（編集禁止）'!$A$3:$C$8,3,FALSE),"エラー"))))</f>
        <v/>
      </c>
      <c r="N35" s="112"/>
      <c r="O35" s="76" t="str">
        <f t="shared" si="2"/>
        <v/>
      </c>
      <c r="P35" s="3"/>
      <c r="Q35" s="3"/>
    </row>
    <row r="36" spans="1:17" ht="22.5" customHeight="1">
      <c r="A36" s="107"/>
      <c r="B36" s="107"/>
      <c r="C36" s="108"/>
      <c r="D36" s="108"/>
      <c r="E36" s="108"/>
      <c r="F36" s="108"/>
      <c r="G36" s="109"/>
      <c r="H36" s="109"/>
      <c r="I36" s="109"/>
      <c r="J36" s="109"/>
      <c r="K36" s="90" t="str">
        <f>IFERROR(VLOOKUP(G36,'リスト（編集禁止）'!$A$2:$B$17,2,FALSE),"")</f>
        <v/>
      </c>
      <c r="L36" s="53"/>
      <c r="M36" s="111" t="str">
        <f>IF(G36="","",IF(COUNTIF(K36,"訪問系*"),30000,IF(K36="入所系",VLOOKUP(L36,'補助額一覧（編集禁止）'!$A$3:$B$8,2,FALSE),IF(K36="通所系",VLOOKUP(L36,'補助額一覧（編集禁止）'!$A$3:$C$8,3,FALSE),"エラー"))))</f>
        <v/>
      </c>
      <c r="N36" s="112"/>
      <c r="O36" s="76" t="str">
        <f t="shared" si="2"/>
        <v/>
      </c>
      <c r="P36" s="3"/>
      <c r="Q36" s="3"/>
    </row>
    <row r="37" spans="1:17" ht="22.5" customHeight="1">
      <c r="A37" s="107"/>
      <c r="B37" s="107"/>
      <c r="C37" s="108"/>
      <c r="D37" s="108"/>
      <c r="E37" s="108"/>
      <c r="F37" s="108"/>
      <c r="G37" s="109"/>
      <c r="H37" s="109"/>
      <c r="I37" s="109"/>
      <c r="J37" s="109"/>
      <c r="K37" s="90" t="str">
        <f>IFERROR(VLOOKUP(G37,'リスト（編集禁止）'!$A$2:$B$17,2,FALSE),"")</f>
        <v/>
      </c>
      <c r="L37" s="53"/>
      <c r="M37" s="111" t="str">
        <f>IF(G37="","",IF(COUNTIF(K37,"訪問系*"),30000,IF(K37="入所系",VLOOKUP(L37,'補助額一覧（編集禁止）'!$A$3:$B$8,2,FALSE),IF(K37="通所系",VLOOKUP(L37,'補助額一覧（編集禁止）'!$A$3:$C$8,3,FALSE),"エラー"))))</f>
        <v/>
      </c>
      <c r="N37" s="112"/>
      <c r="O37" s="76" t="str">
        <f t="shared" si="2"/>
        <v/>
      </c>
      <c r="P37" s="3"/>
      <c r="Q37" s="3"/>
    </row>
    <row r="38" spans="1:17" ht="22.5" customHeight="1">
      <c r="A38" s="107"/>
      <c r="B38" s="107"/>
      <c r="C38" s="108"/>
      <c r="D38" s="108"/>
      <c r="E38" s="108"/>
      <c r="F38" s="108"/>
      <c r="G38" s="109"/>
      <c r="H38" s="109"/>
      <c r="I38" s="109"/>
      <c r="J38" s="109"/>
      <c r="K38" s="90" t="str">
        <f>IFERROR(VLOOKUP(G38,'リスト（編集禁止）'!$A$2:$B$17,2,FALSE),"")</f>
        <v/>
      </c>
      <c r="L38" s="53"/>
      <c r="M38" s="111" t="str">
        <f>IF(G38="","",IF(COUNTIF(K38,"訪問系*"),30000,IF(K38="入所系",VLOOKUP(L38,'補助額一覧（編集禁止）'!$A$3:$B$8,2,FALSE),IF(K38="通所系",VLOOKUP(L38,'補助額一覧（編集禁止）'!$A$3:$C$8,3,FALSE),"エラー"))))</f>
        <v/>
      </c>
      <c r="N38" s="112"/>
      <c r="O38" s="76" t="str">
        <f t="shared" si="2"/>
        <v/>
      </c>
      <c r="P38" s="3"/>
      <c r="Q38" s="3"/>
    </row>
    <row r="39" spans="1:17" ht="22.5" customHeight="1">
      <c r="A39" s="107"/>
      <c r="B39" s="107"/>
      <c r="C39" s="108"/>
      <c r="D39" s="108"/>
      <c r="E39" s="108"/>
      <c r="F39" s="108"/>
      <c r="G39" s="109"/>
      <c r="H39" s="109"/>
      <c r="I39" s="109"/>
      <c r="J39" s="109"/>
      <c r="K39" s="90" t="str">
        <f>IFERROR(VLOOKUP(G39,'リスト（編集禁止）'!$A$2:$B$17,2,FALSE),"")</f>
        <v/>
      </c>
      <c r="L39" s="53"/>
      <c r="M39" s="111" t="str">
        <f>IF(G39="","",IF(COUNTIF(K39,"訪問系*"),30000,IF(K39="入所系",VLOOKUP(L39,'補助額一覧（編集禁止）'!$A$3:$B$8,2,FALSE),IF(K39="通所系",VLOOKUP(L39,'補助額一覧（編集禁止）'!$A$3:$C$8,3,FALSE),"エラー"))))</f>
        <v/>
      </c>
      <c r="N39" s="112"/>
      <c r="O39" s="76" t="str">
        <f t="shared" si="2"/>
        <v/>
      </c>
      <c r="P39" s="3"/>
      <c r="Q39" s="3"/>
    </row>
    <row r="40" spans="1:17" ht="22.5" customHeight="1">
      <c r="A40" s="107"/>
      <c r="B40" s="107"/>
      <c r="C40" s="108"/>
      <c r="D40" s="108"/>
      <c r="E40" s="108"/>
      <c r="F40" s="108"/>
      <c r="G40" s="109"/>
      <c r="H40" s="109"/>
      <c r="I40" s="109"/>
      <c r="J40" s="109"/>
      <c r="K40" s="90" t="str">
        <f>IFERROR(VLOOKUP(G40,'リスト（編集禁止）'!$A$2:$B$17,2,FALSE),"")</f>
        <v/>
      </c>
      <c r="L40" s="53"/>
      <c r="M40" s="111" t="str">
        <f>IF(G40="","",IF(COUNTIF(K40,"訪問系*"),30000,IF(K40="入所系",VLOOKUP(L40,'補助額一覧（編集禁止）'!$A$3:$B$8,2,FALSE),IF(K40="通所系",VLOOKUP(L40,'補助額一覧（編集禁止）'!$A$3:$C$8,3,FALSE),"エラー"))))</f>
        <v/>
      </c>
      <c r="N40" s="112"/>
      <c r="O40" s="76" t="str">
        <f t="shared" si="2"/>
        <v/>
      </c>
      <c r="P40" s="3"/>
      <c r="Q40" s="3"/>
    </row>
    <row r="41" spans="1:17" ht="22.5" customHeight="1">
      <c r="A41" s="107"/>
      <c r="B41" s="107"/>
      <c r="C41" s="108"/>
      <c r="D41" s="108"/>
      <c r="E41" s="108"/>
      <c r="F41" s="108"/>
      <c r="G41" s="109"/>
      <c r="H41" s="109"/>
      <c r="I41" s="109"/>
      <c r="J41" s="109"/>
      <c r="K41" s="90" t="str">
        <f>IFERROR(VLOOKUP(G41,'リスト（編集禁止）'!$A$2:$B$17,2,FALSE),"")</f>
        <v/>
      </c>
      <c r="L41" s="53"/>
      <c r="M41" s="111" t="str">
        <f>IF(G41="","",IF(COUNTIF(K41,"訪問系*"),30000,IF(K41="入所系",VLOOKUP(L41,'補助額一覧（編集禁止）'!$A$3:$B$8,2,FALSE),IF(K41="通所系",VLOOKUP(L41,'補助額一覧（編集禁止）'!$A$3:$C$8,3,FALSE),"エラー"))))</f>
        <v/>
      </c>
      <c r="N41" s="112"/>
      <c r="O41" s="76" t="str">
        <f t="shared" si="2"/>
        <v/>
      </c>
      <c r="P41" s="3"/>
      <c r="Q41" s="3"/>
    </row>
    <row r="42" spans="1:17" ht="22.5" customHeight="1">
      <c r="A42" s="107"/>
      <c r="B42" s="107"/>
      <c r="C42" s="108"/>
      <c r="D42" s="108"/>
      <c r="E42" s="108"/>
      <c r="F42" s="108"/>
      <c r="G42" s="109"/>
      <c r="H42" s="109"/>
      <c r="I42" s="109"/>
      <c r="J42" s="109"/>
      <c r="K42" s="90" t="str">
        <f>IFERROR(VLOOKUP(G42,'リスト（編集禁止）'!$A$2:$B$17,2,FALSE),"")</f>
        <v/>
      </c>
      <c r="L42" s="53"/>
      <c r="M42" s="111" t="str">
        <f>IF(G42="","",IF(COUNTIF(K42,"訪問系*"),30000,IF(K42="入所系",VLOOKUP(L42,'補助額一覧（編集禁止）'!$A$3:$B$8,2,FALSE),IF(K42="通所系",VLOOKUP(L42,'補助額一覧（編集禁止）'!$A$3:$C$8,3,FALSE),"エラー"))))</f>
        <v/>
      </c>
      <c r="N42" s="112"/>
      <c r="O42" s="76" t="str">
        <f t="shared" si="2"/>
        <v/>
      </c>
      <c r="P42" s="3"/>
      <c r="Q42" s="3"/>
    </row>
    <row r="43" spans="1:17" ht="22.5" customHeight="1">
      <c r="A43" s="107"/>
      <c r="B43" s="107"/>
      <c r="C43" s="108"/>
      <c r="D43" s="108"/>
      <c r="E43" s="108"/>
      <c r="F43" s="108"/>
      <c r="G43" s="109"/>
      <c r="H43" s="109"/>
      <c r="I43" s="109"/>
      <c r="J43" s="109"/>
      <c r="K43" s="90" t="str">
        <f>IFERROR(VLOOKUP(G43,'リスト（編集禁止）'!$A$2:$B$17,2,FALSE),"")</f>
        <v/>
      </c>
      <c r="L43" s="53"/>
      <c r="M43" s="111" t="str">
        <f>IF(G43="","",IF(COUNTIF(K43,"訪問系*"),30000,IF(K43="入所系",VLOOKUP(L43,'補助額一覧（編集禁止）'!$A$3:$B$8,2,FALSE),IF(K43="通所系",VLOOKUP(L43,'補助額一覧（編集禁止）'!$A$3:$C$8,3,FALSE),"エラー"))))</f>
        <v/>
      </c>
      <c r="N43" s="112"/>
      <c r="O43" s="76" t="str">
        <f t="shared" si="2"/>
        <v/>
      </c>
      <c r="P43" s="3"/>
      <c r="Q43" s="3"/>
    </row>
    <row r="44" spans="1:17" ht="22.5" customHeight="1">
      <c r="A44" s="122"/>
      <c r="B44" s="123"/>
      <c r="C44" s="124"/>
      <c r="D44" s="125"/>
      <c r="E44" s="125"/>
      <c r="F44" s="126"/>
      <c r="G44" s="109"/>
      <c r="H44" s="109"/>
      <c r="I44" s="109"/>
      <c r="J44" s="109"/>
      <c r="K44" s="90" t="str">
        <f>IFERROR(VLOOKUP(G44,'リスト（編集禁止）'!$A$2:$B$17,2,FALSE),"")</f>
        <v/>
      </c>
      <c r="L44" s="87"/>
      <c r="M44" s="111" t="str">
        <f>IF(G44="","",IF(COUNTIF(K44,"訪問系*"),30000,IF(K44="入所系",VLOOKUP(L44,'補助額一覧（編集禁止）'!$A$3:$B$8,2,FALSE),IF(K44="通所系",VLOOKUP(L44,'補助額一覧（編集禁止）'!$A$3:$C$8,3,FALSE),"エラー"))))</f>
        <v/>
      </c>
      <c r="N44" s="112"/>
      <c r="O44" s="76"/>
      <c r="P44" s="3"/>
      <c r="Q44" s="3"/>
    </row>
    <row r="45" spans="1:17" ht="22.5" customHeight="1">
      <c r="A45" s="107"/>
      <c r="B45" s="107"/>
      <c r="C45" s="108"/>
      <c r="D45" s="108"/>
      <c r="E45" s="108"/>
      <c r="F45" s="108"/>
      <c r="G45" s="109"/>
      <c r="H45" s="109"/>
      <c r="I45" s="109"/>
      <c r="J45" s="109"/>
      <c r="K45" s="90" t="str">
        <f>IFERROR(VLOOKUP(G45,'リスト（編集禁止）'!$A$2:$B$17,2,FALSE),"")</f>
        <v/>
      </c>
      <c r="L45" s="46"/>
      <c r="M45" s="111" t="str">
        <f>IF(G45="","",IF(COUNTIF(K45,"訪問系*"),30000,IF(K45="入所系",VLOOKUP(L45,'補助額一覧（編集禁止）'!$A$3:$B$8,2,FALSE),IF(K45="通所系",VLOOKUP(L45,'補助額一覧（編集禁止）'!$A$3:$C$8,3,FALSE),"エラー"))))</f>
        <v/>
      </c>
      <c r="N45" s="112"/>
      <c r="O45" s="76" t="str">
        <f t="shared" si="1"/>
        <v/>
      </c>
      <c r="P45" s="3"/>
      <c r="Q45" s="3"/>
    </row>
    <row r="46" spans="1:17" ht="22.5" customHeight="1">
      <c r="I46" s="50"/>
      <c r="J46" s="51"/>
      <c r="K46" s="142" t="s">
        <v>35</v>
      </c>
      <c r="L46" s="143"/>
      <c r="M46" s="141">
        <f>SUM(M21:N45)</f>
        <v>0</v>
      </c>
      <c r="N46" s="141"/>
      <c r="O46" s="99"/>
      <c r="P46" s="99"/>
      <c r="Q46" s="99"/>
    </row>
    <row r="47" spans="1:17">
      <c r="A47" s="3" t="s">
        <v>7</v>
      </c>
      <c r="O47" s="99"/>
      <c r="P47" s="99"/>
      <c r="Q47" s="99"/>
    </row>
    <row r="48" spans="1:17" ht="19.5" customHeight="1">
      <c r="A48" s="106" t="s">
        <v>13</v>
      </c>
      <c r="B48" s="106"/>
      <c r="C48" s="116"/>
      <c r="D48" s="118"/>
      <c r="E48" s="1"/>
      <c r="F48" s="20"/>
      <c r="G48" s="21" t="str">
        <f>IF(C48="","←未入力","")</f>
        <v>←未入力</v>
      </c>
      <c r="H48" s="1"/>
      <c r="I48" s="1"/>
      <c r="M48" s="22" t="str">
        <f>IF(M46&lt;=30000,"合計額を確認してください","")</f>
        <v>合計額を確認してください</v>
      </c>
      <c r="O48" s="78"/>
      <c r="P48" s="3"/>
      <c r="Q48" s="3"/>
    </row>
    <row r="49" spans="1:31" ht="20.100000000000001" customHeight="1">
      <c r="A49" s="106" t="s">
        <v>8</v>
      </c>
      <c r="B49" s="106"/>
      <c r="C49" s="116"/>
      <c r="D49" s="117"/>
      <c r="E49" s="118"/>
      <c r="F49" s="23"/>
      <c r="G49" s="1" t="str">
        <f>IF(C49="","←未入力","")</f>
        <v>←未入力</v>
      </c>
      <c r="H49" s="1" t="str">
        <f>IF(F49="","F48が未選択です","")</f>
        <v>F48が未選択です</v>
      </c>
      <c r="I49" s="1"/>
      <c r="J49" s="1"/>
      <c r="K49" s="1"/>
      <c r="L49" s="1"/>
      <c r="M49" s="1"/>
      <c r="O49" s="3"/>
      <c r="P49" s="3"/>
      <c r="Q49" s="3"/>
    </row>
    <row r="50" spans="1:31" ht="20.100000000000001" customHeight="1">
      <c r="A50" s="106" t="s">
        <v>11</v>
      </c>
      <c r="B50" s="106"/>
      <c r="C50" s="116"/>
      <c r="D50" s="118"/>
      <c r="E50" s="1"/>
      <c r="F50" s="24"/>
      <c r="G50" s="21" t="str">
        <f>IF(C50="","←未入力","")</f>
        <v>←未入力</v>
      </c>
      <c r="H50" s="1"/>
      <c r="I50" s="1"/>
      <c r="O50" s="3"/>
      <c r="P50" s="3"/>
      <c r="Q50" s="3"/>
    </row>
    <row r="51" spans="1:31" ht="20.100000000000001" customHeight="1">
      <c r="A51" s="106" t="s">
        <v>9</v>
      </c>
      <c r="B51" s="106"/>
      <c r="C51" s="116"/>
      <c r="D51" s="117"/>
      <c r="E51" s="118"/>
      <c r="F51" s="25" t="s">
        <v>31</v>
      </c>
      <c r="G51" s="1" t="str">
        <f>IF(C51="","←未入力","")</f>
        <v>←未入力</v>
      </c>
      <c r="O51" s="3"/>
      <c r="P51" s="3"/>
      <c r="Q51" s="3"/>
    </row>
    <row r="52" spans="1:31" ht="20.100000000000001" customHeight="1">
      <c r="A52" s="106" t="s">
        <v>14</v>
      </c>
      <c r="B52" s="106"/>
      <c r="C52" s="127"/>
      <c r="D52" s="128"/>
      <c r="E52" s="1"/>
      <c r="F52" s="20"/>
      <c r="G52" s="26" t="str">
        <f>IF(C52="","←未選択","")</f>
        <v>←未選択</v>
      </c>
      <c r="H52" s="26"/>
      <c r="I52" s="26"/>
      <c r="O52" s="3"/>
      <c r="P52" s="3"/>
      <c r="Q52" s="3"/>
    </row>
    <row r="53" spans="1:31" ht="20.100000000000001" customHeight="1">
      <c r="A53" s="145" t="s">
        <v>10</v>
      </c>
      <c r="B53" s="145"/>
      <c r="C53" s="144"/>
      <c r="D53" s="144"/>
      <c r="E53" s="144"/>
      <c r="F53" s="144"/>
      <c r="G53" s="1" t="str">
        <f>IF(C53="","←未入力","")</f>
        <v>←未入力</v>
      </c>
      <c r="O53" s="3"/>
      <c r="P53" s="3"/>
      <c r="Q53" s="3"/>
    </row>
    <row r="54" spans="1:31" ht="20.100000000000001" customHeight="1">
      <c r="A54" s="106" t="s">
        <v>12</v>
      </c>
      <c r="B54" s="106"/>
      <c r="C54" s="105"/>
      <c r="D54" s="105"/>
      <c r="E54" s="105"/>
      <c r="F54" s="105"/>
      <c r="G54" s="105"/>
      <c r="H54" s="105"/>
      <c r="I54" s="105"/>
      <c r="J54" s="105"/>
      <c r="K54" s="105"/>
      <c r="L54" s="105"/>
      <c r="M54" s="105"/>
      <c r="N54" s="91" t="str">
        <f>IF(C54="","←未入力","")</f>
        <v>←未入力</v>
      </c>
      <c r="O54" s="3" t="s">
        <v>110</v>
      </c>
      <c r="P54" s="3"/>
      <c r="Q54" s="75"/>
    </row>
    <row r="55" spans="1:31" ht="20.100000000000001" customHeight="1">
      <c r="A55" s="106" t="s">
        <v>36</v>
      </c>
      <c r="B55" s="106"/>
      <c r="C55" s="105"/>
      <c r="D55" s="105"/>
      <c r="E55" s="105"/>
      <c r="F55" s="105"/>
      <c r="G55" s="105"/>
      <c r="H55" s="105"/>
      <c r="I55" s="105"/>
      <c r="J55" s="105"/>
      <c r="K55" s="105"/>
      <c r="L55" s="105"/>
      <c r="M55" s="105"/>
      <c r="N55" s="1" t="str">
        <f>IF(C55="","←未入力","")</f>
        <v>←未入力</v>
      </c>
      <c r="O55" s="82" t="str">
        <f>IF(AND(COUNTIF(G48:H53,"")=12,COUNTIF(N54:N55,"")=2),"OK","振込先に未入力項目があります")</f>
        <v>振込先に未入力項目があります</v>
      </c>
      <c r="P55" s="3"/>
      <c r="Q55" s="3"/>
    </row>
    <row r="56" spans="1:31" ht="12" customHeight="1">
      <c r="O56" s="3"/>
      <c r="P56" s="3"/>
      <c r="Q56" s="3"/>
    </row>
    <row r="57" spans="1:31" s="64" customFormat="1" ht="24.75" customHeight="1" thickBot="1">
      <c r="A57" s="146" t="s">
        <v>111</v>
      </c>
      <c r="B57" s="146"/>
      <c r="C57" s="146"/>
      <c r="D57" s="146"/>
      <c r="E57" s="146"/>
      <c r="F57" s="146"/>
      <c r="G57" s="146"/>
      <c r="H57" s="146"/>
      <c r="I57" s="146"/>
      <c r="J57" s="146"/>
      <c r="K57" s="146"/>
      <c r="L57" s="146"/>
      <c r="M57" s="146"/>
      <c r="N57" s="146"/>
      <c r="O57" s="79"/>
      <c r="P57" s="79"/>
      <c r="Q57" s="79"/>
    </row>
    <row r="58" spans="1:31" s="63" customFormat="1" ht="22.5" customHeight="1" thickBot="1">
      <c r="A58" s="129" t="s">
        <v>101</v>
      </c>
      <c r="B58" s="130"/>
      <c r="C58" s="130"/>
      <c r="D58" s="130"/>
      <c r="E58" s="130"/>
      <c r="F58" s="130"/>
      <c r="G58" s="130"/>
      <c r="H58" s="130"/>
      <c r="I58" s="130"/>
      <c r="J58" s="130"/>
      <c r="K58" s="130"/>
      <c r="L58" s="130"/>
      <c r="M58" s="130"/>
      <c r="N58" s="131"/>
      <c r="O58" s="80" t="str">
        <f>IF(COUNTIF($A$59:$A$63,"○")=5,"OK","NG")</f>
        <v>NG</v>
      </c>
      <c r="P58" s="81"/>
      <c r="Q58" s="81"/>
      <c r="R58" s="65"/>
      <c r="S58" s="65"/>
      <c r="T58" s="65"/>
      <c r="U58" s="65"/>
      <c r="V58" s="65"/>
      <c r="W58" s="65"/>
      <c r="X58" s="65"/>
      <c r="Y58" s="65"/>
      <c r="Z58" s="65"/>
      <c r="AA58" s="65"/>
      <c r="AB58" s="65"/>
      <c r="AC58" s="65"/>
      <c r="AD58" s="65"/>
      <c r="AE58" s="65"/>
    </row>
    <row r="59" spans="1:31" s="64" customFormat="1" ht="51.75" customHeight="1" thickBot="1">
      <c r="A59" s="71"/>
      <c r="B59" s="132" t="s">
        <v>158</v>
      </c>
      <c r="C59" s="133"/>
      <c r="D59" s="133"/>
      <c r="E59" s="133"/>
      <c r="F59" s="133"/>
      <c r="G59" s="133"/>
      <c r="H59" s="133"/>
      <c r="I59" s="133"/>
      <c r="J59" s="133"/>
      <c r="K59" s="133"/>
      <c r="L59" s="133"/>
      <c r="M59" s="133"/>
      <c r="N59" s="134"/>
      <c r="O59" s="67"/>
      <c r="P59" s="66"/>
      <c r="Q59" s="66"/>
      <c r="R59" s="66"/>
      <c r="S59" s="66"/>
      <c r="T59" s="66"/>
      <c r="U59" s="66"/>
      <c r="V59" s="66"/>
      <c r="W59" s="66"/>
      <c r="X59" s="66"/>
      <c r="Y59" s="66"/>
      <c r="Z59" s="66"/>
      <c r="AA59" s="66"/>
      <c r="AB59" s="66"/>
      <c r="AC59" s="66"/>
      <c r="AD59" s="66"/>
      <c r="AE59" s="66"/>
    </row>
    <row r="60" spans="1:31" s="63" customFormat="1" ht="51.75" customHeight="1" thickBot="1">
      <c r="A60" s="72"/>
      <c r="B60" s="132" t="s">
        <v>140</v>
      </c>
      <c r="C60" s="133"/>
      <c r="D60" s="133"/>
      <c r="E60" s="133"/>
      <c r="F60" s="133"/>
      <c r="G60" s="133"/>
      <c r="H60" s="133"/>
      <c r="I60" s="133"/>
      <c r="J60" s="133"/>
      <c r="K60" s="133"/>
      <c r="L60" s="133"/>
      <c r="M60" s="133"/>
      <c r="N60" s="134"/>
      <c r="O60" s="67"/>
      <c r="P60" s="66"/>
      <c r="Q60" s="66"/>
      <c r="R60" s="66"/>
      <c r="S60" s="66"/>
      <c r="T60" s="66"/>
      <c r="U60" s="66"/>
      <c r="V60" s="66"/>
      <c r="W60" s="66"/>
      <c r="X60" s="66"/>
      <c r="Y60" s="66"/>
      <c r="Z60" s="66"/>
      <c r="AA60" s="66"/>
      <c r="AB60" s="66"/>
      <c r="AC60" s="66"/>
      <c r="AD60" s="66"/>
      <c r="AE60" s="66"/>
    </row>
    <row r="61" spans="1:31" s="68" customFormat="1" ht="51.75" customHeight="1" thickBot="1">
      <c r="A61" s="72"/>
      <c r="B61" s="135" t="s">
        <v>102</v>
      </c>
      <c r="C61" s="136"/>
      <c r="D61" s="136"/>
      <c r="E61" s="136"/>
      <c r="F61" s="136"/>
      <c r="G61" s="136"/>
      <c r="H61" s="136"/>
      <c r="I61" s="136"/>
      <c r="J61" s="136"/>
      <c r="K61" s="136"/>
      <c r="L61" s="136"/>
      <c r="M61" s="136"/>
      <c r="N61" s="137"/>
      <c r="O61" s="69"/>
      <c r="P61" s="65"/>
      <c r="Q61" s="65"/>
      <c r="R61" s="65"/>
      <c r="S61" s="65"/>
      <c r="T61" s="65"/>
      <c r="U61" s="65"/>
      <c r="V61" s="65"/>
      <c r="W61" s="65"/>
      <c r="X61" s="65"/>
      <c r="Y61" s="65"/>
      <c r="Z61" s="65"/>
      <c r="AA61" s="65"/>
      <c r="AB61" s="65"/>
      <c r="AC61" s="65"/>
      <c r="AD61" s="65"/>
      <c r="AE61" s="65"/>
    </row>
    <row r="62" spans="1:31" s="68" customFormat="1" ht="51.75" customHeight="1" thickBot="1">
      <c r="A62" s="72"/>
      <c r="B62" s="132" t="s">
        <v>139</v>
      </c>
      <c r="C62" s="133"/>
      <c r="D62" s="133"/>
      <c r="E62" s="133"/>
      <c r="F62" s="133"/>
      <c r="G62" s="133"/>
      <c r="H62" s="133"/>
      <c r="I62" s="133"/>
      <c r="J62" s="133"/>
      <c r="K62" s="133"/>
      <c r="L62" s="133"/>
      <c r="M62" s="133"/>
      <c r="N62" s="134"/>
      <c r="O62" s="67"/>
      <c r="P62" s="66"/>
      <c r="Q62" s="66"/>
      <c r="R62" s="66"/>
      <c r="S62" s="66"/>
      <c r="T62" s="66"/>
      <c r="U62" s="66"/>
      <c r="V62" s="66"/>
      <c r="W62" s="66"/>
      <c r="X62" s="66"/>
      <c r="Y62" s="66"/>
      <c r="Z62" s="66"/>
      <c r="AA62" s="66"/>
      <c r="AB62" s="66"/>
      <c r="AC62" s="66"/>
      <c r="AD62" s="66"/>
      <c r="AE62" s="66"/>
    </row>
    <row r="63" spans="1:31" s="68" customFormat="1" ht="99.75" customHeight="1" thickBot="1">
      <c r="A63" s="72"/>
      <c r="B63" s="138" t="s">
        <v>113</v>
      </c>
      <c r="C63" s="139"/>
      <c r="D63" s="139"/>
      <c r="E63" s="139"/>
      <c r="F63" s="139"/>
      <c r="G63" s="139"/>
      <c r="H63" s="139"/>
      <c r="I63" s="139"/>
      <c r="J63" s="139"/>
      <c r="K63" s="139"/>
      <c r="L63" s="139"/>
      <c r="M63" s="139"/>
      <c r="N63" s="140"/>
      <c r="O63" s="70"/>
      <c r="P63" s="65"/>
      <c r="Q63" s="65"/>
      <c r="R63" s="65"/>
      <c r="S63" s="65"/>
      <c r="T63" s="65"/>
      <c r="U63" s="65"/>
      <c r="V63" s="65"/>
      <c r="W63" s="65"/>
      <c r="X63" s="65"/>
      <c r="Y63" s="65"/>
      <c r="Z63" s="65"/>
      <c r="AA63" s="65"/>
      <c r="AB63" s="65"/>
      <c r="AC63" s="65"/>
      <c r="AD63" s="65"/>
      <c r="AE63" s="65"/>
    </row>
    <row r="64" spans="1:31" ht="26.25" customHeight="1">
      <c r="B64" s="83" t="str">
        <f>IF(AND(O11="OK",O17="OK",O55="OK",O58="OK"),"申請可能です","※入力必須項目に空欄が残っています※")</f>
        <v>※入力必須項目に空欄が残っています※</v>
      </c>
    </row>
    <row r="65" spans="2:10">
      <c r="B65" s="3" t="s">
        <v>108</v>
      </c>
    </row>
    <row r="66" spans="2:10">
      <c r="B66" s="52" t="s">
        <v>100</v>
      </c>
      <c r="C66" s="59"/>
      <c r="D66" s="59"/>
      <c r="E66" s="59"/>
      <c r="F66" s="59"/>
      <c r="G66" s="59"/>
      <c r="H66" s="59"/>
      <c r="I66" s="59"/>
      <c r="J66" s="59"/>
    </row>
    <row r="67" spans="2:10">
      <c r="B67" s="52" t="s">
        <v>112</v>
      </c>
      <c r="C67" s="59"/>
      <c r="D67" s="59"/>
      <c r="E67" s="59"/>
      <c r="F67" s="59"/>
      <c r="G67" s="59"/>
      <c r="H67" s="59"/>
      <c r="I67" s="59"/>
      <c r="J67" s="59"/>
    </row>
    <row r="68" spans="2:10">
      <c r="B68" s="3"/>
    </row>
  </sheetData>
  <mergeCells count="152">
    <mergeCell ref="A58:N58"/>
    <mergeCell ref="B59:N59"/>
    <mergeCell ref="B60:N60"/>
    <mergeCell ref="B61:N61"/>
    <mergeCell ref="B62:N62"/>
    <mergeCell ref="B63:N63"/>
    <mergeCell ref="A43:B43"/>
    <mergeCell ref="C43:F43"/>
    <mergeCell ref="G43:J43"/>
    <mergeCell ref="M43:N43"/>
    <mergeCell ref="M46:N46"/>
    <mergeCell ref="K46:L46"/>
    <mergeCell ref="M45:N45"/>
    <mergeCell ref="C55:M55"/>
    <mergeCell ref="C54:M54"/>
    <mergeCell ref="C53:F53"/>
    <mergeCell ref="A55:B55"/>
    <mergeCell ref="A54:B54"/>
    <mergeCell ref="A53:B53"/>
    <mergeCell ref="A57:N57"/>
    <mergeCell ref="M44:N44"/>
    <mergeCell ref="M33:N33"/>
    <mergeCell ref="A34:B34"/>
    <mergeCell ref="C34:F34"/>
    <mergeCell ref="A41:B41"/>
    <mergeCell ref="C41:F41"/>
    <mergeCell ref="G41:J41"/>
    <mergeCell ref="M41:N41"/>
    <mergeCell ref="A42:B42"/>
    <mergeCell ref="C42:F42"/>
    <mergeCell ref="G42:J42"/>
    <mergeCell ref="M42:N42"/>
    <mergeCell ref="M39:N39"/>
    <mergeCell ref="A40:B40"/>
    <mergeCell ref="C40:F40"/>
    <mergeCell ref="G40:J40"/>
    <mergeCell ref="M40:N40"/>
    <mergeCell ref="M28:N28"/>
    <mergeCell ref="M26:N26"/>
    <mergeCell ref="M25:N25"/>
    <mergeCell ref="M24:N24"/>
    <mergeCell ref="A37:B37"/>
    <mergeCell ref="C37:F37"/>
    <mergeCell ref="G37:J37"/>
    <mergeCell ref="M37:N37"/>
    <mergeCell ref="A38:B38"/>
    <mergeCell ref="C38:F38"/>
    <mergeCell ref="G38:J38"/>
    <mergeCell ref="M38:N38"/>
    <mergeCell ref="G32:J32"/>
    <mergeCell ref="M32:N32"/>
    <mergeCell ref="A35:B35"/>
    <mergeCell ref="C35:F35"/>
    <mergeCell ref="G35:J35"/>
    <mergeCell ref="M35:N35"/>
    <mergeCell ref="A36:B36"/>
    <mergeCell ref="C36:F36"/>
    <mergeCell ref="G36:J36"/>
    <mergeCell ref="M36:N36"/>
    <mergeCell ref="A33:B33"/>
    <mergeCell ref="C33:F33"/>
    <mergeCell ref="M23:N23"/>
    <mergeCell ref="A25:B25"/>
    <mergeCell ref="C25:F25"/>
    <mergeCell ref="A31:B31"/>
    <mergeCell ref="C31:F31"/>
    <mergeCell ref="G31:J31"/>
    <mergeCell ref="M31:N31"/>
    <mergeCell ref="A52:B52"/>
    <mergeCell ref="A51:B51"/>
    <mergeCell ref="C48:D48"/>
    <mergeCell ref="C49:E49"/>
    <mergeCell ref="C50:D50"/>
    <mergeCell ref="C51:E51"/>
    <mergeCell ref="C52:D52"/>
    <mergeCell ref="A50:B50"/>
    <mergeCell ref="A49:B49"/>
    <mergeCell ref="A48:B48"/>
    <mergeCell ref="G45:J45"/>
    <mergeCell ref="G28:J28"/>
    <mergeCell ref="G26:J26"/>
    <mergeCell ref="G25:J25"/>
    <mergeCell ref="G34:J34"/>
    <mergeCell ref="M34:N34"/>
    <mergeCell ref="A39:B39"/>
    <mergeCell ref="A28:B28"/>
    <mergeCell ref="C28:F28"/>
    <mergeCell ref="A45:B45"/>
    <mergeCell ref="C45:F45"/>
    <mergeCell ref="A22:B22"/>
    <mergeCell ref="A20:B20"/>
    <mergeCell ref="A26:B26"/>
    <mergeCell ref="C26:F26"/>
    <mergeCell ref="G24:J24"/>
    <mergeCell ref="G23:J23"/>
    <mergeCell ref="G22:J22"/>
    <mergeCell ref="A29:B29"/>
    <mergeCell ref="C29:F29"/>
    <mergeCell ref="A27:B27"/>
    <mergeCell ref="C27:F27"/>
    <mergeCell ref="A21:B21"/>
    <mergeCell ref="A32:B32"/>
    <mergeCell ref="C32:F32"/>
    <mergeCell ref="C39:F39"/>
    <mergeCell ref="G39:J39"/>
    <mergeCell ref="G33:J33"/>
    <mergeCell ref="A44:B44"/>
    <mergeCell ref="C44:F44"/>
    <mergeCell ref="G44:J44"/>
    <mergeCell ref="A6:D6"/>
    <mergeCell ref="E6:H6"/>
    <mergeCell ref="A15:B15"/>
    <mergeCell ref="C15:H15"/>
    <mergeCell ref="C20:F20"/>
    <mergeCell ref="G19:J19"/>
    <mergeCell ref="A14:B14"/>
    <mergeCell ref="C14:H14"/>
    <mergeCell ref="A9:B9"/>
    <mergeCell ref="A7:B7"/>
    <mergeCell ref="C7:H7"/>
    <mergeCell ref="A11:D11"/>
    <mergeCell ref="E11:H11"/>
    <mergeCell ref="A8:B8"/>
    <mergeCell ref="C8:H8"/>
    <mergeCell ref="C9:H9"/>
    <mergeCell ref="I10:J10"/>
    <mergeCell ref="A10:D10"/>
    <mergeCell ref="E10:H10"/>
    <mergeCell ref="O46:Q47"/>
    <mergeCell ref="A17:B17"/>
    <mergeCell ref="C17:H17"/>
    <mergeCell ref="A16:B16"/>
    <mergeCell ref="C16:H16"/>
    <mergeCell ref="M20:N20"/>
    <mergeCell ref="A23:B23"/>
    <mergeCell ref="C23:F23"/>
    <mergeCell ref="A24:B24"/>
    <mergeCell ref="C24:F24"/>
    <mergeCell ref="C22:F22"/>
    <mergeCell ref="G21:J21"/>
    <mergeCell ref="G20:J20"/>
    <mergeCell ref="G29:J29"/>
    <mergeCell ref="M29:N29"/>
    <mergeCell ref="A30:B30"/>
    <mergeCell ref="C30:F30"/>
    <mergeCell ref="G30:J30"/>
    <mergeCell ref="M30:N30"/>
    <mergeCell ref="C21:F21"/>
    <mergeCell ref="M21:N21"/>
    <mergeCell ref="M22:N22"/>
    <mergeCell ref="G27:J27"/>
    <mergeCell ref="M27:N27"/>
  </mergeCells>
  <phoneticPr fontId="1"/>
  <dataValidations count="1">
    <dataValidation type="list" imeMode="disabled" allowBlank="1" showInputMessage="1" showErrorMessage="1" sqref="A59:A63">
      <formula1>"○"</formula1>
    </dataValidation>
  </dataValidations>
  <pageMargins left="0.7" right="0.7" top="0.75" bottom="0.75" header="0.3" footer="0.3"/>
  <pageSetup paperSize="9" scale="35"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'リスト（編集禁止）'!$A$19:$A$22</xm:f>
          </x14:formula1>
          <xm:sqref>F49</xm:sqref>
        </x14:dataValidation>
        <x14:dataValidation type="list" allowBlank="1" showInputMessage="1" showErrorMessage="1">
          <x14:formula1>
            <xm:f>'リスト（編集禁止）'!$A$24:$A$25</xm:f>
          </x14:formula1>
          <xm:sqref>C52:D52</xm:sqref>
        </x14:dataValidation>
        <x14:dataValidation type="list" allowBlank="1" showInputMessage="1" showErrorMessage="1">
          <x14:formula1>
            <xm:f>'補助額一覧（編集禁止）'!$A$3:$A$8</xm:f>
          </x14:formula1>
          <xm:sqref>L21:L45</xm:sqref>
        </x14:dataValidation>
        <x14:dataValidation type="list" allowBlank="1" showInputMessage="1" showErrorMessage="1">
          <x14:formula1>
            <xm:f>'リスト（編集禁止）'!$A$2:$A$17</xm:f>
          </x14:formula1>
          <xm:sqref>G21:J45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528"/>
  <sheetViews>
    <sheetView tabSelected="1" view="pageBreakPreview" topLeftCell="A5" zoomScaleNormal="100" zoomScaleSheetLayoutView="100" workbookViewId="0">
      <selection activeCell="B67" sqref="B67:I67"/>
    </sheetView>
  </sheetViews>
  <sheetFormatPr defaultRowHeight="12"/>
  <cols>
    <col min="1" max="1" width="9" style="7"/>
    <col min="2" max="4" width="6.75" style="7" customWidth="1"/>
    <col min="5" max="8" width="9" style="7"/>
    <col min="9" max="9" width="11.75" style="7" customWidth="1"/>
    <col min="10" max="16384" width="9" style="7"/>
  </cols>
  <sheetData>
    <row r="1" spans="1:10" ht="15" customHeight="1">
      <c r="A1" s="7" t="s">
        <v>37</v>
      </c>
      <c r="F1" s="11"/>
      <c r="G1" s="151" t="str">
        <f>IF(入力フォーム!E6="","",入力フォーム!E6)</f>
        <v/>
      </c>
      <c r="H1" s="151"/>
      <c r="I1" s="151"/>
    </row>
    <row r="2" spans="1:10" ht="8.1" customHeight="1"/>
    <row r="3" spans="1:10" ht="15" customHeight="1">
      <c r="A3" s="7" t="s">
        <v>97</v>
      </c>
      <c r="D3" s="88" t="s">
        <v>0</v>
      </c>
      <c r="E3" s="152" t="str">
        <f>IF(入力フォーム!C7="","入力フォームC7に入力してください",入力フォーム!C7)</f>
        <v>入力フォームC7に入力してください</v>
      </c>
      <c r="F3" s="152"/>
      <c r="G3" s="152"/>
      <c r="H3" s="152"/>
      <c r="I3" s="152"/>
    </row>
    <row r="4" spans="1:10" ht="15" customHeight="1">
      <c r="D4" s="88"/>
      <c r="E4" s="152"/>
      <c r="F4" s="152"/>
      <c r="G4" s="152"/>
      <c r="H4" s="152"/>
      <c r="I4" s="152"/>
    </row>
    <row r="5" spans="1:10" ht="15" customHeight="1">
      <c r="D5" s="88" t="s">
        <v>1</v>
      </c>
      <c r="E5" s="153" t="str">
        <f>IF(入力フォーム!C9="","入力フォームC9に入力してください",入力フォーム!C9)</f>
        <v>入力フォームC9に入力してください</v>
      </c>
      <c r="F5" s="153"/>
      <c r="G5" s="153"/>
      <c r="H5" s="153"/>
      <c r="I5" s="153"/>
    </row>
    <row r="6" spans="1:10" ht="15" customHeight="1">
      <c r="D6" s="153" t="s">
        <v>24</v>
      </c>
      <c r="E6" s="153" t="str">
        <f>IF(入力フォーム!E10="","",入力フォーム!E10)</f>
        <v/>
      </c>
      <c r="F6" s="153"/>
      <c r="G6" s="153"/>
      <c r="H6" s="153"/>
      <c r="I6" s="92" t="s">
        <v>99</v>
      </c>
      <c r="J6" s="44"/>
    </row>
    <row r="7" spans="1:10" ht="15" customHeight="1">
      <c r="D7" s="153"/>
      <c r="E7" s="153" t="str">
        <f>IF(入力フォーム!E11="","入力フォームE11に入力してください",入力フォーム!E11)</f>
        <v>入力フォームE11に入力してください</v>
      </c>
      <c r="F7" s="153"/>
      <c r="G7" s="153"/>
      <c r="H7" s="153"/>
      <c r="I7" s="153"/>
      <c r="J7" s="44"/>
    </row>
    <row r="8" spans="1:10" ht="8.1" customHeight="1"/>
    <row r="9" spans="1:10" ht="15" customHeight="1">
      <c r="A9" s="154" t="s">
        <v>70</v>
      </c>
      <c r="B9" s="154"/>
      <c r="C9" s="154"/>
      <c r="D9" s="154"/>
      <c r="E9" s="154"/>
      <c r="F9" s="154"/>
      <c r="G9" s="154"/>
      <c r="H9" s="154"/>
      <c r="I9" s="154"/>
    </row>
    <row r="10" spans="1:10" ht="8.1" customHeight="1"/>
    <row r="11" spans="1:10" ht="42.75" customHeight="1">
      <c r="A11" s="155" t="s">
        <v>98</v>
      </c>
      <c r="B11" s="155"/>
      <c r="C11" s="155"/>
      <c r="D11" s="155"/>
      <c r="E11" s="155"/>
      <c r="F11" s="155"/>
      <c r="G11" s="155"/>
      <c r="H11" s="155"/>
      <c r="I11" s="155"/>
    </row>
    <row r="12" spans="1:10" ht="8.1" customHeight="1">
      <c r="A12" s="8"/>
      <c r="B12" s="8"/>
      <c r="C12" s="8"/>
      <c r="D12" s="8"/>
      <c r="E12" s="8"/>
      <c r="F12" s="8"/>
      <c r="G12" s="8"/>
      <c r="H12" s="8"/>
    </row>
    <row r="13" spans="1:10" ht="15" customHeight="1">
      <c r="B13" s="160" t="s">
        <v>25</v>
      </c>
      <c r="C13" s="160"/>
      <c r="D13" s="160"/>
      <c r="E13" s="160"/>
      <c r="F13" s="160"/>
      <c r="G13" s="160"/>
      <c r="H13" s="160"/>
    </row>
    <row r="14" spans="1:10" s="19" customFormat="1" ht="8.1" customHeight="1"/>
    <row r="15" spans="1:10" s="19" customFormat="1" ht="15" customHeight="1">
      <c r="A15" s="19" t="s">
        <v>26</v>
      </c>
      <c r="C15" s="153" t="str">
        <f>IF(入力フォーム!C9="","",入力フォーム!C9)</f>
        <v/>
      </c>
      <c r="D15" s="153"/>
      <c r="E15" s="153"/>
      <c r="F15" s="153"/>
      <c r="G15" s="153"/>
      <c r="H15" s="153"/>
      <c r="I15" s="153"/>
    </row>
    <row r="16" spans="1:10" s="19" customFormat="1" ht="8.1" customHeight="1"/>
    <row r="17" spans="1:9" s="19" customFormat="1" ht="15" customHeight="1">
      <c r="A17" s="19" t="s">
        <v>38</v>
      </c>
      <c r="C17" s="10" t="s">
        <v>27</v>
      </c>
      <c r="D17" s="164">
        <f>IF(入力フォーム!M46="","",入力フォーム!M46)</f>
        <v>0</v>
      </c>
      <c r="E17" s="160"/>
      <c r="F17" s="160"/>
      <c r="G17" s="19" t="s">
        <v>28</v>
      </c>
    </row>
    <row r="18" spans="1:9" s="19" customFormat="1" ht="8.1" customHeight="1">
      <c r="C18" s="10"/>
      <c r="D18" s="16"/>
      <c r="E18" s="17"/>
      <c r="F18" s="17"/>
    </row>
    <row r="19" spans="1:9" s="19" customFormat="1" ht="15" customHeight="1">
      <c r="A19" s="19" t="s">
        <v>39</v>
      </c>
    </row>
    <row r="20" spans="1:9" s="19" customFormat="1" ht="15" customHeight="1">
      <c r="A20" s="14" t="s">
        <v>34</v>
      </c>
      <c r="B20" s="161" t="s">
        <v>29</v>
      </c>
      <c r="C20" s="162"/>
      <c r="D20" s="163"/>
      <c r="E20" s="161" t="s">
        <v>30</v>
      </c>
      <c r="F20" s="162"/>
      <c r="G20" s="162"/>
      <c r="H20" s="163"/>
      <c r="I20" s="14" t="s">
        <v>40</v>
      </c>
    </row>
    <row r="21" spans="1:9" s="19" customFormat="1" ht="15" customHeight="1">
      <c r="A21" s="9" t="str">
        <f>IF(入力フォーム!A21="","",入力フォーム!A21)</f>
        <v/>
      </c>
      <c r="B21" s="159" t="str">
        <f>IF(入力フォーム!C21="","",入力フォーム!C21)</f>
        <v/>
      </c>
      <c r="C21" s="159"/>
      <c r="D21" s="159"/>
      <c r="E21" s="156" t="str">
        <f>IF(入力フォーム!G21="","",入力フォーム!G21)</f>
        <v/>
      </c>
      <c r="F21" s="157"/>
      <c r="G21" s="157"/>
      <c r="H21" s="158"/>
      <c r="I21" s="34" t="str">
        <f>IF(入力フォーム!M21="","",入力フォーム!M21)</f>
        <v/>
      </c>
    </row>
    <row r="22" spans="1:9" s="19" customFormat="1" ht="15" customHeight="1">
      <c r="A22" s="9" t="str">
        <f>IF(入力フォーム!A22="","",入力フォーム!A22)</f>
        <v/>
      </c>
      <c r="B22" s="159" t="str">
        <f>IF(入力フォーム!C22="","",入力フォーム!C22)</f>
        <v/>
      </c>
      <c r="C22" s="159"/>
      <c r="D22" s="159"/>
      <c r="E22" s="156" t="str">
        <f>IF(入力フォーム!G22="","",入力フォーム!G22)</f>
        <v/>
      </c>
      <c r="F22" s="157"/>
      <c r="G22" s="157"/>
      <c r="H22" s="158"/>
      <c r="I22" s="34" t="str">
        <f>IF(入力フォーム!M22="","",入力フォーム!M22)</f>
        <v/>
      </c>
    </row>
    <row r="23" spans="1:9" s="19" customFormat="1" ht="15" customHeight="1">
      <c r="A23" s="9" t="str">
        <f>IF(入力フォーム!A23="","",入力フォーム!A23)</f>
        <v/>
      </c>
      <c r="B23" s="159" t="str">
        <f>IF(入力フォーム!C23="","",入力フォーム!C23)</f>
        <v/>
      </c>
      <c r="C23" s="159"/>
      <c r="D23" s="159"/>
      <c r="E23" s="156" t="str">
        <f>IF(入力フォーム!G23="","",入力フォーム!G23)</f>
        <v/>
      </c>
      <c r="F23" s="157"/>
      <c r="G23" s="157"/>
      <c r="H23" s="158"/>
      <c r="I23" s="34" t="str">
        <f>IF(入力フォーム!M23="","",入力フォーム!M23)</f>
        <v/>
      </c>
    </row>
    <row r="24" spans="1:9" s="19" customFormat="1" ht="15" customHeight="1">
      <c r="A24" s="9" t="str">
        <f>IF(入力フォーム!A24="","",入力フォーム!A24)</f>
        <v/>
      </c>
      <c r="B24" s="159" t="str">
        <f>IF(入力フォーム!C24="","",入力フォーム!C24)</f>
        <v/>
      </c>
      <c r="C24" s="159"/>
      <c r="D24" s="159"/>
      <c r="E24" s="156" t="str">
        <f>IF(入力フォーム!G24="","",入力フォーム!G24)</f>
        <v/>
      </c>
      <c r="F24" s="157"/>
      <c r="G24" s="157"/>
      <c r="H24" s="158"/>
      <c r="I24" s="34" t="str">
        <f>IF(入力フォーム!M24="","",入力フォーム!M24)</f>
        <v/>
      </c>
    </row>
    <row r="25" spans="1:9" s="19" customFormat="1" ht="15" customHeight="1">
      <c r="A25" s="9" t="str">
        <f>IF(入力フォーム!A25="","",入力フォーム!A25)</f>
        <v/>
      </c>
      <c r="B25" s="159" t="str">
        <f>IF(入力フォーム!C25="","",入力フォーム!C25)</f>
        <v/>
      </c>
      <c r="C25" s="159"/>
      <c r="D25" s="159"/>
      <c r="E25" s="156" t="str">
        <f>IF(入力フォーム!G25="","",入力フォーム!G25)</f>
        <v/>
      </c>
      <c r="F25" s="157"/>
      <c r="G25" s="157"/>
      <c r="H25" s="158"/>
      <c r="I25" s="34" t="str">
        <f>IF(入力フォーム!M25="","",入力フォーム!M25)</f>
        <v/>
      </c>
    </row>
    <row r="26" spans="1:9" s="19" customFormat="1" ht="15" customHeight="1">
      <c r="A26" s="9" t="str">
        <f>IF(入力フォーム!A26="","",入力フォーム!A26)</f>
        <v/>
      </c>
      <c r="B26" s="159" t="str">
        <f>IF(入力フォーム!C26="","",入力フォーム!C26)</f>
        <v/>
      </c>
      <c r="C26" s="159"/>
      <c r="D26" s="159"/>
      <c r="E26" s="156" t="str">
        <f>IF(入力フォーム!G26="","",入力フォーム!G26)</f>
        <v/>
      </c>
      <c r="F26" s="157"/>
      <c r="G26" s="157"/>
      <c r="H26" s="158"/>
      <c r="I26" s="34" t="str">
        <f>IF(入力フォーム!M26="","",入力フォーム!M26)</f>
        <v/>
      </c>
    </row>
    <row r="27" spans="1:9" s="19" customFormat="1" ht="15" customHeight="1">
      <c r="A27" s="9" t="str">
        <f>IF(入力フォーム!A27="","",入力フォーム!A27)</f>
        <v/>
      </c>
      <c r="B27" s="159" t="str">
        <f>IF(入力フォーム!C27="","",入力フォーム!C27)</f>
        <v/>
      </c>
      <c r="C27" s="159"/>
      <c r="D27" s="159"/>
      <c r="E27" s="156" t="str">
        <f>IF(入力フォーム!G27="","",入力フォーム!G27)</f>
        <v/>
      </c>
      <c r="F27" s="157"/>
      <c r="G27" s="157"/>
      <c r="H27" s="158"/>
      <c r="I27" s="34" t="str">
        <f>IF(入力フォーム!M27="","",入力フォーム!M27)</f>
        <v/>
      </c>
    </row>
    <row r="28" spans="1:9" s="19" customFormat="1" ht="15" customHeight="1">
      <c r="A28" s="9" t="str">
        <f>IF(入力フォーム!A28="","",入力フォーム!A28)</f>
        <v/>
      </c>
      <c r="B28" s="159" t="str">
        <f>IF(入力フォーム!C28="","",入力フォーム!C28)</f>
        <v/>
      </c>
      <c r="C28" s="159"/>
      <c r="D28" s="159"/>
      <c r="E28" s="156" t="str">
        <f>IF(入力フォーム!G28="","",入力フォーム!G28)</f>
        <v/>
      </c>
      <c r="F28" s="157"/>
      <c r="G28" s="157"/>
      <c r="H28" s="158"/>
      <c r="I28" s="34" t="str">
        <f>IF(入力フォーム!M28="","",入力フォーム!M28)</f>
        <v/>
      </c>
    </row>
    <row r="29" spans="1:9" s="54" customFormat="1" ht="15" customHeight="1">
      <c r="A29" s="9" t="str">
        <f>IF(入力フォーム!A29="","",入力フォーム!A29)</f>
        <v/>
      </c>
      <c r="B29" s="159" t="str">
        <f>IF(入力フォーム!C29="","",入力フォーム!C29)</f>
        <v/>
      </c>
      <c r="C29" s="159"/>
      <c r="D29" s="159"/>
      <c r="E29" s="156" t="str">
        <f>IF(入力フォーム!G29="","",入力フォーム!G29)</f>
        <v/>
      </c>
      <c r="F29" s="157"/>
      <c r="G29" s="157"/>
      <c r="H29" s="158"/>
      <c r="I29" s="34" t="str">
        <f>IF(入力フォーム!M29="","",入力フォーム!M29)</f>
        <v/>
      </c>
    </row>
    <row r="30" spans="1:9" s="54" customFormat="1" ht="15" customHeight="1">
      <c r="A30" s="9" t="str">
        <f>IF(入力フォーム!A30="","",入力フォーム!A30)</f>
        <v/>
      </c>
      <c r="B30" s="159" t="str">
        <f>IF(入力フォーム!C30="","",入力フォーム!C30)</f>
        <v/>
      </c>
      <c r="C30" s="159"/>
      <c r="D30" s="159"/>
      <c r="E30" s="156" t="str">
        <f>IF(入力フォーム!G30="","",入力フォーム!G30)</f>
        <v/>
      </c>
      <c r="F30" s="157"/>
      <c r="G30" s="157"/>
      <c r="H30" s="158"/>
      <c r="I30" s="34" t="str">
        <f>IF(入力フォーム!M30="","",入力フォーム!M30)</f>
        <v/>
      </c>
    </row>
    <row r="31" spans="1:9" s="54" customFormat="1" ht="15" customHeight="1">
      <c r="A31" s="9" t="str">
        <f>IF(入力フォーム!A31="","",入力フォーム!A31)</f>
        <v/>
      </c>
      <c r="B31" s="159" t="str">
        <f>IF(入力フォーム!C31="","",入力フォーム!C31)</f>
        <v/>
      </c>
      <c r="C31" s="159"/>
      <c r="D31" s="159"/>
      <c r="E31" s="156" t="str">
        <f>IF(入力フォーム!G31="","",入力フォーム!G31)</f>
        <v/>
      </c>
      <c r="F31" s="157"/>
      <c r="G31" s="157"/>
      <c r="H31" s="158"/>
      <c r="I31" s="34" t="str">
        <f>IF(入力フォーム!M31="","",入力フォーム!M31)</f>
        <v/>
      </c>
    </row>
    <row r="32" spans="1:9" s="54" customFormat="1" ht="15" customHeight="1">
      <c r="A32" s="9" t="str">
        <f>IF(入力フォーム!A32="","",入力フォーム!A32)</f>
        <v/>
      </c>
      <c r="B32" s="159" t="str">
        <f>IF(入力フォーム!C32="","",入力フォーム!C32)</f>
        <v/>
      </c>
      <c r="C32" s="159"/>
      <c r="D32" s="159"/>
      <c r="E32" s="156" t="str">
        <f>IF(入力フォーム!G32="","",入力フォーム!G32)</f>
        <v/>
      </c>
      <c r="F32" s="157"/>
      <c r="G32" s="157"/>
      <c r="H32" s="158"/>
      <c r="I32" s="34" t="str">
        <f>IF(入力フォーム!M32="","",入力フォーム!M32)</f>
        <v/>
      </c>
    </row>
    <row r="33" spans="1:9" s="54" customFormat="1" ht="15" customHeight="1">
      <c r="A33" s="9" t="str">
        <f>IF(入力フォーム!A33="","",入力フォーム!A33)</f>
        <v/>
      </c>
      <c r="B33" s="159" t="str">
        <f>IF(入力フォーム!C33="","",入力フォーム!C33)</f>
        <v/>
      </c>
      <c r="C33" s="159"/>
      <c r="D33" s="159"/>
      <c r="E33" s="156" t="str">
        <f>IF(入力フォーム!G33="","",入力フォーム!G33)</f>
        <v/>
      </c>
      <c r="F33" s="157"/>
      <c r="G33" s="157"/>
      <c r="H33" s="158"/>
      <c r="I33" s="34" t="str">
        <f>IF(入力フォーム!M33="","",入力フォーム!M33)</f>
        <v/>
      </c>
    </row>
    <row r="34" spans="1:9" s="54" customFormat="1" ht="15" customHeight="1">
      <c r="A34" s="9" t="str">
        <f>IF(入力フォーム!A34="","",入力フォーム!A34)</f>
        <v/>
      </c>
      <c r="B34" s="159" t="str">
        <f>IF(入力フォーム!C34="","",入力フォーム!C34)</f>
        <v/>
      </c>
      <c r="C34" s="159"/>
      <c r="D34" s="159"/>
      <c r="E34" s="156" t="str">
        <f>IF(入力フォーム!G34="","",入力フォーム!G34)</f>
        <v/>
      </c>
      <c r="F34" s="157"/>
      <c r="G34" s="157"/>
      <c r="H34" s="158"/>
      <c r="I34" s="34" t="str">
        <f>IF(入力フォーム!M34="","",入力フォーム!M34)</f>
        <v/>
      </c>
    </row>
    <row r="35" spans="1:9" s="54" customFormat="1" ht="15" customHeight="1">
      <c r="A35" s="9" t="str">
        <f>IF(入力フォーム!A35="","",入力フォーム!A35)</f>
        <v/>
      </c>
      <c r="B35" s="159" t="str">
        <f>IF(入力フォーム!C35="","",入力フォーム!C35)</f>
        <v/>
      </c>
      <c r="C35" s="159"/>
      <c r="D35" s="159"/>
      <c r="E35" s="156" t="str">
        <f>IF(入力フォーム!G35="","",入力フォーム!G35)</f>
        <v/>
      </c>
      <c r="F35" s="157"/>
      <c r="G35" s="157"/>
      <c r="H35" s="158"/>
      <c r="I35" s="34" t="str">
        <f>IF(入力フォーム!M35="","",入力フォーム!M35)</f>
        <v/>
      </c>
    </row>
    <row r="36" spans="1:9" s="54" customFormat="1" ht="15" customHeight="1">
      <c r="A36" s="9" t="str">
        <f>IF(入力フォーム!A36="","",入力フォーム!A36)</f>
        <v/>
      </c>
      <c r="B36" s="159" t="str">
        <f>IF(入力フォーム!C36="","",入力フォーム!C36)</f>
        <v/>
      </c>
      <c r="C36" s="159"/>
      <c r="D36" s="159"/>
      <c r="E36" s="156" t="str">
        <f>IF(入力フォーム!G36="","",入力フォーム!G36)</f>
        <v/>
      </c>
      <c r="F36" s="157"/>
      <c r="G36" s="157"/>
      <c r="H36" s="158"/>
      <c r="I36" s="34" t="str">
        <f>IF(入力フォーム!M36="","",入力フォーム!M36)</f>
        <v/>
      </c>
    </row>
    <row r="37" spans="1:9" s="54" customFormat="1" ht="15" customHeight="1">
      <c r="A37" s="9" t="str">
        <f>IF(入力フォーム!A37="","",入力フォーム!A37)</f>
        <v/>
      </c>
      <c r="B37" s="159" t="str">
        <f>IF(入力フォーム!C37="","",入力フォーム!C37)</f>
        <v/>
      </c>
      <c r="C37" s="159"/>
      <c r="D37" s="159"/>
      <c r="E37" s="156" t="str">
        <f>IF(入力フォーム!G37="","",入力フォーム!G37)</f>
        <v/>
      </c>
      <c r="F37" s="157"/>
      <c r="G37" s="157"/>
      <c r="H37" s="158"/>
      <c r="I37" s="34" t="str">
        <f>IF(入力フォーム!M37="","",入力フォーム!M37)</f>
        <v/>
      </c>
    </row>
    <row r="38" spans="1:9" s="54" customFormat="1" ht="15" customHeight="1">
      <c r="A38" s="9" t="str">
        <f>IF(入力フォーム!A38="","",入力フォーム!A38)</f>
        <v/>
      </c>
      <c r="B38" s="159" t="str">
        <f>IF(入力フォーム!C38="","",入力フォーム!C38)</f>
        <v/>
      </c>
      <c r="C38" s="159"/>
      <c r="D38" s="159"/>
      <c r="E38" s="156" t="str">
        <f>IF(入力フォーム!G38="","",入力フォーム!G38)</f>
        <v/>
      </c>
      <c r="F38" s="157"/>
      <c r="G38" s="157"/>
      <c r="H38" s="158"/>
      <c r="I38" s="34" t="str">
        <f>IF(入力フォーム!M38="","",入力フォーム!M38)</f>
        <v/>
      </c>
    </row>
    <row r="39" spans="1:9" s="54" customFormat="1" ht="15" customHeight="1">
      <c r="A39" s="9" t="str">
        <f>IF(入力フォーム!A39="","",入力フォーム!A39)</f>
        <v/>
      </c>
      <c r="B39" s="159" t="str">
        <f>IF(入力フォーム!C39="","",入力フォーム!C39)</f>
        <v/>
      </c>
      <c r="C39" s="159"/>
      <c r="D39" s="159"/>
      <c r="E39" s="156" t="str">
        <f>IF(入力フォーム!G39="","",入力フォーム!G39)</f>
        <v/>
      </c>
      <c r="F39" s="157"/>
      <c r="G39" s="157"/>
      <c r="H39" s="158"/>
      <c r="I39" s="34" t="str">
        <f>IF(入力フォーム!M39="","",入力フォーム!M39)</f>
        <v/>
      </c>
    </row>
    <row r="40" spans="1:9" s="54" customFormat="1" ht="15" customHeight="1">
      <c r="A40" s="9" t="str">
        <f>IF(入力フォーム!A40="","",入力フォーム!A40)</f>
        <v/>
      </c>
      <c r="B40" s="159" t="str">
        <f>IF(入力フォーム!C40="","",入力フォーム!C40)</f>
        <v/>
      </c>
      <c r="C40" s="159"/>
      <c r="D40" s="159"/>
      <c r="E40" s="156" t="str">
        <f>IF(入力フォーム!G40="","",入力フォーム!G40)</f>
        <v/>
      </c>
      <c r="F40" s="157"/>
      <c r="G40" s="157"/>
      <c r="H40" s="158"/>
      <c r="I40" s="34" t="str">
        <f>IF(入力フォーム!M40="","",入力フォーム!M40)</f>
        <v/>
      </c>
    </row>
    <row r="41" spans="1:9" s="54" customFormat="1" ht="15" customHeight="1">
      <c r="A41" s="9" t="str">
        <f>IF(入力フォーム!A41="","",入力フォーム!A41)</f>
        <v/>
      </c>
      <c r="B41" s="159" t="str">
        <f>IF(入力フォーム!C41="","",入力フォーム!C41)</f>
        <v/>
      </c>
      <c r="C41" s="159"/>
      <c r="D41" s="159"/>
      <c r="E41" s="156" t="str">
        <f>IF(入力フォーム!G41="","",入力フォーム!G41)</f>
        <v/>
      </c>
      <c r="F41" s="157"/>
      <c r="G41" s="157"/>
      <c r="H41" s="158"/>
      <c r="I41" s="34" t="str">
        <f>IF(入力フォーム!M41="","",入力フォーム!M41)</f>
        <v/>
      </c>
    </row>
    <row r="42" spans="1:9" s="54" customFormat="1" ht="15" customHeight="1">
      <c r="A42" s="9" t="str">
        <f>IF(入力フォーム!A42="","",入力フォーム!A42)</f>
        <v/>
      </c>
      <c r="B42" s="159" t="str">
        <f>IF(入力フォーム!C42="","",入力フォーム!C42)</f>
        <v/>
      </c>
      <c r="C42" s="159"/>
      <c r="D42" s="159"/>
      <c r="E42" s="156" t="str">
        <f>IF(入力フォーム!G42="","",入力フォーム!G42)</f>
        <v/>
      </c>
      <c r="F42" s="157"/>
      <c r="G42" s="157"/>
      <c r="H42" s="158"/>
      <c r="I42" s="34" t="str">
        <f>IF(入力フォーム!M42="","",入力フォーム!M42)</f>
        <v/>
      </c>
    </row>
    <row r="43" spans="1:9" s="54" customFormat="1" ht="15" customHeight="1">
      <c r="A43" s="9" t="str">
        <f>IF(入力フォーム!A43="","",入力フォーム!A43)</f>
        <v/>
      </c>
      <c r="B43" s="159" t="str">
        <f>IF(入力フォーム!C43="","",入力フォーム!C43)</f>
        <v/>
      </c>
      <c r="C43" s="159"/>
      <c r="D43" s="159"/>
      <c r="E43" s="156" t="str">
        <f>IF(入力フォーム!G43="","",入力フォーム!G43)</f>
        <v/>
      </c>
      <c r="F43" s="157"/>
      <c r="G43" s="157"/>
      <c r="H43" s="158"/>
      <c r="I43" s="34" t="str">
        <f>IF(入力フォーム!M43="","",入力フォーム!M43)</f>
        <v/>
      </c>
    </row>
    <row r="44" spans="1:9" s="89" customFormat="1" ht="15" customHeight="1">
      <c r="A44" s="9" t="str">
        <f>IF(入力フォーム!A44="","",入力フォーム!A44)</f>
        <v/>
      </c>
      <c r="B44" s="159" t="str">
        <f>IF(入力フォーム!C44="","",入力フォーム!C44)</f>
        <v/>
      </c>
      <c r="C44" s="159"/>
      <c r="D44" s="159"/>
      <c r="E44" s="156" t="str">
        <f>IF(入力フォーム!G44="","",入力フォーム!G44)</f>
        <v/>
      </c>
      <c r="F44" s="157"/>
      <c r="G44" s="157"/>
      <c r="H44" s="158"/>
      <c r="I44" s="34" t="str">
        <f>IF(入力フォーム!M44="","",入力フォーム!M44)</f>
        <v/>
      </c>
    </row>
    <row r="45" spans="1:9" s="19" customFormat="1" ht="15" customHeight="1">
      <c r="A45" s="9" t="str">
        <f>IF(入力フォーム!A45="","",入力フォーム!A45)</f>
        <v/>
      </c>
      <c r="B45" s="159" t="str">
        <f>IF(入力フォーム!C45="","",入力フォーム!C45)</f>
        <v/>
      </c>
      <c r="C45" s="159"/>
      <c r="D45" s="159"/>
      <c r="E45" s="156" t="str">
        <f>IF(入力フォーム!G45="","",入力フォーム!G45)</f>
        <v/>
      </c>
      <c r="F45" s="157"/>
      <c r="G45" s="157"/>
      <c r="H45" s="158"/>
      <c r="I45" s="34" t="str">
        <f>IF(入力フォーム!M45="","",入力フォーム!M45)</f>
        <v/>
      </c>
    </row>
    <row r="46" spans="1:9" s="19" customFormat="1" ht="8.25" customHeight="1"/>
    <row r="47" spans="1:9" s="19" customFormat="1" ht="15" customHeight="1">
      <c r="A47" s="19" t="s">
        <v>41</v>
      </c>
    </row>
    <row r="48" spans="1:9" s="38" customFormat="1" ht="15" customHeight="1">
      <c r="A48" s="147" t="s">
        <v>46</v>
      </c>
      <c r="B48" s="147"/>
      <c r="C48" s="147"/>
      <c r="D48" s="147"/>
      <c r="E48" s="147"/>
      <c r="F48" s="147"/>
      <c r="G48" s="147"/>
      <c r="H48" s="147"/>
      <c r="I48" s="147"/>
    </row>
    <row r="49" spans="1:26" s="38" customFormat="1" ht="15" customHeight="1">
      <c r="A49" s="147" t="s">
        <v>47</v>
      </c>
      <c r="B49" s="147"/>
      <c r="C49" s="147"/>
      <c r="D49" s="147"/>
      <c r="E49" s="147"/>
      <c r="F49" s="147"/>
      <c r="G49" s="147"/>
      <c r="H49" s="147"/>
      <c r="I49" s="147"/>
    </row>
    <row r="50" spans="1:26" s="38" customFormat="1" ht="8.1" customHeight="1">
      <c r="B50" s="41"/>
    </row>
    <row r="51" spans="1:26" s="19" customFormat="1" ht="15" customHeight="1">
      <c r="A51" s="13" t="s">
        <v>13</v>
      </c>
      <c r="B51" s="168" t="str">
        <f>IF(入力フォーム!C48="","入力フォームC47に入力してください",入力フォーム!C48)</f>
        <v>入力フォームC47に入力してください</v>
      </c>
      <c r="C51" s="168"/>
      <c r="D51" s="9" t="s">
        <v>8</v>
      </c>
      <c r="E51" s="166" t="str">
        <f>IF(入力フォーム!C49="","入力フォームC48に入力してください",入力フォーム!C49)</f>
        <v>入力フォームC48に入力してください</v>
      </c>
      <c r="F51" s="166"/>
      <c r="G51" s="167"/>
      <c r="H51" s="29" t="str">
        <f>IF(入力フォーム!F49="","入力フォームF48に入力してください",入力フォーム!F49)</f>
        <v>入力フォームF48に入力してください</v>
      </c>
      <c r="I51" s="31"/>
    </row>
    <row r="52" spans="1:26" s="19" customFormat="1" ht="15" customHeight="1">
      <c r="A52" s="13" t="s">
        <v>11</v>
      </c>
      <c r="B52" s="168" t="str">
        <f>IF(入力フォーム!C50="","入力フォームC49に入力してください",入力フォーム!C50)</f>
        <v>入力フォームC49に入力してください</v>
      </c>
      <c r="C52" s="168"/>
      <c r="D52" s="9" t="s">
        <v>9</v>
      </c>
      <c r="E52" s="166" t="str">
        <f>IF(入力フォーム!C51="","入力フォームC50に入力してください",入力フォーム!C51)</f>
        <v>入力フォームC50に入力してください</v>
      </c>
      <c r="F52" s="166"/>
      <c r="G52" s="167"/>
      <c r="H52" s="18" t="s">
        <v>31</v>
      </c>
      <c r="I52" s="30"/>
    </row>
    <row r="53" spans="1:26" s="19" customFormat="1" ht="15" customHeight="1">
      <c r="A53" s="9" t="s">
        <v>14</v>
      </c>
      <c r="B53" s="173" t="str">
        <f>IF(入力フォーム!C52="","入力フォームC51に入力してください",入力フォーム!C52)</f>
        <v>入力フォームC51に入力してください</v>
      </c>
      <c r="C53" s="174"/>
      <c r="D53" s="27" t="s">
        <v>10</v>
      </c>
      <c r="E53" s="170" t="str">
        <f>IF(入力フォーム!C53="","入力フォームC52に入力してください",入力フォーム!C53)</f>
        <v>入力フォームC52に入力してください</v>
      </c>
      <c r="F53" s="171"/>
      <c r="G53" s="171"/>
      <c r="H53" s="172"/>
      <c r="I53" s="28"/>
    </row>
    <row r="54" spans="1:26" s="19" customFormat="1" ht="15" customHeight="1">
      <c r="A54" s="27" t="s">
        <v>32</v>
      </c>
      <c r="B54" s="169" t="str">
        <f>IF(入力フォーム!C55="","入力フォームC54に入力してください",入力フォーム!C55)</f>
        <v>入力フォームC54に入力してください</v>
      </c>
      <c r="C54" s="169"/>
      <c r="D54" s="169"/>
      <c r="E54" s="169"/>
      <c r="F54" s="169"/>
      <c r="G54" s="169"/>
      <c r="H54" s="169"/>
      <c r="I54" s="169"/>
    </row>
    <row r="55" spans="1:26" s="19" customFormat="1" ht="15" customHeight="1">
      <c r="A55" s="32" t="s">
        <v>33</v>
      </c>
      <c r="B55" s="184" t="str">
        <f>IF(入力フォーム!C54="","入力フォームC53に入力してください",入力フォーム!C54)</f>
        <v>入力フォームC53に入力してください</v>
      </c>
      <c r="C55" s="184"/>
      <c r="D55" s="184"/>
      <c r="E55" s="184"/>
      <c r="F55" s="184"/>
      <c r="G55" s="184"/>
      <c r="H55" s="184"/>
      <c r="I55" s="184"/>
    </row>
    <row r="56" spans="1:26" s="19" customFormat="1" ht="9.9499999999999993" customHeight="1"/>
    <row r="57" spans="1:26" s="37" customFormat="1" ht="15" customHeight="1">
      <c r="A57" s="37" t="s">
        <v>51</v>
      </c>
      <c r="J57" s="42"/>
    </row>
    <row r="58" spans="1:26" s="37" customFormat="1" ht="15" customHeight="1">
      <c r="A58" s="165" t="s">
        <v>44</v>
      </c>
      <c r="B58" s="165"/>
      <c r="C58" s="175" t="s">
        <v>106</v>
      </c>
      <c r="D58" s="176"/>
      <c r="E58" s="175" t="str">
        <f>IF(入力フォーム!C9&amp;"　"&amp;入力フォーム!E10&amp;"　"&amp;入力フォーム!E11="","入力フォームC9とE10とE11に入力してください",入力フォーム!C9&amp;"　"&amp;入力フォーム!E10&amp;"　"&amp;入力フォーム!E11)</f>
        <v>　　</v>
      </c>
      <c r="F58" s="183"/>
      <c r="G58" s="183"/>
      <c r="H58" s="183"/>
      <c r="I58" s="176"/>
      <c r="J58" s="45" t="s">
        <v>107</v>
      </c>
    </row>
    <row r="59" spans="1:26" s="43" customFormat="1" ht="15" customHeight="1">
      <c r="A59" s="165"/>
      <c r="B59" s="165"/>
      <c r="C59" s="177" t="s">
        <v>3</v>
      </c>
      <c r="D59" s="178"/>
      <c r="E59" s="177" t="str">
        <f>IF(入力フォーム!C8="","入力フォームC8に入力してください",入力フォーム!C8)</f>
        <v>入力フォームC8に入力してください</v>
      </c>
      <c r="F59" s="179"/>
      <c r="G59" s="179"/>
      <c r="H59" s="179"/>
      <c r="I59" s="178"/>
      <c r="J59" s="45" t="s">
        <v>48</v>
      </c>
    </row>
    <row r="60" spans="1:26" s="37" customFormat="1" ht="15" customHeight="1">
      <c r="A60" s="165" t="s">
        <v>45</v>
      </c>
      <c r="B60" s="165"/>
      <c r="C60" s="175" t="s">
        <v>50</v>
      </c>
      <c r="D60" s="176"/>
      <c r="E60" s="180" t="str">
        <f>IF(入力フォーム!C14&amp;"　"&amp;入力フォーム!C15="","入力フォームC14とC15に入力してください",入力フォーム!C14&amp;"　"&amp;入力フォーム!C15)</f>
        <v>　</v>
      </c>
      <c r="F60" s="181"/>
      <c r="G60" s="181"/>
      <c r="H60" s="181"/>
      <c r="I60" s="182"/>
      <c r="J60" s="45" t="s">
        <v>104</v>
      </c>
    </row>
    <row r="61" spans="1:26" s="38" customFormat="1" ht="15" customHeight="1">
      <c r="A61" s="165"/>
      <c r="B61" s="165"/>
      <c r="C61" s="191" t="s">
        <v>3</v>
      </c>
      <c r="D61" s="192"/>
      <c r="E61" s="148" t="str">
        <f>IF(入力フォーム!C16="","入力フォームC16に入力してください",入力フォーム!C16)</f>
        <v>入力フォームC16に入力してください</v>
      </c>
      <c r="F61" s="149"/>
      <c r="G61" s="149"/>
      <c r="H61" s="149"/>
      <c r="I61" s="150"/>
      <c r="J61" s="45" t="s">
        <v>105</v>
      </c>
    </row>
    <row r="62" spans="1:26" s="37" customFormat="1" ht="15" customHeight="1">
      <c r="A62" s="165"/>
      <c r="B62" s="165"/>
      <c r="C62" s="177" t="s">
        <v>4</v>
      </c>
      <c r="D62" s="178"/>
      <c r="E62" s="188" t="str">
        <f>IF(入力フォーム!C17="","入力フォームC17に入力してください",入力フォーム!C17)</f>
        <v>入力フォームC17に入力してください</v>
      </c>
      <c r="F62" s="189"/>
      <c r="G62" s="189"/>
      <c r="H62" s="189"/>
      <c r="I62" s="190"/>
      <c r="J62" s="45" t="s">
        <v>49</v>
      </c>
    </row>
    <row r="63" spans="1:26" s="37" customFormat="1" ht="8.1" customHeight="1"/>
    <row r="64" spans="1:26" s="40" customFormat="1" ht="6.75" customHeight="1" thickBot="1">
      <c r="A64" s="39"/>
      <c r="B64" s="39"/>
      <c r="C64" s="39"/>
      <c r="D64" s="39"/>
      <c r="E64" s="39"/>
      <c r="F64" s="39"/>
      <c r="G64" s="39"/>
      <c r="H64" s="39"/>
      <c r="I64" s="39"/>
      <c r="J64" s="39"/>
      <c r="K64" s="39"/>
      <c r="L64" s="39"/>
      <c r="M64" s="39"/>
      <c r="N64" s="39"/>
      <c r="O64" s="39"/>
      <c r="P64" s="39"/>
      <c r="Q64" s="39"/>
      <c r="R64" s="39"/>
      <c r="S64" s="39"/>
      <c r="T64" s="39"/>
      <c r="U64" s="39"/>
      <c r="Z64" s="39"/>
    </row>
    <row r="65" spans="1:31" s="63" customFormat="1" ht="22.5" customHeight="1" thickBot="1">
      <c r="A65" s="193" t="s">
        <v>101</v>
      </c>
      <c r="B65" s="194"/>
      <c r="C65" s="194"/>
      <c r="D65" s="194"/>
      <c r="E65" s="194"/>
      <c r="F65" s="194"/>
      <c r="G65" s="194"/>
      <c r="H65" s="194"/>
      <c r="I65" s="195"/>
      <c r="J65" s="95"/>
      <c r="K65" s="95"/>
      <c r="L65" s="95"/>
      <c r="M65" s="95"/>
      <c r="N65" s="95"/>
      <c r="O65" s="80"/>
      <c r="P65" s="81"/>
      <c r="Q65" s="81"/>
      <c r="R65" s="65"/>
      <c r="S65" s="65"/>
      <c r="T65" s="65"/>
      <c r="U65" s="65"/>
      <c r="V65" s="65"/>
      <c r="W65" s="65"/>
      <c r="X65" s="65"/>
      <c r="Y65" s="65"/>
      <c r="Z65" s="65"/>
      <c r="AA65" s="65"/>
      <c r="AB65" s="65"/>
      <c r="AC65" s="65"/>
      <c r="AD65" s="65"/>
      <c r="AE65" s="65"/>
    </row>
    <row r="66" spans="1:31" s="64" customFormat="1" ht="51.75" customHeight="1" thickBot="1">
      <c r="A66" s="93" t="str">
        <f>IF(入力フォーム!A59="","",入力フォーム!A59)</f>
        <v/>
      </c>
      <c r="B66" s="196" t="s">
        <v>158</v>
      </c>
      <c r="C66" s="197"/>
      <c r="D66" s="197"/>
      <c r="E66" s="197"/>
      <c r="F66" s="197"/>
      <c r="G66" s="197"/>
      <c r="H66" s="197"/>
      <c r="I66" s="198"/>
      <c r="J66" s="96"/>
      <c r="K66" s="96"/>
      <c r="L66" s="96"/>
      <c r="M66" s="96"/>
      <c r="N66" s="96"/>
      <c r="O66" s="67"/>
      <c r="P66" s="66"/>
      <c r="Q66" s="66"/>
      <c r="R66" s="66"/>
      <c r="S66" s="66"/>
      <c r="T66" s="66"/>
      <c r="U66" s="66"/>
      <c r="V66" s="66"/>
      <c r="W66" s="66"/>
      <c r="X66" s="66"/>
      <c r="Y66" s="66"/>
      <c r="Z66" s="66"/>
      <c r="AA66" s="66"/>
      <c r="AB66" s="66"/>
      <c r="AC66" s="66"/>
      <c r="AD66" s="66"/>
      <c r="AE66" s="66"/>
    </row>
    <row r="67" spans="1:31" s="63" customFormat="1" ht="51.75" customHeight="1" thickBot="1">
      <c r="A67" s="94" t="str">
        <f>IF(入力フォーム!A60="","",入力フォーム!A60)</f>
        <v/>
      </c>
      <c r="B67" s="196" t="s">
        <v>140</v>
      </c>
      <c r="C67" s="197"/>
      <c r="D67" s="197"/>
      <c r="E67" s="197"/>
      <c r="F67" s="197"/>
      <c r="G67" s="197"/>
      <c r="H67" s="197"/>
      <c r="I67" s="198"/>
      <c r="J67" s="96"/>
      <c r="K67" s="96"/>
      <c r="L67" s="96"/>
      <c r="M67" s="96"/>
      <c r="N67" s="96"/>
      <c r="O67" s="67"/>
      <c r="P67" s="66"/>
      <c r="Q67" s="66"/>
      <c r="R67" s="66"/>
      <c r="S67" s="66"/>
      <c r="T67" s="66"/>
      <c r="U67" s="66"/>
      <c r="V67" s="66"/>
      <c r="W67" s="66"/>
      <c r="X67" s="66"/>
      <c r="Y67" s="66"/>
      <c r="Z67" s="66"/>
      <c r="AA67" s="66"/>
      <c r="AB67" s="66"/>
      <c r="AC67" s="66"/>
      <c r="AD67" s="66"/>
      <c r="AE67" s="66"/>
    </row>
    <row r="68" spans="1:31" s="68" customFormat="1" ht="51.75" customHeight="1" thickBot="1">
      <c r="A68" s="94" t="str">
        <f>IF(入力フォーム!A61="","",入力フォーム!A61)</f>
        <v/>
      </c>
      <c r="B68" s="199" t="s">
        <v>102</v>
      </c>
      <c r="C68" s="200"/>
      <c r="D68" s="200"/>
      <c r="E68" s="200"/>
      <c r="F68" s="200"/>
      <c r="G68" s="200"/>
      <c r="H68" s="200"/>
      <c r="I68" s="201"/>
      <c r="J68" s="97"/>
      <c r="K68" s="97"/>
      <c r="L68" s="97"/>
      <c r="M68" s="97"/>
      <c r="N68" s="97"/>
      <c r="O68" s="69"/>
      <c r="P68" s="65"/>
      <c r="Q68" s="65"/>
      <c r="R68" s="65"/>
      <c r="S68" s="65"/>
      <c r="T68" s="65"/>
      <c r="U68" s="65"/>
      <c r="V68" s="65"/>
      <c r="W68" s="65"/>
      <c r="X68" s="65"/>
      <c r="Y68" s="65"/>
      <c r="Z68" s="65"/>
      <c r="AA68" s="65"/>
      <c r="AB68" s="65"/>
      <c r="AC68" s="65"/>
      <c r="AD68" s="65"/>
      <c r="AE68" s="65"/>
    </row>
    <row r="69" spans="1:31" s="68" customFormat="1" ht="51.75" customHeight="1" thickBot="1">
      <c r="A69" s="94" t="str">
        <f>IF(入力フォーム!A62="","",入力フォーム!A62)</f>
        <v/>
      </c>
      <c r="B69" s="196" t="s">
        <v>139</v>
      </c>
      <c r="C69" s="197"/>
      <c r="D69" s="197"/>
      <c r="E69" s="197"/>
      <c r="F69" s="197"/>
      <c r="G69" s="197"/>
      <c r="H69" s="197"/>
      <c r="I69" s="198"/>
      <c r="J69" s="96"/>
      <c r="K69" s="96"/>
      <c r="L69" s="96"/>
      <c r="M69" s="96"/>
      <c r="N69" s="96"/>
      <c r="O69" s="67"/>
      <c r="P69" s="66"/>
      <c r="Q69" s="66"/>
      <c r="R69" s="66"/>
      <c r="S69" s="66"/>
      <c r="T69" s="66"/>
      <c r="U69" s="66"/>
      <c r="V69" s="66"/>
      <c r="W69" s="66"/>
      <c r="X69" s="66"/>
      <c r="Y69" s="66"/>
      <c r="Z69" s="66"/>
      <c r="AA69" s="66"/>
      <c r="AB69" s="66"/>
      <c r="AC69" s="66"/>
      <c r="AD69" s="66"/>
      <c r="AE69" s="66"/>
    </row>
    <row r="70" spans="1:31" s="68" customFormat="1" ht="143.25" customHeight="1" thickBot="1">
      <c r="A70" s="94" t="str">
        <f>IF(入力フォーム!A63="","",入力フォーム!A63)</f>
        <v/>
      </c>
      <c r="B70" s="185" t="s">
        <v>113</v>
      </c>
      <c r="C70" s="186"/>
      <c r="D70" s="186"/>
      <c r="E70" s="186"/>
      <c r="F70" s="186"/>
      <c r="G70" s="186"/>
      <c r="H70" s="186"/>
      <c r="I70" s="187"/>
      <c r="J70" s="98"/>
      <c r="K70" s="98"/>
      <c r="L70" s="98"/>
      <c r="M70" s="98"/>
      <c r="N70" s="98"/>
      <c r="O70" s="70"/>
      <c r="P70" s="65"/>
      <c r="Q70" s="65"/>
      <c r="R70" s="65"/>
      <c r="S70" s="65"/>
      <c r="T70" s="65"/>
      <c r="U70" s="65"/>
      <c r="V70" s="65"/>
      <c r="W70" s="65"/>
      <c r="X70" s="65"/>
      <c r="Y70" s="65"/>
      <c r="Z70" s="65"/>
      <c r="AA70" s="65"/>
      <c r="AB70" s="65"/>
      <c r="AC70" s="65"/>
      <c r="AD70" s="65"/>
      <c r="AE70" s="65"/>
    </row>
    <row r="71" spans="1:31" ht="15" customHeight="1"/>
    <row r="72" spans="1:31" ht="15" customHeight="1"/>
    <row r="73" spans="1:31" ht="15" customHeight="1"/>
    <row r="74" spans="1:31" ht="15" customHeight="1"/>
    <row r="75" spans="1:31" ht="15" customHeight="1"/>
    <row r="76" spans="1:31" ht="15" customHeight="1"/>
    <row r="77" spans="1:31" ht="15" customHeight="1"/>
    <row r="78" spans="1:31" ht="15" customHeight="1"/>
    <row r="79" spans="1:31" ht="15" customHeight="1"/>
    <row r="80" spans="1:3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sheetData>
  <mergeCells count="91">
    <mergeCell ref="A65:I65"/>
    <mergeCell ref="B66:I66"/>
    <mergeCell ref="B67:I67"/>
    <mergeCell ref="B68:I68"/>
    <mergeCell ref="B69:I69"/>
    <mergeCell ref="B22:D22"/>
    <mergeCell ref="B70:I70"/>
    <mergeCell ref="B38:D38"/>
    <mergeCell ref="E38:H38"/>
    <mergeCell ref="B39:D39"/>
    <mergeCell ref="E39:H39"/>
    <mergeCell ref="B43:D43"/>
    <mergeCell ref="E43:H43"/>
    <mergeCell ref="B40:D40"/>
    <mergeCell ref="E40:H40"/>
    <mergeCell ref="B41:D41"/>
    <mergeCell ref="E41:H41"/>
    <mergeCell ref="B42:D42"/>
    <mergeCell ref="E42:H42"/>
    <mergeCell ref="E62:I62"/>
    <mergeCell ref="C61:D61"/>
    <mergeCell ref="B29:D29"/>
    <mergeCell ref="E29:H29"/>
    <mergeCell ref="E32:H32"/>
    <mergeCell ref="B33:D33"/>
    <mergeCell ref="E33:H33"/>
    <mergeCell ref="B30:D30"/>
    <mergeCell ref="E30:H30"/>
    <mergeCell ref="B31:D31"/>
    <mergeCell ref="E31:H31"/>
    <mergeCell ref="B32:D32"/>
    <mergeCell ref="B34:D34"/>
    <mergeCell ref="E34:H34"/>
    <mergeCell ref="A49:I49"/>
    <mergeCell ref="E58:I58"/>
    <mergeCell ref="B55:I55"/>
    <mergeCell ref="B51:C51"/>
    <mergeCell ref="C58:D58"/>
    <mergeCell ref="B35:D35"/>
    <mergeCell ref="E35:H35"/>
    <mergeCell ref="B36:D36"/>
    <mergeCell ref="E36:H36"/>
    <mergeCell ref="B37:D37"/>
    <mergeCell ref="E37:H37"/>
    <mergeCell ref="B44:D44"/>
    <mergeCell ref="E44:H44"/>
    <mergeCell ref="A58:B59"/>
    <mergeCell ref="A60:B62"/>
    <mergeCell ref="E51:G51"/>
    <mergeCell ref="B52:C52"/>
    <mergeCell ref="E52:G52"/>
    <mergeCell ref="B54:I54"/>
    <mergeCell ref="E53:H53"/>
    <mergeCell ref="B53:C53"/>
    <mergeCell ref="C60:D60"/>
    <mergeCell ref="C62:D62"/>
    <mergeCell ref="C59:D59"/>
    <mergeCell ref="E59:I59"/>
    <mergeCell ref="E60:I60"/>
    <mergeCell ref="B26:D26"/>
    <mergeCell ref="B13:H13"/>
    <mergeCell ref="C15:I15"/>
    <mergeCell ref="B27:D27"/>
    <mergeCell ref="E26:H26"/>
    <mergeCell ref="E25:H25"/>
    <mergeCell ref="B20:D20"/>
    <mergeCell ref="E21:H21"/>
    <mergeCell ref="E24:H24"/>
    <mergeCell ref="B24:D24"/>
    <mergeCell ref="E23:H23"/>
    <mergeCell ref="E22:H22"/>
    <mergeCell ref="D17:F17"/>
    <mergeCell ref="B21:D21"/>
    <mergeCell ref="E20:H20"/>
    <mergeCell ref="B23:D23"/>
    <mergeCell ref="A48:I48"/>
    <mergeCell ref="E61:I61"/>
    <mergeCell ref="G1:I1"/>
    <mergeCell ref="E3:I4"/>
    <mergeCell ref="E5:I5"/>
    <mergeCell ref="E7:I7"/>
    <mergeCell ref="A9:I9"/>
    <mergeCell ref="E6:H6"/>
    <mergeCell ref="D6:D7"/>
    <mergeCell ref="A11:I11"/>
    <mergeCell ref="E45:H45"/>
    <mergeCell ref="E28:H28"/>
    <mergeCell ref="E27:H27"/>
    <mergeCell ref="B28:D28"/>
    <mergeCell ref="B45:D45"/>
    <mergeCell ref="B25:D25"/>
  </mergeCells>
  <phoneticPr fontId="1"/>
  <printOptions horizontalCentered="1"/>
  <pageMargins left="0.51181102362204722" right="0.51181102362204722" top="0.74803149606299213" bottom="0.35433070866141736" header="0.31496062992125984" footer="0.31496062992125984"/>
  <pageSetup paperSize="9" scale="86" orientation="portrait" r:id="rId1"/>
  <rowBreaks count="1" manualBreakCount="1">
    <brk id="62"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AE67"/>
  <sheetViews>
    <sheetView zoomScale="85" zoomScaleNormal="85" workbookViewId="0">
      <selection activeCell="E6" sqref="E6:H6"/>
    </sheetView>
  </sheetViews>
  <sheetFormatPr defaultRowHeight="18.75"/>
  <cols>
    <col min="7" max="9" width="12.5" customWidth="1"/>
    <col min="10" max="10" width="42.25" bestFit="1" customWidth="1"/>
    <col min="11" max="11" width="13" bestFit="1" customWidth="1"/>
    <col min="12" max="12" width="13" customWidth="1"/>
    <col min="13" max="14" width="11.625" customWidth="1"/>
    <col min="15" max="15" width="9" customWidth="1"/>
  </cols>
  <sheetData>
    <row r="1" spans="1:17" ht="26.25" thickBot="1">
      <c r="A1" s="6" t="s">
        <v>71</v>
      </c>
      <c r="M1" s="202" t="s">
        <v>114</v>
      </c>
      <c r="N1" s="203"/>
    </row>
    <row r="2" spans="1:17">
      <c r="A2" s="35" t="s">
        <v>42</v>
      </c>
    </row>
    <row r="3" spans="1:17">
      <c r="A3" s="35" t="s">
        <v>43</v>
      </c>
    </row>
    <row r="4" spans="1:17">
      <c r="O4" s="3"/>
      <c r="P4" s="3"/>
      <c r="Q4" s="3"/>
    </row>
    <row r="5" spans="1:17">
      <c r="A5" s="3" t="s">
        <v>67</v>
      </c>
      <c r="O5" s="3"/>
      <c r="P5" s="3"/>
      <c r="Q5" s="3"/>
    </row>
    <row r="6" spans="1:17" ht="20.100000000000001" customHeight="1">
      <c r="A6" s="106" t="s">
        <v>53</v>
      </c>
      <c r="B6" s="106"/>
      <c r="C6" s="106"/>
      <c r="D6" s="106"/>
      <c r="E6" s="113">
        <v>45224</v>
      </c>
      <c r="F6" s="114"/>
      <c r="G6" s="114"/>
      <c r="H6" s="115"/>
      <c r="I6" s="1" t="str">
        <f>IF(E6="","←未入力","")</f>
        <v/>
      </c>
      <c r="J6" s="33" t="s">
        <v>159</v>
      </c>
      <c r="K6" s="33"/>
      <c r="L6" s="33"/>
      <c r="M6" s="1"/>
      <c r="O6" s="3"/>
      <c r="P6" s="3"/>
      <c r="Q6" s="3"/>
    </row>
    <row r="7" spans="1:17" ht="20.100000000000001" customHeight="1">
      <c r="A7" s="106" t="s">
        <v>21</v>
      </c>
      <c r="B7" s="106"/>
      <c r="C7" s="105" t="s">
        <v>115</v>
      </c>
      <c r="D7" s="105"/>
      <c r="E7" s="105"/>
      <c r="F7" s="105"/>
      <c r="G7" s="105"/>
      <c r="H7" s="105"/>
      <c r="I7" s="1" t="str">
        <f>IF(C7="","←未入力","")</f>
        <v/>
      </c>
      <c r="J7" s="1"/>
      <c r="K7" s="1"/>
      <c r="L7" s="1"/>
      <c r="M7" s="1"/>
      <c r="N7" s="2"/>
      <c r="O7" s="73"/>
      <c r="P7" s="3"/>
      <c r="Q7" s="3"/>
    </row>
    <row r="8" spans="1:17" ht="20.100000000000001" customHeight="1">
      <c r="A8" s="106" t="s">
        <v>52</v>
      </c>
      <c r="B8" s="106"/>
      <c r="C8" s="105" t="s">
        <v>116</v>
      </c>
      <c r="D8" s="105"/>
      <c r="E8" s="105"/>
      <c r="F8" s="105"/>
      <c r="G8" s="105"/>
      <c r="H8" s="105"/>
      <c r="I8" s="1" t="str">
        <f>IF(C8="","←未入力","")</f>
        <v/>
      </c>
      <c r="J8" s="1"/>
      <c r="K8" s="1"/>
      <c r="L8" s="1"/>
      <c r="M8" s="1"/>
      <c r="N8" s="2"/>
      <c r="O8" s="73"/>
      <c r="P8" s="3"/>
      <c r="Q8" s="3"/>
    </row>
    <row r="9" spans="1:17" ht="20.100000000000001" customHeight="1">
      <c r="A9" s="106" t="s">
        <v>22</v>
      </c>
      <c r="B9" s="106"/>
      <c r="C9" s="105" t="s">
        <v>117</v>
      </c>
      <c r="D9" s="105"/>
      <c r="E9" s="105"/>
      <c r="F9" s="105"/>
      <c r="G9" s="105"/>
      <c r="H9" s="105"/>
      <c r="I9" s="1" t="str">
        <f>IF(C9="","←未入力","")</f>
        <v/>
      </c>
      <c r="J9" s="1"/>
      <c r="K9" s="1"/>
      <c r="L9" s="1"/>
      <c r="M9" s="1"/>
      <c r="N9" s="2"/>
      <c r="O9" s="73"/>
      <c r="P9" s="3"/>
      <c r="Q9" s="3"/>
    </row>
    <row r="10" spans="1:17" ht="20.100000000000001" customHeight="1">
      <c r="A10" s="106" t="s">
        <v>23</v>
      </c>
      <c r="B10" s="106"/>
      <c r="C10" s="106"/>
      <c r="D10" s="106"/>
      <c r="E10" s="105" t="s">
        <v>118</v>
      </c>
      <c r="F10" s="105"/>
      <c r="G10" s="105"/>
      <c r="H10" s="105"/>
      <c r="I10" s="120" t="str">
        <f>IF(E10="","←肩書はありませんか？","")</f>
        <v/>
      </c>
      <c r="J10" s="121"/>
      <c r="K10" s="1"/>
      <c r="L10" s="1"/>
      <c r="M10" s="1"/>
      <c r="N10" s="2"/>
      <c r="O10" s="73"/>
      <c r="P10" s="3"/>
      <c r="Q10" s="3"/>
    </row>
    <row r="11" spans="1:17" ht="20.100000000000001" customHeight="1">
      <c r="A11" s="106" t="s">
        <v>103</v>
      </c>
      <c r="B11" s="106"/>
      <c r="C11" s="106"/>
      <c r="D11" s="106"/>
      <c r="E11" s="105" t="s">
        <v>119</v>
      </c>
      <c r="F11" s="105"/>
      <c r="G11" s="105"/>
      <c r="H11" s="105"/>
      <c r="I11" s="36" t="str">
        <f>IF(E11="","←未入力","")</f>
        <v/>
      </c>
      <c r="J11" s="86"/>
      <c r="K11" s="86"/>
      <c r="L11" s="86"/>
      <c r="M11" s="86"/>
      <c r="N11" s="86"/>
      <c r="O11" s="74" t="str">
        <f>IF(AND(COUNTIF(I6:I9,"")=4,I11=""),"OK","申請者に未入力項目があります")</f>
        <v>OK</v>
      </c>
      <c r="P11" s="3"/>
      <c r="Q11" s="3"/>
    </row>
    <row r="12" spans="1:17">
      <c r="O12" s="3"/>
      <c r="P12" s="3"/>
      <c r="Q12" s="3"/>
    </row>
    <row r="13" spans="1:17">
      <c r="A13" s="3" t="s">
        <v>68</v>
      </c>
      <c r="O13" s="3"/>
      <c r="P13" s="3"/>
      <c r="Q13" s="3"/>
    </row>
    <row r="14" spans="1:17" ht="20.100000000000001" customHeight="1">
      <c r="A14" s="106" t="s">
        <v>5</v>
      </c>
      <c r="B14" s="106"/>
      <c r="C14" s="105" t="s">
        <v>120</v>
      </c>
      <c r="D14" s="105"/>
      <c r="E14" s="105"/>
      <c r="F14" s="105"/>
      <c r="G14" s="105"/>
      <c r="H14" s="105"/>
      <c r="I14" s="1" t="str">
        <f>IF(C14="","←部署名はありませんか？","")</f>
        <v/>
      </c>
      <c r="J14" s="1"/>
      <c r="K14" s="1"/>
      <c r="L14" s="1"/>
      <c r="M14" s="1"/>
      <c r="N14" s="2"/>
      <c r="O14" s="73"/>
      <c r="P14" s="3"/>
      <c r="Q14" s="3"/>
    </row>
    <row r="15" spans="1:17" ht="20.100000000000001" customHeight="1">
      <c r="A15" s="100" t="s">
        <v>2</v>
      </c>
      <c r="B15" s="101"/>
      <c r="C15" s="116" t="s">
        <v>121</v>
      </c>
      <c r="D15" s="117"/>
      <c r="E15" s="117"/>
      <c r="F15" s="117"/>
      <c r="G15" s="117"/>
      <c r="H15" s="118"/>
      <c r="I15" s="1" t="str">
        <f t="shared" ref="I15:I17" si="0">IF(C15="","←未入力","")</f>
        <v/>
      </c>
      <c r="J15" s="1"/>
      <c r="K15" s="1"/>
      <c r="L15" s="1"/>
      <c r="M15" s="1"/>
      <c r="N15" s="1"/>
      <c r="O15" s="75"/>
      <c r="P15" s="3"/>
      <c r="Q15" s="3"/>
    </row>
    <row r="16" spans="1:17" ht="20.100000000000001" customHeight="1">
      <c r="A16" s="100" t="s">
        <v>3</v>
      </c>
      <c r="B16" s="101"/>
      <c r="C16" s="105" t="s">
        <v>116</v>
      </c>
      <c r="D16" s="105"/>
      <c r="E16" s="105"/>
      <c r="F16" s="105"/>
      <c r="G16" s="105"/>
      <c r="H16" s="105"/>
      <c r="I16" s="1" t="str">
        <f t="shared" si="0"/>
        <v/>
      </c>
      <c r="J16" s="1"/>
      <c r="K16" s="1"/>
      <c r="L16" s="1"/>
      <c r="M16" s="1"/>
      <c r="N16" s="1"/>
      <c r="O16" s="75"/>
      <c r="P16" s="3"/>
      <c r="Q16" s="3"/>
    </row>
    <row r="17" spans="1:17" ht="19.5" customHeight="1">
      <c r="A17" s="100" t="s">
        <v>4</v>
      </c>
      <c r="B17" s="101"/>
      <c r="C17" s="102" t="s">
        <v>122</v>
      </c>
      <c r="D17" s="103"/>
      <c r="E17" s="103"/>
      <c r="F17" s="103"/>
      <c r="G17" s="103"/>
      <c r="H17" s="104"/>
      <c r="I17" s="1" t="str">
        <f t="shared" si="0"/>
        <v/>
      </c>
      <c r="J17" s="1"/>
      <c r="K17" s="1"/>
      <c r="L17" s="1"/>
      <c r="M17" s="1"/>
      <c r="N17" s="1"/>
      <c r="O17" s="75" t="str">
        <f>IF(COUNTIF(I15:I17,"")=3,"OK","申請事務担当者に未入力項目があります")</f>
        <v>OK</v>
      </c>
      <c r="P17" s="3"/>
      <c r="Q17" s="3"/>
    </row>
    <row r="18" spans="1:17">
      <c r="O18" s="3"/>
      <c r="P18" s="3"/>
      <c r="Q18" s="3"/>
    </row>
    <row r="19" spans="1:17">
      <c r="A19" s="3" t="s">
        <v>69</v>
      </c>
      <c r="G19" s="119"/>
      <c r="H19" s="119"/>
      <c r="I19" s="119"/>
      <c r="J19" s="119"/>
      <c r="K19" s="49"/>
      <c r="L19" s="49"/>
      <c r="O19" s="3"/>
      <c r="P19" s="3"/>
      <c r="Q19" s="3"/>
    </row>
    <row r="20" spans="1:17">
      <c r="A20" s="110" t="s">
        <v>34</v>
      </c>
      <c r="B20" s="110"/>
      <c r="C20" s="110" t="s">
        <v>29</v>
      </c>
      <c r="D20" s="110"/>
      <c r="E20" s="110"/>
      <c r="F20" s="110"/>
      <c r="G20" s="110" t="s">
        <v>30</v>
      </c>
      <c r="H20" s="110"/>
      <c r="I20" s="110"/>
      <c r="J20" s="110"/>
      <c r="K20" s="85" t="s">
        <v>63</v>
      </c>
      <c r="L20" s="85" t="s">
        <v>66</v>
      </c>
      <c r="M20" s="106" t="s">
        <v>6</v>
      </c>
      <c r="N20" s="106"/>
      <c r="O20" s="3"/>
      <c r="P20" s="3"/>
      <c r="Q20" s="3"/>
    </row>
    <row r="21" spans="1:17" ht="22.5" customHeight="1">
      <c r="A21" s="107" t="s">
        <v>124</v>
      </c>
      <c r="B21" s="107"/>
      <c r="C21" s="108" t="s">
        <v>125</v>
      </c>
      <c r="D21" s="108"/>
      <c r="E21" s="108"/>
      <c r="F21" s="108"/>
      <c r="G21" s="109" t="s">
        <v>89</v>
      </c>
      <c r="H21" s="109"/>
      <c r="I21" s="109"/>
      <c r="J21" s="109"/>
      <c r="K21" s="90" t="str">
        <f>IFERROR(VLOOKUP(G21,'リスト（編集禁止）'!$A$2:$B$17,2,FALSE),"")</f>
        <v>入所系</v>
      </c>
      <c r="L21" s="84" t="s">
        <v>61</v>
      </c>
      <c r="M21" s="111">
        <f>IF(G21="","",IF(COUNTIF(K21,"訪問系*"),30000,IF(K21="入所系",VLOOKUP(L21,'補助額一覧（編集禁止）'!$A$3:$B$8,2,FALSE),IF(K21="通所系",VLOOKUP(L21,'補助額一覧（編集禁止）'!$A$3:$C$8,3,FALSE),"エラー"))))</f>
        <v>825000</v>
      </c>
      <c r="N21" s="112"/>
      <c r="O21" s="76" t="str">
        <f>IF(G21="e.定期巡回・随時対応型訪問介護看護","【要確認】訪問介護・看護の種別で支援金を受けていない場合に限る","")</f>
        <v/>
      </c>
      <c r="P21" s="75"/>
      <c r="Q21" s="75"/>
    </row>
    <row r="22" spans="1:17" ht="22.5" customHeight="1">
      <c r="A22" s="107" t="s">
        <v>136</v>
      </c>
      <c r="B22" s="107"/>
      <c r="C22" s="108" t="s">
        <v>126</v>
      </c>
      <c r="D22" s="108"/>
      <c r="E22" s="108"/>
      <c r="F22" s="108"/>
      <c r="G22" s="109" t="s">
        <v>78</v>
      </c>
      <c r="H22" s="109"/>
      <c r="I22" s="109"/>
      <c r="J22" s="109"/>
      <c r="K22" s="90" t="str">
        <f>IFERROR(VLOOKUP(G22,'リスト（編集禁止）'!$A$2:$B$17,2,FALSE),"")</f>
        <v>入所系</v>
      </c>
      <c r="L22" s="84" t="s">
        <v>91</v>
      </c>
      <c r="M22" s="111">
        <f>IF(G22="","",IF(COUNTIF(K22,"訪問系*"),30000,IF(K22="入所系",VLOOKUP(L22,'補助額一覧（編集禁止）'!$A$3:$B$8,2,FALSE),IF(K22="通所系",VLOOKUP(L22,'補助額一覧（編集禁止）'!$A$3:$C$8,3,FALSE),"エラー"))))</f>
        <v>225000</v>
      </c>
      <c r="N22" s="112"/>
      <c r="O22" s="76" t="str">
        <f t="shared" ref="O22:O44" si="1">IF(G22="e.定期巡回・随時対応型訪問介護看護","【要確認】訪問介護・看護の種別で支援金を受けていない場合に限る","")</f>
        <v/>
      </c>
      <c r="P22" s="3"/>
      <c r="Q22" s="3"/>
    </row>
    <row r="23" spans="1:17" ht="22.5" customHeight="1">
      <c r="A23" s="107" t="s">
        <v>124</v>
      </c>
      <c r="B23" s="107"/>
      <c r="C23" s="108" t="s">
        <v>127</v>
      </c>
      <c r="D23" s="108"/>
      <c r="E23" s="108"/>
      <c r="F23" s="108"/>
      <c r="G23" s="109" t="s">
        <v>79</v>
      </c>
      <c r="H23" s="109"/>
      <c r="I23" s="109"/>
      <c r="J23" s="109"/>
      <c r="K23" s="90" t="str">
        <f>IFERROR(VLOOKUP(G23,'リスト（編集禁止）'!$A$2:$B$17,2,FALSE),"")</f>
        <v>入所系</v>
      </c>
      <c r="L23" s="84" t="s">
        <v>57</v>
      </c>
      <c r="M23" s="111">
        <f>IF(G23="","",IF(COUNTIF(K23,"訪問系*"),30000,IF(K23="入所系",VLOOKUP(L23,'補助額一覧（編集禁止）'!$A$3:$B$8,2,FALSE),IF(K23="通所系",VLOOKUP(L23,'補助額一覧（編集禁止）'!$A$3:$C$8,3,FALSE),"エラー"))))</f>
        <v>75000</v>
      </c>
      <c r="N23" s="112"/>
      <c r="O23" s="76" t="str">
        <f t="shared" si="1"/>
        <v/>
      </c>
      <c r="P23" s="3"/>
      <c r="Q23" s="3"/>
    </row>
    <row r="24" spans="1:17" ht="22.5" customHeight="1">
      <c r="A24" s="107" t="s">
        <v>124</v>
      </c>
      <c r="B24" s="107"/>
      <c r="C24" s="108" t="s">
        <v>128</v>
      </c>
      <c r="D24" s="108"/>
      <c r="E24" s="108"/>
      <c r="F24" s="108"/>
      <c r="G24" s="109" t="s">
        <v>92</v>
      </c>
      <c r="H24" s="109"/>
      <c r="I24" s="109"/>
      <c r="J24" s="109"/>
      <c r="K24" s="90" t="str">
        <f>IFERROR(VLOOKUP(G24,'リスト（編集禁止）'!$A$2:$B$17,2,FALSE),"")</f>
        <v>入所系</v>
      </c>
      <c r="L24" s="84" t="s">
        <v>57</v>
      </c>
      <c r="M24" s="111">
        <f>IF(G24="","",IF(COUNTIF(K24,"訪問系*"),30000,IF(K24="入所系",VLOOKUP(L24,'補助額一覧（編集禁止）'!$A$3:$B$8,2,FALSE),IF(K24="通所系",VLOOKUP(L24,'補助額一覧（編集禁止）'!$A$3:$C$8,3,FALSE),"エラー"))))</f>
        <v>75000</v>
      </c>
      <c r="N24" s="112"/>
      <c r="O24" s="76" t="str">
        <f t="shared" si="1"/>
        <v/>
      </c>
      <c r="P24" s="3"/>
      <c r="Q24" s="77"/>
    </row>
    <row r="25" spans="1:17" ht="22.5" customHeight="1">
      <c r="A25" s="107" t="s">
        <v>124</v>
      </c>
      <c r="B25" s="107"/>
      <c r="C25" s="108" t="s">
        <v>129</v>
      </c>
      <c r="D25" s="108"/>
      <c r="E25" s="108"/>
      <c r="F25" s="108"/>
      <c r="G25" s="109" t="s">
        <v>93</v>
      </c>
      <c r="H25" s="109"/>
      <c r="I25" s="109"/>
      <c r="J25" s="109"/>
      <c r="K25" s="90" t="str">
        <f>IFERROR(VLOOKUP(G25,'リスト（編集禁止）'!$A$2:$B$17,2,FALSE),"")</f>
        <v>通所系</v>
      </c>
      <c r="L25" s="84" t="s">
        <v>58</v>
      </c>
      <c r="M25" s="111">
        <f>IF(G25="","",IF(COUNTIF(K25,"訪問系*"),30000,IF(K25="入所系",VLOOKUP(L25,'補助額一覧（編集禁止）'!$A$3:$B$8,2,FALSE),IF(K25="通所系",VLOOKUP(L25,'補助額一覧（編集禁止）'!$A$3:$C$8,3,FALSE),"エラー"))))</f>
        <v>90000</v>
      </c>
      <c r="N25" s="112"/>
      <c r="O25" s="76" t="str">
        <f t="shared" si="1"/>
        <v/>
      </c>
      <c r="P25" s="3"/>
      <c r="Q25" s="3"/>
    </row>
    <row r="26" spans="1:17" ht="22.5" customHeight="1">
      <c r="A26" s="107" t="s">
        <v>124</v>
      </c>
      <c r="B26" s="107"/>
      <c r="C26" s="108" t="s">
        <v>130</v>
      </c>
      <c r="D26" s="108"/>
      <c r="E26" s="108"/>
      <c r="F26" s="108"/>
      <c r="G26" s="109" t="s">
        <v>94</v>
      </c>
      <c r="H26" s="109"/>
      <c r="I26" s="109"/>
      <c r="J26" s="109"/>
      <c r="K26" s="90" t="str">
        <f>IFERROR(VLOOKUP(G26,'リスト（編集禁止）'!$A$2:$B$17,2,FALSE),"")</f>
        <v>通所系</v>
      </c>
      <c r="L26" s="84" t="s">
        <v>58</v>
      </c>
      <c r="M26" s="111">
        <f>IF(G26="","",IF(COUNTIF(K26,"訪問系*"),30000,IF(K26="入所系",VLOOKUP(L26,'補助額一覧（編集禁止）'!$A$3:$B$8,2,FALSE),IF(K26="通所系",VLOOKUP(L26,'補助額一覧（編集禁止）'!$A$3:$C$8,3,FALSE),"エラー"))))</f>
        <v>90000</v>
      </c>
      <c r="N26" s="112"/>
      <c r="O26" s="76" t="str">
        <f t="shared" si="1"/>
        <v/>
      </c>
      <c r="P26" s="3"/>
      <c r="Q26" s="3"/>
    </row>
    <row r="27" spans="1:17" ht="22.5" customHeight="1">
      <c r="A27" s="107" t="s">
        <v>124</v>
      </c>
      <c r="B27" s="107"/>
      <c r="C27" s="108" t="s">
        <v>131</v>
      </c>
      <c r="D27" s="108"/>
      <c r="E27" s="108"/>
      <c r="F27" s="108"/>
      <c r="G27" s="109" t="s">
        <v>95</v>
      </c>
      <c r="H27" s="109"/>
      <c r="I27" s="109"/>
      <c r="J27" s="109"/>
      <c r="K27" s="90" t="str">
        <f>IFERROR(VLOOKUP(G27,'リスト（編集禁止）'!$A$2:$B$17,2,FALSE),"")</f>
        <v>通所系</v>
      </c>
      <c r="L27" s="84" t="s">
        <v>58</v>
      </c>
      <c r="M27" s="111">
        <f>IF(G27="","",IF(COUNTIF(K27,"訪問系*"),30000,IF(K27="入所系",VLOOKUP(L27,'補助額一覧（編集禁止）'!$A$3:$B$8,2,FALSE),IF(K27="通所系",VLOOKUP(L27,'補助額一覧（編集禁止）'!$A$3:$C$8,3,FALSE),"エラー"))))</f>
        <v>90000</v>
      </c>
      <c r="N27" s="112"/>
      <c r="O27" s="76" t="str">
        <f t="shared" si="1"/>
        <v/>
      </c>
      <c r="P27" s="3"/>
      <c r="Q27" s="3"/>
    </row>
    <row r="28" spans="1:17" ht="22.5" customHeight="1">
      <c r="A28" s="107" t="s">
        <v>124</v>
      </c>
      <c r="B28" s="107"/>
      <c r="C28" s="108" t="s">
        <v>132</v>
      </c>
      <c r="D28" s="108"/>
      <c r="E28" s="108"/>
      <c r="F28" s="108"/>
      <c r="G28" s="109" t="s">
        <v>84</v>
      </c>
      <c r="H28" s="109"/>
      <c r="I28" s="109"/>
      <c r="J28" s="109"/>
      <c r="K28" s="90" t="str">
        <f>IFERROR(VLOOKUP(G28,'リスト（編集禁止）'!$A$2:$B$17,2,FALSE),"")</f>
        <v>通所系</v>
      </c>
      <c r="L28" s="84" t="s">
        <v>58</v>
      </c>
      <c r="M28" s="111">
        <f>IF(G28="","",IF(COUNTIF(K28,"訪問系*"),30000,IF(K28="入所系",VLOOKUP(L28,'補助額一覧（編集禁止）'!$A$3:$B$8,2,FALSE),IF(K28="通所系",VLOOKUP(L28,'補助額一覧（編集禁止）'!$A$3:$C$8,3,FALSE),"エラー"))))</f>
        <v>90000</v>
      </c>
      <c r="N28" s="112"/>
      <c r="O28" s="76" t="str">
        <f t="shared" si="1"/>
        <v/>
      </c>
      <c r="P28" s="3"/>
      <c r="Q28" s="3"/>
    </row>
    <row r="29" spans="1:17" ht="22.5" customHeight="1">
      <c r="A29" s="107" t="s">
        <v>124</v>
      </c>
      <c r="B29" s="107"/>
      <c r="C29" s="108" t="s">
        <v>133</v>
      </c>
      <c r="D29" s="108"/>
      <c r="E29" s="108"/>
      <c r="F29" s="108"/>
      <c r="G29" s="109" t="s">
        <v>96</v>
      </c>
      <c r="H29" s="109"/>
      <c r="I29" s="109"/>
      <c r="J29" s="109"/>
      <c r="K29" s="90" t="str">
        <f>IFERROR(VLOOKUP(G29,'リスト（編集禁止）'!$A$2:$B$17,2,FALSE),"")</f>
        <v>通所系</v>
      </c>
      <c r="L29" s="84" t="s">
        <v>91</v>
      </c>
      <c r="M29" s="111">
        <f>IF(G29="","",IF(COUNTIF(K29,"訪問系*"),30000,IF(K29="入所系",VLOOKUP(L29,'補助額一覧（編集禁止）'!$A$3:$B$8,2,FALSE),IF(K29="通所系",VLOOKUP(L29,'補助額一覧（編集禁止）'!$A$3:$C$8,3,FALSE),"エラー"))))</f>
        <v>54000</v>
      </c>
      <c r="N29" s="112"/>
      <c r="O29" s="76" t="str">
        <f>IF(G29="e.定期巡回・随時対応型訪問介護看護","【要確認】訪問介護・看護の種別で支援金を受けていない場合に限る","")</f>
        <v/>
      </c>
      <c r="P29" s="3"/>
      <c r="Q29" s="3"/>
    </row>
    <row r="30" spans="1:17" ht="22.5" customHeight="1">
      <c r="A30" s="107" t="s">
        <v>124</v>
      </c>
      <c r="B30" s="107"/>
      <c r="C30" s="108" t="s">
        <v>134</v>
      </c>
      <c r="D30" s="108"/>
      <c r="E30" s="108"/>
      <c r="F30" s="108"/>
      <c r="G30" s="109" t="s">
        <v>88</v>
      </c>
      <c r="H30" s="109"/>
      <c r="I30" s="109"/>
      <c r="J30" s="109"/>
      <c r="K30" s="90" t="str">
        <f>IFERROR(VLOOKUP(G30,'リスト（編集禁止）'!$A$2:$B$17,2,FALSE),"")</f>
        <v>通所系</v>
      </c>
      <c r="L30" s="84" t="s">
        <v>58</v>
      </c>
      <c r="M30" s="111">
        <f>IF(G30="","",IF(COUNTIF(K30,"訪問系*"),30000,IF(K30="入所系",VLOOKUP(L30,'補助額一覧（編集禁止）'!$A$3:$B$8,2,FALSE),IF(K30="通所系",VLOOKUP(L30,'補助額一覧（編集禁止）'!$A$3:$C$8,3,FALSE),"エラー"))))</f>
        <v>90000</v>
      </c>
      <c r="N30" s="112"/>
      <c r="O30" s="76" t="str">
        <f t="shared" ref="O30:O43" si="2">IF(G30="e.定期巡回・随時対応型訪問介護看護","【要確認】訪問介護・看護の種別で支援金を受けていない場合に限る","")</f>
        <v/>
      </c>
      <c r="P30" s="3"/>
      <c r="Q30" s="3"/>
    </row>
    <row r="31" spans="1:17" ht="22.5" customHeight="1">
      <c r="A31" s="107" t="s">
        <v>123</v>
      </c>
      <c r="B31" s="107"/>
      <c r="C31" s="108" t="s">
        <v>135</v>
      </c>
      <c r="D31" s="108"/>
      <c r="E31" s="108"/>
      <c r="F31" s="108"/>
      <c r="G31" s="109" t="s">
        <v>90</v>
      </c>
      <c r="H31" s="109"/>
      <c r="I31" s="109"/>
      <c r="J31" s="109"/>
      <c r="K31" s="90" t="str">
        <f>IFERROR(VLOOKUP(G31,'リスト（編集禁止）'!$A$2:$B$17,2,FALSE),"")</f>
        <v>通所系</v>
      </c>
      <c r="L31" s="84" t="s">
        <v>91</v>
      </c>
      <c r="M31" s="111">
        <f>IF(G31="","",IF(COUNTIF(K31,"訪問系*"),30000,IF(K31="入所系",VLOOKUP(L31,'補助額一覧（編集禁止）'!$A$3:$B$8,2,FALSE),IF(K31="通所系",VLOOKUP(L31,'補助額一覧（編集禁止）'!$A$3:$C$8,3,FALSE),"エラー"))))</f>
        <v>54000</v>
      </c>
      <c r="N31" s="112"/>
      <c r="O31" s="76" t="str">
        <f t="shared" si="2"/>
        <v/>
      </c>
      <c r="P31" s="3"/>
      <c r="Q31" s="3"/>
    </row>
    <row r="32" spans="1:17" ht="22.5" customHeight="1">
      <c r="A32" s="107"/>
      <c r="B32" s="107"/>
      <c r="C32" s="108" t="s">
        <v>149</v>
      </c>
      <c r="D32" s="108"/>
      <c r="E32" s="108"/>
      <c r="F32" s="108"/>
      <c r="G32" s="109" t="s">
        <v>143</v>
      </c>
      <c r="H32" s="109"/>
      <c r="I32" s="109"/>
      <c r="J32" s="109"/>
      <c r="K32" s="90" t="str">
        <f>IFERROR(VLOOKUP(G32,'リスト（編集禁止）'!$A$2:$B$17,2,FALSE),"")</f>
        <v>通所系</v>
      </c>
      <c r="L32" s="84" t="s">
        <v>58</v>
      </c>
      <c r="M32" s="111">
        <f>IF(G32="","",IF(COUNTIF(K32,"訪問系*"),30000,IF(K32="入所系",VLOOKUP(L32,'補助額一覧（編集禁止）'!$A$3:$B$8,2,FALSE),IF(K32="通所系",VLOOKUP(L32,'補助額一覧（編集禁止）'!$A$3:$C$8,3,FALSE),"エラー"))))</f>
        <v>90000</v>
      </c>
      <c r="N32" s="112"/>
      <c r="O32" s="76" t="str">
        <f t="shared" si="2"/>
        <v/>
      </c>
      <c r="P32" s="3"/>
      <c r="Q32" s="3"/>
    </row>
    <row r="33" spans="1:17" ht="22.5" customHeight="1">
      <c r="A33" s="107"/>
      <c r="B33" s="107"/>
      <c r="C33" s="108" t="s">
        <v>150</v>
      </c>
      <c r="D33" s="108"/>
      <c r="E33" s="108"/>
      <c r="F33" s="108"/>
      <c r="G33" s="109" t="s">
        <v>144</v>
      </c>
      <c r="H33" s="109"/>
      <c r="I33" s="109"/>
      <c r="J33" s="109"/>
      <c r="K33" s="90" t="str">
        <f>IFERROR(VLOOKUP(G33,'リスト（編集禁止）'!$A$2:$B$17,2,FALSE),"")</f>
        <v>通所系</v>
      </c>
      <c r="L33" s="84" t="s">
        <v>57</v>
      </c>
      <c r="M33" s="111">
        <f>IF(G33="","",IF(COUNTIF(K33,"訪問系*"),30000,IF(K33="入所系",VLOOKUP(L33,'補助額一覧（編集禁止）'!$A$3:$B$8,2,FALSE),IF(K33="通所系",VLOOKUP(L33,'補助額一覧（編集禁止）'!$A$3:$C$8,3,FALSE),"エラー"))))</f>
        <v>18000</v>
      </c>
      <c r="N33" s="112"/>
      <c r="O33" s="76" t="str">
        <f t="shared" si="2"/>
        <v/>
      </c>
      <c r="P33" s="3"/>
      <c r="Q33" s="3"/>
    </row>
    <row r="34" spans="1:17" ht="22.5" customHeight="1">
      <c r="A34" s="107" t="s">
        <v>152</v>
      </c>
      <c r="B34" s="107"/>
      <c r="C34" s="108" t="s">
        <v>155</v>
      </c>
      <c r="D34" s="108"/>
      <c r="E34" s="108"/>
      <c r="F34" s="108"/>
      <c r="G34" s="109" t="s">
        <v>146</v>
      </c>
      <c r="H34" s="109"/>
      <c r="I34" s="109"/>
      <c r="J34" s="109"/>
      <c r="K34" s="90" t="str">
        <f>IFERROR(VLOOKUP(G34,'リスト（編集禁止）'!$A$2:$B$17,2,FALSE),"")</f>
        <v>訪問系①</v>
      </c>
      <c r="L34" s="84"/>
      <c r="M34" s="111">
        <f>IF(G34="","",IF(COUNTIF(K34,"訪問系*"),30000,IF(K34="入所系",VLOOKUP(L34,'補助額一覧（編集禁止）'!$A$3:$B$8,2,FALSE),IF(K34="通所系",VLOOKUP(L34,'補助額一覧（編集禁止）'!$A$3:$C$8,3,FALSE),"エラー"))))</f>
        <v>30000</v>
      </c>
      <c r="N34" s="112"/>
      <c r="O34" s="76" t="str">
        <f t="shared" si="2"/>
        <v/>
      </c>
      <c r="P34" s="3"/>
      <c r="Q34" s="3"/>
    </row>
    <row r="35" spans="1:17" ht="22.5" customHeight="1">
      <c r="A35" s="107" t="s">
        <v>151</v>
      </c>
      <c r="B35" s="107"/>
      <c r="C35" s="108" t="s">
        <v>156</v>
      </c>
      <c r="D35" s="108"/>
      <c r="E35" s="108"/>
      <c r="F35" s="108"/>
      <c r="G35" s="109" t="s">
        <v>148</v>
      </c>
      <c r="H35" s="109"/>
      <c r="I35" s="109"/>
      <c r="J35" s="109"/>
      <c r="K35" s="90" t="str">
        <f>IFERROR(VLOOKUP(G35,'リスト（編集禁止）'!$A$2:$B$17,2,FALSE),"")</f>
        <v>訪問系②</v>
      </c>
      <c r="L35" s="84"/>
      <c r="M35" s="111">
        <f>IF(G35="","",IF(COUNTIF(K35,"訪問系*"),30000,IF(K35="入所系",VLOOKUP(L35,'補助額一覧（編集禁止）'!$A$3:$B$8,2,FALSE),IF(K35="通所系",VLOOKUP(L35,'補助額一覧（編集禁止）'!$A$3:$C$8,3,FALSE),"エラー"))))</f>
        <v>30000</v>
      </c>
      <c r="N35" s="112"/>
      <c r="O35" s="76" t="str">
        <f t="shared" si="2"/>
        <v/>
      </c>
      <c r="P35" s="3"/>
      <c r="Q35" s="3"/>
    </row>
    <row r="36" spans="1:17" ht="22.5" customHeight="1">
      <c r="A36" s="107" t="s">
        <v>153</v>
      </c>
      <c r="B36" s="107"/>
      <c r="C36" s="108" t="s">
        <v>157</v>
      </c>
      <c r="D36" s="108"/>
      <c r="E36" s="108"/>
      <c r="F36" s="108"/>
      <c r="G36" s="109" t="s">
        <v>154</v>
      </c>
      <c r="H36" s="109"/>
      <c r="I36" s="109"/>
      <c r="J36" s="109"/>
      <c r="K36" s="90" t="str">
        <f>IFERROR(VLOOKUP(G36,'リスト（編集禁止）'!$A$2:$B$17,2,FALSE),"")</f>
        <v>訪問系②</v>
      </c>
      <c r="L36" s="84"/>
      <c r="M36" s="111">
        <f>IF(G36="","",IF(COUNTIF(K36,"訪問系*"),30000,IF(K36="入所系",VLOOKUP(L36,'補助額一覧（編集禁止）'!$A$3:$B$8,2,FALSE),IF(K36="通所系",VLOOKUP(L36,'補助額一覧（編集禁止）'!$A$3:$C$8,3,FALSE),"エラー"))))</f>
        <v>30000</v>
      </c>
      <c r="N36" s="112"/>
      <c r="O36" s="76" t="str">
        <f t="shared" si="2"/>
        <v/>
      </c>
      <c r="P36" s="3"/>
      <c r="Q36" s="3"/>
    </row>
    <row r="37" spans="1:17" ht="22.5" customHeight="1">
      <c r="A37" s="107"/>
      <c r="B37" s="107"/>
      <c r="C37" s="108"/>
      <c r="D37" s="108"/>
      <c r="E37" s="108"/>
      <c r="F37" s="108"/>
      <c r="G37" s="109"/>
      <c r="H37" s="109"/>
      <c r="I37" s="109"/>
      <c r="J37" s="109"/>
      <c r="K37" s="90" t="str">
        <f>IFERROR(VLOOKUP(G37,'リスト（編集禁止）'!$A$2:$B$17,2,FALSE),"")</f>
        <v/>
      </c>
      <c r="L37" s="84"/>
      <c r="M37" s="111" t="str">
        <f>IF(G37="","",IF(COUNTIF(K37,"訪問系*"),30000,IF(K37="入所系",VLOOKUP(L37,'補助額一覧（編集禁止）'!$A$3:$B$8,2,FALSE),IF(K37="通所系",VLOOKUP(L37,'補助額一覧（編集禁止）'!$A$3:$C$8,3,FALSE),"エラー"))))</f>
        <v/>
      </c>
      <c r="N37" s="112"/>
      <c r="O37" s="76" t="str">
        <f t="shared" si="2"/>
        <v/>
      </c>
      <c r="P37" s="3"/>
      <c r="Q37" s="3"/>
    </row>
    <row r="38" spans="1:17" ht="22.5" customHeight="1">
      <c r="A38" s="107"/>
      <c r="B38" s="107"/>
      <c r="C38" s="108"/>
      <c r="D38" s="108"/>
      <c r="E38" s="108"/>
      <c r="F38" s="108"/>
      <c r="G38" s="109"/>
      <c r="H38" s="109"/>
      <c r="I38" s="109"/>
      <c r="J38" s="109"/>
      <c r="K38" s="90" t="str">
        <f>IFERROR(VLOOKUP(G38,'リスト（編集禁止）'!$A$2:$B$17,2,FALSE),"")</f>
        <v/>
      </c>
      <c r="L38" s="84"/>
      <c r="M38" s="111" t="str">
        <f>IF(G38="","",IF(COUNTIF(K38,"訪問系*"),30000,IF(K38="入所系",VLOOKUP(L38,'補助額一覧（編集禁止）'!$A$3:$B$8,2,FALSE),IF(K38="通所系",VLOOKUP(L38,'補助額一覧（編集禁止）'!$A$3:$C$8,3,FALSE),"エラー"))))</f>
        <v/>
      </c>
      <c r="N38" s="112"/>
      <c r="O38" s="76" t="str">
        <f t="shared" si="2"/>
        <v/>
      </c>
      <c r="P38" s="3"/>
      <c r="Q38" s="3"/>
    </row>
    <row r="39" spans="1:17" ht="22.5" customHeight="1">
      <c r="A39" s="107"/>
      <c r="B39" s="107"/>
      <c r="C39" s="108"/>
      <c r="D39" s="108"/>
      <c r="E39" s="108"/>
      <c r="F39" s="108"/>
      <c r="G39" s="109"/>
      <c r="H39" s="109"/>
      <c r="I39" s="109"/>
      <c r="J39" s="109"/>
      <c r="K39" s="90" t="str">
        <f>IFERROR(VLOOKUP(G39,'リスト（編集禁止）'!$A$2:$B$17,2,FALSE),"")</f>
        <v/>
      </c>
      <c r="L39" s="84"/>
      <c r="M39" s="111" t="str">
        <f>IF(G39="","",IF(COUNTIF(K39,"訪問系*"),30000,IF(K39="入所系",VLOOKUP(L39,'補助額一覧（編集禁止）'!$A$3:$B$8,2,FALSE),IF(K39="通所系",VLOOKUP(L39,'補助額一覧（編集禁止）'!$A$3:$C$8,3,FALSE),"エラー"))))</f>
        <v/>
      </c>
      <c r="N39" s="112"/>
      <c r="O39" s="76" t="str">
        <f t="shared" si="2"/>
        <v/>
      </c>
      <c r="P39" s="3"/>
      <c r="Q39" s="3"/>
    </row>
    <row r="40" spans="1:17" ht="22.5" customHeight="1">
      <c r="A40" s="107"/>
      <c r="B40" s="107"/>
      <c r="C40" s="108"/>
      <c r="D40" s="108"/>
      <c r="E40" s="108"/>
      <c r="F40" s="108"/>
      <c r="G40" s="109"/>
      <c r="H40" s="109"/>
      <c r="I40" s="109"/>
      <c r="J40" s="109"/>
      <c r="K40" s="90" t="str">
        <f>IFERROR(VLOOKUP(G40,'リスト（編集禁止）'!$A$2:$B$17,2,FALSE),"")</f>
        <v/>
      </c>
      <c r="L40" s="84"/>
      <c r="M40" s="111" t="str">
        <f>IF(G40="","",IF(COUNTIF(K40,"訪問系*"),30000,IF(K40="入所系",VLOOKUP(L40,'補助額一覧（編集禁止）'!$A$3:$B$8,2,FALSE),IF(K40="通所系",VLOOKUP(L40,'補助額一覧（編集禁止）'!$A$3:$C$8,3,FALSE),"エラー"))))</f>
        <v/>
      </c>
      <c r="N40" s="112"/>
      <c r="O40" s="76" t="str">
        <f t="shared" si="2"/>
        <v/>
      </c>
      <c r="P40" s="3"/>
      <c r="Q40" s="3"/>
    </row>
    <row r="41" spans="1:17" ht="22.5" customHeight="1">
      <c r="A41" s="107"/>
      <c r="B41" s="107"/>
      <c r="C41" s="108"/>
      <c r="D41" s="108"/>
      <c r="E41" s="108"/>
      <c r="F41" s="108"/>
      <c r="G41" s="109"/>
      <c r="H41" s="109"/>
      <c r="I41" s="109"/>
      <c r="J41" s="109"/>
      <c r="K41" s="90" t="str">
        <f>IFERROR(VLOOKUP(G41,'リスト（編集禁止）'!$A$2:$B$17,2,FALSE),"")</f>
        <v/>
      </c>
      <c r="L41" s="84"/>
      <c r="M41" s="111" t="str">
        <f>IF(G41="","",IF(COUNTIF(K41,"訪問系*"),30000,IF(K41="入所系",VLOOKUP(L41,'補助額一覧（編集禁止）'!$A$3:$B$8,2,FALSE),IF(K41="通所系",VLOOKUP(L41,'補助額一覧（編集禁止）'!$A$3:$C$8,3,FALSE),"エラー"))))</f>
        <v/>
      </c>
      <c r="N41" s="112"/>
      <c r="O41" s="76" t="str">
        <f t="shared" si="2"/>
        <v/>
      </c>
      <c r="P41" s="3"/>
      <c r="Q41" s="3"/>
    </row>
    <row r="42" spans="1:17" ht="22.5" customHeight="1">
      <c r="A42" s="107"/>
      <c r="B42" s="107"/>
      <c r="C42" s="108"/>
      <c r="D42" s="108"/>
      <c r="E42" s="108"/>
      <c r="F42" s="108"/>
      <c r="G42" s="109"/>
      <c r="H42" s="109"/>
      <c r="I42" s="109"/>
      <c r="J42" s="109"/>
      <c r="K42" s="90" t="str">
        <f>IFERROR(VLOOKUP(G42,'リスト（編集禁止）'!$A$2:$B$17,2,FALSE),"")</f>
        <v/>
      </c>
      <c r="L42" s="84"/>
      <c r="M42" s="111" t="str">
        <f>IF(G42="","",IF(COUNTIF(K42,"訪問系*"),30000,IF(K42="入所系",VLOOKUP(L42,'補助額一覧（編集禁止）'!$A$3:$B$8,2,FALSE),IF(K42="通所系",VLOOKUP(L42,'補助額一覧（編集禁止）'!$A$3:$C$8,3,FALSE),"エラー"))))</f>
        <v/>
      </c>
      <c r="N42" s="112"/>
      <c r="O42" s="76" t="str">
        <f t="shared" si="2"/>
        <v/>
      </c>
      <c r="P42" s="3"/>
      <c r="Q42" s="3"/>
    </row>
    <row r="43" spans="1:17" ht="22.5" customHeight="1">
      <c r="A43" s="107"/>
      <c r="B43" s="107"/>
      <c r="C43" s="108"/>
      <c r="D43" s="108"/>
      <c r="E43" s="108"/>
      <c r="F43" s="108"/>
      <c r="G43" s="109"/>
      <c r="H43" s="109"/>
      <c r="I43" s="109"/>
      <c r="J43" s="109"/>
      <c r="K43" s="90" t="str">
        <f>IFERROR(VLOOKUP(G43,'リスト（編集禁止）'!$A$2:$B$17,2,FALSE),"")</f>
        <v/>
      </c>
      <c r="L43" s="84"/>
      <c r="M43" s="111" t="str">
        <f>IF(G43="","",IF(COUNTIF(K43,"訪問系*"),30000,IF(K43="入所系",VLOOKUP(L43,'補助額一覧（編集禁止）'!$A$3:$B$8,2,FALSE),IF(K43="通所系",VLOOKUP(L43,'補助額一覧（編集禁止）'!$A$3:$C$8,3,FALSE),"エラー"))))</f>
        <v/>
      </c>
      <c r="N43" s="112"/>
      <c r="O43" s="76" t="str">
        <f t="shared" si="2"/>
        <v/>
      </c>
      <c r="P43" s="3"/>
      <c r="Q43" s="3"/>
    </row>
    <row r="44" spans="1:17" ht="22.5" customHeight="1">
      <c r="A44" s="107"/>
      <c r="B44" s="107"/>
      <c r="C44" s="108"/>
      <c r="D44" s="108"/>
      <c r="E44" s="108"/>
      <c r="F44" s="108"/>
      <c r="G44" s="109"/>
      <c r="H44" s="109"/>
      <c r="I44" s="109"/>
      <c r="J44" s="109"/>
      <c r="K44" s="90" t="str">
        <f>IFERROR(VLOOKUP(G44,'リスト（編集禁止）'!$A$2:$B$17,2,FALSE),"")</f>
        <v/>
      </c>
      <c r="L44" s="84"/>
      <c r="M44" s="111" t="str">
        <f>IF(G44="","",IF(COUNTIF(K44,"訪問系*"),30000,IF(K44="入所系",VLOOKUP(L44,'補助額一覧（編集禁止）'!$A$3:$B$8,2,FALSE),IF(K44="通所系",VLOOKUP(L44,'補助額一覧（編集禁止）'!$A$3:$C$8,3,FALSE),"エラー"))))</f>
        <v/>
      </c>
      <c r="N44" s="112"/>
      <c r="O44" s="76" t="str">
        <f t="shared" si="1"/>
        <v/>
      </c>
      <c r="P44" s="3"/>
      <c r="Q44" s="3"/>
    </row>
    <row r="45" spans="1:17" ht="22.5" customHeight="1">
      <c r="I45" s="50"/>
      <c r="J45" s="51"/>
      <c r="K45" s="142" t="s">
        <v>35</v>
      </c>
      <c r="L45" s="143"/>
      <c r="M45" s="141">
        <f>SUM(M21:N44)</f>
        <v>1956000</v>
      </c>
      <c r="N45" s="141"/>
      <c r="O45" s="99"/>
      <c r="P45" s="99"/>
      <c r="Q45" s="99"/>
    </row>
    <row r="46" spans="1:17">
      <c r="A46" s="3" t="s">
        <v>7</v>
      </c>
      <c r="O46" s="99"/>
      <c r="P46" s="99"/>
      <c r="Q46" s="99"/>
    </row>
    <row r="47" spans="1:17" ht="19.5" customHeight="1">
      <c r="A47" s="106" t="s">
        <v>13</v>
      </c>
      <c r="B47" s="106"/>
      <c r="C47" s="116">
        <v>1234</v>
      </c>
      <c r="D47" s="118"/>
      <c r="E47" s="1"/>
      <c r="F47" s="20"/>
      <c r="G47" s="21" t="str">
        <f>IF(C47="","←未入力","")</f>
        <v/>
      </c>
      <c r="H47" s="1"/>
      <c r="I47" s="1"/>
      <c r="M47" s="22" t="str">
        <f>IF(M45&lt;=30000,"合計額を確認してください","")</f>
        <v/>
      </c>
      <c r="O47" s="78"/>
      <c r="P47" s="3"/>
      <c r="Q47" s="3"/>
    </row>
    <row r="48" spans="1:17" ht="20.100000000000001" customHeight="1">
      <c r="A48" s="106" t="s">
        <v>8</v>
      </c>
      <c r="B48" s="106"/>
      <c r="C48" s="116" t="s">
        <v>137</v>
      </c>
      <c r="D48" s="117"/>
      <c r="E48" s="118"/>
      <c r="F48" s="23" t="s">
        <v>15</v>
      </c>
      <c r="G48" s="1" t="str">
        <f>IF(C48="","←未入力","")</f>
        <v/>
      </c>
      <c r="H48" s="1" t="str">
        <f>IF(F48="","F48が未選択です","")</f>
        <v/>
      </c>
      <c r="I48" s="1"/>
      <c r="J48" s="1"/>
      <c r="K48" s="1"/>
      <c r="L48" s="1"/>
      <c r="M48" s="1"/>
      <c r="O48" s="3"/>
      <c r="P48" s="3"/>
      <c r="Q48" s="3"/>
    </row>
    <row r="49" spans="1:31" ht="20.100000000000001" customHeight="1">
      <c r="A49" s="106" t="s">
        <v>11</v>
      </c>
      <c r="B49" s="106"/>
      <c r="C49" s="116">
        <v>567</v>
      </c>
      <c r="D49" s="118"/>
      <c r="E49" s="1"/>
      <c r="F49" s="24"/>
      <c r="G49" s="21" t="str">
        <f>IF(C49="","←未入力","")</f>
        <v/>
      </c>
      <c r="H49" s="1"/>
      <c r="I49" s="1"/>
      <c r="O49" s="3"/>
      <c r="P49" s="3"/>
      <c r="Q49" s="3"/>
    </row>
    <row r="50" spans="1:31" ht="20.100000000000001" customHeight="1">
      <c r="A50" s="106" t="s">
        <v>9</v>
      </c>
      <c r="B50" s="106"/>
      <c r="C50" s="116" t="s">
        <v>137</v>
      </c>
      <c r="D50" s="117"/>
      <c r="E50" s="118"/>
      <c r="F50" s="25" t="s">
        <v>31</v>
      </c>
      <c r="G50" s="1" t="str">
        <f>IF(C50="","←未入力","")</f>
        <v/>
      </c>
      <c r="O50" s="3"/>
      <c r="P50" s="3"/>
      <c r="Q50" s="3"/>
    </row>
    <row r="51" spans="1:31" ht="20.100000000000001" customHeight="1">
      <c r="A51" s="106" t="s">
        <v>14</v>
      </c>
      <c r="B51" s="106"/>
      <c r="C51" s="127" t="s">
        <v>16</v>
      </c>
      <c r="D51" s="128"/>
      <c r="E51" s="1"/>
      <c r="F51" s="20"/>
      <c r="G51" s="26" t="str">
        <f>IF(C51="","←未選択","")</f>
        <v/>
      </c>
      <c r="H51" s="26"/>
      <c r="I51" s="26"/>
      <c r="O51" s="3"/>
      <c r="P51" s="3"/>
      <c r="Q51" s="3"/>
    </row>
    <row r="52" spans="1:31" ht="20.100000000000001" customHeight="1">
      <c r="A52" s="145" t="s">
        <v>10</v>
      </c>
      <c r="B52" s="145"/>
      <c r="C52" s="144" t="s">
        <v>138</v>
      </c>
      <c r="D52" s="144"/>
      <c r="E52" s="144"/>
      <c r="F52" s="144"/>
      <c r="G52" s="1" t="str">
        <f>IF(C52="","←未入力","")</f>
        <v/>
      </c>
      <c r="O52" s="3"/>
      <c r="P52" s="3"/>
      <c r="Q52" s="3"/>
    </row>
    <row r="53" spans="1:31" ht="20.100000000000001" customHeight="1">
      <c r="A53" s="106" t="s">
        <v>12</v>
      </c>
      <c r="B53" s="106"/>
      <c r="C53" s="105" t="s">
        <v>141</v>
      </c>
      <c r="D53" s="105"/>
      <c r="E53" s="105"/>
      <c r="F53" s="105"/>
      <c r="G53" s="105"/>
      <c r="H53" s="105"/>
      <c r="I53" s="105"/>
      <c r="J53" s="105"/>
      <c r="K53" s="105"/>
      <c r="L53" s="105"/>
      <c r="M53" s="105"/>
      <c r="N53" s="91" t="str">
        <f>IF(C53="","←未入力","")</f>
        <v/>
      </c>
      <c r="O53" s="3" t="s">
        <v>110</v>
      </c>
      <c r="P53" s="3"/>
      <c r="Q53" s="75"/>
    </row>
    <row r="54" spans="1:31" ht="20.100000000000001" customHeight="1">
      <c r="A54" s="106" t="s">
        <v>36</v>
      </c>
      <c r="B54" s="106"/>
      <c r="C54" s="105" t="s">
        <v>142</v>
      </c>
      <c r="D54" s="105"/>
      <c r="E54" s="105"/>
      <c r="F54" s="105"/>
      <c r="G54" s="105"/>
      <c r="H54" s="105"/>
      <c r="I54" s="105"/>
      <c r="J54" s="105"/>
      <c r="K54" s="105"/>
      <c r="L54" s="105"/>
      <c r="M54" s="105"/>
      <c r="N54" s="1" t="str">
        <f>IF(C54="","←未入力","")</f>
        <v/>
      </c>
      <c r="O54" s="82" t="str">
        <f>IF(AND(COUNTIF(G47:H52,"")=12,COUNTIF(N53:N54,"")=2),"OK","振込先に未入力項目があります")</f>
        <v>OK</v>
      </c>
      <c r="P54" s="3"/>
      <c r="Q54" s="3"/>
    </row>
    <row r="55" spans="1:31" ht="12" customHeight="1">
      <c r="O55" s="3"/>
      <c r="P55" s="3"/>
      <c r="Q55" s="3"/>
    </row>
    <row r="56" spans="1:31" s="64" customFormat="1" ht="24.75" customHeight="1" thickBot="1">
      <c r="A56" s="146" t="s">
        <v>111</v>
      </c>
      <c r="B56" s="146"/>
      <c r="C56" s="146"/>
      <c r="D56" s="146"/>
      <c r="E56" s="146"/>
      <c r="F56" s="146"/>
      <c r="G56" s="146"/>
      <c r="H56" s="146"/>
      <c r="I56" s="146"/>
      <c r="J56" s="146"/>
      <c r="K56" s="146"/>
      <c r="L56" s="146"/>
      <c r="M56" s="146"/>
      <c r="N56" s="146"/>
      <c r="O56" s="79"/>
      <c r="P56" s="79"/>
      <c r="Q56" s="79"/>
    </row>
    <row r="57" spans="1:31" s="63" customFormat="1" ht="22.5" customHeight="1" thickBot="1">
      <c r="A57" s="129" t="s">
        <v>101</v>
      </c>
      <c r="B57" s="130"/>
      <c r="C57" s="130"/>
      <c r="D57" s="130"/>
      <c r="E57" s="130"/>
      <c r="F57" s="130"/>
      <c r="G57" s="130"/>
      <c r="H57" s="130"/>
      <c r="I57" s="130"/>
      <c r="J57" s="130"/>
      <c r="K57" s="130"/>
      <c r="L57" s="130"/>
      <c r="M57" s="130"/>
      <c r="N57" s="131"/>
      <c r="O57" s="80" t="str">
        <f>IF(COUNTIF($A$58:$A$62,"○")=5,"OK","NG")</f>
        <v>OK</v>
      </c>
      <c r="P57" s="81"/>
      <c r="Q57" s="81"/>
      <c r="R57" s="65"/>
      <c r="S57" s="65"/>
      <c r="T57" s="65"/>
      <c r="U57" s="65"/>
      <c r="V57" s="65"/>
      <c r="W57" s="65"/>
      <c r="X57" s="65"/>
      <c r="Y57" s="65"/>
      <c r="Z57" s="65"/>
      <c r="AA57" s="65"/>
      <c r="AB57" s="65"/>
      <c r="AC57" s="65"/>
      <c r="AD57" s="65"/>
      <c r="AE57" s="65"/>
    </row>
    <row r="58" spans="1:31" s="64" customFormat="1" ht="51.75" customHeight="1" thickBot="1">
      <c r="A58" s="71" t="s">
        <v>109</v>
      </c>
      <c r="B58" s="132" t="s">
        <v>158</v>
      </c>
      <c r="C58" s="133"/>
      <c r="D58" s="133"/>
      <c r="E58" s="133"/>
      <c r="F58" s="133"/>
      <c r="G58" s="133"/>
      <c r="H58" s="133"/>
      <c r="I58" s="133"/>
      <c r="J58" s="133"/>
      <c r="K58" s="133"/>
      <c r="L58" s="133"/>
      <c r="M58" s="133"/>
      <c r="N58" s="134"/>
      <c r="O58" s="67"/>
      <c r="P58" s="66"/>
      <c r="Q58" s="66"/>
      <c r="R58" s="66"/>
      <c r="S58" s="66"/>
      <c r="T58" s="66"/>
      <c r="U58" s="66"/>
      <c r="V58" s="66"/>
      <c r="W58" s="66"/>
      <c r="X58" s="66"/>
      <c r="Y58" s="66"/>
      <c r="Z58" s="66"/>
      <c r="AA58" s="66"/>
      <c r="AB58" s="66"/>
      <c r="AC58" s="66"/>
      <c r="AD58" s="66"/>
      <c r="AE58" s="66"/>
    </row>
    <row r="59" spans="1:31" s="63" customFormat="1" ht="51.75" customHeight="1" thickBot="1">
      <c r="A59" s="72" t="s">
        <v>109</v>
      </c>
      <c r="B59" s="132" t="s">
        <v>140</v>
      </c>
      <c r="C59" s="133"/>
      <c r="D59" s="133"/>
      <c r="E59" s="133"/>
      <c r="F59" s="133"/>
      <c r="G59" s="133"/>
      <c r="H59" s="133"/>
      <c r="I59" s="133"/>
      <c r="J59" s="133"/>
      <c r="K59" s="133"/>
      <c r="L59" s="133"/>
      <c r="M59" s="133"/>
      <c r="N59" s="134"/>
      <c r="O59" s="67"/>
      <c r="P59" s="66"/>
      <c r="Q59" s="66"/>
      <c r="R59" s="66"/>
      <c r="S59" s="66"/>
      <c r="T59" s="66"/>
      <c r="U59" s="66"/>
      <c r="V59" s="66"/>
      <c r="W59" s="66"/>
      <c r="X59" s="66"/>
      <c r="Y59" s="66"/>
      <c r="Z59" s="66"/>
      <c r="AA59" s="66"/>
      <c r="AB59" s="66"/>
      <c r="AC59" s="66"/>
      <c r="AD59" s="66"/>
      <c r="AE59" s="66"/>
    </row>
    <row r="60" spans="1:31" s="68" customFormat="1" ht="51.75" customHeight="1" thickBot="1">
      <c r="A60" s="72" t="s">
        <v>109</v>
      </c>
      <c r="B60" s="135" t="s">
        <v>102</v>
      </c>
      <c r="C60" s="136"/>
      <c r="D60" s="136"/>
      <c r="E60" s="136"/>
      <c r="F60" s="136"/>
      <c r="G60" s="136"/>
      <c r="H60" s="136"/>
      <c r="I60" s="136"/>
      <c r="J60" s="136"/>
      <c r="K60" s="136"/>
      <c r="L60" s="136"/>
      <c r="M60" s="136"/>
      <c r="N60" s="137"/>
      <c r="O60" s="69"/>
      <c r="P60" s="65"/>
      <c r="Q60" s="65"/>
      <c r="R60" s="65"/>
      <c r="S60" s="65"/>
      <c r="T60" s="65"/>
      <c r="U60" s="65"/>
      <c r="V60" s="65"/>
      <c r="W60" s="65"/>
      <c r="X60" s="65"/>
      <c r="Y60" s="65"/>
      <c r="Z60" s="65"/>
      <c r="AA60" s="65"/>
      <c r="AB60" s="65"/>
      <c r="AC60" s="65"/>
      <c r="AD60" s="65"/>
      <c r="AE60" s="65"/>
    </row>
    <row r="61" spans="1:31" s="68" customFormat="1" ht="51.75" customHeight="1" thickBot="1">
      <c r="A61" s="72" t="s">
        <v>109</v>
      </c>
      <c r="B61" s="132" t="s">
        <v>139</v>
      </c>
      <c r="C61" s="133"/>
      <c r="D61" s="133"/>
      <c r="E61" s="133"/>
      <c r="F61" s="133"/>
      <c r="G61" s="133"/>
      <c r="H61" s="133"/>
      <c r="I61" s="133"/>
      <c r="J61" s="133"/>
      <c r="K61" s="133"/>
      <c r="L61" s="133"/>
      <c r="M61" s="133"/>
      <c r="N61" s="134"/>
      <c r="O61" s="67"/>
      <c r="P61" s="66"/>
      <c r="Q61" s="66"/>
      <c r="R61" s="66"/>
      <c r="S61" s="66"/>
      <c r="T61" s="66"/>
      <c r="U61" s="66"/>
      <c r="V61" s="66"/>
      <c r="W61" s="66"/>
      <c r="X61" s="66"/>
      <c r="Y61" s="66"/>
      <c r="Z61" s="66"/>
      <c r="AA61" s="66"/>
      <c r="AB61" s="66"/>
      <c r="AC61" s="66"/>
      <c r="AD61" s="66"/>
      <c r="AE61" s="66"/>
    </row>
    <row r="62" spans="1:31" s="68" customFormat="1" ht="99.75" customHeight="1" thickBot="1">
      <c r="A62" s="72" t="s">
        <v>109</v>
      </c>
      <c r="B62" s="138" t="s">
        <v>113</v>
      </c>
      <c r="C62" s="139"/>
      <c r="D62" s="139"/>
      <c r="E62" s="139"/>
      <c r="F62" s="139"/>
      <c r="G62" s="139"/>
      <c r="H62" s="139"/>
      <c r="I62" s="139"/>
      <c r="J62" s="139"/>
      <c r="K62" s="139"/>
      <c r="L62" s="139"/>
      <c r="M62" s="139"/>
      <c r="N62" s="140"/>
      <c r="O62" s="70"/>
      <c r="P62" s="65"/>
      <c r="Q62" s="65"/>
      <c r="R62" s="65"/>
      <c r="S62" s="65"/>
      <c r="T62" s="65"/>
      <c r="U62" s="65"/>
      <c r="V62" s="65"/>
      <c r="W62" s="65"/>
      <c r="X62" s="65"/>
      <c r="Y62" s="65"/>
      <c r="Z62" s="65"/>
      <c r="AA62" s="65"/>
      <c r="AB62" s="65"/>
      <c r="AC62" s="65"/>
      <c r="AD62" s="65"/>
      <c r="AE62" s="65"/>
    </row>
    <row r="63" spans="1:31" ht="26.25" customHeight="1">
      <c r="B63" s="83" t="str">
        <f>IF(AND(O11="OK",O17="OK",O54="OK",O57="OK"),"申請可能です","※入力必須項目に空欄が残っています※")</f>
        <v>申請可能です</v>
      </c>
    </row>
    <row r="64" spans="1:31">
      <c r="B64" s="3" t="s">
        <v>108</v>
      </c>
    </row>
    <row r="65" spans="2:10">
      <c r="B65" s="52" t="s">
        <v>100</v>
      </c>
      <c r="C65" s="59"/>
      <c r="D65" s="59"/>
      <c r="E65" s="59"/>
      <c r="F65" s="59"/>
      <c r="G65" s="59"/>
      <c r="H65" s="59"/>
      <c r="I65" s="59"/>
      <c r="J65" s="59"/>
    </row>
    <row r="66" spans="2:10">
      <c r="B66" s="52" t="s">
        <v>112</v>
      </c>
      <c r="C66" s="59"/>
      <c r="D66" s="59"/>
      <c r="E66" s="59"/>
      <c r="F66" s="59"/>
      <c r="G66" s="59"/>
      <c r="H66" s="59"/>
      <c r="I66" s="59"/>
      <c r="J66" s="59"/>
    </row>
    <row r="67" spans="2:10">
      <c r="B67" s="3"/>
    </row>
  </sheetData>
  <mergeCells count="149">
    <mergeCell ref="B62:N62"/>
    <mergeCell ref="M1:N1"/>
    <mergeCell ref="A56:N56"/>
    <mergeCell ref="A57:N57"/>
    <mergeCell ref="B58:N58"/>
    <mergeCell ref="B59:N59"/>
    <mergeCell ref="B60:N60"/>
    <mergeCell ref="B61:N61"/>
    <mergeCell ref="A52:B52"/>
    <mergeCell ref="C52:F52"/>
    <mergeCell ref="A53:B53"/>
    <mergeCell ref="C53:M53"/>
    <mergeCell ref="A54:B54"/>
    <mergeCell ref="C54:M54"/>
    <mergeCell ref="A49:B49"/>
    <mergeCell ref="C49:D49"/>
    <mergeCell ref="A50:B50"/>
    <mergeCell ref="C50:E50"/>
    <mergeCell ref="A51:B51"/>
    <mergeCell ref="C51:D51"/>
    <mergeCell ref="K45:L45"/>
    <mergeCell ref="M45:N45"/>
    <mergeCell ref="A41:B41"/>
    <mergeCell ref="C41:F41"/>
    <mergeCell ref="O45:Q46"/>
    <mergeCell ref="A47:B47"/>
    <mergeCell ref="C47:D47"/>
    <mergeCell ref="A48:B48"/>
    <mergeCell ref="C48:E48"/>
    <mergeCell ref="A43:B43"/>
    <mergeCell ref="C43:F43"/>
    <mergeCell ref="G43:J43"/>
    <mergeCell ref="M43:N43"/>
    <mergeCell ref="A44:B44"/>
    <mergeCell ref="C44:F44"/>
    <mergeCell ref="G44:J44"/>
    <mergeCell ref="M44:N44"/>
    <mergeCell ref="G41:J41"/>
    <mergeCell ref="M41:N41"/>
    <mergeCell ref="A42:B42"/>
    <mergeCell ref="C42:F42"/>
    <mergeCell ref="G42:J42"/>
    <mergeCell ref="M42:N42"/>
    <mergeCell ref="A39:B39"/>
    <mergeCell ref="C39:F39"/>
    <mergeCell ref="G39:J39"/>
    <mergeCell ref="M39:N39"/>
    <mergeCell ref="A40:B40"/>
    <mergeCell ref="C40:F40"/>
    <mergeCell ref="G40:J40"/>
    <mergeCell ref="M40:N40"/>
    <mergeCell ref="A37:B37"/>
    <mergeCell ref="C37:F37"/>
    <mergeCell ref="G37:J37"/>
    <mergeCell ref="M37:N37"/>
    <mergeCell ref="A38:B38"/>
    <mergeCell ref="C38:F38"/>
    <mergeCell ref="G38:J38"/>
    <mergeCell ref="M38:N38"/>
    <mergeCell ref="A35:B35"/>
    <mergeCell ref="C35:F35"/>
    <mergeCell ref="G35:J35"/>
    <mergeCell ref="M35:N35"/>
    <mergeCell ref="A36:B36"/>
    <mergeCell ref="C36:F36"/>
    <mergeCell ref="G36:J36"/>
    <mergeCell ref="M36:N36"/>
    <mergeCell ref="A33:B33"/>
    <mergeCell ref="C33:F33"/>
    <mergeCell ref="G33:J33"/>
    <mergeCell ref="M33:N33"/>
    <mergeCell ref="A34:B34"/>
    <mergeCell ref="C34:F34"/>
    <mergeCell ref="G34:J34"/>
    <mergeCell ref="M34:N34"/>
    <mergeCell ref="A31:B31"/>
    <mergeCell ref="C31:F31"/>
    <mergeCell ref="G31:J31"/>
    <mergeCell ref="M31:N31"/>
    <mergeCell ref="A32:B32"/>
    <mergeCell ref="C32:F32"/>
    <mergeCell ref="G32:J32"/>
    <mergeCell ref="M32:N32"/>
    <mergeCell ref="A29:B29"/>
    <mergeCell ref="C29:F29"/>
    <mergeCell ref="G29:J29"/>
    <mergeCell ref="M29:N29"/>
    <mergeCell ref="A30:B30"/>
    <mergeCell ref="C30:F30"/>
    <mergeCell ref="G30:J30"/>
    <mergeCell ref="M30:N30"/>
    <mergeCell ref="A27:B27"/>
    <mergeCell ref="C27:F27"/>
    <mergeCell ref="G27:J27"/>
    <mergeCell ref="M27:N27"/>
    <mergeCell ref="A28:B28"/>
    <mergeCell ref="C28:F28"/>
    <mergeCell ref="G28:J28"/>
    <mergeCell ref="M28:N28"/>
    <mergeCell ref="A25:B25"/>
    <mergeCell ref="C25:F25"/>
    <mergeCell ref="G25:J25"/>
    <mergeCell ref="M25:N25"/>
    <mergeCell ref="A26:B26"/>
    <mergeCell ref="C26:F26"/>
    <mergeCell ref="G26:J26"/>
    <mergeCell ref="M26:N26"/>
    <mergeCell ref="A23:B23"/>
    <mergeCell ref="C23:F23"/>
    <mergeCell ref="G23:J23"/>
    <mergeCell ref="M23:N23"/>
    <mergeCell ref="A24:B24"/>
    <mergeCell ref="C24:F24"/>
    <mergeCell ref="G24:J24"/>
    <mergeCell ref="M24:N24"/>
    <mergeCell ref="M20:N20"/>
    <mergeCell ref="A21:B21"/>
    <mergeCell ref="C21:F21"/>
    <mergeCell ref="G21:J21"/>
    <mergeCell ref="M21:N21"/>
    <mergeCell ref="A22:B22"/>
    <mergeCell ref="C22:F22"/>
    <mergeCell ref="G22:J22"/>
    <mergeCell ref="M22:N22"/>
    <mergeCell ref="A17:B17"/>
    <mergeCell ref="C17:H17"/>
    <mergeCell ref="G19:J19"/>
    <mergeCell ref="A20:B20"/>
    <mergeCell ref="C20:F20"/>
    <mergeCell ref="G20:J20"/>
    <mergeCell ref="A14:B14"/>
    <mergeCell ref="C14:H14"/>
    <mergeCell ref="A15:B15"/>
    <mergeCell ref="C15:H15"/>
    <mergeCell ref="A16:B16"/>
    <mergeCell ref="C16:H16"/>
    <mergeCell ref="A9:B9"/>
    <mergeCell ref="C9:H9"/>
    <mergeCell ref="A10:D10"/>
    <mergeCell ref="E10:H10"/>
    <mergeCell ref="I10:J10"/>
    <mergeCell ref="A11:D11"/>
    <mergeCell ref="E11:H11"/>
    <mergeCell ref="A6:D6"/>
    <mergeCell ref="E6:H6"/>
    <mergeCell ref="A7:B7"/>
    <mergeCell ref="C7:H7"/>
    <mergeCell ref="A8:B8"/>
    <mergeCell ref="C8:H8"/>
  </mergeCells>
  <phoneticPr fontId="1"/>
  <dataValidations count="1">
    <dataValidation type="list" imeMode="disabled" allowBlank="1" showInputMessage="1" showErrorMessage="1" sqref="A58:A62">
      <formula1>"○"</formula1>
    </dataValidation>
  </dataValidations>
  <pageMargins left="0.7" right="0.7" top="0.75" bottom="0.75" header="0.3" footer="0.3"/>
  <pageSetup paperSize="9" scale="35"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'補助額一覧（編集禁止）'!$A$3:$A$8</xm:f>
          </x14:formula1>
          <xm:sqref>L21:L44</xm:sqref>
        </x14:dataValidation>
        <x14:dataValidation type="list" allowBlank="1" showInputMessage="1" showErrorMessage="1">
          <x14:formula1>
            <xm:f>'リスト（編集禁止）'!$A$24:$A$25</xm:f>
          </x14:formula1>
          <xm:sqref>C51:D51</xm:sqref>
        </x14:dataValidation>
        <x14:dataValidation type="list" allowBlank="1" showInputMessage="1" showErrorMessage="1">
          <x14:formula1>
            <xm:f>'リスト（編集禁止）'!$A$19:$A$22</xm:f>
          </x14:formula1>
          <xm:sqref>F48</xm:sqref>
        </x14:dataValidation>
        <x14:dataValidation type="list" allowBlank="1" showInputMessage="1" showErrorMessage="1">
          <x14:formula1>
            <xm:f>'リスト（編集禁止）'!$A$2:$A$17</xm:f>
          </x14:formula1>
          <xm:sqref>G21:J44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9"/>
  <sheetViews>
    <sheetView zoomScaleNormal="100" workbookViewId="0">
      <selection activeCell="D12" sqref="D12"/>
    </sheetView>
  </sheetViews>
  <sheetFormatPr defaultRowHeight="18.75"/>
  <cols>
    <col min="1" max="1" width="9.5" bestFit="1" customWidth="1"/>
    <col min="2" max="2" width="14.375" customWidth="1"/>
    <col min="3" max="3" width="13.625" customWidth="1"/>
    <col min="4" max="5" width="17.25" customWidth="1"/>
  </cols>
  <sheetData>
    <row r="1" spans="1:5" ht="20.25" thickTop="1" thickBot="1">
      <c r="A1" s="204" t="s">
        <v>54</v>
      </c>
      <c r="B1" s="210" t="s">
        <v>74</v>
      </c>
      <c r="C1" s="210"/>
      <c r="D1" s="210"/>
      <c r="E1" s="211"/>
    </row>
    <row r="2" spans="1:5" ht="19.5" thickBot="1">
      <c r="A2" s="205"/>
      <c r="B2" s="55" t="s">
        <v>55</v>
      </c>
      <c r="C2" s="55" t="s">
        <v>56</v>
      </c>
      <c r="D2" s="55" t="s">
        <v>75</v>
      </c>
      <c r="E2" s="56" t="s">
        <v>76</v>
      </c>
    </row>
    <row r="3" spans="1:5" ht="19.5" thickBot="1">
      <c r="A3" s="60" t="s">
        <v>57</v>
      </c>
      <c r="B3" s="57">
        <v>75000</v>
      </c>
      <c r="C3" s="57">
        <v>18000</v>
      </c>
      <c r="D3" s="206">
        <v>30000</v>
      </c>
      <c r="E3" s="208">
        <v>30000</v>
      </c>
    </row>
    <row r="4" spans="1:5" ht="19.5" thickBot="1">
      <c r="A4" s="61" t="s">
        <v>62</v>
      </c>
      <c r="B4" s="57">
        <v>225000</v>
      </c>
      <c r="C4" s="57">
        <v>54000</v>
      </c>
      <c r="D4" s="206"/>
      <c r="E4" s="208"/>
    </row>
    <row r="5" spans="1:5" ht="19.5" thickBot="1">
      <c r="A5" s="60" t="s">
        <v>58</v>
      </c>
      <c r="B5" s="57">
        <v>375000</v>
      </c>
      <c r="C5" s="57">
        <v>90000</v>
      </c>
      <c r="D5" s="206"/>
      <c r="E5" s="208"/>
    </row>
    <row r="6" spans="1:5" ht="19.5" thickBot="1">
      <c r="A6" s="60" t="s">
        <v>59</v>
      </c>
      <c r="B6" s="57">
        <v>525000</v>
      </c>
      <c r="C6" s="57">
        <v>126000</v>
      </c>
      <c r="D6" s="206"/>
      <c r="E6" s="208"/>
    </row>
    <row r="7" spans="1:5" ht="19.5" thickBot="1">
      <c r="A7" s="60" t="s">
        <v>60</v>
      </c>
      <c r="B7" s="57">
        <v>675000</v>
      </c>
      <c r="C7" s="57">
        <v>162000</v>
      </c>
      <c r="D7" s="206"/>
      <c r="E7" s="208"/>
    </row>
    <row r="8" spans="1:5" ht="19.5" thickBot="1">
      <c r="A8" s="62" t="s">
        <v>61</v>
      </c>
      <c r="B8" s="58">
        <v>825000</v>
      </c>
      <c r="C8" s="58">
        <v>198000</v>
      </c>
      <c r="D8" s="207"/>
      <c r="E8" s="209"/>
    </row>
    <row r="9" spans="1:5" ht="19.5" thickTop="1"/>
  </sheetData>
  <mergeCells count="4">
    <mergeCell ref="A1:A2"/>
    <mergeCell ref="D3:D8"/>
    <mergeCell ref="E3:E8"/>
    <mergeCell ref="B1:E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30"/>
  <sheetViews>
    <sheetView zoomScale="85" zoomScaleNormal="85" workbookViewId="0">
      <selection activeCell="A18" sqref="A18"/>
    </sheetView>
  </sheetViews>
  <sheetFormatPr defaultRowHeight="18.75"/>
  <cols>
    <col min="1" max="1" width="104.125" bestFit="1" customWidth="1"/>
    <col min="2" max="2" width="29" customWidth="1"/>
    <col min="3" max="6" width="30.625" customWidth="1"/>
  </cols>
  <sheetData>
    <row r="1" spans="1:13">
      <c r="A1">
        <v>4</v>
      </c>
    </row>
    <row r="2" spans="1:13">
      <c r="A2" t="s">
        <v>77</v>
      </c>
      <c r="B2" t="s">
        <v>64</v>
      </c>
      <c r="C2" s="5"/>
      <c r="M2" s="5"/>
    </row>
    <row r="3" spans="1:13">
      <c r="A3" t="s">
        <v>78</v>
      </c>
      <c r="B3" t="s">
        <v>64</v>
      </c>
      <c r="C3" s="5"/>
      <c r="M3" s="5"/>
    </row>
    <row r="4" spans="1:13">
      <c r="A4" t="s">
        <v>79</v>
      </c>
      <c r="B4" t="s">
        <v>64</v>
      </c>
      <c r="C4" s="5"/>
      <c r="M4" s="5"/>
    </row>
    <row r="5" spans="1:13">
      <c r="A5" t="s">
        <v>80</v>
      </c>
      <c r="B5" t="s">
        <v>64</v>
      </c>
      <c r="C5" s="5"/>
      <c r="M5" s="5"/>
    </row>
    <row r="6" spans="1:13">
      <c r="A6" s="4" t="s">
        <v>81</v>
      </c>
      <c r="B6" t="s">
        <v>65</v>
      </c>
      <c r="C6" s="5"/>
      <c r="M6" s="5"/>
    </row>
    <row r="7" spans="1:13">
      <c r="A7" s="12" t="s">
        <v>82</v>
      </c>
      <c r="B7" t="s">
        <v>65</v>
      </c>
      <c r="C7" s="5"/>
      <c r="M7" s="5"/>
    </row>
    <row r="8" spans="1:13">
      <c r="A8" s="4" t="s">
        <v>83</v>
      </c>
      <c r="B8" t="s">
        <v>65</v>
      </c>
      <c r="C8" s="5"/>
      <c r="M8" s="5"/>
    </row>
    <row r="9" spans="1:13">
      <c r="A9" s="4" t="s">
        <v>84</v>
      </c>
      <c r="B9" t="s">
        <v>65</v>
      </c>
      <c r="C9" s="5"/>
      <c r="M9" s="5"/>
    </row>
    <row r="10" spans="1:13">
      <c r="A10" s="4" t="s">
        <v>85</v>
      </c>
      <c r="B10" t="s">
        <v>65</v>
      </c>
      <c r="C10" s="5"/>
      <c r="M10" s="5"/>
    </row>
    <row r="11" spans="1:13">
      <c r="A11" s="4" t="s">
        <v>86</v>
      </c>
      <c r="B11" t="s">
        <v>65</v>
      </c>
      <c r="C11" s="5"/>
      <c r="M11" s="5"/>
    </row>
    <row r="12" spans="1:13">
      <c r="A12" s="4" t="s">
        <v>87</v>
      </c>
      <c r="B12" t="s">
        <v>65</v>
      </c>
      <c r="C12" s="5"/>
      <c r="M12" s="5"/>
    </row>
    <row r="13" spans="1:13">
      <c r="A13" s="4" t="s">
        <v>143</v>
      </c>
      <c r="B13" t="s">
        <v>65</v>
      </c>
      <c r="C13" s="5"/>
      <c r="M13" s="5"/>
    </row>
    <row r="14" spans="1:13">
      <c r="A14" s="4" t="s">
        <v>145</v>
      </c>
      <c r="B14" t="s">
        <v>65</v>
      </c>
    </row>
    <row r="15" spans="1:13">
      <c r="A15" s="4" t="s">
        <v>147</v>
      </c>
      <c r="B15" t="s">
        <v>72</v>
      </c>
    </row>
    <row r="16" spans="1:13">
      <c r="A16" s="4" t="s">
        <v>148</v>
      </c>
      <c r="B16" t="s">
        <v>73</v>
      </c>
    </row>
    <row r="17" spans="1:2">
      <c r="A17" s="4" t="s">
        <v>154</v>
      </c>
      <c r="B17" t="s">
        <v>73</v>
      </c>
    </row>
    <row r="19" spans="1:2">
      <c r="A19" t="s">
        <v>15</v>
      </c>
    </row>
    <row r="20" spans="1:2">
      <c r="A20" t="s">
        <v>18</v>
      </c>
    </row>
    <row r="21" spans="1:2">
      <c r="A21" t="s">
        <v>19</v>
      </c>
    </row>
    <row r="22" spans="1:2">
      <c r="A22" t="s">
        <v>20</v>
      </c>
    </row>
    <row r="24" spans="1:2">
      <c r="A24" t="s">
        <v>16</v>
      </c>
    </row>
    <row r="25" spans="1:2">
      <c r="A25" t="s">
        <v>17</v>
      </c>
    </row>
    <row r="27" spans="1:2">
      <c r="A27" t="s">
        <v>64</v>
      </c>
    </row>
    <row r="28" spans="1:2">
      <c r="A28" t="s">
        <v>65</v>
      </c>
    </row>
    <row r="29" spans="1:2">
      <c r="A29" t="s">
        <v>72</v>
      </c>
    </row>
    <row r="30" spans="1:2">
      <c r="A30" t="s">
        <v>73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入力フォーム</vt:lpstr>
      <vt:lpstr>【様式第1号】申請書兼請求書</vt:lpstr>
      <vt:lpstr>【記載例】入力フォーム（編集禁止）</vt:lpstr>
      <vt:lpstr>補助額一覧（編集禁止）</vt:lpstr>
      <vt:lpstr>リスト（編集禁止）</vt:lpstr>
      <vt:lpstr>【様式第1号】申請書兼請求書!Print_Area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m_takahara</dc:creator>
  <cp:lastModifiedBy>zzz</cp:lastModifiedBy>
  <cp:lastPrinted>2023-09-25T08:56:40Z</cp:lastPrinted>
  <dcterms:created xsi:type="dcterms:W3CDTF">2022-11-30T05:04:27Z</dcterms:created>
  <dcterms:modified xsi:type="dcterms:W3CDTF">2023-09-28T04:32:13Z</dcterms:modified>
</cp:coreProperties>
</file>