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5年度\障害\"/>
    </mc:Choice>
  </mc:AlternateContent>
  <bookViews>
    <workbookView xWindow="-120" yWindow="-120" windowWidth="29040" windowHeight="15720" tabRatio="842"/>
  </bookViews>
  <sheets>
    <sheet name="(表紙)１" sheetId="10" r:id="rId1"/>
    <sheet name="２" sheetId="36" r:id="rId2"/>
    <sheet name="３" sheetId="23" r:id="rId3"/>
    <sheet name="４" sheetId="55" r:id="rId4"/>
    <sheet name="5" sheetId="29" r:id="rId5"/>
    <sheet name="6" sheetId="18" r:id="rId6"/>
    <sheet name="7" sheetId="14" r:id="rId7"/>
    <sheet name="8" sheetId="32" r:id="rId8"/>
    <sheet name="9" sheetId="34" r:id="rId9"/>
    <sheet name="10" sheetId="35" r:id="rId10"/>
    <sheet name="11" sheetId="24" r:id="rId11"/>
    <sheet name="12" sheetId="47" r:id="rId12"/>
    <sheet name="13～" sheetId="54" r:id="rId13"/>
    <sheet name="勤務形態一覧表（介護包括型）" sheetId="50" r:id="rId14"/>
    <sheet name="勤務形態一覧表（日中支援型）" sheetId="53" r:id="rId15"/>
    <sheet name="勤務形態一覧表（外部利用型）" sheetId="51" r:id="rId16"/>
    <sheet name="人員配置体制加算（共同生活援助）" sheetId="45" r:id="rId17"/>
  </sheets>
  <externalReferences>
    <externalReference r:id="rId18"/>
  </externalReferences>
  <definedNames>
    <definedName name="___kk06" localSheetId="13">#REF!</definedName>
    <definedName name="___kk06" localSheetId="15">#REF!</definedName>
    <definedName name="___kk06" localSheetId="14">#REF!</definedName>
    <definedName name="___kk06" localSheetId="16">#REF!</definedName>
    <definedName name="___kk06">#REF!</definedName>
    <definedName name="___kk29" localSheetId="13">#REF!</definedName>
    <definedName name="___kk29" localSheetId="15">#REF!</definedName>
    <definedName name="___kk29" localSheetId="14">#REF!</definedName>
    <definedName name="___kk29" localSheetId="16">#REF!</definedName>
    <definedName name="___kk29">#REF!</definedName>
    <definedName name="__kk06" localSheetId="13">#REF!</definedName>
    <definedName name="__kk06" localSheetId="15">#REF!</definedName>
    <definedName name="__kk06" localSheetId="14">#REF!</definedName>
    <definedName name="__kk06" localSheetId="16">#REF!</definedName>
    <definedName name="__kk06">#REF!</definedName>
    <definedName name="__kk29" localSheetId="16">#REF!</definedName>
    <definedName name="__kk29">#REF!</definedName>
    <definedName name="_Hlk152162896" localSheetId="12">'13～'!#REF!</definedName>
    <definedName name="_Hlk152264793" localSheetId="12">'13～'!#REF!</definedName>
    <definedName name="_kk06" localSheetId="13">#REF!</definedName>
    <definedName name="_kk06" localSheetId="15">#REF!</definedName>
    <definedName name="_kk06" localSheetId="14">#REF!</definedName>
    <definedName name="_kk06" localSheetId="16">#REF!</definedName>
    <definedName name="_kk06">#REF!</definedName>
    <definedName name="_kk29" localSheetId="13">#REF!</definedName>
    <definedName name="_kk29" localSheetId="15">#REF!</definedName>
    <definedName name="_kk29" localSheetId="14">#REF!</definedName>
    <definedName name="_kk29" localSheetId="16">#REF!</definedName>
    <definedName name="_kk29">#REF!</definedName>
    <definedName name="Avrg" localSheetId="13">#REF!</definedName>
    <definedName name="Avrg" localSheetId="15">#REF!</definedName>
    <definedName name="Avrg" localSheetId="14">#REF!</definedName>
    <definedName name="Avrg" localSheetId="16">#REF!</definedName>
    <definedName name="Avrg">#REF!</definedName>
    <definedName name="avrg1" localSheetId="16">#REF!</definedName>
    <definedName name="avrg1">#REF!</definedName>
    <definedName name="jiritu" localSheetId="16">#REF!</definedName>
    <definedName name="jiritu">#REF!</definedName>
    <definedName name="KK_03" localSheetId="16">#REF!</definedName>
    <definedName name="KK_03">#REF!</definedName>
    <definedName name="kk_04" localSheetId="16">#REF!</definedName>
    <definedName name="kk_04">#REF!</definedName>
    <definedName name="KK_06" localSheetId="16">#REF!</definedName>
    <definedName name="KK_06">#REF!</definedName>
    <definedName name="kk_07" localSheetId="16">#REF!</definedName>
    <definedName name="kk_07">#REF!</definedName>
    <definedName name="KK2_3" localSheetId="16">#REF!</definedName>
    <definedName name="KK2_3">#REF!</definedName>
    <definedName name="_xlnm.Print_Area" localSheetId="9">'10'!$A$1:$V$32</definedName>
    <definedName name="_xlnm.Print_Area" localSheetId="10">'11'!$A$1:$AA$42</definedName>
    <definedName name="_xlnm.Print_Area" localSheetId="11">'12'!$A$1:$F$18</definedName>
    <definedName name="_xlnm.Print_Area" localSheetId="1">'２'!$A$1:$U$37</definedName>
    <definedName name="_xlnm.Print_Area" localSheetId="2">'３'!$A$1:$Y$18</definedName>
    <definedName name="_xlnm.Print_Area" localSheetId="3">'４'!$A$1:$I$47</definedName>
    <definedName name="_xlnm.Print_Area" localSheetId="4">'5'!$A$1:$BG$39</definedName>
    <definedName name="_xlnm.Print_Area" localSheetId="5">'6'!$A$1:$R$23</definedName>
    <definedName name="_xlnm.Print_Area" localSheetId="6">'7'!$A$1:$V$36</definedName>
    <definedName name="_xlnm.Print_Area" localSheetId="7">'8'!$A$1:$V$33</definedName>
    <definedName name="_xlnm.Print_Area" localSheetId="8">'9'!$A$1:$V$56</definedName>
    <definedName name="_xlnm.Print_Area" localSheetId="13">'勤務形態一覧表（介護包括型）'!$A$1:$AN$87</definedName>
    <definedName name="_xlnm.Print_Area" localSheetId="15">'勤務形態一覧表（外部利用型）'!$A$1:$AN$84</definedName>
    <definedName name="_xlnm.Print_Area" localSheetId="14">'勤務形態一覧表（日中支援型）'!$A$1:$AN$87</definedName>
    <definedName name="_xlnm.Print_Area" localSheetId="16">'人員配置体制加算（共同生活援助）'!$A$1:$L$42</definedName>
    <definedName name="_xlnm.Print_Titles" localSheetId="11">'12'!$3:$3</definedName>
    <definedName name="_xlnm.Print_Titles" localSheetId="12">'13～'!$2:$3</definedName>
    <definedName name="Roman_01" localSheetId="13">#REF!</definedName>
    <definedName name="Roman_01" localSheetId="15">#REF!</definedName>
    <definedName name="Roman_01" localSheetId="14">#REF!</definedName>
    <definedName name="Roman_01" localSheetId="16">#REF!</definedName>
    <definedName name="Roman_01">#REF!</definedName>
    <definedName name="Roman_03" localSheetId="13">#REF!</definedName>
    <definedName name="Roman_03" localSheetId="15">#REF!</definedName>
    <definedName name="Roman_03" localSheetId="14">#REF!</definedName>
    <definedName name="Roman_03" localSheetId="16">#REF!</definedName>
    <definedName name="Roman_03">#REF!</definedName>
    <definedName name="Roman_04" localSheetId="13">#REF!</definedName>
    <definedName name="Roman_04" localSheetId="15">#REF!</definedName>
    <definedName name="Roman_04" localSheetId="14">#REF!</definedName>
    <definedName name="Roman_04" localSheetId="16">#REF!</definedName>
    <definedName name="Roman_04">#REF!</definedName>
    <definedName name="Roman_06" localSheetId="16">#REF!</definedName>
    <definedName name="Roman_06">#REF!</definedName>
    <definedName name="roman_09" localSheetId="16">#REF!</definedName>
    <definedName name="roman_09">#REF!</definedName>
    <definedName name="roman_11" localSheetId="16">#REF!</definedName>
    <definedName name="roman_11">#REF!</definedName>
    <definedName name="roman11" localSheetId="16">#REF!</definedName>
    <definedName name="roman11">#REF!</definedName>
    <definedName name="Roman2_1" localSheetId="16">#REF!</definedName>
    <definedName name="Roman2_1">#REF!</definedName>
    <definedName name="Roman2_3" localSheetId="16">#REF!</definedName>
    <definedName name="Roman2_3">#REF!</definedName>
    <definedName name="roman31" localSheetId="16">#REF!</definedName>
    <definedName name="roman31">#REF!</definedName>
    <definedName name="roman33" localSheetId="16">#REF!</definedName>
    <definedName name="roman33">#REF!</definedName>
    <definedName name="roman4_3" localSheetId="16">#REF!</definedName>
    <definedName name="roman4_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erv" localSheetId="16">#REF!</definedName>
    <definedName name="serv">#REF!</definedName>
    <definedName name="serv_" localSheetId="16">#REF!</definedName>
    <definedName name="serv_">#REF!</definedName>
    <definedName name="Serv_LIST" localSheetId="16">#REF!</definedName>
    <definedName name="Serv_LIST">#REF!</definedName>
    <definedName name="servo1" localSheetId="16">#REF!</definedName>
    <definedName name="servo1">#REF!</definedName>
    <definedName name="ｔａｂｉｅ＿04" localSheetId="16">#REF!</definedName>
    <definedName name="ｔａｂｉｅ＿04">#REF!</definedName>
    <definedName name="table_03" localSheetId="16">#REF!</definedName>
    <definedName name="table_03">#REF!</definedName>
    <definedName name="table_06" localSheetId="16">#REF!</definedName>
    <definedName name="table_06">#REF!</definedName>
    <definedName name="table2_3" localSheetId="16">#REF!</definedName>
    <definedName name="table2_3">#REF!</definedName>
    <definedName name="tapi2" localSheetId="16">#REF!</definedName>
    <definedName name="tapi2">#REF!</definedName>
    <definedName name="tebie_o7" localSheetId="16">#REF!</definedName>
    <definedName name="tebie_o7">#REF!</definedName>
    <definedName name="tebie08" localSheetId="16">#REF!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就労継続支援Ｂ型" localSheetId="13">[1]選択肢!#REF!</definedName>
    <definedName name="就労継続支援Ｂ型" localSheetId="15">[1]選択肢!#REF!</definedName>
    <definedName name="就労継続支援Ｂ型" localSheetId="14">[1]選択肢!#REF!</definedName>
    <definedName name="就労継続支援Ｂ型">[1]選択肢!#REF!</definedName>
    <definedName name="食事" localSheetId="13">#REF!</definedName>
    <definedName name="食事" localSheetId="15">#REF!</definedName>
    <definedName name="食事" localSheetId="14">#REF!</definedName>
    <definedName name="食事" localSheetId="16">#REF!</definedName>
    <definedName name="食事">#REF!</definedName>
    <definedName name="町っ油" localSheetId="13">#REF!</definedName>
    <definedName name="町っ油" localSheetId="15">#REF!</definedName>
    <definedName name="町っ油" localSheetId="14">#REF!</definedName>
    <definedName name="町っ油" localSheetId="16">#REF!</definedName>
    <definedName name="町っ油">#REF!</definedName>
    <definedName name="利用日数記入例" localSheetId="13">#REF!</definedName>
    <definedName name="利用日数記入例" localSheetId="15">#REF!</definedName>
    <definedName name="利用日数記入例" localSheetId="14">#REF!</definedName>
    <definedName name="利用日数記入例" localSheetId="16">#REF!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53" l="1"/>
  <c r="I51" i="50"/>
  <c r="AM42" i="53" l="1"/>
  <c r="AL41" i="53"/>
  <c r="AK30" i="53" l="1"/>
  <c r="AK29" i="53"/>
  <c r="AK28" i="53"/>
  <c r="AK27" i="53"/>
  <c r="AK25" i="53"/>
  <c r="AK24" i="53"/>
  <c r="AK23" i="53"/>
  <c r="AK22" i="53"/>
  <c r="AK21" i="53"/>
  <c r="AK20" i="53"/>
  <c r="AK19" i="53"/>
  <c r="AK18" i="53"/>
  <c r="AK17" i="53"/>
  <c r="AK16" i="53"/>
  <c r="AK15" i="53"/>
  <c r="AK14" i="53"/>
  <c r="AK13" i="53"/>
  <c r="AK12" i="53"/>
  <c r="AK11" i="53"/>
  <c r="AK30" i="51"/>
  <c r="AK29" i="51"/>
  <c r="AK28" i="51"/>
  <c r="AK27" i="51"/>
  <c r="AK26" i="51"/>
  <c r="AK25" i="51"/>
  <c r="AK24" i="51"/>
  <c r="AK23" i="51"/>
  <c r="AK22" i="51"/>
  <c r="AK21" i="51"/>
  <c r="AK20" i="51"/>
  <c r="AK19" i="51"/>
  <c r="AK18" i="51"/>
  <c r="AK17" i="51"/>
  <c r="AK16" i="51"/>
  <c r="AK14" i="51"/>
  <c r="AK13" i="51"/>
  <c r="AK12" i="51"/>
  <c r="AK11" i="51"/>
  <c r="AK15" i="51"/>
  <c r="AL11" i="51"/>
  <c r="AK26" i="53"/>
  <c r="AK14" i="50"/>
  <c r="AK13" i="50"/>
  <c r="AK12" i="50"/>
  <c r="AK11" i="50"/>
  <c r="AJ31" i="50"/>
  <c r="AK30" i="50"/>
  <c r="AK29" i="50"/>
  <c r="AK28" i="50"/>
  <c r="AK27" i="50"/>
  <c r="AK26" i="50"/>
  <c r="AK25" i="50"/>
  <c r="AK24" i="50"/>
  <c r="AK23" i="50"/>
  <c r="AK22" i="50"/>
  <c r="AK21" i="50"/>
  <c r="AK20" i="50"/>
  <c r="AK19" i="50"/>
  <c r="AK18" i="50"/>
  <c r="AK17" i="50"/>
  <c r="AK16" i="50"/>
  <c r="AK15" i="50"/>
  <c r="AL11" i="50"/>
  <c r="F31" i="50"/>
  <c r="I58" i="50"/>
  <c r="E58" i="50"/>
  <c r="E17" i="45"/>
  <c r="I17" i="45" s="1"/>
  <c r="I25" i="45" s="1"/>
  <c r="G32" i="45"/>
  <c r="AA56" i="53"/>
  <c r="E22" i="45"/>
  <c r="I18" i="45"/>
  <c r="G18" i="45"/>
  <c r="E18" i="45"/>
  <c r="I32" i="45"/>
  <c r="I33" i="45"/>
  <c r="AG37" i="51"/>
  <c r="AJ44" i="51"/>
  <c r="AJ43" i="51"/>
  <c r="AJ42" i="51"/>
  <c r="AJ41" i="51"/>
  <c r="AJ40" i="51"/>
  <c r="AJ39" i="51"/>
  <c r="AJ38" i="51"/>
  <c r="AD37" i="51"/>
  <c r="AA37" i="51"/>
  <c r="X37" i="51"/>
  <c r="U37" i="51"/>
  <c r="R37" i="51"/>
  <c r="O37" i="51"/>
  <c r="L37" i="51"/>
  <c r="I37" i="51"/>
  <c r="F37" i="51"/>
  <c r="E37" i="51"/>
  <c r="D37" i="51"/>
  <c r="E37" i="53"/>
  <c r="E37" i="50"/>
  <c r="I58" i="53"/>
  <c r="AM57" i="53"/>
  <c r="AL57" i="53"/>
  <c r="AL58" i="53"/>
  <c r="AJ57" i="53"/>
  <c r="AD56" i="53"/>
  <c r="X57" i="53"/>
  <c r="O58" i="53"/>
  <c r="L57" i="53"/>
  <c r="F57" i="53"/>
  <c r="D56" i="53"/>
  <c r="AJ47" i="53"/>
  <c r="AJ46" i="53"/>
  <c r="AJ45" i="53"/>
  <c r="AJ44" i="53"/>
  <c r="AJ43" i="53"/>
  <c r="AJ42" i="53"/>
  <c r="AJ41" i="53"/>
  <c r="AJ40" i="53"/>
  <c r="AJ39" i="53"/>
  <c r="AJ38" i="53"/>
  <c r="AI37" i="53"/>
  <c r="AH37" i="53"/>
  <c r="AG37" i="53"/>
  <c r="AF37" i="53"/>
  <c r="AE37" i="53"/>
  <c r="AD37" i="53"/>
  <c r="AC37" i="53"/>
  <c r="AB37" i="53"/>
  <c r="AA37" i="53"/>
  <c r="Z37" i="53"/>
  <c r="Y37" i="53"/>
  <c r="X37" i="53"/>
  <c r="W37" i="53"/>
  <c r="V37" i="53"/>
  <c r="U37" i="53"/>
  <c r="R37" i="53"/>
  <c r="O37" i="53"/>
  <c r="L37" i="53"/>
  <c r="K37" i="53"/>
  <c r="J37" i="53"/>
  <c r="I37" i="53"/>
  <c r="F37" i="53"/>
  <c r="D37" i="53"/>
  <c r="AJ31" i="53"/>
  <c r="AI31" i="53"/>
  <c r="AH31" i="53"/>
  <c r="AG31" i="53"/>
  <c r="AF31" i="53"/>
  <c r="AE31" i="53"/>
  <c r="AD31" i="53"/>
  <c r="AC31" i="53"/>
  <c r="AB31" i="53"/>
  <c r="AA31" i="53"/>
  <c r="Z31" i="53"/>
  <c r="Y31" i="53"/>
  <c r="X31" i="53"/>
  <c r="W31" i="53"/>
  <c r="V31" i="53"/>
  <c r="U31" i="53"/>
  <c r="T31" i="53"/>
  <c r="S31" i="53"/>
  <c r="R31" i="53"/>
  <c r="Q31" i="53"/>
  <c r="P31" i="53"/>
  <c r="O31" i="53"/>
  <c r="N31" i="53"/>
  <c r="M31" i="53"/>
  <c r="L31" i="53"/>
  <c r="K31" i="53"/>
  <c r="J31" i="53"/>
  <c r="I31" i="53"/>
  <c r="H31" i="53"/>
  <c r="G31" i="53"/>
  <c r="F31" i="53"/>
  <c r="E58"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AI10" i="53" s="1"/>
  <c r="AG9" i="53"/>
  <c r="AF9" i="53"/>
  <c r="AE9" i="53"/>
  <c r="AD9" i="53"/>
  <c r="AC9" i="53"/>
  <c r="AB9" i="53"/>
  <c r="AA9" i="53"/>
  <c r="Z9" i="53"/>
  <c r="Y9" i="53"/>
  <c r="X9" i="53"/>
  <c r="W9" i="53"/>
  <c r="V9" i="53"/>
  <c r="U9" i="53"/>
  <c r="T9" i="53"/>
  <c r="S9" i="53"/>
  <c r="R9" i="53"/>
  <c r="Q9" i="53"/>
  <c r="P9" i="53"/>
  <c r="O9" i="53"/>
  <c r="N9" i="53"/>
  <c r="M9" i="53"/>
  <c r="L9" i="53"/>
  <c r="K9" i="53"/>
  <c r="J9" i="53"/>
  <c r="I9" i="53"/>
  <c r="H9" i="53"/>
  <c r="G9" i="53"/>
  <c r="F9" i="53"/>
  <c r="AL55" i="51"/>
  <c r="AG55" i="51"/>
  <c r="AA55" i="51"/>
  <c r="U55" i="51"/>
  <c r="O55" i="51"/>
  <c r="I55" i="51"/>
  <c r="E55" i="51"/>
  <c r="L54" i="51"/>
  <c r="F53" i="51"/>
  <c r="AL54" i="51"/>
  <c r="AG53" i="51"/>
  <c r="AD53" i="51"/>
  <c r="X53" i="51"/>
  <c r="O54" i="51"/>
  <c r="I54" i="51"/>
  <c r="E53" i="51"/>
  <c r="D53" i="51"/>
  <c r="AJ31" i="51"/>
  <c r="AI31"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AG10" i="51"/>
  <c r="AF10" i="51"/>
  <c r="AE10" i="51"/>
  <c r="AD10" i="51"/>
  <c r="AC10" i="51"/>
  <c r="AB10" i="51"/>
  <c r="AA10" i="51"/>
  <c r="Z10" i="51"/>
  <c r="Y10" i="51"/>
  <c r="X10" i="51"/>
  <c r="W10" i="51"/>
  <c r="V10" i="51"/>
  <c r="U10" i="51"/>
  <c r="T10" i="51"/>
  <c r="S10" i="51"/>
  <c r="R10" i="51"/>
  <c r="Q10" i="51"/>
  <c r="P10" i="51"/>
  <c r="O10" i="51"/>
  <c r="N10" i="51"/>
  <c r="M10" i="51"/>
  <c r="L10" i="51"/>
  <c r="K10" i="51"/>
  <c r="J10" i="51"/>
  <c r="I10" i="51"/>
  <c r="H10" i="51"/>
  <c r="G10" i="51"/>
  <c r="F10" i="51"/>
  <c r="AJ10" i="51" s="1"/>
  <c r="AG9" i="51"/>
  <c r="AF9" i="51"/>
  <c r="AE9" i="51"/>
  <c r="AD9" i="51"/>
  <c r="AC9" i="51"/>
  <c r="AB9" i="51"/>
  <c r="AA9" i="51"/>
  <c r="Z9" i="51"/>
  <c r="Y9" i="51"/>
  <c r="X9" i="51"/>
  <c r="W9" i="51"/>
  <c r="V9" i="51"/>
  <c r="U9" i="51"/>
  <c r="T9" i="51"/>
  <c r="S9" i="51"/>
  <c r="R9" i="51"/>
  <c r="Q9" i="51"/>
  <c r="P9" i="51"/>
  <c r="O9" i="51"/>
  <c r="N9" i="51"/>
  <c r="M9" i="51"/>
  <c r="L9" i="51"/>
  <c r="K9" i="51"/>
  <c r="J9" i="51"/>
  <c r="I9" i="51"/>
  <c r="H9" i="51"/>
  <c r="G9" i="51"/>
  <c r="F9" i="51"/>
  <c r="AJ9" i="51" s="1"/>
  <c r="AL58" i="50"/>
  <c r="AG58" i="50"/>
  <c r="AA58" i="50"/>
  <c r="U58" i="50"/>
  <c r="O58" i="50"/>
  <c r="R57" i="50"/>
  <c r="E57" i="50"/>
  <c r="AL57" i="50"/>
  <c r="AG56" i="50"/>
  <c r="AA56" i="50"/>
  <c r="U56" i="50"/>
  <c r="O57" i="50"/>
  <c r="I56" i="50"/>
  <c r="E56" i="50"/>
  <c r="C56" i="50"/>
  <c r="AJ47" i="50"/>
  <c r="AJ46" i="50"/>
  <c r="AJ45" i="50"/>
  <c r="AJ44" i="50"/>
  <c r="AJ43" i="50"/>
  <c r="AJ42" i="50"/>
  <c r="AJ41" i="50"/>
  <c r="AJ40" i="50"/>
  <c r="AJ39" i="50"/>
  <c r="AJ38" i="50"/>
  <c r="AI37" i="50"/>
  <c r="AH37" i="50"/>
  <c r="AG37" i="50"/>
  <c r="AF37" i="50"/>
  <c r="AE37" i="50"/>
  <c r="AD37" i="50"/>
  <c r="AC37" i="50"/>
  <c r="AB37" i="50"/>
  <c r="AA37" i="50"/>
  <c r="Z37" i="50"/>
  <c r="Y37" i="50"/>
  <c r="X37" i="50"/>
  <c r="W37" i="50"/>
  <c r="V37" i="50"/>
  <c r="U37" i="50"/>
  <c r="R37" i="50"/>
  <c r="O37" i="50"/>
  <c r="L37" i="50"/>
  <c r="K37" i="50"/>
  <c r="J37" i="50"/>
  <c r="I37" i="50"/>
  <c r="F37" i="50"/>
  <c r="D37" i="50"/>
  <c r="AI31" i="50"/>
  <c r="AH31" i="50"/>
  <c r="AG31" i="50"/>
  <c r="AF31" i="50"/>
  <c r="AE31" i="50"/>
  <c r="AD31" i="50"/>
  <c r="AC31" i="50"/>
  <c r="AB31" i="50"/>
  <c r="AA31" i="50"/>
  <c r="Z31" i="50"/>
  <c r="Y31" i="50"/>
  <c r="X31" i="50"/>
  <c r="W31" i="50"/>
  <c r="V31" i="50"/>
  <c r="U31" i="50"/>
  <c r="T31" i="50"/>
  <c r="S31" i="50"/>
  <c r="R31" i="50"/>
  <c r="Q31" i="50"/>
  <c r="P31" i="50"/>
  <c r="O31" i="50"/>
  <c r="N31" i="50"/>
  <c r="M31" i="50"/>
  <c r="L31" i="50"/>
  <c r="K31" i="50"/>
  <c r="J31" i="50"/>
  <c r="I31" i="50"/>
  <c r="H31" i="50"/>
  <c r="G31" i="50"/>
  <c r="AG10" i="50"/>
  <c r="AF10" i="50"/>
  <c r="AE10" i="50"/>
  <c r="AD10" i="50"/>
  <c r="AC10" i="50"/>
  <c r="AB10" i="50"/>
  <c r="AA10" i="50"/>
  <c r="Z10" i="50"/>
  <c r="Y10" i="50"/>
  <c r="X10" i="50"/>
  <c r="W10" i="50"/>
  <c r="V10" i="50"/>
  <c r="U10" i="50"/>
  <c r="T10" i="50"/>
  <c r="S10" i="50"/>
  <c r="R10" i="50"/>
  <c r="Q10" i="50"/>
  <c r="P10" i="50"/>
  <c r="O10" i="50"/>
  <c r="N10" i="50"/>
  <c r="M10" i="50"/>
  <c r="L10" i="50"/>
  <c r="K10" i="50"/>
  <c r="J10" i="50"/>
  <c r="I10" i="50"/>
  <c r="H10" i="50"/>
  <c r="G10" i="50"/>
  <c r="F10" i="50"/>
  <c r="AJ10" i="50" s="1"/>
  <c r="AG9" i="50"/>
  <c r="AF9" i="50"/>
  <c r="AE9" i="50"/>
  <c r="AD9" i="50"/>
  <c r="AC9" i="50"/>
  <c r="AB9" i="50"/>
  <c r="AA9" i="50"/>
  <c r="Z9" i="50"/>
  <c r="Y9" i="50"/>
  <c r="X9" i="50"/>
  <c r="W9" i="50"/>
  <c r="V9" i="50"/>
  <c r="U9" i="50"/>
  <c r="T9" i="50"/>
  <c r="S9" i="50"/>
  <c r="R9" i="50"/>
  <c r="Q9" i="50"/>
  <c r="P9" i="50"/>
  <c r="O9" i="50"/>
  <c r="N9" i="50"/>
  <c r="M9" i="50"/>
  <c r="L9" i="50"/>
  <c r="K9" i="50"/>
  <c r="J9" i="50"/>
  <c r="I9" i="50"/>
  <c r="H9" i="50"/>
  <c r="G9" i="50"/>
  <c r="F9" i="50"/>
  <c r="AJ9" i="50" s="1"/>
  <c r="AK31" i="51" l="1"/>
  <c r="AM44" i="53"/>
  <c r="AL45" i="53"/>
  <c r="AL38" i="53"/>
  <c r="AL39" i="53"/>
  <c r="AL25" i="53"/>
  <c r="AK31" i="53"/>
  <c r="AL40" i="53"/>
  <c r="AK31" i="50"/>
  <c r="AL43" i="53"/>
  <c r="AJ37" i="51"/>
  <c r="AM46" i="53"/>
  <c r="AL23" i="51"/>
  <c r="AL24" i="51"/>
  <c r="AL12" i="51"/>
  <c r="AL27" i="51"/>
  <c r="AL16" i="51"/>
  <c r="AL19" i="51"/>
  <c r="AL28" i="51"/>
  <c r="AJ10" i="53"/>
  <c r="AL21" i="53"/>
  <c r="AL26" i="53"/>
  <c r="AL28" i="53"/>
  <c r="AL22" i="53"/>
  <c r="AL11" i="53"/>
  <c r="AL24" i="53"/>
  <c r="AI9" i="53"/>
  <c r="AL16" i="53"/>
  <c r="AL29" i="53"/>
  <c r="AL12" i="53"/>
  <c r="AJ9" i="53"/>
  <c r="AL17" i="53"/>
  <c r="AL13" i="53"/>
  <c r="AL27" i="53"/>
  <c r="AL15" i="50"/>
  <c r="AL31" i="50"/>
  <c r="AL27" i="50"/>
  <c r="AL23" i="50"/>
  <c r="AL19" i="50"/>
  <c r="I26" i="45"/>
  <c r="I35" i="45" s="1"/>
  <c r="AL22" i="51"/>
  <c r="R54" i="51"/>
  <c r="AL29" i="51"/>
  <c r="AL14" i="51"/>
  <c r="AL30" i="51"/>
  <c r="AL25" i="51"/>
  <c r="I53" i="51"/>
  <c r="AL21" i="51"/>
  <c r="AL17" i="51"/>
  <c r="AL43" i="51"/>
  <c r="AL18" i="51"/>
  <c r="AL13" i="51"/>
  <c r="AL15" i="51"/>
  <c r="AL20" i="51"/>
  <c r="AL26" i="51"/>
  <c r="AL31" i="51"/>
  <c r="E54" i="51"/>
  <c r="AL23" i="53"/>
  <c r="AL19" i="53"/>
  <c r="AH10" i="53"/>
  <c r="AL30" i="53"/>
  <c r="AL18" i="53"/>
  <c r="AL31" i="53"/>
  <c r="AH9" i="53"/>
  <c r="AL15" i="53"/>
  <c r="AL20" i="53"/>
  <c r="O57" i="53"/>
  <c r="AL30" i="50"/>
  <c r="AL26" i="50"/>
  <c r="AL22" i="50"/>
  <c r="AL18" i="50"/>
  <c r="AL14" i="50"/>
  <c r="AL29" i="50"/>
  <c r="AL25" i="50"/>
  <c r="AL21" i="50"/>
  <c r="AL17" i="50"/>
  <c r="AL13" i="50"/>
  <c r="L56" i="50"/>
  <c r="O56" i="50"/>
  <c r="AL28" i="50"/>
  <c r="AL24" i="50"/>
  <c r="AL20" i="50"/>
  <c r="AL16" i="50"/>
  <c r="AL12" i="50"/>
  <c r="AJ56" i="50"/>
  <c r="AL38" i="50"/>
  <c r="AJ37" i="50"/>
  <c r="AL37" i="50" s="1"/>
  <c r="AL42" i="50"/>
  <c r="AL56" i="50"/>
  <c r="X56" i="50"/>
  <c r="F56" i="53"/>
  <c r="E57" i="53"/>
  <c r="I56" i="53"/>
  <c r="AM54" i="51"/>
  <c r="O56" i="53"/>
  <c r="R56" i="53"/>
  <c r="U57" i="50"/>
  <c r="L53" i="51"/>
  <c r="AG56" i="53"/>
  <c r="R56" i="50"/>
  <c r="X57" i="50"/>
  <c r="AJ53" i="51"/>
  <c r="AJ56" i="53"/>
  <c r="L56" i="53"/>
  <c r="R57" i="53"/>
  <c r="AM57" i="50"/>
  <c r="AL53" i="51"/>
  <c r="E56" i="53"/>
  <c r="AL56" i="53"/>
  <c r="AL41" i="50"/>
  <c r="AL39" i="50"/>
  <c r="AL43" i="50"/>
  <c r="AL44" i="50"/>
  <c r="AM44" i="50"/>
  <c r="AL45" i="50"/>
  <c r="AL40" i="50"/>
  <c r="AM46" i="50"/>
  <c r="AL38" i="51"/>
  <c r="AL39" i="51"/>
  <c r="AL40" i="51"/>
  <c r="AL41" i="51"/>
  <c r="AL42" i="51"/>
  <c r="AL37" i="51"/>
  <c r="E48" i="51" s="1"/>
  <c r="AJ37" i="53"/>
  <c r="AL37" i="53" s="1"/>
  <c r="E51" i="53" s="1"/>
  <c r="C56" i="53"/>
  <c r="U56" i="53"/>
  <c r="AA57" i="53"/>
  <c r="X56" i="53"/>
  <c r="AD57" i="53"/>
  <c r="AA58" i="53"/>
  <c r="AL14" i="53"/>
  <c r="U57" i="53"/>
  <c r="AM56" i="53"/>
  <c r="I57" i="53"/>
  <c r="AG57" i="53"/>
  <c r="AG58" i="53"/>
  <c r="O53" i="51"/>
  <c r="U54" i="51"/>
  <c r="AH10" i="51"/>
  <c r="R53" i="51"/>
  <c r="AM53" i="51"/>
  <c r="X54" i="51"/>
  <c r="AH9" i="51"/>
  <c r="AI10" i="51"/>
  <c r="C53" i="51"/>
  <c r="U53" i="51"/>
  <c r="AA54" i="51"/>
  <c r="AI9" i="51"/>
  <c r="F54" i="51"/>
  <c r="AD54" i="51"/>
  <c r="AA53" i="51"/>
  <c r="AG54" i="51"/>
  <c r="AJ54" i="51"/>
  <c r="AA57" i="50"/>
  <c r="AH10" i="50"/>
  <c r="AM42" i="50"/>
  <c r="D56" i="50"/>
  <c r="AI10" i="50"/>
  <c r="AL46" i="50"/>
  <c r="AI9" i="50"/>
  <c r="F56" i="50"/>
  <c r="AD56" i="50"/>
  <c r="L57" i="50"/>
  <c r="AJ57" i="50"/>
  <c r="AM56" i="50"/>
  <c r="F57" i="50"/>
  <c r="AD57" i="50"/>
  <c r="AH9" i="50"/>
  <c r="I57" i="50"/>
  <c r="AG57" i="50"/>
  <c r="C51" i="50" l="1"/>
  <c r="E51" i="50"/>
  <c r="C48" i="51"/>
  <c r="C51" i="53"/>
</calcChain>
</file>

<file path=xl/comments1.xml><?xml version="1.0" encoding="utf-8"?>
<comments xmlns="http://schemas.openxmlformats.org/spreadsheetml/2006/main">
  <authors>
    <author>Administrator</author>
  </authors>
  <commentList>
    <comment ref="I2" authorId="0" shapeId="0">
      <text>
        <r>
          <rPr>
            <b/>
            <sz val="11"/>
            <color indexed="81"/>
            <rFont val="MS P ゴシック"/>
            <family val="3"/>
            <charset val="128"/>
          </rPr>
          <t>直近3ヶ月分を、月ごとに作成して下さい。
薄黄色セルにのみ入力してください。</t>
        </r>
      </text>
    </comment>
    <comment ref="G11" authorId="0" shapeId="0">
      <text>
        <r>
          <rPr>
            <b/>
            <sz val="10"/>
            <color indexed="81"/>
            <rFont val="MS P ゴシック"/>
            <family val="3"/>
            <charset val="128"/>
          </rPr>
          <t>「勤務形態一覧表」シートのセルAL37「平均利用者数」の数値を入力してください。</t>
        </r>
      </text>
    </comment>
    <comment ref="G17" authorId="0" shapeId="0">
      <text>
        <r>
          <rPr>
            <b/>
            <sz val="10"/>
            <color indexed="81"/>
            <rFont val="MS P ゴシック"/>
            <family val="3"/>
            <charset val="128"/>
          </rPr>
          <t>区分３→　９：１
区分４→　６：１
区分５→　４：１
区分６→　２.５：１
※個人居宅介護利用者（区分４～６）はこれの1/2の比率
「勤務形態一覧表（介護・日中）」シートのセルＩ51「生活支援員」の数値を入力してください。</t>
        </r>
        <r>
          <rPr>
            <b/>
            <u val="double"/>
            <sz val="10"/>
            <color indexed="81"/>
            <rFont val="MS P ゴシック"/>
            <family val="3"/>
            <charset val="128"/>
          </rPr>
          <t>※小数点第２位以下を切り捨て</t>
        </r>
      </text>
    </comment>
    <comment ref="E21" authorId="0" shapeId="0">
      <text>
        <r>
          <rPr>
            <b/>
            <sz val="10"/>
            <color indexed="81"/>
            <rFont val="MS P ゴシック"/>
            <family val="3"/>
            <charset val="128"/>
          </rPr>
          <t xml:space="preserve">上記「５　利用者数」を「６　人員体制」で選択した比率（　12：１　・　30：１　・　7.5：１　・　20：１　）のいずれかで除した数値を入力してください。
</t>
        </r>
        <r>
          <rPr>
            <b/>
            <u val="double"/>
            <sz val="10"/>
            <color indexed="81"/>
            <rFont val="MS P ゴシック"/>
            <family val="3"/>
            <charset val="128"/>
          </rPr>
          <t>※小数点第２位以下を切り捨て</t>
        </r>
      </text>
    </comment>
    <comment ref="G33" authorId="0" shapeId="0">
      <text>
        <r>
          <rPr>
            <b/>
            <sz val="10"/>
            <color indexed="81"/>
            <rFont val="MS P ゴシック"/>
            <family val="3"/>
            <charset val="128"/>
          </rPr>
          <t>事業所において配置している世話人、生活支援員（管理者、サービス管理責任者、夜間支援従事者は除く）の勤務時間数（週平均）の合計を入力してください。</t>
        </r>
      </text>
    </comment>
  </commentList>
</comments>
</file>

<file path=xl/sharedStrings.xml><?xml version="1.0" encoding="utf-8"?>
<sst xmlns="http://schemas.openxmlformats.org/spreadsheetml/2006/main" count="1607" uniqueCount="967">
  <si>
    <t>※　５つ以上の共同生活住居がある場合は、欄を追加して記載してください。</t>
    <rPh sb="4" eb="6">
      <t>イジョウ</t>
    </rPh>
    <rPh sb="7" eb="9">
      <t>キョウドウ</t>
    </rPh>
    <rPh sb="9" eb="11">
      <t>セイカツ</t>
    </rPh>
    <rPh sb="11" eb="13">
      <t>ジュウキョ</t>
    </rPh>
    <rPh sb="16" eb="18">
      <t>バアイ</t>
    </rPh>
    <rPh sb="20" eb="21">
      <t>ラン</t>
    </rPh>
    <rPh sb="22" eb="24">
      <t>ツイカ</t>
    </rPh>
    <rPh sb="26" eb="28">
      <t>キサイ</t>
    </rPh>
    <phoneticPr fontId="3"/>
  </si>
  <si>
    <t>他事業所との兼務
※有の場合内容を記載</t>
    <rPh sb="0" eb="1">
      <t>ホカ</t>
    </rPh>
    <rPh sb="1" eb="4">
      <t>ジギョウショ</t>
    </rPh>
    <rPh sb="6" eb="8">
      <t>ケンム</t>
    </rPh>
    <rPh sb="10" eb="11">
      <t>ア</t>
    </rPh>
    <rPh sb="12" eb="14">
      <t>バアイ</t>
    </rPh>
    <rPh sb="14" eb="16">
      <t>ナイヨウ</t>
    </rPh>
    <rPh sb="17" eb="19">
      <t>キサイ</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</si>
  <si>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</si>
  <si>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住居別</t>
    <rPh sb="0" eb="2">
      <t>ジュウキョ</t>
    </rPh>
    <rPh sb="2" eb="3">
      <t>ベツ</t>
    </rPh>
    <phoneticPr fontId="3"/>
  </si>
  <si>
    <t>（２）苦情処理の体制</t>
    <rPh sb="3" eb="5">
      <t>クジョウ</t>
    </rPh>
    <rPh sb="5" eb="7">
      <t>ショリ</t>
    </rPh>
    <rPh sb="8" eb="10">
      <t>タイセイ</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</si>
  <si>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</si>
  <si>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</si>
  <si>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</si>
  <si>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</si>
  <si>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</si>
  <si>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氏名</t>
    <rPh sb="0" eb="2">
      <t>シメイ</t>
    </rPh>
    <phoneticPr fontId="3"/>
  </si>
  <si>
    <t>勤務形態</t>
    <rPh sb="0" eb="2">
      <t>キンム</t>
    </rPh>
    <rPh sb="2" eb="4">
      <t>ケイタイ</t>
    </rPh>
    <phoneticPr fontId="3"/>
  </si>
  <si>
    <t>記録作成の有無</t>
    <rPh sb="0" eb="2">
      <t>キロク</t>
    </rPh>
    <rPh sb="2" eb="4">
      <t>サクセイ</t>
    </rPh>
    <rPh sb="5" eb="7">
      <t>ウム</t>
    </rPh>
    <phoneticPr fontId="3"/>
  </si>
  <si>
    <t>有</t>
    <rPh sb="0" eb="1">
      <t>ア</t>
    </rPh>
    <phoneticPr fontId="3"/>
  </si>
  <si>
    <t>無</t>
    <rPh sb="0" eb="1">
      <t>ナ</t>
    </rPh>
    <phoneticPr fontId="3"/>
  </si>
  <si>
    <t>（３）　事故発生時の対応</t>
    <rPh sb="4" eb="6">
      <t>ジコ</t>
    </rPh>
    <rPh sb="6" eb="9">
      <t>ハッセイジ</t>
    </rPh>
    <rPh sb="10" eb="12">
      <t>タイオウ</t>
    </rPh>
    <phoneticPr fontId="3"/>
  </si>
  <si>
    <t>損害賠償保険加入先</t>
    <rPh sb="0" eb="2">
      <t>ソンガイ</t>
    </rPh>
    <rPh sb="2" eb="4">
      <t>バイショウ</t>
    </rPh>
    <rPh sb="4" eb="6">
      <t>ホケン</t>
    </rPh>
    <rPh sb="6" eb="9">
      <t>カニュウサキ</t>
    </rPh>
    <phoneticPr fontId="3"/>
  </si>
  <si>
    <t>円</t>
    <rPh sb="0" eb="1">
      <t>エン</t>
    </rPh>
    <phoneticPr fontId="3"/>
  </si>
  <si>
    <t>事業所番号</t>
    <rPh sb="0" eb="3">
      <t>ジギョウショ</t>
    </rPh>
    <rPh sb="3" eb="5">
      <t>バンゴウ</t>
    </rPh>
    <phoneticPr fontId="3"/>
  </si>
  <si>
    <t>人</t>
    <rPh sb="0" eb="1">
      <t>ヒト</t>
    </rPh>
    <phoneticPr fontId="3"/>
  </si>
  <si>
    <t>小計（Ａ）</t>
    <rPh sb="0" eb="2">
      <t>コバカリ</t>
    </rPh>
    <phoneticPr fontId="3"/>
  </si>
  <si>
    <t>計</t>
    <rPh sb="0" eb="1">
      <t>ケイ</t>
    </rPh>
    <phoneticPr fontId="3"/>
  </si>
  <si>
    <t>定員</t>
    <rPh sb="0" eb="2">
      <t>テイイン</t>
    </rPh>
    <phoneticPr fontId="3"/>
  </si>
  <si>
    <t>費　用　名（内容を記載）</t>
    <rPh sb="0" eb="3">
      <t>ヒヨウ</t>
    </rPh>
    <rPh sb="4" eb="5">
      <t>ナ</t>
    </rPh>
    <rPh sb="6" eb="8">
      <t>ナイヨウ</t>
    </rPh>
    <rPh sb="9" eb="11">
      <t>キサイ</t>
    </rPh>
    <phoneticPr fontId="3"/>
  </si>
  <si>
    <t>利用定員（総数）</t>
    <rPh sb="0" eb="2">
      <t>リヨウ</t>
    </rPh>
    <rPh sb="2" eb="4">
      <t>テイイ</t>
    </rPh>
    <rPh sb="5" eb="7">
      <t>ソウスウ</t>
    </rPh>
    <phoneticPr fontId="3"/>
  </si>
  <si>
    <t>電話番号</t>
    <rPh sb="0" eb="2">
      <t>デンワ</t>
    </rPh>
    <rPh sb="2" eb="4">
      <t>バンゴウ</t>
    </rPh>
    <phoneticPr fontId="3"/>
  </si>
  <si>
    <t>FAX番号</t>
    <rPh sb="3" eb="5">
      <t>バンゴウ</t>
    </rPh>
    <phoneticPr fontId="3"/>
  </si>
  <si>
    <t>住居１</t>
    <rPh sb="0" eb="2">
      <t>ジュウキョ</t>
    </rPh>
    <phoneticPr fontId="3"/>
  </si>
  <si>
    <t>主たる対象者</t>
    <rPh sb="0" eb="1">
      <t>シュ</t>
    </rPh>
    <rPh sb="3" eb="6">
      <t>タイショウシャ</t>
    </rPh>
    <phoneticPr fontId="3"/>
  </si>
  <si>
    <t>②　共同生活住居２</t>
    <rPh sb="2" eb="4">
      <t>キョウドウ</t>
    </rPh>
    <rPh sb="4" eb="6">
      <t>セイカツ</t>
    </rPh>
    <rPh sb="6" eb="8">
      <t>ジュウキョ</t>
    </rPh>
    <phoneticPr fontId="3"/>
  </si>
  <si>
    <t>③　共同生活住居３　　</t>
    <rPh sb="2" eb="4">
      <t>キョウドウ</t>
    </rPh>
    <rPh sb="4" eb="6">
      <t>セイカツ</t>
    </rPh>
    <rPh sb="6" eb="8">
      <t>ジュウキョ</t>
    </rPh>
    <phoneticPr fontId="3"/>
  </si>
  <si>
    <t>配置場所（住居名）</t>
    <rPh sb="0" eb="2">
      <t>ハイチ</t>
    </rPh>
    <rPh sb="2" eb="4">
      <t>バショ</t>
    </rPh>
    <rPh sb="5" eb="7">
      <t>ジュウキョ</t>
    </rPh>
    <rPh sb="7" eb="8">
      <t>ナ</t>
    </rPh>
    <phoneticPr fontId="3"/>
  </si>
  <si>
    <t>住居３</t>
    <rPh sb="0" eb="2">
      <t>ジュウキョ</t>
    </rPh>
    <phoneticPr fontId="3"/>
  </si>
  <si>
    <t>住居２</t>
    <rPh sb="0" eb="2">
      <t>ジュウキョ</t>
    </rPh>
    <phoneticPr fontId="3"/>
  </si>
  <si>
    <t>新規入居者数</t>
    <rPh sb="0" eb="2">
      <t>シンキ</t>
    </rPh>
    <rPh sb="2" eb="4">
      <t>ニュウキョ</t>
    </rPh>
    <rPh sb="4" eb="5">
      <t>モノ</t>
    </rPh>
    <rPh sb="5" eb="6">
      <t>カズ</t>
    </rPh>
    <phoneticPr fontId="3"/>
  </si>
  <si>
    <t>退去者数</t>
    <rPh sb="0" eb="2">
      <t>タイキョ</t>
    </rPh>
    <rPh sb="2" eb="3">
      <t>シャ</t>
    </rPh>
    <rPh sb="3" eb="4">
      <t>カズ</t>
    </rPh>
    <phoneticPr fontId="3"/>
  </si>
  <si>
    <t>家賃</t>
    <rPh sb="0" eb="2">
      <t>ヤチン</t>
    </rPh>
    <phoneticPr fontId="3"/>
  </si>
  <si>
    <t>光熱水費</t>
    <rPh sb="0" eb="1">
      <t>ヒカ</t>
    </rPh>
    <rPh sb="1" eb="2">
      <t>ネツ</t>
    </rPh>
    <rPh sb="2" eb="3">
      <t>ミズ</t>
    </rPh>
    <rPh sb="3" eb="4">
      <t>ヒ</t>
    </rPh>
    <phoneticPr fontId="3"/>
  </si>
  <si>
    <t>食材料費</t>
    <rPh sb="0" eb="1">
      <t>ショク</t>
    </rPh>
    <rPh sb="1" eb="4">
      <t>ザイリョウヒ</t>
    </rPh>
    <phoneticPr fontId="3"/>
  </si>
  <si>
    <t>※　月ごとに実人数を計上してください。</t>
    <rPh sb="2" eb="3">
      <t>ツキ</t>
    </rPh>
    <rPh sb="6" eb="7">
      <t>ジツ</t>
    </rPh>
    <rPh sb="7" eb="9">
      <t>ニンズウ</t>
    </rPh>
    <rPh sb="10" eb="12">
      <t>ケイジョウ</t>
    </rPh>
    <phoneticPr fontId="3"/>
  </si>
  <si>
    <t>職種</t>
    <rPh sb="0" eb="2">
      <t>ショクシュ</t>
    </rPh>
    <phoneticPr fontId="3"/>
  </si>
  <si>
    <t>勤務時間</t>
    <rPh sb="0" eb="2">
      <t>キンム</t>
    </rPh>
    <rPh sb="2" eb="4">
      <t>ジカン</t>
    </rPh>
    <phoneticPr fontId="3"/>
  </si>
  <si>
    <t>（うち単身生活等への移行者）</t>
    <rPh sb="3" eb="5">
      <t>タンシン</t>
    </rPh>
    <rPh sb="5" eb="7">
      <t>セイカツ</t>
    </rPh>
    <rPh sb="7" eb="8">
      <t>ナド</t>
    </rPh>
    <rPh sb="10" eb="12">
      <t>イコウ</t>
    </rPh>
    <rPh sb="12" eb="13">
      <t>モノ</t>
    </rPh>
    <phoneticPr fontId="3"/>
  </si>
  <si>
    <t>時間</t>
    <rPh sb="0" eb="2">
      <t>ジカン</t>
    </rPh>
    <phoneticPr fontId="3"/>
  </si>
  <si>
    <t>日課</t>
    <rPh sb="0" eb="2">
      <t>ニッカ</t>
    </rPh>
    <phoneticPr fontId="3"/>
  </si>
  <si>
    <t>実労働時間</t>
    <rPh sb="0" eb="1">
      <t>ジツ</t>
    </rPh>
    <rPh sb="1" eb="3">
      <t>ロウドウ</t>
    </rPh>
    <rPh sb="3" eb="5">
      <t>ジカン</t>
    </rPh>
    <phoneticPr fontId="3"/>
  </si>
  <si>
    <t>休憩</t>
    <rPh sb="0" eb="2">
      <t>キュウケイ</t>
    </rPh>
    <phoneticPr fontId="3"/>
  </si>
  <si>
    <t>始業時間</t>
    <rPh sb="0" eb="2">
      <t>シギョウ</t>
    </rPh>
    <rPh sb="2" eb="4">
      <t>ジカン</t>
    </rPh>
    <phoneticPr fontId="3"/>
  </si>
  <si>
    <t>終業時間</t>
    <rPh sb="0" eb="2">
      <t>シュウギョウ</t>
    </rPh>
    <rPh sb="2" eb="4">
      <t>ジカン</t>
    </rPh>
    <phoneticPr fontId="3"/>
  </si>
  <si>
    <t>起床</t>
    <rPh sb="0" eb="2">
      <t>キショウ</t>
    </rPh>
    <phoneticPr fontId="3"/>
  </si>
  <si>
    <t>朝食</t>
    <rPh sb="0" eb="2">
      <t>チョウショク</t>
    </rPh>
    <phoneticPr fontId="3"/>
  </si>
  <si>
    <t>昼食</t>
    <rPh sb="0" eb="2">
      <t>チュウショク</t>
    </rPh>
    <phoneticPr fontId="3"/>
  </si>
  <si>
    <t>夕食</t>
    <rPh sb="0" eb="2">
      <t>ユウショク</t>
    </rPh>
    <phoneticPr fontId="3"/>
  </si>
  <si>
    <t>消灯</t>
    <rPh sb="0" eb="2">
      <t>ショウトウ</t>
    </rPh>
    <phoneticPr fontId="3"/>
  </si>
  <si>
    <t>※１　世話人及び生活支援員の１日の業務時間及び内容を具体的に記載すること。</t>
    <rPh sb="3" eb="6">
      <t>セワニン</t>
    </rPh>
    <rPh sb="6" eb="7">
      <t>オヨ</t>
    </rPh>
    <rPh sb="8" eb="10">
      <t>セイカツ</t>
    </rPh>
    <rPh sb="10" eb="13">
      <t>シエンイン</t>
    </rPh>
    <rPh sb="15" eb="16">
      <t>ヒ</t>
    </rPh>
    <rPh sb="17" eb="19">
      <t>ギョウム</t>
    </rPh>
    <rPh sb="19" eb="21">
      <t>ジカン</t>
    </rPh>
    <rPh sb="21" eb="22">
      <t>オヨ</t>
    </rPh>
    <rPh sb="23" eb="25">
      <t>ナイヨウ</t>
    </rPh>
    <rPh sb="26" eb="29">
      <t>グタイテキ</t>
    </rPh>
    <rPh sb="30" eb="32">
      <t>キサイ</t>
    </rPh>
    <phoneticPr fontId="3"/>
  </si>
  <si>
    <t>例</t>
    <rPh sb="0" eb="1">
      <t>レイ</t>
    </rPh>
    <phoneticPr fontId="3"/>
  </si>
  <si>
    <t>　３　日課欄には、利用者の１日の生活サイクルに関わる事項を記載すること。</t>
    <rPh sb="3" eb="5">
      <t>ニッカ</t>
    </rPh>
    <rPh sb="5" eb="6">
      <t>ラン</t>
    </rPh>
    <rPh sb="9" eb="12">
      <t>リヨウシャ</t>
    </rPh>
    <rPh sb="14" eb="15">
      <t>ニチ</t>
    </rPh>
    <rPh sb="16" eb="18">
      <t>セイカツ</t>
    </rPh>
    <rPh sb="23" eb="24">
      <t>カカ</t>
    </rPh>
    <rPh sb="26" eb="28">
      <t>ジコウ</t>
    </rPh>
    <rPh sb="29" eb="31">
      <t>キサイ</t>
    </rPh>
    <phoneticPr fontId="3"/>
  </si>
  <si>
    <t>事業所名</t>
    <rPh sb="0" eb="3">
      <t>ジギョウショ</t>
    </rPh>
    <rPh sb="3" eb="4">
      <t>ナ</t>
    </rPh>
    <phoneticPr fontId="3"/>
  </si>
  <si>
    <t>移動時間※</t>
    <rPh sb="0" eb="2">
      <t>イドウ</t>
    </rPh>
    <rPh sb="2" eb="4">
      <t>ジカン</t>
    </rPh>
    <phoneticPr fontId="3"/>
  </si>
  <si>
    <t>（２）サービス管理責任者の状況　　　　</t>
    <rPh sb="7" eb="9">
      <t>カンリ</t>
    </rPh>
    <rPh sb="9" eb="12">
      <t>セキニンシャ</t>
    </rPh>
    <rPh sb="13" eb="15">
      <t>ジョウキョウ</t>
    </rPh>
    <phoneticPr fontId="3"/>
  </si>
  <si>
    <t>常勤・非常勤</t>
    <rPh sb="0" eb="2">
      <t>ジョウキン</t>
    </rPh>
    <rPh sb="3" eb="6">
      <t>ヒジョウキン</t>
    </rPh>
    <phoneticPr fontId="3"/>
  </si>
  <si>
    <t>世話人A</t>
    <rPh sb="0" eb="3">
      <t>セワニン</t>
    </rPh>
    <phoneticPr fontId="3"/>
  </si>
  <si>
    <t>生活支援員B</t>
    <rPh sb="0" eb="2">
      <t>セイカツ</t>
    </rPh>
    <rPh sb="2" eb="4">
      <t>シエン</t>
    </rPh>
    <rPh sb="4" eb="5">
      <t>イン</t>
    </rPh>
    <phoneticPr fontId="3"/>
  </si>
  <si>
    <t>※シフト表等、これらの内容がわかる既存資料の添付も可</t>
    <rPh sb="4" eb="5">
      <t>ヒョウ</t>
    </rPh>
    <rPh sb="5" eb="6">
      <t>ナド</t>
    </rPh>
    <rPh sb="11" eb="13">
      <t>ナイヨウ</t>
    </rPh>
    <rPh sb="17" eb="19">
      <t>キソン</t>
    </rPh>
    <rPh sb="19" eb="21">
      <t>シリョウ</t>
    </rPh>
    <rPh sb="22" eb="24">
      <t>テンプ</t>
    </rPh>
    <rPh sb="25" eb="26">
      <t>カ</t>
    </rPh>
    <phoneticPr fontId="3"/>
  </si>
  <si>
    <t>住居４</t>
    <rPh sb="0" eb="2">
      <t>ジュウキョ</t>
    </rPh>
    <phoneticPr fontId="3"/>
  </si>
  <si>
    <t>主な内容と対応結果</t>
    <rPh sb="0" eb="1">
      <t>オモ</t>
    </rPh>
    <rPh sb="2" eb="4">
      <t>ナイヨウ</t>
    </rPh>
    <rPh sb="5" eb="7">
      <t>タイオウ</t>
    </rPh>
    <rPh sb="7" eb="9">
      <t>ケッカ</t>
    </rPh>
    <phoneticPr fontId="3"/>
  </si>
  <si>
    <t>人</t>
    <rPh sb="0" eb="1">
      <t>ニン</t>
    </rPh>
    <phoneticPr fontId="3"/>
  </si>
  <si>
    <t>事業所公式の電子メールアドレス</t>
    <rPh sb="0" eb="3">
      <t>ジギョウショ</t>
    </rPh>
    <rPh sb="3" eb="5">
      <t>コウシキ</t>
    </rPh>
    <rPh sb="6" eb="8">
      <t>デンシ</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</si>
  <si>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</si>
  <si>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</si>
  <si>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</si>
  <si>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</si>
  <si>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</si>
  <si>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当該事業所の従業者との兼務</t>
    <rPh sb="0" eb="2">
      <t>トウガイ</t>
    </rPh>
    <rPh sb="2" eb="5">
      <t>ジギョウショ</t>
    </rPh>
    <rPh sb="6" eb="9">
      <t>ジュウギョウシャ</t>
    </rPh>
    <rPh sb="11" eb="13">
      <t>ケンム</t>
    </rPh>
    <phoneticPr fontId="3"/>
  </si>
  <si>
    <t>無 ・ 有</t>
    <rPh sb="0" eb="1">
      <t>ナ</t>
    </rPh>
    <rPh sb="4" eb="5">
      <t>ユウ</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</si>
  <si>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</si>
  <si>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</si>
  <si>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</si>
  <si>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t>設置法人名</t>
    <rPh sb="0" eb="2">
      <t>セッチ</t>
    </rPh>
    <rPh sb="2" eb="4">
      <t>ホウジン</t>
    </rPh>
    <rPh sb="4" eb="5">
      <t>ナ</t>
    </rPh>
    <phoneticPr fontId="3"/>
  </si>
  <si>
    <t>移動時間</t>
    <rPh sb="0" eb="2">
      <t>イドウ</t>
    </rPh>
    <rPh sb="2" eb="4">
      <t>ジカン</t>
    </rPh>
    <phoneticPr fontId="3"/>
  </si>
  <si>
    <t>①　共同生活住居１</t>
    <rPh sb="2" eb="4">
      <t>キョウドウ</t>
    </rPh>
    <rPh sb="4" eb="6">
      <t>セイカツ</t>
    </rPh>
    <rPh sb="6" eb="8">
      <t>ジュウキョ</t>
    </rPh>
    <phoneticPr fontId="3"/>
  </si>
  <si>
    <t>職員の交替に伴う引き継ぎの時間（方法）
　朝：　　　時　　　分（　　　　　　　　　　　）
　昼：　　　時　　　分（　　　　　　　　　　　）
　夕：　　　時　　　分（　　　　　　　　　　　）
　夜：　　　時　　　分（　　　　　　　　　　　）</t>
    <rPh sb="0" eb="2">
      <t>ショクイン</t>
    </rPh>
    <rPh sb="3" eb="5">
      <t>コウタイ</t>
    </rPh>
    <rPh sb="6" eb="7">
      <t>トモナ</t>
    </rPh>
    <rPh sb="8" eb="9">
      <t>ヒ</t>
    </rPh>
    <rPh sb="10" eb="11">
      <t>ツ</t>
    </rPh>
    <rPh sb="13" eb="15">
      <t>ジカン</t>
    </rPh>
    <rPh sb="16" eb="18">
      <t>ホウホウ</t>
    </rPh>
    <rPh sb="21" eb="22">
      <t>アサ</t>
    </rPh>
    <rPh sb="26" eb="27">
      <t>ジ</t>
    </rPh>
    <rPh sb="30" eb="31">
      <t>フン</t>
    </rPh>
    <rPh sb="46" eb="47">
      <t>ヒル</t>
    </rPh>
    <rPh sb="51" eb="52">
      <t>ジ</t>
    </rPh>
    <rPh sb="55" eb="56">
      <t>フン</t>
    </rPh>
    <rPh sb="71" eb="72">
      <t>ユウ</t>
    </rPh>
    <rPh sb="76" eb="77">
      <t>ジ</t>
    </rPh>
    <rPh sb="80" eb="81">
      <t>フン</t>
    </rPh>
    <rPh sb="96" eb="97">
      <t>ヨル</t>
    </rPh>
    <rPh sb="101" eb="102">
      <t>ジ</t>
    </rPh>
    <rPh sb="105" eb="106">
      <t>フン</t>
    </rPh>
    <phoneticPr fontId="3"/>
  </si>
  <si>
    <t>３　サービス提供の状況　</t>
    <rPh sb="6" eb="8">
      <t>テイキョウ</t>
    </rPh>
    <rPh sb="9" eb="11">
      <t>ジョウキョウ</t>
    </rPh>
    <phoneticPr fontId="3"/>
  </si>
  <si>
    <t>職名</t>
    <rPh sb="0" eb="2">
      <t>ショクメイ</t>
    </rPh>
    <phoneticPr fontId="3"/>
  </si>
  <si>
    <t>件　　</t>
    <rPh sb="0" eb="1">
      <t>ケン</t>
    </rPh>
    <phoneticPr fontId="3"/>
  </si>
  <si>
    <t>・</t>
    <phoneticPr fontId="3"/>
  </si>
  <si>
    <t>サービス内容</t>
    <rPh sb="4" eb="6">
      <t>ナイヨウ</t>
    </rPh>
    <phoneticPr fontId="3"/>
  </si>
  <si>
    <t>警備会社名</t>
    <rPh sb="0" eb="2">
      <t>ケイビ</t>
    </rPh>
    <rPh sb="2" eb="4">
      <t>カイシャ</t>
    </rPh>
    <rPh sb="4" eb="5">
      <t>ナ</t>
    </rPh>
    <phoneticPr fontId="3"/>
  </si>
  <si>
    <t>対象住居名</t>
    <rPh sb="0" eb="2">
      <t>タイショウ</t>
    </rPh>
    <rPh sb="2" eb="4">
      <t>ジュウキョ</t>
    </rPh>
    <rPh sb="4" eb="5">
      <t>ナ</t>
    </rPh>
    <phoneticPr fontId="3"/>
  </si>
  <si>
    <t>体験利用者数</t>
    <rPh sb="0" eb="2">
      <t>タイケン</t>
    </rPh>
    <rPh sb="2" eb="5">
      <t>リヨウシャ</t>
    </rPh>
    <rPh sb="5" eb="6">
      <t>カズ</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</si>
  <si>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</si>
  <si>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</si>
  <si>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</si>
  <si>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</si>
  <si>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有（　　か所）　・　無</t>
    <rPh sb="0" eb="1">
      <t>ア</t>
    </rPh>
    <rPh sb="5" eb="6">
      <t>ショ</t>
    </rPh>
    <rPh sb="10" eb="11">
      <t>ナ</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</si>
  <si>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</si>
  <si>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</si>
  <si>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適　　　・　　不適</t>
    <rPh sb="0" eb="1">
      <t>テキ</t>
    </rPh>
    <rPh sb="7" eb="9">
      <t>フテキ</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</si>
  <si>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</si>
  <si>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</si>
  <si>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</si>
  <si>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</si>
  <si>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</si>
  <si>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有　　　　・　　　　 無</t>
    <rPh sb="0" eb="1">
      <t>ア</t>
    </rPh>
    <rPh sb="11" eb="12">
      <t>ナ</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</si>
  <si>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</si>
  <si>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</si>
  <si>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</si>
  <si>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</si>
  <si>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</si>
  <si>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</si>
  <si>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</si>
  <si>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</si>
  <si>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 xml:space="preserve"> 　年　 月　 日</t>
    <rPh sb="2" eb="3">
      <t>ネン</t>
    </rPh>
    <rPh sb="5" eb="6">
      <t>ガツ</t>
    </rPh>
    <rPh sb="8" eb="9">
      <t>ニチ</t>
    </rPh>
    <phoneticPr fontId="3"/>
  </si>
  <si>
    <t>避難訓練</t>
    <rPh sb="0" eb="2">
      <t>ヒナン</t>
    </rPh>
    <rPh sb="2" eb="4">
      <t>クンレン</t>
    </rPh>
    <phoneticPr fontId="3"/>
  </si>
  <si>
    <t>通報訓練</t>
    <rPh sb="0" eb="2">
      <t>ツウホウ</t>
    </rPh>
    <rPh sb="2" eb="4">
      <t>クンレン</t>
    </rPh>
    <phoneticPr fontId="3"/>
  </si>
  <si>
    <t>防火管理者職氏名</t>
    <rPh sb="5" eb="6">
      <t>ショク</t>
    </rPh>
    <rPh sb="6" eb="8">
      <t>シメイ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</si>
  <si>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</si>
  <si>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</si>
  <si>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</si>
  <si>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</si>
  <si>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</si>
  <si>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</si>
  <si>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</si>
  <si>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</si>
  <si>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事業所所在地</t>
    <rPh sb="0" eb="3">
      <t>ジギョウショ</t>
    </rPh>
    <rPh sb="3" eb="6">
      <t>ショザイチ</t>
    </rPh>
    <phoneticPr fontId="3"/>
  </si>
  <si>
    <t>〒</t>
    <phoneticPr fontId="3"/>
  </si>
  <si>
    <t>＠</t>
    <phoneticPr fontId="3"/>
  </si>
  <si>
    <t>なし・あり</t>
    <phoneticPr fontId="3"/>
  </si>
  <si>
    <t>記入者</t>
    <rPh sb="0" eb="3">
      <t>キニュウシャ</t>
    </rPh>
    <phoneticPr fontId="3"/>
  </si>
  <si>
    <t>※</t>
    <phoneticPr fontId="3"/>
  </si>
  <si>
    <t>0時</t>
    <rPh sb="1" eb="2">
      <t>ジ</t>
    </rPh>
    <phoneticPr fontId="3"/>
  </si>
  <si>
    <t>【共同生活援助】</t>
    <rPh sb="1" eb="3">
      <t>キョウドウ</t>
    </rPh>
    <rPh sb="3" eb="5">
      <t>セイカツ</t>
    </rPh>
    <rPh sb="5" eb="7">
      <t>エンジョ</t>
    </rPh>
    <phoneticPr fontId="3"/>
  </si>
  <si>
    <t>障害支援区分別</t>
    <rPh sb="0" eb="2">
      <t>ショウガイ</t>
    </rPh>
    <rPh sb="2" eb="4">
      <t>シエン</t>
    </rPh>
    <rPh sb="4" eb="6">
      <t>クブン</t>
    </rPh>
    <rPh sb="6" eb="7">
      <t>ベツ</t>
    </rPh>
    <phoneticPr fontId="3"/>
  </si>
  <si>
    <t>勤務形態ごとの勤務日数</t>
    <rPh sb="0" eb="2">
      <t>キンム</t>
    </rPh>
    <rPh sb="2" eb="4">
      <t>ケイタイ</t>
    </rPh>
    <rPh sb="7" eb="9">
      <t>キンム</t>
    </rPh>
    <rPh sb="9" eb="11">
      <t>ニッスウ</t>
    </rPh>
    <phoneticPr fontId="3"/>
  </si>
  <si>
    <t>夜勤（月　　　日）　　・　宿直（月　　日）</t>
    <rPh sb="0" eb="2">
      <t>ヤキン</t>
    </rPh>
    <rPh sb="3" eb="4">
      <t>ツキ</t>
    </rPh>
    <rPh sb="7" eb="8">
      <t>ニチ</t>
    </rPh>
    <rPh sb="13" eb="15">
      <t>シュクチョク</t>
    </rPh>
    <rPh sb="16" eb="17">
      <t>ツキ</t>
    </rPh>
    <rPh sb="19" eb="20">
      <t>ニチ</t>
    </rPh>
    <phoneticPr fontId="3"/>
  </si>
  <si>
    <t>区分１以下</t>
    <rPh sb="0" eb="2">
      <t>クブン</t>
    </rPh>
    <rPh sb="3" eb="5">
      <t>イカ</t>
    </rPh>
    <phoneticPr fontId="3"/>
  </si>
  <si>
    <t>　２　一人の従業者につき、１行に記載すること。ただし、全く同じ勤務形態の場合は、「世話人パターン①（A、B、C）」などと類型化した記載としても可。</t>
    <rPh sb="3" eb="5">
      <t>ヒトリ</t>
    </rPh>
    <rPh sb="6" eb="9">
      <t>ジュウギョウシャ</t>
    </rPh>
    <rPh sb="14" eb="15">
      <t>ギョウ</t>
    </rPh>
    <rPh sb="16" eb="18">
      <t>キサイ</t>
    </rPh>
    <rPh sb="27" eb="28">
      <t>マッタ</t>
    </rPh>
    <rPh sb="29" eb="30">
      <t>オナ</t>
    </rPh>
    <rPh sb="31" eb="33">
      <t>キンム</t>
    </rPh>
    <rPh sb="33" eb="35">
      <t>ケイタイ</t>
    </rPh>
    <rPh sb="36" eb="38">
      <t>バアイ</t>
    </rPh>
    <rPh sb="41" eb="44">
      <t>セワニン</t>
    </rPh>
    <rPh sb="60" eb="63">
      <t>ルイケイカ</t>
    </rPh>
    <rPh sb="65" eb="67">
      <t>キサイ</t>
    </rPh>
    <rPh sb="71" eb="72">
      <t>カ</t>
    </rPh>
    <phoneticPr fontId="3"/>
  </si>
  <si>
    <t>日用品費</t>
    <rPh sb="0" eb="3">
      <t>ニチヨウヒン</t>
    </rPh>
    <rPh sb="3" eb="4">
      <t>ヒ</t>
    </rPh>
    <phoneticPr fontId="3"/>
  </si>
  <si>
    <t>その他の日常生活費</t>
    <rPh sb="2" eb="3">
      <t>ホカ</t>
    </rPh>
    <rPh sb="4" eb="6">
      <t>ニチジョウ</t>
    </rPh>
    <rPh sb="6" eb="9">
      <t>セイカツヒ</t>
    </rPh>
    <phoneticPr fontId="3"/>
  </si>
  <si>
    <t>支援対象者合計数※２</t>
    <rPh sb="0" eb="2">
      <t>シエン</t>
    </rPh>
    <rPh sb="2" eb="5">
      <t>タイショウシャ</t>
    </rPh>
    <rPh sb="5" eb="7">
      <t>ゴウケイ</t>
    </rPh>
    <rPh sb="7" eb="8">
      <t>カズ</t>
    </rPh>
    <phoneticPr fontId="3"/>
  </si>
  <si>
    <t>その他の支援を行っている住居名※１</t>
    <rPh sb="2" eb="3">
      <t>ホカ</t>
    </rPh>
    <rPh sb="4" eb="6">
      <t>シエン</t>
    </rPh>
    <rPh sb="7" eb="8">
      <t>オコナ</t>
    </rPh>
    <rPh sb="12" eb="14">
      <t>ジュウキョ</t>
    </rPh>
    <rPh sb="14" eb="15">
      <t>ナ</t>
    </rPh>
    <phoneticPr fontId="3"/>
  </si>
  <si>
    <t>※１　複数の住居に居住する利用者に対して夜間支援を行っている場合のみ記載</t>
    <rPh sb="3" eb="5">
      <t>フクスウ</t>
    </rPh>
    <rPh sb="6" eb="8">
      <t>ジュウキョ</t>
    </rPh>
    <rPh sb="9" eb="11">
      <t>キョジュウ</t>
    </rPh>
    <rPh sb="13" eb="16">
      <t>リヨウシャ</t>
    </rPh>
    <rPh sb="17" eb="18">
      <t>タイ</t>
    </rPh>
    <rPh sb="20" eb="22">
      <t>ヤカン</t>
    </rPh>
    <rPh sb="22" eb="24">
      <t>シエン</t>
    </rPh>
    <rPh sb="25" eb="26">
      <t>オコナ</t>
    </rPh>
    <rPh sb="30" eb="32">
      <t>バアイ</t>
    </rPh>
    <rPh sb="34" eb="36">
      <t>キサイ</t>
    </rPh>
    <phoneticPr fontId="3"/>
  </si>
  <si>
    <t>※２　支援対象者合計数は前年度の平均利用者数を記入、障害支援区分２以下の方も対象</t>
    <rPh sb="3" eb="5">
      <t>シエン</t>
    </rPh>
    <rPh sb="5" eb="8">
      <t>タイショウシャ</t>
    </rPh>
    <rPh sb="8" eb="11">
      <t>ゴウケイスウ</t>
    </rPh>
    <rPh sb="12" eb="15">
      <t>ゼンネンド</t>
    </rPh>
    <rPh sb="16" eb="18">
      <t>ヘイキン</t>
    </rPh>
    <rPh sb="18" eb="21">
      <t>リヨウシャ</t>
    </rPh>
    <rPh sb="21" eb="22">
      <t>スウ</t>
    </rPh>
    <rPh sb="23" eb="25">
      <t>キニュウ</t>
    </rPh>
    <rPh sb="26" eb="28">
      <t>ショウガイ</t>
    </rPh>
    <rPh sb="28" eb="30">
      <t>シエン</t>
    </rPh>
    <rPh sb="30" eb="32">
      <t>クブン</t>
    </rPh>
    <rPh sb="33" eb="35">
      <t>イカ</t>
    </rPh>
    <rPh sb="36" eb="37">
      <t>カタ</t>
    </rPh>
    <rPh sb="38" eb="40">
      <t>タイショウ</t>
    </rPh>
    <phoneticPr fontId="3"/>
  </si>
  <si>
    <t>平日のある１日の職員の標準的なシフトを記入してください。</t>
    <rPh sb="0" eb="2">
      <t>ヘイジツ</t>
    </rPh>
    <rPh sb="6" eb="7">
      <t>ニチ</t>
    </rPh>
    <rPh sb="8" eb="10">
      <t>ショクイン</t>
    </rPh>
    <rPh sb="11" eb="14">
      <t>ヒョウジュンテキ</t>
    </rPh>
    <rPh sb="19" eb="21">
      <t>キニュウ</t>
    </rPh>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</si>
  <si>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</si>
  <si>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</si>
  <si>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</si>
  <si>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</si>
  <si>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</si>
  <si>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</si>
  <si>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</si>
  <si>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特定なし　・　特定あり（ 身体・知的・精神・難病　）</t>
    <rPh sb="7" eb="9">
      <t>トクテイ</t>
    </rPh>
    <rPh sb="13" eb="15">
      <t>シンタイ</t>
    </rPh>
    <rPh sb="22" eb="24">
      <t>ナンビョウ</t>
    </rPh>
    <phoneticPr fontId="3"/>
  </si>
  <si>
    <t>前年度の１日あたり
平均利用者数（人）</t>
    <rPh sb="0" eb="3">
      <t>ゼンネンド</t>
    </rPh>
    <rPh sb="5" eb="6">
      <t>ニチ</t>
    </rPh>
    <rPh sb="10" eb="12">
      <t>ヘイキン</t>
    </rPh>
    <rPh sb="12" eb="15">
      <t>リヨウシャ</t>
    </rPh>
    <rPh sb="15" eb="16">
      <t>スウ</t>
    </rPh>
    <rPh sb="17" eb="18">
      <t>ヒト</t>
    </rPh>
    <phoneticPr fontId="3"/>
  </si>
  <si>
    <t>火　災　通　報　装　置　（※）</t>
    <rPh sb="0" eb="1">
      <t>ヒ</t>
    </rPh>
    <rPh sb="2" eb="3">
      <t>サイ</t>
    </rPh>
    <rPh sb="4" eb="7">
      <t>ツウホウ</t>
    </rPh>
    <rPh sb="8" eb="11">
      <t>ソウチ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</si>
  <si>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</si>
  <si>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名</t>
  </si>
  <si>
    <t>居室数</t>
    <phoneticPr fontId="3"/>
  </si>
  <si>
    <t>室</t>
  </si>
  <si>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</si>
  <si>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</si>
  <si>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</si>
  <si>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</si>
  <si>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</si>
  <si>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</si>
  <si>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</si>
  <si>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営 業 日</t>
    <rPh sb="0" eb="1">
      <t>エイ</t>
    </rPh>
    <rPh sb="2" eb="3">
      <t>ギョウ</t>
    </rPh>
    <rPh sb="4" eb="5">
      <t>ヒ</t>
    </rPh>
    <phoneticPr fontId="3"/>
  </si>
  <si>
    <t>祝</t>
    <rPh sb="0" eb="1">
      <t>シュク</t>
    </rPh>
    <phoneticPr fontId="3"/>
  </si>
  <si>
    <t>電話番号</t>
  </si>
  <si>
    <t>住　居
所在地</t>
    <rPh sb="0" eb="1">
      <t>ジュウ</t>
    </rPh>
    <rPh sb="2" eb="3">
      <t>キョ</t>
    </rPh>
    <rPh sb="4" eb="7">
      <t>ショザイチ</t>
    </rPh>
    <phoneticPr fontId="3"/>
  </si>
  <si>
    <t>名　称</t>
    <rPh sb="0" eb="1">
      <t>ナ</t>
    </rPh>
    <rPh sb="2" eb="3">
      <t>ショウ</t>
    </rPh>
    <phoneticPr fontId="3"/>
  </si>
  <si>
    <t>※　４つ以上の住居を有する場合は、欄を追加して記載すること。</t>
    <rPh sb="4" eb="6">
      <t>イジョウ</t>
    </rPh>
    <rPh sb="7" eb="9">
      <t>ジュウキョ</t>
    </rPh>
    <rPh sb="10" eb="11">
      <t>ユウ</t>
    </rPh>
    <rPh sb="13" eb="15">
      <t>バアイ</t>
    </rPh>
    <rPh sb="17" eb="18">
      <t>ラン</t>
    </rPh>
    <rPh sb="19" eb="21">
      <t>ツイカ</t>
    </rPh>
    <rPh sb="23" eb="25">
      <t>キサイ</t>
    </rPh>
    <phoneticPr fontId="3"/>
  </si>
  <si>
    <t>【サテライト型住居】</t>
    <rPh sb="6" eb="7">
      <t>ガタ</t>
    </rPh>
    <rPh sb="7" eb="9">
      <t>ジュウキョ</t>
    </rPh>
    <phoneticPr fontId="3"/>
  </si>
  <si>
    <t>本体住居
の名称</t>
    <rPh sb="0" eb="2">
      <t>ホンタイ</t>
    </rPh>
    <rPh sb="2" eb="4">
      <t>ジュウキョ</t>
    </rPh>
    <rPh sb="6" eb="8">
      <t>メイショウ</t>
    </rPh>
    <phoneticPr fontId="3"/>
  </si>
  <si>
    <t>本体住居からの移動時間（　　　　　　）分</t>
    <rPh sb="0" eb="2">
      <t>ホンタイ</t>
    </rPh>
    <rPh sb="2" eb="4">
      <t>ジュウキョ</t>
    </rPh>
    <rPh sb="7" eb="9">
      <t>イドウ</t>
    </rPh>
    <rPh sb="9" eb="11">
      <t>ジカン</t>
    </rPh>
    <rPh sb="19" eb="20">
      <t>フン</t>
    </rPh>
    <phoneticPr fontId="3"/>
  </si>
  <si>
    <t>休業日を設ける
場合その理由</t>
    <phoneticPr fontId="3"/>
  </si>
  <si>
    <t>定　員</t>
    <phoneticPr fontId="3"/>
  </si>
  <si>
    <t>専任の
世話人</t>
    <phoneticPr fontId="3"/>
  </si>
  <si>
    <t>・主たる事務所からの移動時間（　　　　）分</t>
    <rPh sb="1" eb="2">
      <t>シュ</t>
    </rPh>
    <rPh sb="4" eb="6">
      <t>ジム</t>
    </rPh>
    <rPh sb="6" eb="7">
      <t>ショ</t>
    </rPh>
    <rPh sb="10" eb="12">
      <t>イドウ</t>
    </rPh>
    <rPh sb="12" eb="14">
      <t>ジカン</t>
    </rPh>
    <rPh sb="20" eb="21">
      <t>フン</t>
    </rPh>
    <phoneticPr fontId="3"/>
  </si>
  <si>
    <t>・サテライト型住居  なし ・ あり（　　か所）</t>
    <rPh sb="6" eb="7">
      <t>ガタ</t>
    </rPh>
    <rPh sb="7" eb="9">
      <t>ジュウキョ</t>
    </rPh>
    <rPh sb="22" eb="23">
      <t>ショ</t>
    </rPh>
    <phoneticPr fontId="3"/>
  </si>
  <si>
    <t>特定なし　・　特定あり　（ 身体 ・ 知的 ・ 精神 ・ 難病 ）</t>
    <rPh sb="0" eb="2">
      <t>トクテイ</t>
    </rPh>
    <rPh sb="7" eb="9">
      <t>トクテイ</t>
    </rPh>
    <rPh sb="14" eb="16">
      <t>シンタイ</t>
    </rPh>
    <rPh sb="19" eb="21">
      <t>チテキ</t>
    </rPh>
    <rPh sb="29" eb="31">
      <t>ナンビョウ</t>
    </rPh>
    <phoneticPr fontId="3"/>
  </si>
  <si>
    <t>※　２つ以上のサテライト型住居を有する場合は、欄を追加して記載すること。</t>
    <rPh sb="4" eb="6">
      <t>イジョウ</t>
    </rPh>
    <rPh sb="12" eb="13">
      <t>ガタ</t>
    </rPh>
    <rPh sb="13" eb="15">
      <t>ジュウキョ</t>
    </rPh>
    <rPh sb="16" eb="17">
      <t>ユウ</t>
    </rPh>
    <rPh sb="19" eb="21">
      <t>バアイ</t>
    </rPh>
    <rPh sb="23" eb="24">
      <t>ラン</t>
    </rPh>
    <rPh sb="25" eb="27">
      <t>ツイカ</t>
    </rPh>
    <rPh sb="29" eb="31">
      <t>キサイ</t>
    </rPh>
    <phoneticPr fontId="3"/>
  </si>
  <si>
    <r>
      <t xml:space="preserve"> なし・あり</t>
    </r>
    <r>
      <rPr>
        <sz val="9"/>
        <rFont val="ＭＳ ゴシック"/>
        <family val="3"/>
        <charset val="128"/>
      </rPr>
      <t>（担当者名　 　　　　　　　）</t>
    </r>
    <phoneticPr fontId="3"/>
  </si>
  <si>
    <t>※運営規程に定めた上で入居者から支払いを受けた内容及び金額を記載してください。</t>
    <rPh sb="1" eb="3">
      <t>ウンエイ</t>
    </rPh>
    <rPh sb="3" eb="5">
      <t>キテイ</t>
    </rPh>
    <rPh sb="6" eb="7">
      <t>サダ</t>
    </rPh>
    <rPh sb="9" eb="10">
      <t>ウエ</t>
    </rPh>
    <rPh sb="11" eb="14">
      <t>ニュウキョシャ</t>
    </rPh>
    <rPh sb="16" eb="18">
      <t>シハラ</t>
    </rPh>
    <rPh sb="20" eb="21">
      <t>ウ</t>
    </rPh>
    <rPh sb="23" eb="25">
      <t>ナイヨウ</t>
    </rPh>
    <rPh sb="25" eb="26">
      <t>オヨ</t>
    </rPh>
    <rPh sb="27" eb="29">
      <t>キンガク</t>
    </rPh>
    <rPh sb="30" eb="32">
      <t>キサイ</t>
    </rPh>
    <phoneticPr fontId="3"/>
  </si>
  <si>
    <r>
      <t>6：00</t>
    </r>
    <r>
      <rPr>
        <sz val="11"/>
        <rFont val="ＭＳ Ｐゴシック"/>
        <family val="3"/>
        <charset val="128"/>
      </rPr>
      <t xml:space="preserve">
</t>
    </r>
    <r>
      <rPr>
        <sz val="11"/>
        <rFont val="ＭＳ Ｐゴシック"/>
        <family val="3"/>
        <charset val="128"/>
      </rPr>
      <t>17</t>
    </r>
    <r>
      <rPr>
        <sz val="11"/>
        <rFont val="ＭＳ Ｐゴシック"/>
        <family val="3"/>
        <charset val="128"/>
      </rPr>
      <t>：</t>
    </r>
    <r>
      <rPr>
        <sz val="11"/>
        <rFont val="ＭＳ Ｐゴシック"/>
        <family val="3"/>
        <charset val="128"/>
      </rPr>
      <t>00</t>
    </r>
    <phoneticPr fontId="3"/>
  </si>
  <si>
    <r>
      <t>1</t>
    </r>
    <r>
      <rPr>
        <sz val="11"/>
        <rFont val="ＭＳ Ｐゴシック"/>
        <family val="3"/>
        <charset val="128"/>
      </rPr>
      <t>2</t>
    </r>
    <r>
      <rPr>
        <sz val="11"/>
        <rFont val="ＭＳ Ｐゴシック"/>
        <family val="3"/>
        <charset val="128"/>
      </rPr>
      <t>：</t>
    </r>
    <r>
      <rPr>
        <sz val="11"/>
        <rFont val="ＭＳ Ｐゴシック"/>
        <family val="3"/>
        <charset val="128"/>
      </rPr>
      <t>00</t>
    </r>
    <r>
      <rPr>
        <sz val="11"/>
        <rFont val="ＭＳ Ｐゴシック"/>
        <family val="3"/>
        <charset val="128"/>
      </rPr>
      <t xml:space="preserve">
</t>
    </r>
    <r>
      <rPr>
        <sz val="11"/>
        <rFont val="ＭＳ Ｐゴシック"/>
        <family val="3"/>
        <charset val="128"/>
      </rPr>
      <t>20</t>
    </r>
    <r>
      <rPr>
        <sz val="11"/>
        <rFont val="ＭＳ Ｐゴシック"/>
        <family val="3"/>
        <charset val="128"/>
      </rPr>
      <t>：</t>
    </r>
    <r>
      <rPr>
        <sz val="11"/>
        <rFont val="ＭＳ Ｐゴシック"/>
        <family val="3"/>
        <charset val="128"/>
      </rPr>
      <t>00</t>
    </r>
    <phoneticPr fontId="3"/>
  </si>
  <si>
    <t>名称</t>
    <rPh sb="0" eb="2">
      <t>メイショウ</t>
    </rPh>
    <phoneticPr fontId="3"/>
  </si>
  <si>
    <t>所在地</t>
    <rPh sb="0" eb="3">
      <t>ショザイチ</t>
    </rPh>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</si>
  <si>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</si>
  <si>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t>（１）消防計画・訓練等状況</t>
    <rPh sb="3" eb="5">
      <t>ショウボウ</t>
    </rPh>
    <rPh sb="5" eb="7">
      <t>ケイカク</t>
    </rPh>
    <rPh sb="8" eb="10">
      <t>クンレン</t>
    </rPh>
    <rPh sb="10" eb="11">
      <t>ナド</t>
    </rPh>
    <rPh sb="11" eb="13">
      <t>ジョウキョウ</t>
    </rPh>
    <phoneticPr fontId="3"/>
  </si>
  <si>
    <t>消防計画の届出</t>
    <phoneticPr fontId="3"/>
  </si>
  <si>
    <t>年　 回（　　 月）</t>
    <rPh sb="0" eb="1">
      <t>ネン</t>
    </rPh>
    <rPh sb="3" eb="4">
      <t>カイ</t>
    </rPh>
    <phoneticPr fontId="3"/>
  </si>
  <si>
    <t>うち夜間または夜間想定</t>
    <rPh sb="2" eb="4">
      <t>ヤカン</t>
    </rPh>
    <rPh sb="7" eb="9">
      <t>ヤカン</t>
    </rPh>
    <rPh sb="9" eb="11">
      <t>ソウテイ</t>
    </rPh>
    <phoneticPr fontId="3"/>
  </si>
  <si>
    <t>済 ・ 未</t>
    <rPh sb="0" eb="1">
      <t>ス</t>
    </rPh>
    <rPh sb="4" eb="5">
      <t>ミ</t>
    </rPh>
    <phoneticPr fontId="3"/>
  </si>
  <si>
    <t>新耐震基準の適合状況</t>
    <rPh sb="0" eb="1">
      <t>シン</t>
    </rPh>
    <rPh sb="1" eb="3">
      <t>タイシン</t>
    </rPh>
    <rPh sb="3" eb="5">
      <t>キジュン</t>
    </rPh>
    <rPh sb="6" eb="8">
      <t>テキゴウ</t>
    </rPh>
    <rPh sb="8" eb="10">
      <t>ジョウキョウ</t>
    </rPh>
    <phoneticPr fontId="3"/>
  </si>
  <si>
    <r>
      <t xml:space="preserve">適 ・ </t>
    </r>
    <r>
      <rPr>
        <sz val="11"/>
        <rFont val="ＭＳ Ｐゴシック"/>
        <family val="3"/>
        <charset val="128"/>
      </rPr>
      <t>不適</t>
    </r>
    <rPh sb="0" eb="1">
      <t>テキ</t>
    </rPh>
    <rPh sb="4" eb="6">
      <t>フテキ</t>
    </rPh>
    <phoneticPr fontId="3"/>
  </si>
  <si>
    <r>
      <t>有 ・</t>
    </r>
    <r>
      <rPr>
        <sz val="11"/>
        <rFont val="ＭＳ Ｐゴシック"/>
        <family val="3"/>
        <charset val="128"/>
      </rPr>
      <t xml:space="preserve"> 無</t>
    </r>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</si>
  <si>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</si>
  <si>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「避難準備情報」等の入手方法（※）</t>
    <rPh sb="1" eb="3">
      <t>ヒナン</t>
    </rPh>
    <rPh sb="3" eb="5">
      <t>ジュンビ</t>
    </rPh>
    <rPh sb="5" eb="7">
      <t>ジョウホウ</t>
    </rPh>
    <rPh sb="8" eb="9">
      <t>トウ</t>
    </rPh>
    <rPh sb="10" eb="12">
      <t>ニュウシュ</t>
    </rPh>
    <rPh sb="12" eb="14">
      <t>ホウホウ</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</si>
  <si>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</si>
  <si>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水害・土砂災害への対応</t>
    <rPh sb="0" eb="2">
      <t>スイガイ</t>
    </rPh>
    <rPh sb="3" eb="5">
      <t>ドシャ</t>
    </rPh>
    <rPh sb="5" eb="7">
      <t>サイガイ</t>
    </rPh>
    <rPh sb="9" eb="11">
      <t>タイオウ</t>
    </rPh>
    <phoneticPr fontId="3"/>
  </si>
  <si>
    <t>有 ・ 無</t>
    <rPh sb="0" eb="1">
      <t>ア</t>
    </rPh>
    <rPh sb="4" eb="5">
      <t>ナ</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</si>
  <si>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</si>
  <si>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</si>
  <si>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災害時の連絡先・通信手段</t>
    <rPh sb="0" eb="2">
      <t>サイガイ</t>
    </rPh>
    <rPh sb="2" eb="3">
      <t>ジ</t>
    </rPh>
    <rPh sb="4" eb="7">
      <t>レンラクサキ</t>
    </rPh>
    <rPh sb="8" eb="10">
      <t>ツウシン</t>
    </rPh>
    <rPh sb="10" eb="12">
      <t>シュダン</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</si>
  <si>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</si>
  <si>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</si>
  <si>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</si>
  <si>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</si>
  <si>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</si>
  <si>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</si>
  <si>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不審者情報がある場合の対応</t>
    <rPh sb="0" eb="3">
      <t>フシンシャ</t>
    </rPh>
    <rPh sb="3" eb="5">
      <t>ジョウホウ</t>
    </rPh>
    <rPh sb="8" eb="10">
      <t>バアイ</t>
    </rPh>
    <rPh sb="11" eb="13">
      <t>タイオウ</t>
    </rPh>
    <phoneticPr fontId="3"/>
  </si>
  <si>
    <t>情報収集・連絡体制の構築</t>
    <rPh sb="0" eb="2">
      <t>ジョウホウ</t>
    </rPh>
    <rPh sb="2" eb="4">
      <t>シュウシュウ</t>
    </rPh>
    <rPh sb="5" eb="7">
      <t>レンラク</t>
    </rPh>
    <rPh sb="7" eb="9">
      <t>タイセイ</t>
    </rPh>
    <rPh sb="10" eb="12">
      <t>コウチク</t>
    </rPh>
    <phoneticPr fontId="3"/>
  </si>
  <si>
    <t>危害を想定した警戒体制の構築</t>
    <rPh sb="0" eb="2">
      <t>キガイ</t>
    </rPh>
    <rPh sb="3" eb="5">
      <t>ソウテイ</t>
    </rPh>
    <rPh sb="7" eb="9">
      <t>ケイカイ</t>
    </rPh>
    <rPh sb="9" eb="11">
      <t>タイセイ</t>
    </rPh>
    <rPh sb="12" eb="14">
      <t>コウチク</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</si>
  <si>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</si>
  <si>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</si>
  <si>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入所者等の避難誘導ルール</t>
    <rPh sb="0" eb="3">
      <t>ニュウショシャ</t>
    </rPh>
    <rPh sb="3" eb="4">
      <t>トウ</t>
    </rPh>
    <rPh sb="5" eb="7">
      <t>ヒナン</t>
    </rPh>
    <rPh sb="7" eb="9">
      <t>ユウドウ</t>
    </rPh>
    <phoneticPr fontId="3"/>
  </si>
  <si>
    <t>５　利用者の安全確保の状況</t>
    <rPh sb="2" eb="5">
      <t>リヨウシャ</t>
    </rPh>
    <rPh sb="6" eb="8">
      <t>アンゼン</t>
    </rPh>
    <rPh sb="8" eb="10">
      <t>カクホ</t>
    </rPh>
    <rPh sb="11" eb="13">
      <t>ジョウキョウ</t>
    </rPh>
    <phoneticPr fontId="3"/>
  </si>
  <si>
    <t>施設の区分</t>
    <rPh sb="0" eb="2">
      <t>シセツ</t>
    </rPh>
    <rPh sb="3" eb="5">
      <t>クブン</t>
    </rPh>
    <phoneticPr fontId="3"/>
  </si>
  <si>
    <t>介護サービス包括型　・　日中サービス支援型　・　外部サービス利用型</t>
    <phoneticPr fontId="3"/>
  </si>
  <si>
    <t>　　　年　　　月　　　日</t>
    <rPh sb="3" eb="4">
      <t>ネン</t>
    </rPh>
    <rPh sb="7" eb="8">
      <t>ツキ</t>
    </rPh>
    <rPh sb="11" eb="12">
      <t>ヒ</t>
    </rPh>
    <phoneticPr fontId="3"/>
  </si>
  <si>
    <t>※「避難準備情報」等を入手する方法については、停電等の場合も含め、予め各市町のホームページ等</t>
    <rPh sb="2" eb="4">
      <t>ヒナン</t>
    </rPh>
    <rPh sb="4" eb="6">
      <t>ジュンビ</t>
    </rPh>
    <rPh sb="6" eb="8">
      <t>ジョウホウ</t>
    </rPh>
    <rPh sb="9" eb="10">
      <t>トウ</t>
    </rPh>
    <rPh sb="11" eb="13">
      <t>ニュウシュ</t>
    </rPh>
    <rPh sb="15" eb="17">
      <t>ホウホウ</t>
    </rPh>
    <rPh sb="33" eb="34">
      <t>アラカジ</t>
    </rPh>
    <rPh sb="35" eb="38">
      <t>カクシチョウ</t>
    </rPh>
    <rPh sb="45" eb="46">
      <t>トウ</t>
    </rPh>
    <phoneticPr fontId="3"/>
  </si>
  <si>
    <t>その他の方法にて確認しておくこと。</t>
    <phoneticPr fontId="3"/>
  </si>
  <si>
    <t>共同生活援助サービス費</t>
    <rPh sb="0" eb="2">
      <t>キョウドウ</t>
    </rPh>
    <rPh sb="2" eb="4">
      <t>セイカツ</t>
    </rPh>
    <rPh sb="4" eb="6">
      <t>エンジョ</t>
    </rPh>
    <phoneticPr fontId="3"/>
  </si>
  <si>
    <t>有 　　　　・ 　　　　無</t>
    <rPh sb="0" eb="1">
      <t>ユウ</t>
    </rPh>
    <rPh sb="12" eb="13">
      <t>ム</t>
    </rPh>
    <phoneticPr fontId="3"/>
  </si>
  <si>
    <t>　直近実施年月日：　　R 　  年　　　月　　　日　</t>
    <rPh sb="1" eb="3">
      <t>チョッキン</t>
    </rPh>
    <rPh sb="3" eb="5">
      <t>ジッシ</t>
    </rPh>
    <rPh sb="5" eb="6">
      <t>ネン</t>
    </rPh>
    <rPh sb="6" eb="8">
      <t>ツキヒ</t>
    </rPh>
    <rPh sb="16" eb="17">
      <t>ネン</t>
    </rPh>
    <rPh sb="20" eb="21">
      <t>ツキ</t>
    </rPh>
    <rPh sb="24" eb="25">
      <t>ヒ</t>
    </rPh>
    <phoneticPr fontId="3"/>
  </si>
  <si>
    <t>　　　　年／　　　　　ヶ月に　　　回実施</t>
    <rPh sb="4" eb="5">
      <t>ネン</t>
    </rPh>
    <rPh sb="12" eb="13">
      <t>ゲツ</t>
    </rPh>
    <rPh sb="17" eb="18">
      <t>カイ</t>
    </rPh>
    <rPh sb="18" eb="20">
      <t>ジッシ</t>
    </rPh>
    <phoneticPr fontId="3"/>
  </si>
  <si>
    <r>
      <t xml:space="preserve">⑥個別対策マニュアル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</si>
  <si>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感染症や非常災害の発生時においても、サービスの提供を継続的に実施し、また非常時の体制で</t>
    <rPh sb="0" eb="3">
      <t>カンセンショウ</t>
    </rPh>
    <rPh sb="4" eb="6">
      <t>ヒジョウ</t>
    </rPh>
    <rPh sb="6" eb="8">
      <t>サイガイ</t>
    </rPh>
    <rPh sb="9" eb="11">
      <t>ハッセイ</t>
    </rPh>
    <rPh sb="11" eb="12">
      <t>ジ</t>
    </rPh>
    <rPh sb="23" eb="25">
      <t>テイキョウ</t>
    </rPh>
    <rPh sb="26" eb="29">
      <t>ケイゾクテキ</t>
    </rPh>
    <rPh sb="30" eb="32">
      <t>ジッシ</t>
    </rPh>
    <rPh sb="36" eb="38">
      <t>ヒジョウ</t>
    </rPh>
    <rPh sb="38" eb="39">
      <t>ジ</t>
    </rPh>
    <rPh sb="40" eb="42">
      <t>タイセイ</t>
    </rPh>
    <phoneticPr fontId="3"/>
  </si>
  <si>
    <t>早期の業務再開を図るための取組について記入すること。</t>
    <phoneticPr fontId="3"/>
  </si>
  <si>
    <t>（４）感染症の発生及びまん延の防止等に関する取組の状況</t>
    <rPh sb="3" eb="6">
      <t>カンセンショウ</t>
    </rPh>
    <rPh sb="7" eb="9">
      <t>ハッセイ</t>
    </rPh>
    <rPh sb="9" eb="10">
      <t>オヨ</t>
    </rPh>
    <rPh sb="13" eb="14">
      <t>エン</t>
    </rPh>
    <rPh sb="15" eb="17">
      <t>ボウシ</t>
    </rPh>
    <rPh sb="17" eb="18">
      <t>トウ</t>
    </rPh>
    <rPh sb="19" eb="20">
      <t>カン</t>
    </rPh>
    <rPh sb="22" eb="24">
      <t>トリクミ</t>
    </rPh>
    <rPh sb="25" eb="27">
      <t>ジョウキョウ</t>
    </rPh>
    <phoneticPr fontId="3"/>
  </si>
  <si>
    <t>（５）業務継続に向けた計画等の策定や研修・訓練等の実施の状況</t>
    <rPh sb="3" eb="5">
      <t>ギョウム</t>
    </rPh>
    <rPh sb="5" eb="7">
      <t>ケイゾク</t>
    </rPh>
    <rPh sb="8" eb="9">
      <t>ム</t>
    </rPh>
    <rPh sb="11" eb="13">
      <t>ケイカク</t>
    </rPh>
    <rPh sb="13" eb="14">
      <t>トウ</t>
    </rPh>
    <rPh sb="15" eb="17">
      <t>サクテイ</t>
    </rPh>
    <rPh sb="18" eb="20">
      <t>ケンシュウ</t>
    </rPh>
    <rPh sb="21" eb="23">
      <t>クンレン</t>
    </rPh>
    <rPh sb="23" eb="24">
      <t>トウ</t>
    </rPh>
    <rPh sb="25" eb="27">
      <t>ジッシ</t>
    </rPh>
    <rPh sb="28" eb="30">
      <t>ジョウキョウ</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</si>
  <si>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</si>
  <si>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Ａ）</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</si>
  <si>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</si>
  <si>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</si>
  <si>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</si>
  <si>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</si>
  <si>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</si>
  <si>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30" eb="31">
      <t>ケン</t>
    </rPh>
    <phoneticPr fontId="3"/>
  </si>
  <si>
    <t>ウ</t>
    <phoneticPr fontId="3"/>
  </si>
  <si>
    <t>「緊急やむを得ない場合」を判断する要件、基準を定めていますか。</t>
    <rPh sb="1" eb="3">
      <t>キンキュウ</t>
    </rPh>
    <rPh sb="6" eb="7">
      <t>エ</t>
    </rPh>
    <rPh sb="9" eb="11">
      <t>バアイ</t>
    </rPh>
    <rPh sb="13" eb="15">
      <t>ハンダン</t>
    </rPh>
    <rPh sb="17" eb="19">
      <t>ヨウケン</t>
    </rPh>
    <rPh sb="20" eb="22">
      <t>キジュン</t>
    </rPh>
    <rPh sb="23" eb="24">
      <t>サダ</t>
    </rPh>
    <phoneticPr fontId="3"/>
  </si>
  <si>
    <t>エ</t>
    <phoneticPr fontId="3"/>
  </si>
  <si>
    <t>「緊急やむを得ない場合」を判断する方法</t>
    <rPh sb="1" eb="3">
      <t>キンキュウ</t>
    </rPh>
    <rPh sb="6" eb="7">
      <t>エ</t>
    </rPh>
    <rPh sb="9" eb="11">
      <t>バアイ</t>
    </rPh>
    <rPh sb="13" eb="15">
      <t>ハンダン</t>
    </rPh>
    <rPh sb="17" eb="19">
      <t>ホウホウ</t>
    </rPh>
    <phoneticPr fontId="3"/>
  </si>
  <si>
    <t>・身体拘束等の適正化のための対策を検討する委員会で決定している。</t>
    <rPh sb="1" eb="3">
      <t>シンタイ</t>
    </rPh>
    <rPh sb="3" eb="5">
      <t>コウソク</t>
    </rPh>
    <rPh sb="5" eb="6">
      <t>トウ</t>
    </rPh>
    <rPh sb="7" eb="10">
      <t>テキセイカ</t>
    </rPh>
    <rPh sb="14" eb="16">
      <t>タイサク</t>
    </rPh>
    <rPh sb="17" eb="19">
      <t>ケントウ</t>
    </rPh>
    <rPh sb="21" eb="24">
      <t>イインカイ</t>
    </rPh>
    <rPh sb="25" eb="27">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</si>
  <si>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</si>
  <si>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</si>
  <si>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</si>
  <si>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現在、行っている身体拘束の状況</t>
    <rPh sb="0" eb="2">
      <t>ゲンザイ</t>
    </rPh>
    <rPh sb="3" eb="4">
      <t>オコナ</t>
    </rPh>
    <rPh sb="8" eb="10">
      <t>シンタイ</t>
    </rPh>
    <rPh sb="10" eb="12">
      <t>コウソク</t>
    </rPh>
    <rPh sb="13" eb="15">
      <t>ジョウキョウ</t>
    </rPh>
    <phoneticPr fontId="3"/>
  </si>
  <si>
    <t>①</t>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</si>
  <si>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</si>
  <si>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②</t>
    <phoneticPr fontId="3"/>
  </si>
  <si>
    <t>転落しないよう、ベッドに体幹や四肢をひもなどで縛る。</t>
    <rPh sb="0" eb="2">
      <t>テンラク</t>
    </rPh>
    <phoneticPr fontId="3"/>
  </si>
  <si>
    <t>③</t>
    <phoneticPr fontId="3"/>
  </si>
  <si>
    <t>自分で降りることができないよう、ベッドを柵で囲む。</t>
    <rPh sb="0" eb="2">
      <t>ジブン</t>
    </rPh>
    <rPh sb="3" eb="4">
      <t>オ</t>
    </rPh>
    <rPh sb="20" eb="21">
      <t>サク</t>
    </rPh>
    <rPh sb="22" eb="23">
      <t>カコ</t>
    </rPh>
    <phoneticPr fontId="3"/>
  </si>
  <si>
    <t>④</t>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</si>
  <si>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</si>
  <si>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⑤</t>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</si>
  <si>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</si>
  <si>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</si>
  <si>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⑥</t>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</si>
  <si>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</si>
  <si>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</si>
  <si>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⑦</t>
    <phoneticPr fontId="3"/>
  </si>
  <si>
    <t>立ち上がりを妨げるような椅子を使用する。</t>
    <rPh sb="0" eb="1">
      <t>タ</t>
    </rPh>
    <rPh sb="2" eb="3">
      <t>ア</t>
    </rPh>
    <rPh sb="6" eb="7">
      <t>サマタ</t>
    </rPh>
    <rPh sb="12" eb="14">
      <t>イス</t>
    </rPh>
    <rPh sb="15" eb="17">
      <t>シヨウ</t>
    </rPh>
    <phoneticPr fontId="3"/>
  </si>
  <si>
    <t>⑧</t>
    <phoneticPr fontId="3"/>
  </si>
  <si>
    <t>脱衣やおむつはずしを制限するため、つなぎ服を着せる。</t>
    <rPh sb="0" eb="2">
      <t>ダツイ</t>
    </rPh>
    <rPh sb="10" eb="12">
      <t>セイゲン</t>
    </rPh>
    <rPh sb="20" eb="21">
      <t>フク</t>
    </rPh>
    <rPh sb="22" eb="23">
      <t>キ</t>
    </rPh>
    <phoneticPr fontId="3"/>
  </si>
  <si>
    <t>⑨</t>
    <phoneticPr fontId="3"/>
  </si>
  <si>
    <t>行動を落ち着かせるため、向精神薬を投与する。</t>
    <rPh sb="0" eb="2">
      <t>コウドウ</t>
    </rPh>
    <rPh sb="3" eb="4">
      <t>オ</t>
    </rPh>
    <rPh sb="5" eb="6">
      <t>ツ</t>
    </rPh>
    <rPh sb="12" eb="16">
      <t>コウセイシンヤク</t>
    </rPh>
    <rPh sb="17" eb="19">
      <t>トウヨ</t>
    </rPh>
    <phoneticPr fontId="3"/>
  </si>
  <si>
    <t>⑩</t>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</si>
  <si>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</si>
  <si>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Ｂ）</t>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</si>
  <si>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</si>
  <si>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</si>
  <si>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</si>
  <si>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</si>
  <si>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</si>
  <si>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</si>
  <si>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Ｃ）</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</si>
  <si>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</si>
  <si>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</si>
  <si>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</si>
  <si>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（６）身体拘束等の適正化に関する取組の状況</t>
    <rPh sb="3" eb="5">
      <t>シンタイ</t>
    </rPh>
    <rPh sb="5" eb="7">
      <t>コウソク</t>
    </rPh>
    <rPh sb="7" eb="8">
      <t>トウ</t>
    </rPh>
    <rPh sb="9" eb="12">
      <t>テキセイカ</t>
    </rPh>
    <rPh sb="13" eb="14">
      <t>カン</t>
    </rPh>
    <rPh sb="16" eb="17">
      <t>ト</t>
    </rPh>
    <rPh sb="17" eb="18">
      <t>ク</t>
    </rPh>
    <rPh sb="19" eb="21">
      <t>ジョウキョウ</t>
    </rPh>
    <phoneticPr fontId="3"/>
  </si>
  <si>
    <t>記録の状況等（※　未記録の場合、減算適用）</t>
    <rPh sb="0" eb="2">
      <t>キロク</t>
    </rPh>
    <rPh sb="3" eb="5">
      <t>ジョウキョウ</t>
    </rPh>
    <rPh sb="5" eb="6">
      <t>トウ</t>
    </rPh>
    <rPh sb="9" eb="10">
      <t>ミ</t>
    </rPh>
    <rPh sb="10" eb="12">
      <t>キロク</t>
    </rPh>
    <rPh sb="13" eb="15">
      <t>バアイ</t>
    </rPh>
    <rPh sb="16" eb="18">
      <t>ゲンサン</t>
    </rPh>
    <rPh sb="18" eb="20">
      <t>テキヨウ</t>
    </rPh>
    <phoneticPr fontId="3"/>
  </si>
  <si>
    <t>（７）障害者虐待防止に関する取組の状況</t>
    <rPh sb="3" eb="6">
      <t>ショウガイシャ</t>
    </rPh>
    <rPh sb="6" eb="8">
      <t>ギャクタイ</t>
    </rPh>
    <rPh sb="8" eb="10">
      <t>ボウシ</t>
    </rPh>
    <rPh sb="11" eb="12">
      <t>カン</t>
    </rPh>
    <rPh sb="14" eb="15">
      <t>ト</t>
    </rPh>
    <rPh sb="15" eb="16">
      <t>ク</t>
    </rPh>
    <rPh sb="17" eb="19">
      <t>ジョウキョウ</t>
    </rPh>
    <phoneticPr fontId="3"/>
  </si>
  <si>
    <t>（８）ハラスメント対策に関する取組の状況</t>
    <rPh sb="9" eb="11">
      <t>タイサク</t>
    </rPh>
    <rPh sb="12" eb="13">
      <t>カン</t>
    </rPh>
    <rPh sb="15" eb="16">
      <t>ト</t>
    </rPh>
    <rPh sb="16" eb="17">
      <t>ク</t>
    </rPh>
    <rPh sb="18" eb="20">
      <t>ジョウキョウ</t>
    </rPh>
    <phoneticPr fontId="3"/>
  </si>
  <si>
    <t>①ハラスメントを防止するための方針の明確化等の必要な措置を講じているか</t>
    <rPh sb="29" eb="30">
      <t>コウ</t>
    </rPh>
    <phoneticPr fontId="3"/>
  </si>
  <si>
    <r>
      <t xml:space="preserve">②個別対策マニュアル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</si>
  <si>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集団感染の有無</t>
    <rPh sb="0" eb="2">
      <t>シュウダン</t>
    </rPh>
    <rPh sb="2" eb="4">
      <t>カンセン</t>
    </rPh>
    <rPh sb="5" eb="7">
      <t>ウム</t>
    </rPh>
    <phoneticPr fontId="3"/>
  </si>
  <si>
    <t>有　・　無</t>
    <rPh sb="0" eb="1">
      <t>ア</t>
    </rPh>
    <rPh sb="4" eb="5">
      <t>ナ</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</si>
  <si>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</si>
  <si>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</si>
  <si>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</si>
  <si>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</si>
  <si>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</si>
  <si>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</si>
  <si>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</si>
  <si>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</si>
  <si>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　新規採用時の実施の有無：　　　有　　・　　無</t>
    <rPh sb="1" eb="3">
      <t>シンキ</t>
    </rPh>
    <rPh sb="3" eb="5">
      <t>サイヨウ</t>
    </rPh>
    <rPh sb="5" eb="6">
      <t>ジ</t>
    </rPh>
    <rPh sb="7" eb="9">
      <t>ジッシ</t>
    </rPh>
    <rPh sb="10" eb="12">
      <t>ウム</t>
    </rPh>
    <rPh sb="16" eb="17">
      <t>アリ</t>
    </rPh>
    <rPh sb="22" eb="23">
      <t>ナシ</t>
    </rPh>
    <phoneticPr fontId="3"/>
  </si>
  <si>
    <t>※お世話料、管理協力費、共益費、施設利用補償金等、あいまいな名目の費用の徴収は認められません。</t>
    <rPh sb="2" eb="4">
      <t>セワ</t>
    </rPh>
    <rPh sb="4" eb="5">
      <t>リョウ</t>
    </rPh>
    <rPh sb="6" eb="8">
      <t>カンリ</t>
    </rPh>
    <rPh sb="8" eb="10">
      <t>キョウリョク</t>
    </rPh>
    <rPh sb="10" eb="11">
      <t>ヒ</t>
    </rPh>
    <rPh sb="12" eb="15">
      <t>キョウエキヒ</t>
    </rPh>
    <rPh sb="16" eb="18">
      <t>シセツ</t>
    </rPh>
    <rPh sb="18" eb="20">
      <t>リヨウ</t>
    </rPh>
    <rPh sb="20" eb="22">
      <t>ホショウ</t>
    </rPh>
    <rPh sb="22" eb="23">
      <t>キン</t>
    </rPh>
    <rPh sb="23" eb="24">
      <t>トウ</t>
    </rPh>
    <rPh sb="30" eb="32">
      <t>メイモク</t>
    </rPh>
    <rPh sb="33" eb="35">
      <t>ヒヨウ</t>
    </rPh>
    <rPh sb="36" eb="38">
      <t>チョウシュウ</t>
    </rPh>
    <rPh sb="39" eb="40">
      <t>ミト</t>
    </rPh>
    <phoneticPr fontId="3"/>
  </si>
  <si>
    <r>
      <t>②　①の</t>
    </r>
    <r>
      <rPr>
        <b/>
        <u/>
        <sz val="10"/>
        <rFont val="ＭＳ ゴシック"/>
        <family val="3"/>
        <charset val="128"/>
      </rPr>
      <t>定期的な開催</t>
    </r>
    <r>
      <rPr>
        <sz val="10"/>
        <rFont val="ＭＳ ゴシック"/>
        <family val="3"/>
        <charset val="128"/>
      </rPr>
      <t>、協議結果について</t>
    </r>
    <r>
      <rPr>
        <b/>
        <u/>
        <sz val="10"/>
        <rFont val="ＭＳ ゴシック"/>
        <family val="3"/>
        <charset val="128"/>
      </rPr>
      <t>従業者に周知</t>
    </r>
    <r>
      <rPr>
        <sz val="10"/>
        <rFont val="ＭＳ ゴシック"/>
        <family val="3"/>
        <charset val="128"/>
      </rPr>
      <t>徹底</t>
    </r>
    <rPh sb="11" eb="13">
      <t>キョウギ</t>
    </rPh>
    <phoneticPr fontId="3"/>
  </si>
  <si>
    <r>
      <t>①身体拘束等の適正化のための対策を検討する</t>
    </r>
    <r>
      <rPr>
        <b/>
        <u/>
        <sz val="10"/>
        <rFont val="ＭＳ ゴシック"/>
        <family val="3"/>
        <charset val="128"/>
      </rPr>
      <t>委員会</t>
    </r>
    <r>
      <rPr>
        <sz val="10"/>
        <rFont val="ＭＳ ゴシック"/>
        <family val="3"/>
        <charset val="128"/>
      </rPr>
      <t>の設置</t>
    </r>
    <rPh sb="25" eb="27">
      <t>セッチ</t>
    </rPh>
    <phoneticPr fontId="3"/>
  </si>
  <si>
    <r>
      <t>②　①の</t>
    </r>
    <r>
      <rPr>
        <b/>
        <u/>
        <sz val="10"/>
        <rFont val="ＭＳ ゴシック"/>
        <family val="3"/>
        <charset val="128"/>
      </rPr>
      <t>定期的な開催</t>
    </r>
    <r>
      <rPr>
        <sz val="10"/>
        <rFont val="ＭＳ ゴシック"/>
        <family val="3"/>
        <charset val="128"/>
      </rPr>
      <t>、協議結果について</t>
    </r>
    <r>
      <rPr>
        <b/>
        <u/>
        <sz val="10"/>
        <rFont val="ＭＳ ゴシック"/>
        <family val="3"/>
        <charset val="128"/>
      </rPr>
      <t>従業者に周知</t>
    </r>
    <r>
      <rPr>
        <sz val="10"/>
        <rFont val="ＭＳ ゴシック"/>
        <family val="3"/>
        <charset val="128"/>
      </rPr>
      <t>徹底</t>
    </r>
    <phoneticPr fontId="3"/>
  </si>
  <si>
    <r>
      <t>③身体拘束等の適正化のための</t>
    </r>
    <r>
      <rPr>
        <b/>
        <u/>
        <sz val="10"/>
        <rFont val="ＭＳ ゴシック"/>
        <family val="3"/>
        <charset val="128"/>
      </rPr>
      <t>指針</t>
    </r>
    <r>
      <rPr>
        <sz val="10"/>
        <rFont val="ＭＳ ゴシック"/>
        <family val="3"/>
        <charset val="128"/>
      </rPr>
      <t>の整備</t>
    </r>
    <phoneticPr fontId="3"/>
  </si>
  <si>
    <r>
      <t>④身体拘束等の適正化のための</t>
    </r>
    <r>
      <rPr>
        <b/>
        <u/>
        <sz val="10"/>
        <rFont val="ＭＳ ゴシック"/>
        <family val="3"/>
        <charset val="128"/>
      </rPr>
      <t>研修</t>
    </r>
    <r>
      <rPr>
        <sz val="10"/>
        <rFont val="ＭＳ ゴシック"/>
        <family val="3"/>
        <charset val="128"/>
      </rPr>
      <t>の定期的な実施</t>
    </r>
    <phoneticPr fontId="3"/>
  </si>
  <si>
    <r>
      <t>①虐待の防止のための対策を検討する</t>
    </r>
    <r>
      <rPr>
        <b/>
        <u/>
        <sz val="10"/>
        <rFont val="ＭＳ ゴシック"/>
        <family val="3"/>
        <charset val="128"/>
      </rPr>
      <t>委員会</t>
    </r>
    <r>
      <rPr>
        <sz val="10"/>
        <rFont val="ＭＳ ゴシック"/>
        <family val="3"/>
        <charset val="128"/>
      </rPr>
      <t>の設置</t>
    </r>
    <rPh sb="21" eb="23">
      <t>セッチ</t>
    </rPh>
    <phoneticPr fontId="3"/>
  </si>
  <si>
    <r>
      <t>③虐待の防止のための</t>
    </r>
    <r>
      <rPr>
        <b/>
        <u/>
        <sz val="10"/>
        <rFont val="ＭＳ ゴシック"/>
        <family val="3"/>
        <charset val="128"/>
      </rPr>
      <t>研修</t>
    </r>
    <r>
      <rPr>
        <sz val="10"/>
        <rFont val="ＭＳ ゴシック"/>
        <family val="3"/>
        <charset val="128"/>
      </rPr>
      <t>の定期的な実施</t>
    </r>
    <phoneticPr fontId="3"/>
  </si>
  <si>
    <r>
      <t>④　①～③の措置を適切に実施するための</t>
    </r>
    <r>
      <rPr>
        <b/>
        <u/>
        <sz val="10"/>
        <rFont val="ＭＳ ゴシック"/>
        <family val="3"/>
        <charset val="128"/>
      </rPr>
      <t>担当者</t>
    </r>
    <r>
      <rPr>
        <sz val="10"/>
        <rFont val="ＭＳ ゴシック"/>
        <family val="3"/>
        <charset val="128"/>
      </rPr>
      <t>の設置</t>
    </r>
    <rPh sb="23" eb="25">
      <t>セッチ</t>
    </rPh>
    <phoneticPr fontId="3"/>
  </si>
  <si>
    <r>
      <t>①感染症及び食中毒の予防及びまん延の防止のための対策を検討する</t>
    </r>
    <r>
      <rPr>
        <b/>
        <u/>
        <sz val="10"/>
        <rFont val="ＭＳ ゴシック"/>
        <family val="3"/>
        <charset val="128"/>
      </rPr>
      <t>委員会</t>
    </r>
    <r>
      <rPr>
        <sz val="10"/>
        <rFont val="ＭＳ ゴシック"/>
        <family val="3"/>
        <charset val="128"/>
      </rPr>
      <t>の設置</t>
    </r>
    <rPh sb="4" eb="5">
      <t>オヨ</t>
    </rPh>
    <rPh sb="6" eb="9">
      <t>ショクチュウドク</t>
    </rPh>
    <rPh sb="35" eb="37">
      <t>セッチ</t>
    </rPh>
    <phoneticPr fontId="3"/>
  </si>
  <si>
    <r>
      <t>③感染症及び食中毒の予防及びまん延の防止のための</t>
    </r>
    <r>
      <rPr>
        <b/>
        <u/>
        <sz val="10"/>
        <rFont val="ＭＳ ゴシック"/>
        <family val="3"/>
        <charset val="128"/>
      </rPr>
      <t>指針</t>
    </r>
    <r>
      <rPr>
        <sz val="10"/>
        <rFont val="ＭＳ ゴシック"/>
        <family val="3"/>
        <charset val="128"/>
      </rPr>
      <t>の整備</t>
    </r>
    <phoneticPr fontId="3"/>
  </si>
  <si>
    <r>
      <t>④感染症及び食中毒の予防及びまん延の防止のための</t>
    </r>
    <r>
      <rPr>
        <b/>
        <u/>
        <sz val="10"/>
        <rFont val="ＭＳ ゴシック"/>
        <family val="3"/>
        <charset val="128"/>
      </rPr>
      <t>研修</t>
    </r>
    <r>
      <rPr>
        <sz val="10"/>
        <rFont val="ＭＳ ゴシック"/>
        <family val="3"/>
        <charset val="128"/>
      </rPr>
      <t>の定期的な実施</t>
    </r>
    <phoneticPr fontId="3"/>
  </si>
  <si>
    <t>苦情件数（前年度）</t>
    <rPh sb="0" eb="2">
      <t>クジョウ</t>
    </rPh>
    <rPh sb="2" eb="4">
      <t>ケンスウ</t>
    </rPh>
    <rPh sb="5" eb="6">
      <t>マエ</t>
    </rPh>
    <rPh sb="6" eb="8">
      <t>ネンド</t>
    </rPh>
    <phoneticPr fontId="3"/>
  </si>
  <si>
    <t>事故発生件数（前年度）</t>
    <rPh sb="0" eb="2">
      <t>ジコ</t>
    </rPh>
    <rPh sb="2" eb="4">
      <t>ハッセイ</t>
    </rPh>
    <rPh sb="4" eb="6">
      <t>ケンスウ</t>
    </rPh>
    <rPh sb="8" eb="10">
      <t>ネンド</t>
    </rPh>
    <phoneticPr fontId="3"/>
  </si>
  <si>
    <t>市町への報告件数（前年度）</t>
    <rPh sb="0" eb="2">
      <t>シチョウ</t>
    </rPh>
    <rPh sb="4" eb="6">
      <t>ホウコク</t>
    </rPh>
    <rPh sb="6" eb="8">
      <t>ケンスウ</t>
    </rPh>
    <rPh sb="10" eb="12">
      <t>ネンド</t>
    </rPh>
    <phoneticPr fontId="3"/>
  </si>
  <si>
    <t>（前年度）</t>
    <rPh sb="1" eb="2">
      <t>マエ</t>
    </rPh>
    <rPh sb="2" eb="4">
      <t>ネンド</t>
    </rPh>
    <phoneticPr fontId="3"/>
  </si>
  <si>
    <t>水害・土砂災害を含む避難訓練の実施日（前年度）</t>
    <rPh sb="0" eb="2">
      <t>スイガイ</t>
    </rPh>
    <rPh sb="3" eb="5">
      <t>ドシャ</t>
    </rPh>
    <rPh sb="5" eb="7">
      <t>サイガイ</t>
    </rPh>
    <rPh sb="8" eb="9">
      <t>フク</t>
    </rPh>
    <rPh sb="10" eb="12">
      <t>ヒナン</t>
    </rPh>
    <rPh sb="12" eb="14">
      <t>クンレン</t>
    </rPh>
    <rPh sb="15" eb="17">
      <t>ジッシ</t>
    </rPh>
    <rPh sb="19" eb="20">
      <t>マエ</t>
    </rPh>
    <rPh sb="20" eb="22">
      <t>ネンド</t>
    </rPh>
    <phoneticPr fontId="3"/>
  </si>
  <si>
    <t>法人代表者</t>
    <rPh sb="0" eb="2">
      <t>ホウジン</t>
    </rPh>
    <rPh sb="2" eb="5">
      <t>ダイヒョウシャ</t>
    </rPh>
    <phoneticPr fontId="3"/>
  </si>
  <si>
    <t>以下の書類（写）を添付すること。</t>
    <rPh sb="0" eb="2">
      <t>イカ</t>
    </rPh>
    <rPh sb="3" eb="5">
      <t>ショルイ</t>
    </rPh>
    <rPh sb="6" eb="7">
      <t>ウツ</t>
    </rPh>
    <rPh sb="9" eb="11">
      <t>テンプ</t>
    </rPh>
    <phoneticPr fontId="3"/>
  </si>
  <si>
    <r>
      <t xml:space="preserve">  出勤簿（</t>
    </r>
    <r>
      <rPr>
        <sz val="12"/>
        <color rgb="FFFF0000"/>
        <rFont val="ＭＳ ゴシック"/>
        <family val="3"/>
        <charset val="128"/>
      </rPr>
      <t>直近3ヶ月分</t>
    </r>
    <r>
      <rPr>
        <sz val="12"/>
        <rFont val="ＭＳ ゴシック"/>
        <family val="3"/>
        <charset val="128"/>
      </rPr>
      <t xml:space="preserve">）
</t>
    </r>
    <r>
      <rPr>
        <sz val="11"/>
        <rFont val="ＭＳ ゴシック"/>
        <family val="3"/>
        <charset val="128"/>
      </rPr>
      <t>※各職員の出勤状況が確認できるもの
（タイムカード等）</t>
    </r>
    <rPh sb="2" eb="5">
      <t>シュッキンボ</t>
    </rPh>
    <rPh sb="6" eb="8">
      <t>チョッキン</t>
    </rPh>
    <phoneticPr fontId="3"/>
  </si>
  <si>
    <t>※提出前に、記入漏れや資料の添付漏れはないかについて、再度ご確認ください。</t>
    <phoneticPr fontId="3"/>
  </si>
  <si>
    <r>
      <t>１　共同生活住居の状況（</t>
    </r>
    <r>
      <rPr>
        <b/>
        <sz val="11"/>
        <color rgb="FFFF0000"/>
        <rFont val="ＭＳ ゴシック"/>
        <family val="3"/>
        <charset val="128"/>
      </rPr>
      <t>直近月</t>
    </r>
    <r>
      <rPr>
        <b/>
        <sz val="11"/>
        <rFont val="ＭＳ ゴシック"/>
        <family val="3"/>
        <charset val="128"/>
      </rPr>
      <t>）</t>
    </r>
    <rPh sb="2" eb="4">
      <t>キョウドウ</t>
    </rPh>
    <rPh sb="4" eb="6">
      <t>セイカツ</t>
    </rPh>
    <rPh sb="6" eb="8">
      <t>ジュウキョ</t>
    </rPh>
    <rPh sb="9" eb="11">
      <t>ジョウキョウ</t>
    </rPh>
    <rPh sb="12" eb="14">
      <t>チョッキン</t>
    </rPh>
    <rPh sb="14" eb="15">
      <t>ツキ</t>
    </rPh>
    <phoneticPr fontId="3"/>
  </si>
  <si>
    <t>１　法人・事業所の名称</t>
    <rPh sb="2" eb="4">
      <t>ホウジン</t>
    </rPh>
    <rPh sb="5" eb="8">
      <t>ジギョウショ</t>
    </rPh>
    <rPh sb="9" eb="11">
      <t>メイショウ</t>
    </rPh>
    <phoneticPr fontId="3"/>
  </si>
  <si>
    <t>２　異動区分</t>
    <rPh sb="2" eb="4">
      <t>イドウ</t>
    </rPh>
    <rPh sb="4" eb="6">
      <t>クブン</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</si>
  <si>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</si>
  <si>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</si>
  <si>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</si>
  <si>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４　申請する加算区分</t>
    <rPh sb="2" eb="4">
      <t>シンセイ</t>
    </rPh>
    <rPh sb="6" eb="8">
      <t>カサン</t>
    </rPh>
    <rPh sb="8" eb="10">
      <t>クブン</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</si>
  <si>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</si>
  <si>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</si>
  <si>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</si>
  <si>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</si>
  <si>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</si>
  <si>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</si>
  <si>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</si>
  <si>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44"/>
  </si>
  <si>
    <t>世話人</t>
    <rPh sb="0" eb="3">
      <t>セワニン</t>
    </rPh>
    <phoneticPr fontId="3"/>
  </si>
  <si>
    <t>生活支援員</t>
    <rPh sb="0" eb="2">
      <t>セイカツ</t>
    </rPh>
    <rPh sb="2" eb="5">
      <t>シエンイン</t>
    </rPh>
    <phoneticPr fontId="3"/>
  </si>
  <si>
    <t>合計（a）</t>
    <rPh sb="0" eb="2">
      <t>ゴウケイ</t>
    </rPh>
    <phoneticPr fontId="3"/>
  </si>
  <si>
    <t>人数</t>
    <rPh sb="0" eb="2">
      <t>ニンズウ</t>
    </rPh>
    <phoneticPr fontId="44"/>
  </si>
  <si>
    <t>勤務延べ
時間数</t>
    <rPh sb="0" eb="3">
      <t>キンムノ</t>
    </rPh>
    <rPh sb="5" eb="8">
      <t>ジカンスウ</t>
    </rPh>
    <phoneticPr fontId="44"/>
  </si>
  <si>
    <t>○人員配置体制加算の算定において必要な加配数</t>
    <rPh sb="16" eb="18">
      <t>ヒツヨウ</t>
    </rPh>
    <phoneticPr fontId="44"/>
  </si>
  <si>
    <t>世話人等（ｂ）</t>
    <rPh sb="0" eb="3">
      <t>セワニン</t>
    </rPh>
    <rPh sb="3" eb="4">
      <t>ナド</t>
    </rPh>
    <phoneticPr fontId="3"/>
  </si>
  <si>
    <t>世話人等</t>
    <rPh sb="0" eb="3">
      <t>セワニン</t>
    </rPh>
    <rPh sb="3" eb="4">
      <t>ナド</t>
    </rPh>
    <phoneticPr fontId="3"/>
  </si>
  <si>
    <t>世話人等</t>
    <rPh sb="0" eb="3">
      <t>セワニン</t>
    </rPh>
    <rPh sb="3" eb="4">
      <t>トウ</t>
    </rPh>
    <phoneticPr fontId="3"/>
  </si>
  <si>
    <t>※当該事業所における基準上置くべき従業者＋加配している特定従業者数</t>
    <phoneticPr fontId="3"/>
  </si>
  <si>
    <t>人員配置体制加算　算定の可否</t>
    <rPh sb="0" eb="2">
      <t>ジンイン</t>
    </rPh>
    <rPh sb="2" eb="4">
      <t>ハイチ</t>
    </rPh>
    <rPh sb="4" eb="6">
      <t>タイセイ</t>
    </rPh>
    <rPh sb="6" eb="8">
      <t>カサン</t>
    </rPh>
    <rPh sb="9" eb="11">
      <t>サンテイ</t>
    </rPh>
    <rPh sb="12" eb="14">
      <t>カヒ</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</si>
  <si>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</si>
  <si>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</si>
  <si>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</si>
  <si>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</si>
  <si>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月</t>
    <rPh sb="0" eb="1">
      <t>ゲツ</t>
    </rPh>
    <phoneticPr fontId="3"/>
  </si>
  <si>
    <r>
      <t>人員配置体制加算に関する届出書（共同生活援助）</t>
    </r>
    <r>
      <rPr>
        <b/>
        <sz val="14"/>
        <color rgb="FFFF0000"/>
        <rFont val="HGｺﾞｼｯｸM"/>
        <family val="3"/>
        <charset val="128"/>
      </rPr>
      <t>※自己点検・指導監査用</t>
    </r>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</si>
  <si>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
　　　る施設基準（平成18年厚生労働省告示第551号）第16号ロに規定する特定従業者数換算方法により算定した従業
　　　者数をいう。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5" eb="206">
      <t>ダイ</t>
    </rPh>
    <rPh sb="208" eb="209">
      <t>ゴウ</t>
    </rPh>
    <rPh sb="211" eb="213">
      <t>キテイ</t>
    </rPh>
    <rPh sb="228" eb="230">
      <t>サンテイ</t>
    </rPh>
    <rPh sb="239" eb="240">
      <t>カズ</t>
    </rPh>
    <phoneticPr fontId="3"/>
  </si>
  <si>
    <t>　　年　　月分</t>
    <rPh sb="2" eb="3">
      <t>ネン</t>
    </rPh>
    <rPh sb="5" eb="6">
      <t>ガツ</t>
    </rPh>
    <rPh sb="6" eb="7">
      <t>ブン</t>
    </rPh>
    <phoneticPr fontId="3"/>
  </si>
  <si>
    <r>
      <t>２　人員配置状況（</t>
    </r>
    <r>
      <rPr>
        <b/>
        <sz val="12"/>
        <color rgb="FFFF0000"/>
        <rFont val="ＭＳ ゴシック"/>
        <family val="3"/>
        <charset val="128"/>
      </rPr>
      <t>直近月</t>
    </r>
    <r>
      <rPr>
        <b/>
        <sz val="12"/>
        <rFont val="ＭＳ ゴシック"/>
        <family val="3"/>
        <charset val="128"/>
      </rPr>
      <t>）</t>
    </r>
    <rPh sb="2" eb="4">
      <t>ジンイン</t>
    </rPh>
    <rPh sb="4" eb="6">
      <t>ハイチ</t>
    </rPh>
    <rPh sb="6" eb="8">
      <t>ジョウキョウ</t>
    </rPh>
    <rPh sb="9" eb="11">
      <t>チョッキン</t>
    </rPh>
    <rPh sb="11" eb="12">
      <t>ツキ</t>
    </rPh>
    <phoneticPr fontId="3"/>
  </si>
  <si>
    <r>
      <t>　（３）世話人、生活支援員の勤務形態及び業務内容（</t>
    </r>
    <r>
      <rPr>
        <sz val="14"/>
        <color rgb="FFFF0000"/>
        <rFont val="ＭＳ Ｐゴシック"/>
        <family val="3"/>
        <charset val="128"/>
      </rPr>
      <t>直近月</t>
    </r>
    <r>
      <rPr>
        <sz val="14"/>
        <rFont val="ＭＳ Ｐゴシック"/>
        <family val="3"/>
        <charset val="128"/>
      </rPr>
      <t>）</t>
    </r>
    <rPh sb="4" eb="7">
      <t>セワニン</t>
    </rPh>
    <rPh sb="8" eb="10">
      <t>セイカツ</t>
    </rPh>
    <rPh sb="10" eb="13">
      <t>シエンイン</t>
    </rPh>
    <rPh sb="14" eb="16">
      <t>キンム</t>
    </rPh>
    <rPh sb="16" eb="18">
      <t>ケイタイ</t>
    </rPh>
    <rPh sb="18" eb="19">
      <t>オヨ</t>
    </rPh>
    <rPh sb="20" eb="22">
      <t>ギョウム</t>
    </rPh>
    <rPh sb="22" eb="24">
      <t>ナイヨウ</t>
    </rPh>
    <phoneticPr fontId="3"/>
  </si>
  <si>
    <r>
      <t>（４）夜間支援従業者（夜間支援等体制加算Ⅰ・Ⅱ）の配置状況　（</t>
    </r>
    <r>
      <rPr>
        <sz val="14"/>
        <color rgb="FFFF0000"/>
        <rFont val="ＭＳ ゴシック"/>
        <family val="3"/>
        <charset val="128"/>
      </rPr>
      <t>直近月</t>
    </r>
    <r>
      <rPr>
        <sz val="14"/>
        <rFont val="ＭＳ ゴシック"/>
        <family val="3"/>
        <charset val="128"/>
      </rPr>
      <t>）</t>
    </r>
    <rPh sb="3" eb="5">
      <t>ヤカン</t>
    </rPh>
    <rPh sb="5" eb="7">
      <t>シエン</t>
    </rPh>
    <rPh sb="7" eb="10">
      <t>ジュウギョウシャ</t>
    </rPh>
    <rPh sb="11" eb="13">
      <t>ヤカン</t>
    </rPh>
    <rPh sb="13" eb="15">
      <t>シエン</t>
    </rPh>
    <rPh sb="15" eb="16">
      <t>トウ</t>
    </rPh>
    <rPh sb="16" eb="18">
      <t>タイセイ</t>
    </rPh>
    <rPh sb="18" eb="20">
      <t>カサン</t>
    </rPh>
    <rPh sb="25" eb="27">
      <t>ハイチ</t>
    </rPh>
    <rPh sb="27" eb="29">
      <t>ジョウキョウ</t>
    </rPh>
    <phoneticPr fontId="3"/>
  </si>
  <si>
    <r>
      <t>（５）夜間支援等体制加算Ⅲの内容　（</t>
    </r>
    <r>
      <rPr>
        <sz val="14"/>
        <color rgb="FFFF0000"/>
        <rFont val="ＭＳ ゴシック"/>
        <family val="3"/>
        <charset val="128"/>
      </rPr>
      <t>直近月</t>
    </r>
    <r>
      <rPr>
        <sz val="14"/>
        <rFont val="ＭＳ ゴシック"/>
        <family val="3"/>
        <charset val="128"/>
      </rPr>
      <t>）</t>
    </r>
    <rPh sb="3" eb="5">
      <t>ヤカン</t>
    </rPh>
    <rPh sb="5" eb="7">
      <t>シエン</t>
    </rPh>
    <rPh sb="7" eb="8">
      <t>トウ</t>
    </rPh>
    <rPh sb="8" eb="10">
      <t>タイセイ</t>
    </rPh>
    <rPh sb="10" eb="12">
      <t>カサン</t>
    </rPh>
    <rPh sb="14" eb="16">
      <t>ナイヨウ</t>
    </rPh>
    <phoneticPr fontId="3"/>
  </si>
  <si>
    <t>【夜間防災体制の内容】</t>
    <rPh sb="1" eb="3">
      <t>ヤカン</t>
    </rPh>
    <rPh sb="3" eb="5">
      <t>ボウサイ</t>
    </rPh>
    <rPh sb="5" eb="7">
      <t>タイセイ</t>
    </rPh>
    <rPh sb="8" eb="10">
      <t>ナイヨウ</t>
    </rPh>
    <phoneticPr fontId="3"/>
  </si>
  <si>
    <t>【常時の連絡体制の内容】</t>
    <rPh sb="1" eb="3">
      <t>ジョウジ</t>
    </rPh>
    <rPh sb="4" eb="6">
      <t>レンラク</t>
    </rPh>
    <rPh sb="6" eb="8">
      <t>タイセイ</t>
    </rPh>
    <rPh sb="9" eb="11">
      <t>ナイヨウ</t>
    </rPh>
    <phoneticPr fontId="3"/>
  </si>
  <si>
    <t>夜間支援受託者による連絡体制</t>
    <rPh sb="0" eb="2">
      <t>ヤカン</t>
    </rPh>
    <rPh sb="2" eb="4">
      <t>シエン</t>
    </rPh>
    <rPh sb="4" eb="7">
      <t>ジュタクシャ</t>
    </rPh>
    <rPh sb="10" eb="12">
      <t>レンラク</t>
    </rPh>
    <rPh sb="12" eb="14">
      <t>タイセイ</t>
    </rPh>
    <phoneticPr fontId="3"/>
  </si>
  <si>
    <t>警備会社との契約</t>
    <rPh sb="0" eb="2">
      <t>ケイビ</t>
    </rPh>
    <rPh sb="2" eb="4">
      <t>カイシャ</t>
    </rPh>
    <rPh sb="6" eb="8">
      <t>ケイヤク</t>
    </rPh>
    <phoneticPr fontId="3"/>
  </si>
  <si>
    <t>従業者の常駐</t>
    <rPh sb="0" eb="3">
      <t>ジュウギョウシャ</t>
    </rPh>
    <rPh sb="4" eb="6">
      <t>ジョウチュウ</t>
    </rPh>
    <phoneticPr fontId="3"/>
  </si>
  <si>
    <t>携帯電話等での体制確保</t>
    <rPh sb="0" eb="2">
      <t>ケイタイ</t>
    </rPh>
    <rPh sb="2" eb="4">
      <t>デンワ</t>
    </rPh>
    <rPh sb="4" eb="5">
      <t>トウ</t>
    </rPh>
    <rPh sb="7" eb="9">
      <t>タイセイ</t>
    </rPh>
    <rPh sb="9" eb="11">
      <t>カクホ</t>
    </rPh>
    <phoneticPr fontId="3"/>
  </si>
  <si>
    <r>
      <t>窓口及び担当者（</t>
    </r>
    <r>
      <rPr>
        <sz val="10"/>
        <color rgb="FFFF0000"/>
        <rFont val="ＭＳ ゴシック"/>
        <family val="3"/>
        <charset val="128"/>
      </rPr>
      <t>直近月</t>
    </r>
    <r>
      <rPr>
        <sz val="10"/>
        <rFont val="ＭＳ ゴシック"/>
        <family val="3"/>
        <charset val="128"/>
      </rPr>
      <t>）</t>
    </r>
    <rPh sb="0" eb="2">
      <t>マドグチ</t>
    </rPh>
    <rPh sb="2" eb="3">
      <t>オヨ</t>
    </rPh>
    <rPh sb="4" eb="7">
      <t>タントウシャ</t>
    </rPh>
    <rPh sb="8" eb="10">
      <t>チョッキン</t>
    </rPh>
    <rPh sb="10" eb="11">
      <t>ツキ</t>
    </rPh>
    <phoneticPr fontId="3"/>
  </si>
  <si>
    <t>③②の残額の精算方法（いずれかに○）</t>
    <rPh sb="3" eb="5">
      <t>ザンガク</t>
    </rPh>
    <rPh sb="6" eb="8">
      <t>セイサン</t>
    </rPh>
    <rPh sb="8" eb="10">
      <t>ホウホウ</t>
    </rPh>
    <phoneticPr fontId="3"/>
  </si>
  <si>
    <t>内　　　容</t>
    <rPh sb="0" eb="1">
      <t>ウチ</t>
    </rPh>
    <rPh sb="4" eb="5">
      <t>カタチ</t>
    </rPh>
    <phoneticPr fontId="3"/>
  </si>
  <si>
    <t>円　　　　</t>
    <rPh sb="0" eb="1">
      <t>エン</t>
    </rPh>
    <phoneticPr fontId="3"/>
  </si>
  <si>
    <t>利用者へ返還　・　今後の食材料費として支出</t>
    <phoneticPr fontId="3"/>
  </si>
  <si>
    <t>④食材料費の額やサービスの内容の説明の方法（例：重要事項説明書など）</t>
    <rPh sb="1" eb="2">
      <t>ショク</t>
    </rPh>
    <rPh sb="2" eb="5">
      <t>ザイリョウヒ</t>
    </rPh>
    <rPh sb="6" eb="7">
      <t>ガク</t>
    </rPh>
    <rPh sb="13" eb="15">
      <t>ナイヨウ</t>
    </rPh>
    <rPh sb="16" eb="18">
      <t>セツメイ</t>
    </rPh>
    <rPh sb="19" eb="21">
      <t>ホウホウ</t>
    </rPh>
    <rPh sb="22" eb="23">
      <t>レイ</t>
    </rPh>
    <rPh sb="24" eb="26">
      <t>ジュウヨウ</t>
    </rPh>
    <rPh sb="26" eb="28">
      <t>ジコウ</t>
    </rPh>
    <rPh sb="28" eb="31">
      <t>セツメイショ</t>
    </rPh>
    <phoneticPr fontId="3"/>
  </si>
  <si>
    <t>４　その他運営に関する状況</t>
    <rPh sb="2" eb="5">
      <t>ソノタ</t>
    </rPh>
    <rPh sb="5" eb="7">
      <t>ウンエイ</t>
    </rPh>
    <rPh sb="8" eb="9">
      <t>カン</t>
    </rPh>
    <rPh sb="11" eb="13">
      <t>ジョウキョウ</t>
    </rPh>
    <phoneticPr fontId="3"/>
  </si>
  <si>
    <r>
      <t>（１）その他の費用の状況（</t>
    </r>
    <r>
      <rPr>
        <b/>
        <sz val="11"/>
        <color rgb="FFFF0000"/>
        <rFont val="ＭＳ ゴシック"/>
        <family val="3"/>
        <charset val="128"/>
      </rPr>
      <t>直近月</t>
    </r>
    <r>
      <rPr>
        <sz val="11"/>
        <rFont val="ＭＳ ゴシック"/>
        <family val="3"/>
        <charset val="128"/>
      </rPr>
      <t>）</t>
    </r>
    <rPh sb="3" eb="6">
      <t>ソノタ</t>
    </rPh>
    <rPh sb="7" eb="9">
      <t>ヒヨウ</t>
    </rPh>
    <rPh sb="10" eb="12">
      <t>ジョウキョウ</t>
    </rPh>
    <phoneticPr fontId="3"/>
  </si>
  <si>
    <t>①食材料費として徴収した額（前年度※）</t>
    <rPh sb="1" eb="2">
      <t>ショク</t>
    </rPh>
    <rPh sb="2" eb="5">
      <t>ザイリョウヒ</t>
    </rPh>
    <rPh sb="8" eb="10">
      <t>チョウシュウ</t>
    </rPh>
    <rPh sb="12" eb="13">
      <t>ガク</t>
    </rPh>
    <rPh sb="14" eb="17">
      <t>ゼンネンド</t>
    </rPh>
    <phoneticPr fontId="3"/>
  </si>
  <si>
    <t>②①について残額が生じた場合のその額（前年度※）</t>
    <rPh sb="6" eb="8">
      <t>ザンガク</t>
    </rPh>
    <rPh sb="9" eb="10">
      <t>ショウ</t>
    </rPh>
    <rPh sb="12" eb="14">
      <t>バアイ</t>
    </rPh>
    <rPh sb="17" eb="18">
      <t>ガク</t>
    </rPh>
    <phoneticPr fontId="3"/>
  </si>
  <si>
    <t>※①②について、前年度における計上が難しい場合には、以下に計上可能な期間を記載したうえで、当該期間の金額を上欄に記載してください。</t>
    <rPh sb="8" eb="11">
      <t>ゼンネンド</t>
    </rPh>
    <rPh sb="15" eb="17">
      <t>ケイジョウ</t>
    </rPh>
    <rPh sb="18" eb="19">
      <t>ムズカ</t>
    </rPh>
    <rPh sb="21" eb="23">
      <t>バアイ</t>
    </rPh>
    <rPh sb="26" eb="28">
      <t>イカ</t>
    </rPh>
    <rPh sb="29" eb="31">
      <t>ケイジョウ</t>
    </rPh>
    <rPh sb="31" eb="33">
      <t>カノウ</t>
    </rPh>
    <rPh sb="34" eb="36">
      <t>キカン</t>
    </rPh>
    <rPh sb="37" eb="39">
      <t>キサイ</t>
    </rPh>
    <rPh sb="45" eb="47">
      <t>トウガイ</t>
    </rPh>
    <rPh sb="47" eb="49">
      <t>キカン</t>
    </rPh>
    <rPh sb="50" eb="52">
      <t>キンガク</t>
    </rPh>
    <rPh sb="53" eb="55">
      <t>ジョウラン</t>
    </rPh>
    <rPh sb="56" eb="58">
      <t>キサイ</t>
    </rPh>
    <phoneticPr fontId="3"/>
  </si>
  <si>
    <t>【計上可能な期間】：　　　　　　年　　　月　　　日　　　～　　　　　年　　　月　　　日</t>
    <rPh sb="1" eb="3">
      <t>ケイジョウ</t>
    </rPh>
    <rPh sb="3" eb="5">
      <t>カノウ</t>
    </rPh>
    <rPh sb="6" eb="8">
      <t>キカン</t>
    </rPh>
    <rPh sb="16" eb="17">
      <t>ネン</t>
    </rPh>
    <rPh sb="20" eb="21">
      <t>ツキ</t>
    </rPh>
    <rPh sb="24" eb="25">
      <t>ヒ</t>
    </rPh>
    <phoneticPr fontId="3"/>
  </si>
  <si>
    <t>①業務継続計画の策定及び当該計画に従い必要な措置を講じていること</t>
    <rPh sb="1" eb="3">
      <t>ギョウム</t>
    </rPh>
    <rPh sb="3" eb="5">
      <t>ケイゾク</t>
    </rPh>
    <rPh sb="5" eb="7">
      <t>ケイカク</t>
    </rPh>
    <rPh sb="8" eb="10">
      <t>サクテイ</t>
    </rPh>
    <rPh sb="10" eb="11">
      <t>オヨ</t>
    </rPh>
    <rPh sb="12" eb="14">
      <t>トウガイ</t>
    </rPh>
    <rPh sb="14" eb="16">
      <t>ケイカク</t>
    </rPh>
    <rPh sb="17" eb="18">
      <t>シタガ</t>
    </rPh>
    <rPh sb="19" eb="21">
      <t>ヒツヨウ</t>
    </rPh>
    <rPh sb="22" eb="24">
      <t>ソチ</t>
    </rPh>
    <rPh sb="25" eb="26">
      <t>コウ</t>
    </rPh>
    <phoneticPr fontId="3"/>
  </si>
  <si>
    <t>②業務継続計画の従業者への周知</t>
    <rPh sb="1" eb="3">
      <t>ギョウム</t>
    </rPh>
    <rPh sb="3" eb="5">
      <t>ケイゾク</t>
    </rPh>
    <rPh sb="5" eb="7">
      <t>ケイカク</t>
    </rPh>
    <rPh sb="8" eb="11">
      <t>ジュウギョウシャ</t>
    </rPh>
    <phoneticPr fontId="3"/>
  </si>
  <si>
    <r>
      <t>③業務継続及び業務再開に係る</t>
    </r>
    <r>
      <rPr>
        <b/>
        <u/>
        <sz val="10"/>
        <rFont val="ＭＳ ゴシック"/>
        <family val="3"/>
        <charset val="128"/>
      </rPr>
      <t>研修</t>
    </r>
    <r>
      <rPr>
        <sz val="10"/>
        <rFont val="ＭＳ ゴシック"/>
        <family val="3"/>
        <charset val="128"/>
      </rPr>
      <t>の定期的な実施</t>
    </r>
    <rPh sb="1" eb="3">
      <t>ギョウム</t>
    </rPh>
    <rPh sb="3" eb="5">
      <t>ケイゾク</t>
    </rPh>
    <rPh sb="5" eb="6">
      <t>オヨ</t>
    </rPh>
    <rPh sb="7" eb="9">
      <t>ギョウム</t>
    </rPh>
    <rPh sb="9" eb="11">
      <t>サイカイ</t>
    </rPh>
    <rPh sb="12" eb="13">
      <t>カカ</t>
    </rPh>
    <rPh sb="14" eb="16">
      <t>ケンシュウ</t>
    </rPh>
    <rPh sb="21" eb="23">
      <t>ジッシ</t>
    </rPh>
    <phoneticPr fontId="3"/>
  </si>
  <si>
    <r>
      <t>④業務継続及び業務再開に係る</t>
    </r>
    <r>
      <rPr>
        <b/>
        <u/>
        <sz val="10"/>
        <rFont val="ＭＳ ゴシック"/>
        <family val="3"/>
        <charset val="128"/>
      </rPr>
      <t>訓練</t>
    </r>
    <r>
      <rPr>
        <sz val="10"/>
        <rFont val="ＭＳ ゴシック"/>
        <family val="3"/>
        <charset val="128"/>
      </rPr>
      <t>の定期的な実施</t>
    </r>
    <rPh sb="1" eb="3">
      <t>ギョウム</t>
    </rPh>
    <rPh sb="3" eb="5">
      <t>ケイゾク</t>
    </rPh>
    <rPh sb="5" eb="6">
      <t>オヨ</t>
    </rPh>
    <rPh sb="7" eb="9">
      <t>ギョウム</t>
    </rPh>
    <rPh sb="9" eb="11">
      <t>サイカイ</t>
    </rPh>
    <rPh sb="12" eb="13">
      <t>カカ</t>
    </rPh>
    <rPh sb="14" eb="16">
      <t>クンレン</t>
    </rPh>
    <rPh sb="21" eb="23">
      <t>ジッシ</t>
    </rPh>
    <phoneticPr fontId="3"/>
  </si>
  <si>
    <t>※①～④については、令和４年４月１日から義務化。減算適用は令和５年４月１日から実施。</t>
    <rPh sb="10" eb="12">
      <t>レイワ</t>
    </rPh>
    <rPh sb="13" eb="14">
      <t>ネン</t>
    </rPh>
    <rPh sb="15" eb="16">
      <t>ツキ</t>
    </rPh>
    <rPh sb="17" eb="18">
      <t>ヒ</t>
    </rPh>
    <rPh sb="24" eb="26">
      <t>ゲンサン</t>
    </rPh>
    <rPh sb="26" eb="28">
      <t>テキヨウ</t>
    </rPh>
    <rPh sb="29" eb="31">
      <t>レイワ</t>
    </rPh>
    <rPh sb="32" eb="33">
      <t>ネン</t>
    </rPh>
    <rPh sb="34" eb="35">
      <t>ガツ</t>
    </rPh>
    <rPh sb="36" eb="37">
      <t>ヒ</t>
    </rPh>
    <rPh sb="39" eb="41">
      <t>ジッシ</t>
    </rPh>
    <phoneticPr fontId="3"/>
  </si>
  <si>
    <t>（９）地域との連携等の状況（令和６年度新設）</t>
    <rPh sb="3" eb="5">
      <t>チイキ</t>
    </rPh>
    <rPh sb="7" eb="9">
      <t>レンケイ</t>
    </rPh>
    <rPh sb="9" eb="10">
      <t>トウ</t>
    </rPh>
    <rPh sb="11" eb="13">
      <t>ジョウキョウ</t>
    </rPh>
    <phoneticPr fontId="3"/>
  </si>
  <si>
    <r>
      <t>①</t>
    </r>
    <r>
      <rPr>
        <b/>
        <u/>
        <sz val="10"/>
        <rFont val="ＭＳ ゴシック"/>
        <family val="3"/>
        <charset val="128"/>
      </rPr>
      <t>地域連携推進会議</t>
    </r>
    <r>
      <rPr>
        <sz val="10"/>
        <rFont val="ＭＳ ゴシック"/>
        <family val="3"/>
        <charset val="128"/>
      </rPr>
      <t>の開催
（おおむね</t>
    </r>
    <r>
      <rPr>
        <u/>
        <sz val="10"/>
        <rFont val="ＭＳ ゴシック"/>
        <family val="3"/>
        <charset val="128"/>
      </rPr>
      <t>１年に１回以上</t>
    </r>
    <r>
      <rPr>
        <sz val="10"/>
        <rFont val="ＭＳ ゴシック"/>
        <family val="3"/>
        <charset val="128"/>
      </rPr>
      <t>）</t>
    </r>
    <rPh sb="10" eb="12">
      <t>カイサイ</t>
    </rPh>
    <phoneticPr fontId="3"/>
  </si>
  <si>
    <r>
      <t>②</t>
    </r>
    <r>
      <rPr>
        <u/>
        <sz val="10"/>
        <rFont val="ＭＳ ゴシック"/>
        <family val="3"/>
        <charset val="128"/>
      </rPr>
      <t>直近で</t>
    </r>
    <r>
      <rPr>
        <sz val="10"/>
        <rFont val="ＭＳ ゴシック"/>
        <family val="3"/>
        <charset val="128"/>
      </rPr>
      <t>実施した地域連携推進会議の出席者（該当するものに○）</t>
    </r>
    <rPh sb="1" eb="3">
      <t>チョッキン</t>
    </rPh>
    <rPh sb="4" eb="6">
      <t>ジッシ</t>
    </rPh>
    <rPh sb="8" eb="10">
      <t>チイキ</t>
    </rPh>
    <rPh sb="10" eb="12">
      <t>レンケイ</t>
    </rPh>
    <rPh sb="12" eb="14">
      <t>スイシン</t>
    </rPh>
    <rPh sb="14" eb="16">
      <t>カイギ</t>
    </rPh>
    <rPh sb="17" eb="20">
      <t>シュッセキシャ</t>
    </rPh>
    <rPh sb="21" eb="23">
      <t>ガイトウ</t>
    </rPh>
    <phoneticPr fontId="3"/>
  </si>
  <si>
    <t>共同生活援助について知見を有する者（　　　）</t>
    <phoneticPr fontId="3"/>
  </si>
  <si>
    <t>市町村の担当者（　　　）</t>
    <phoneticPr fontId="3"/>
  </si>
  <si>
    <t>利用者及びその家族（　　　）　　　</t>
    <phoneticPr fontId="3"/>
  </si>
  <si>
    <t>地域住民の代表者（　　　）</t>
    <phoneticPr fontId="3"/>
  </si>
  <si>
    <r>
      <t>③①の開催において、事業運営状況の報告及び要望、助言等についての</t>
    </r>
    <r>
      <rPr>
        <b/>
        <u/>
        <sz val="10"/>
        <rFont val="ＭＳ ゴシック"/>
        <family val="3"/>
        <charset val="128"/>
      </rPr>
      <t>記録を作成</t>
    </r>
    <r>
      <rPr>
        <sz val="10"/>
        <rFont val="ＭＳ ゴシック"/>
        <family val="3"/>
        <charset val="128"/>
      </rPr>
      <t>、当該記録を</t>
    </r>
    <r>
      <rPr>
        <b/>
        <u/>
        <sz val="10"/>
        <rFont val="ＭＳ ゴシック"/>
        <family val="3"/>
        <charset val="128"/>
      </rPr>
      <t>公表</t>
    </r>
    <r>
      <rPr>
        <sz val="10"/>
        <rFont val="ＭＳ ゴシック"/>
        <family val="3"/>
        <charset val="128"/>
      </rPr>
      <t>しているか</t>
    </r>
    <rPh sb="3" eb="5">
      <t>カイサイ</t>
    </rPh>
    <rPh sb="10" eb="12">
      <t>ジギョウ</t>
    </rPh>
    <rPh sb="12" eb="14">
      <t>ウンエイ</t>
    </rPh>
    <rPh sb="14" eb="16">
      <t>ジョウキョウ</t>
    </rPh>
    <rPh sb="17" eb="19">
      <t>ホウコク</t>
    </rPh>
    <rPh sb="19" eb="20">
      <t>オヨ</t>
    </rPh>
    <rPh sb="21" eb="23">
      <t>ヨウボウ</t>
    </rPh>
    <rPh sb="24" eb="26">
      <t>ジョゲン</t>
    </rPh>
    <rPh sb="26" eb="27">
      <t>トウ</t>
    </rPh>
    <rPh sb="32" eb="34">
      <t>キロク</t>
    </rPh>
    <rPh sb="35" eb="37">
      <t>サクセイ</t>
    </rPh>
    <rPh sb="38" eb="40">
      <t>トウガイ</t>
    </rPh>
    <rPh sb="40" eb="42">
      <t>キロク</t>
    </rPh>
    <rPh sb="43" eb="45">
      <t>コウヒョウ</t>
    </rPh>
    <phoneticPr fontId="3"/>
  </si>
  <si>
    <t>記録の作成</t>
    <rPh sb="0" eb="2">
      <t>キロク</t>
    </rPh>
    <rPh sb="3" eb="5">
      <t>サクセイ</t>
    </rPh>
    <phoneticPr fontId="3"/>
  </si>
  <si>
    <t>している　　・　　していない</t>
    <phoneticPr fontId="3"/>
  </si>
  <si>
    <t>記録の公表</t>
    <rPh sb="0" eb="2">
      <t>キロク</t>
    </rPh>
    <rPh sb="3" eb="5">
      <t>コウヒョウ</t>
    </rPh>
    <phoneticPr fontId="3"/>
  </si>
  <si>
    <r>
      <t>⑤</t>
    </r>
    <r>
      <rPr>
        <u/>
        <sz val="10"/>
        <rFont val="ＭＳ ゴシック"/>
        <family val="3"/>
        <charset val="128"/>
      </rPr>
      <t>外部評価</t>
    </r>
    <r>
      <rPr>
        <sz val="10"/>
        <rFont val="ＭＳ ゴシック"/>
        <family val="3"/>
        <charset val="128"/>
      </rPr>
      <t>及び当該評価の実施状況の</t>
    </r>
    <r>
      <rPr>
        <u/>
        <sz val="10"/>
        <rFont val="ＭＳ ゴシック"/>
        <family val="3"/>
        <charset val="128"/>
      </rPr>
      <t>公表</t>
    </r>
    <r>
      <rPr>
        <sz val="10"/>
        <rFont val="ＭＳ ゴシック"/>
        <family val="3"/>
        <charset val="128"/>
      </rPr>
      <t>、又はこれに準ずる措置を講じているか</t>
    </r>
    <rPh sb="1" eb="3">
      <t>ガイブ</t>
    </rPh>
    <rPh sb="3" eb="5">
      <t>ヒョウカ</t>
    </rPh>
    <rPh sb="5" eb="6">
      <t>オヨ</t>
    </rPh>
    <rPh sb="7" eb="9">
      <t>トウガイ</t>
    </rPh>
    <rPh sb="9" eb="11">
      <t>ヒョウカ</t>
    </rPh>
    <rPh sb="12" eb="14">
      <t>ジッシ</t>
    </rPh>
    <rPh sb="14" eb="16">
      <t>ジョウキョウ</t>
    </rPh>
    <rPh sb="17" eb="19">
      <t>コウヒョウ</t>
    </rPh>
    <phoneticPr fontId="3"/>
  </si>
  <si>
    <t>（実施している場合、その方法）</t>
    <rPh sb="1" eb="3">
      <t>ジッシ</t>
    </rPh>
    <rPh sb="7" eb="9">
      <t>バアイ</t>
    </rPh>
    <rPh sb="12" eb="14">
      <t>ホウホウ</t>
    </rPh>
    <phoneticPr fontId="3"/>
  </si>
  <si>
    <r>
      <t>④地域連携推進会議の構成員が事業所を</t>
    </r>
    <r>
      <rPr>
        <u/>
        <sz val="10"/>
        <rFont val="ＭＳ ゴシック"/>
        <family val="3"/>
        <charset val="128"/>
      </rPr>
      <t>見学</t>
    </r>
    <r>
      <rPr>
        <sz val="10"/>
        <rFont val="ＭＳ ゴシック"/>
        <family val="3"/>
        <charset val="128"/>
      </rPr>
      <t>する機会を設けているか
（①のほかにおおむね</t>
    </r>
    <r>
      <rPr>
        <u/>
        <sz val="10"/>
        <rFont val="ＭＳ ゴシック"/>
        <family val="3"/>
        <charset val="128"/>
      </rPr>
      <t>１年に１回以上</t>
    </r>
    <r>
      <rPr>
        <sz val="10"/>
        <rFont val="ＭＳ ゴシック"/>
        <family val="3"/>
        <charset val="128"/>
      </rPr>
      <t>）</t>
    </r>
    <rPh sb="1" eb="3">
      <t>チイキ</t>
    </rPh>
    <rPh sb="3" eb="5">
      <t>レンケイ</t>
    </rPh>
    <rPh sb="5" eb="7">
      <t>スイシン</t>
    </rPh>
    <rPh sb="7" eb="9">
      <t>カイギ</t>
    </rPh>
    <rPh sb="10" eb="13">
      <t>コウセイイン</t>
    </rPh>
    <rPh sb="14" eb="17">
      <t>ジギョウショ</t>
    </rPh>
    <rPh sb="18" eb="20">
      <t>ケンガク</t>
    </rPh>
    <rPh sb="22" eb="24">
      <t>キカイ</t>
    </rPh>
    <rPh sb="25" eb="26">
      <t>モウ</t>
    </rPh>
    <phoneticPr fontId="3"/>
  </si>
  <si>
    <t>（記録を公表している場合、その方法）</t>
    <rPh sb="1" eb="3">
      <t>キロク</t>
    </rPh>
    <rPh sb="4" eb="6">
      <t>コウヒョウ</t>
    </rPh>
    <rPh sb="10" eb="12">
      <t>バアイ</t>
    </rPh>
    <rPh sb="15" eb="17">
      <t>ホウホウ</t>
    </rPh>
    <phoneticPr fontId="3"/>
  </si>
  <si>
    <t>確認項目</t>
    <phoneticPr fontId="44"/>
  </si>
  <si>
    <t>確認事項</t>
    <rPh sb="2" eb="4">
      <t>ジコウ</t>
    </rPh>
    <phoneticPr fontId="44"/>
  </si>
  <si>
    <t>根拠法令</t>
    <rPh sb="0" eb="4">
      <t>コンキョホウレイ</t>
    </rPh>
    <phoneticPr fontId="44"/>
  </si>
  <si>
    <t>関係書類</t>
    <phoneticPr fontId="44"/>
  </si>
  <si>
    <t>第14　介護給付費又は訓練等給付費の算定及び取扱い</t>
    <phoneticPr fontId="65"/>
  </si>
  <si>
    <t>法第29条第3項</t>
    <phoneticPr fontId="65"/>
  </si>
  <si>
    <t>１　基本事項</t>
    <phoneticPr fontId="6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</si>
  <si>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</si>
  <si>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65"/>
  </si>
  <si>
    <t>体制等状況一覧表、当該加算の届出書等</t>
    <phoneticPr fontId="65"/>
  </si>
  <si>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</si>
  <si>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法第29条
第3項</t>
    <phoneticPr fontId="65"/>
  </si>
  <si>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</si>
  <si>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65"/>
  </si>
  <si>
    <t>２　共同生活援助　サービス費</t>
    <phoneticPr fontId="65"/>
  </si>
  <si>
    <t>平18厚告523
別表第15の1の注1</t>
    <phoneticPr fontId="65"/>
  </si>
  <si>
    <t>平18厚告523 
別表第15の1の
注2</t>
    <phoneticPr fontId="65"/>
  </si>
  <si>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</si>
  <si>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65"/>
  </si>
  <si>
    <t>平18厚告523
別表第15の1の注４</t>
    <phoneticPr fontId="65"/>
  </si>
  <si>
    <t>平18厚告523
別表第15の1の注４の(1)
平18厚告550の十</t>
    <phoneticPr fontId="65"/>
  </si>
  <si>
    <t xml:space="preserve">平18厚告523 
別表第15の1の
注４の（2）
</t>
    <phoneticPr fontId="65"/>
  </si>
  <si>
    <t>平18厚告523
別表第15の1の
注４の（3）</t>
    <phoneticPr fontId="65"/>
  </si>
  <si>
    <t>平18厚告523
別表第15の1の
注４の（4）</t>
    <phoneticPr fontId="65"/>
  </si>
  <si>
    <t>平18厚告523
別表第15の1の
注４の（5）</t>
    <phoneticPr fontId="65"/>
  </si>
  <si>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</si>
  <si>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65"/>
  </si>
  <si>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</si>
  <si>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65"/>
  </si>
  <si>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</si>
  <si>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65"/>
  </si>
  <si>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</si>
  <si>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平18厚告523
別表第15の1の
注8</t>
    <phoneticPr fontId="65"/>
  </si>
  <si>
    <t>平18厚告523
別表第15の1の
注9</t>
    <phoneticPr fontId="65"/>
  </si>
  <si>
    <t>２の２　日中サービス支援型共同生活援助サービス費</t>
    <phoneticPr fontId="65"/>
  </si>
  <si>
    <t>平18厚告523
別表第15の1の2の注1</t>
    <phoneticPr fontId="65"/>
  </si>
  <si>
    <t>平18厚告523
別表第15の1の2の注2</t>
    <phoneticPr fontId="65"/>
  </si>
  <si>
    <t>平18厚告523
別表第15の1の2の注3</t>
    <phoneticPr fontId="65"/>
  </si>
  <si>
    <t>平18厚告523
別表第15の1の2の注4</t>
    <phoneticPr fontId="65"/>
  </si>
  <si>
    <t>平18厚告523
別表第15の1の2の注5</t>
    <phoneticPr fontId="65"/>
  </si>
  <si>
    <t>平18厚告523
別表第15の1の2の注6</t>
    <phoneticPr fontId="65"/>
  </si>
  <si>
    <t>平18厚告523
別表第15の1の2の注7</t>
    <phoneticPr fontId="65"/>
  </si>
  <si>
    <t>平18厚告523
別表第15の1の2の注7の(1)
平18厚告550の十の二</t>
    <phoneticPr fontId="65"/>
  </si>
  <si>
    <t>平18厚告523
別表第15の1の2の注7の（2）</t>
    <phoneticPr fontId="65"/>
  </si>
  <si>
    <t>平18厚告523
別表第15の1の2の注7の（3）</t>
    <phoneticPr fontId="65"/>
  </si>
  <si>
    <t>平18厚告523
別表第15の1の2の注7の（4）</t>
    <phoneticPr fontId="65"/>
  </si>
  <si>
    <t>（８）法第76の３第１項の規定に基づく情報公表対象サービス等情報に係る報告を行っていない場合は、所定単位数の100分の10に相当する単位数を所定単位数から減算しているか。</t>
  </si>
  <si>
    <t>平18厚告523
別表第15の1の2の注８</t>
    <phoneticPr fontId="65"/>
  </si>
  <si>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</si>
  <si>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平18厚告523
別表第15の1の2の注９</t>
    <phoneticPr fontId="65"/>
  </si>
  <si>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</si>
  <si>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別表第15の1の2の注10</t>
    <phoneticPr fontId="65"/>
  </si>
  <si>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</si>
  <si>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平18厚告523
別表第15の1の2の注11</t>
    <phoneticPr fontId="65"/>
  </si>
  <si>
    <t>平18厚告523
別表第15の1の2の注12</t>
    <phoneticPr fontId="65"/>
  </si>
  <si>
    <t>２の２の２　外部サービス利用型共同生活援助サービス費</t>
    <phoneticPr fontId="65"/>
  </si>
  <si>
    <t>平18厚告523
別表第15の1の2の2の注1</t>
    <phoneticPr fontId="65"/>
  </si>
  <si>
    <t>平18厚告523   
別表第15の1の
2の2の注2</t>
    <phoneticPr fontId="65"/>
  </si>
  <si>
    <t>平18厚告523   
別表第15の1の
2の2の注3</t>
    <phoneticPr fontId="65"/>
  </si>
  <si>
    <t>（４）外部サービス利用型共同生活援助サービス費の算定に当たって、次の①から④までのいずれかに該当する場合に、それぞれに掲げる割合を所定単位数に乗じて得た数を算定しているか。</t>
  </si>
  <si>
    <t xml:space="preserve">平18厚告523   
別表第15の1の
2の2の注4
</t>
    <phoneticPr fontId="65"/>
  </si>
  <si>
    <t>平18厚告523
別表第15の1の2の2の注4の(1)
平18厚告550の十一</t>
    <phoneticPr fontId="65"/>
  </si>
  <si>
    <t>平18厚告523 
別表第15の1の
2の2の注4の（2）</t>
    <phoneticPr fontId="65"/>
  </si>
  <si>
    <t>平18厚告523
別表第15の1の
2の2の注4の（3）</t>
    <phoneticPr fontId="65"/>
  </si>
  <si>
    <t>平18厚告523
別表第15の1の
2の2の注4の（4）</t>
    <phoneticPr fontId="65"/>
  </si>
  <si>
    <t>平18厚告523
別表第15の1の
2の注5</t>
    <phoneticPr fontId="65"/>
  </si>
  <si>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</si>
  <si>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65"/>
  </si>
  <si>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</si>
  <si>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65"/>
  </si>
  <si>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</si>
  <si>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65"/>
  </si>
  <si>
    <t>（９）利用者が外部サービス利用型共同生活援助以外の障害福祉サービスを受けている間は、外部サービス利用型共同生活援助サービス費を算定していないか。</t>
  </si>
  <si>
    <t>平18厚告523
別表第15の1の
2の注9</t>
    <phoneticPr fontId="65"/>
  </si>
  <si>
    <t>２の２の３　退居後共同生活援助サービス費</t>
    <phoneticPr fontId="65"/>
  </si>
  <si>
    <t>平18厚告523
別表第15の1の
2の3注1</t>
    <phoneticPr fontId="65"/>
  </si>
  <si>
    <t>２の２の４　退居後外部サービス利用型共同生活援助サービス費</t>
    <phoneticPr fontId="65"/>
  </si>
  <si>
    <t>平18厚告523
別表第15の1の
2の4注</t>
    <phoneticPr fontId="65"/>
  </si>
  <si>
    <t>２の３　受託居宅介護サービス費</t>
    <phoneticPr fontId="65"/>
  </si>
  <si>
    <t>平18厚告523
別表第15の1の
3の注</t>
    <phoneticPr fontId="65"/>
  </si>
  <si>
    <t>２の３の２　人員配置体制加算</t>
    <phoneticPr fontId="65"/>
  </si>
  <si>
    <t>平18厚告523
別表第15の1の
3の2の注1</t>
    <phoneticPr fontId="65"/>
  </si>
  <si>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</si>
  <si>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65"/>
  </si>
  <si>
    <t>平18厚告523
別表第15の1の
3の2の注3</t>
    <phoneticPr fontId="65"/>
  </si>
  <si>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</si>
  <si>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65"/>
  </si>
  <si>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</si>
  <si>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65"/>
  </si>
  <si>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</si>
  <si>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65"/>
  </si>
  <si>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</si>
  <si>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65"/>
  </si>
  <si>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</si>
  <si>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65"/>
  </si>
  <si>
    <t>平18厚告523
別表第15の1の
3の2の注9</t>
    <phoneticPr fontId="65"/>
  </si>
  <si>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</si>
  <si>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65"/>
  </si>
  <si>
    <t>平18厚告523
別表第15の1の
3の2の注11</t>
    <phoneticPr fontId="65"/>
  </si>
  <si>
    <t>平18厚告523
別表第15の1の
3の2の注12</t>
    <phoneticPr fontId="65"/>
  </si>
  <si>
    <t>平18厚告523
別表第15の1の
3の2の注13</t>
    <phoneticPr fontId="65"/>
  </si>
  <si>
    <t>平18厚告523
別表第15の1の
3の2の注14</t>
    <phoneticPr fontId="65"/>
  </si>
  <si>
    <t>２の４　福祉専門職員配置等加算</t>
    <phoneticPr fontId="65"/>
  </si>
  <si>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</si>
  <si>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65"/>
  </si>
  <si>
    <t>平18厚告523
別表第15の1の4の注2</t>
    <phoneticPr fontId="65"/>
  </si>
  <si>
    <t>平18厚告523   
別表第15の1の
4の注3</t>
    <phoneticPr fontId="65"/>
  </si>
  <si>
    <t>２の４の２　視覚・聴覚・言語障害者支援体制加算</t>
    <phoneticPr fontId="65"/>
  </si>
  <si>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</si>
  <si>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２の４の３　看護職員配置加算</t>
    <phoneticPr fontId="65"/>
  </si>
  <si>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65"/>
  </si>
  <si>
    <t>平18厚告523   
別表第15の1の
4の3の注</t>
    <phoneticPr fontId="65"/>
  </si>
  <si>
    <t>２の４の４　高次脳機能障害者支援体制加算</t>
    <phoneticPr fontId="65"/>
  </si>
  <si>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</si>
  <si>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65"/>
  </si>
  <si>
    <t>２の４の５　ピアサポート実施加算</t>
    <phoneticPr fontId="65"/>
  </si>
  <si>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</si>
  <si>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 xml:space="preserve">平18厚告523   
別表第15の1の
4の5 </t>
    <phoneticPr fontId="65"/>
  </si>
  <si>
    <t>２の４の６　退居後ピアサポート実施加算</t>
    <phoneticPr fontId="65"/>
  </si>
  <si>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</si>
  <si>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平18厚告523   
別表第15の1の
4の6</t>
    <phoneticPr fontId="65"/>
  </si>
  <si>
    <t>２の５　夜間支援等体制加算</t>
    <phoneticPr fontId="65"/>
  </si>
  <si>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</si>
  <si>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6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</si>
  <si>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</si>
  <si>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6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</si>
  <si>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</si>
  <si>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65"/>
  </si>
  <si>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</si>
  <si>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65"/>
  </si>
  <si>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</si>
  <si>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65"/>
  </si>
  <si>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</si>
  <si>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65"/>
  </si>
  <si>
    <t>２の５の２　夜勤職員加配加算</t>
    <phoneticPr fontId="65"/>
  </si>
  <si>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65"/>
  </si>
  <si>
    <t>平18厚告523
別表第15の1の5の2の注</t>
    <phoneticPr fontId="65"/>
  </si>
  <si>
    <t>２の６　重度障害者支援加算</t>
    <phoneticPr fontId="65"/>
  </si>
  <si>
    <t>平18厚告523
別表第15の1の6の注
平18厚告551
の十六のイの(1)</t>
    <phoneticPr fontId="65"/>
  </si>
  <si>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</si>
  <si>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</si>
  <si>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65"/>
  </si>
  <si>
    <t>平18厚告523
別表第15の1の6の注4
平18厚告551
の十六のイの(2)</t>
    <phoneticPr fontId="65"/>
  </si>
  <si>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</si>
  <si>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</si>
  <si>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</si>
  <si>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</si>
  <si>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２の７　医療的ケア対応支援加算</t>
    <phoneticPr fontId="65"/>
  </si>
  <si>
    <t>平18厚告523
別表第15の1の
7の注
平18厚告556
の五の二</t>
    <phoneticPr fontId="65"/>
  </si>
  <si>
    <t>２の８　日中支援加算</t>
    <phoneticPr fontId="65"/>
  </si>
  <si>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</si>
  <si>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65"/>
  </si>
  <si>
    <t>平18厚告523   
別表第15の1の
8の注2</t>
    <phoneticPr fontId="65"/>
  </si>
  <si>
    <t>２の９　集中的支援加算</t>
    <phoneticPr fontId="65"/>
  </si>
  <si>
    <t>平18厚告523 
別表第15の１の９の注１</t>
    <phoneticPr fontId="65"/>
  </si>
  <si>
    <t>平18厚告523 
別表第15の１の９の注２</t>
    <phoneticPr fontId="65"/>
  </si>
  <si>
    <t xml:space="preserve">３　自立生活支援加算
</t>
    <phoneticPr fontId="65"/>
  </si>
  <si>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</si>
  <si>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</si>
  <si>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平18厚告523 
別表第15の2の
注2</t>
    <phoneticPr fontId="65"/>
  </si>
  <si>
    <t>平18厚告523 
別表第15の2の
注3</t>
    <phoneticPr fontId="65"/>
  </si>
  <si>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</si>
  <si>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65"/>
  </si>
  <si>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</si>
  <si>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65"/>
  </si>
  <si>
    <t>４　入院時支援特別加算</t>
    <phoneticPr fontId="65"/>
  </si>
  <si>
    <t>平18厚告523 
別表第15の3の
注</t>
    <phoneticPr fontId="65"/>
  </si>
  <si>
    <t xml:space="preserve">４の２　長期入院等支援特別加算
</t>
    <phoneticPr fontId="65"/>
  </si>
  <si>
    <t>平18厚告523
別表第15の3の2の注</t>
    <phoneticPr fontId="65"/>
  </si>
  <si>
    <t>５　帰宅時支援加算</t>
    <phoneticPr fontId="65"/>
  </si>
  <si>
    <t>平18厚告523
別表第15の4の注</t>
    <phoneticPr fontId="65"/>
  </si>
  <si>
    <t>６　長期帰宅時支援加算</t>
    <phoneticPr fontId="65"/>
  </si>
  <si>
    <t>平18厚告523
別表第15の5の注</t>
    <phoneticPr fontId="65"/>
  </si>
  <si>
    <t>７　地域生活移行個別支援特別加算</t>
    <phoneticPr fontId="65"/>
  </si>
  <si>
    <t>平18厚告523  
別表第15の6の注             
平18厚告551の十六のロ
平18厚告551の十七の二のロ準用（十七のロ）
平18厚告551の十八のイ
平18厚告556の九</t>
    <phoneticPr fontId="65"/>
  </si>
  <si>
    <t>７の２　精神障害者地域移行特別加算</t>
    <phoneticPr fontId="65"/>
  </si>
  <si>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65"/>
  </si>
  <si>
    <t>平18厚告523  
別表第15の6の2の注</t>
    <phoneticPr fontId="65"/>
  </si>
  <si>
    <t>７の３　強度行動障害者地域移行特別加算</t>
    <phoneticPr fontId="65"/>
  </si>
  <si>
    <t>平18厚告523  
別表第15の6の3の注
平18厚告551の十六のハ準用（四のニ）
平18厚告551の十七のハ準用（四のニ）
平18厚告543の四十準用（四）</t>
    <phoneticPr fontId="65"/>
  </si>
  <si>
    <t>７の４　強度行動障害者体験利用加算</t>
    <phoneticPr fontId="65"/>
  </si>
  <si>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65"/>
  </si>
  <si>
    <t>平18厚告523  
別表第15の6の4の注
平18厚告551の十六のハ準用（十一のニ）
平18厚告551の十七のハ準用（四のニ）
平18厚告543の四十準用（四）</t>
    <phoneticPr fontId="65"/>
  </si>
  <si>
    <t>８　医療連携体制加算</t>
    <phoneticPr fontId="65"/>
  </si>
  <si>
    <t xml:space="preserve">平18厚告523  
別表第15の7の
注1             </t>
    <phoneticPr fontId="65"/>
  </si>
  <si>
    <t>平18厚告523   
別表第15の7の
注2</t>
    <phoneticPr fontId="65"/>
  </si>
  <si>
    <t>平18厚告523
別表第15の7の注3</t>
    <phoneticPr fontId="65"/>
  </si>
  <si>
    <t>平18厚告523
別表第15の7の注4
平18厚告556の五の七</t>
    <phoneticPr fontId="65"/>
  </si>
  <si>
    <t>平18厚告523
別表第15の7の注5</t>
    <phoneticPr fontId="65"/>
  </si>
  <si>
    <t>平18厚告523
別表第15の7の注6</t>
    <phoneticPr fontId="65"/>
  </si>
  <si>
    <t>平18厚告523
別表第15の7の注5
平18厚告551の十六のニ
平18厚告551の十七のニ準用（十六のニ）
平18厚告551の十八のロ準用（十六のニ）</t>
    <phoneticPr fontId="65"/>
  </si>
  <si>
    <t>９　通勤者生活支援加算</t>
    <phoneticPr fontId="65"/>
  </si>
  <si>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65"/>
  </si>
  <si>
    <t>平18厚告523
別表第15の8の注</t>
    <phoneticPr fontId="65"/>
  </si>
  <si>
    <t>９の２　障害者支援施設等感染症対策向上加算</t>
    <phoneticPr fontId="65"/>
  </si>
  <si>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65"/>
  </si>
  <si>
    <t>平18厚告523
別表第15の８の２の注１</t>
    <phoneticPr fontId="65"/>
  </si>
  <si>
    <t>ア　第二種協定指定医療機関との間で、新興感染症の発生時等の対応を行う体制を確保していること。</t>
  </si>
  <si>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</si>
  <si>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</si>
  <si>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</si>
  <si>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65"/>
  </si>
  <si>
    <t>９の３　新興感染症等施設療養加算</t>
    <phoneticPr fontId="65"/>
  </si>
  <si>
    <t>平18厚告523
別表第15の8の３の注</t>
    <phoneticPr fontId="65"/>
  </si>
  <si>
    <t>10　福祉・介護職員処遇改善加算</t>
    <phoneticPr fontId="65"/>
  </si>
  <si>
    <t>平18厚告523
別表第15の9の注
平18厚告543の四十一</t>
    <phoneticPr fontId="65"/>
  </si>
  <si>
    <t>（１）福祉・介護職員処遇改善加算（Ⅰ）</t>
  </si>
  <si>
    <t>（２）福祉・介護職員処遇改善加算（Ⅱ）</t>
  </si>
  <si>
    <t>（３）福祉・介護職員処遇改善加算（Ⅲ）</t>
  </si>
  <si>
    <t>11　福祉・介護職員等特定処遇改善加算</t>
    <phoneticPr fontId="65"/>
  </si>
  <si>
    <t>平18厚告523
別表第15の10の注
平18厚告543の四十二
十七（準用）</t>
    <phoneticPr fontId="65"/>
  </si>
  <si>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</si>
  <si>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</si>
  <si>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</si>
  <si>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</si>
  <si>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12　福祉・介護職員等ベースアップ等支援加算</t>
    <phoneticPr fontId="65"/>
  </si>
  <si>
    <t>平18厚告523
別表第15の11の注
平18厚告543の四十二の二
第三号の二（準用）</t>
    <phoneticPr fontId="65"/>
  </si>
  <si>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</si>
  <si>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</si>
  <si>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</si>
  <si>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 xml:space="preserve">13  福祉・介護職員等処遇改善加算
</t>
    <phoneticPr fontId="65"/>
  </si>
  <si>
    <t xml:space="preserve">平18厚告523
別表第15の9の注1
平18厚告543の四十一
</t>
    <phoneticPr fontId="65"/>
  </si>
  <si>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</si>
  <si>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</si>
  <si>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</si>
  <si>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</si>
  <si>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</si>
  <si>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</si>
  <si>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</si>
  <si>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</si>
  <si>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</si>
  <si>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</si>
  <si>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</si>
  <si>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</si>
  <si>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</si>
  <si>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</si>
  <si>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</si>
  <si>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</si>
  <si>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平18厚告523
別表第15の9の注1</t>
    <phoneticPr fontId="65"/>
  </si>
  <si>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</si>
  <si>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</si>
  <si>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</si>
  <si>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</si>
  <si>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</si>
  <si>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</si>
  <si>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</si>
  <si>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</si>
  <si>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</si>
  <si>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</si>
  <si>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</si>
  <si>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</si>
  <si>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</si>
  <si>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</si>
  <si>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</si>
  <si>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</si>
  <si>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</si>
  <si>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</si>
  <si>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</si>
  <si>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</si>
  <si>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</si>
  <si>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</si>
  <si>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</si>
  <si>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</si>
  <si>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</si>
  <si>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</si>
  <si>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</si>
  <si>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</si>
  <si>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</si>
  <si>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</si>
  <si>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</si>
  <si>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</si>
  <si>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</si>
  <si>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</si>
  <si>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</si>
  <si>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</si>
  <si>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</si>
  <si>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</si>
  <si>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</si>
  <si>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</si>
  <si>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</si>
  <si>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</si>
  <si>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</si>
  <si>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</si>
  <si>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</si>
  <si>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</si>
  <si>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</si>
  <si>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</si>
  <si>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</si>
  <si>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</si>
  <si>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</si>
  <si>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</si>
  <si>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</si>
  <si>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</si>
  <si>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③　共同生活住居の入居定員が21人以上である場合　100分の93</t>
  </si>
  <si>
    <t>④　一体的な運営が行われている共同生活住居（③に該当する共同生活住居を除く。）の入居定員の合計数が21人以上である場合　100分の95</t>
  </si>
  <si>
    <t>　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</si>
  <si>
    <t xml:space="preserve">  （１）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</si>
  <si>
    <t>⑴　３の（３）の自立生活支援加算(Ⅲ)を算定していること。</t>
  </si>
  <si>
    <t>⑵　障害者ピアサポート研修修了者を指定共同生活援助事業所又は外部サービス利用型指定共同生活援助事業所の従業者として２名以上（当該２名以上のうち少なくとも１名は障害者等とする。）配置していること。</t>
  </si>
  <si>
    <t>⑶　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</si>
  <si>
    <t>⑴　２の２の３の退居後共同生活援助サービス費又は２の２の４の退居後外部サービス利用型共同生活援助サービス費を算定していること。</t>
  </si>
  <si>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知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</si>
  <si>
    <t>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</si>
  <si>
    <t>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</si>
  <si>
    <t>　利用者が共同生活援助計画等に基づき家族等の居宅等において外泊した場合に、1月に1回を限度として、外泊期間の日数の合計に応じ、所定単位数を算定しているか。</t>
  </si>
  <si>
    <t>　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</si>
  <si>
    <t>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</si>
  <si>
    <t>②　日中サービス支援型指定共同生活援助事業所の場合　2の2から９の３までにより算定した単位数の1000分の63に相当する単位数</t>
  </si>
  <si>
    <t>②　日中サービス支援型指定共同生活援助事業所の場合　2の2から９の３までにより算定した単位数の1000分の35に相当する単位数</t>
  </si>
  <si>
    <t xml:space="preserve"> 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</si>
  <si>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sz val="8"/>
        <rFont val="ＭＳ ゴシック"/>
        <family val="3"/>
        <charset val="128"/>
      </rPr>
      <t>名</t>
    </r>
    <r>
      <rPr>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sz val="8"/>
        <rFont val="ＭＳ ゴシック"/>
        <family val="3"/>
        <charset val="128"/>
      </rPr>
      <t>場合</t>
    </r>
    <r>
      <rPr>
        <sz val="8"/>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</si>
  <si>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sz val="8"/>
        <rFont val="ＭＳ ゴシック"/>
        <family val="3"/>
        <charset val="128"/>
      </rPr>
      <t>名</t>
    </r>
    <r>
      <rPr>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</si>
  <si>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※表中⑤の措置を講じている場合には、①～④の措置を講じる必要はない。</t>
    <rPh sb="1" eb="2">
      <t>ヒョウ</t>
    </rPh>
    <rPh sb="2" eb="3">
      <t>チュウ</t>
    </rPh>
    <rPh sb="5" eb="7">
      <t>ソチ</t>
    </rPh>
    <rPh sb="8" eb="9">
      <t>コウ</t>
    </rPh>
    <rPh sb="13" eb="15">
      <t>バアイ</t>
    </rPh>
    <rPh sb="22" eb="24">
      <t>ソチ</t>
    </rPh>
    <rPh sb="25" eb="26">
      <t>コウ</t>
    </rPh>
    <rPh sb="28" eb="30">
      <t>ヒツヨウ</t>
    </rPh>
    <phoneticPr fontId="3"/>
  </si>
  <si>
    <t>　　</t>
    <phoneticPr fontId="3"/>
  </si>
  <si>
    <t>点検項目</t>
    <rPh sb="0" eb="2">
      <t>テンケン</t>
    </rPh>
    <rPh sb="2" eb="4">
      <t>コウモク</t>
    </rPh>
    <phoneticPr fontId="3"/>
  </si>
  <si>
    <t>点検事項（※障害児相談支援においても同趣旨）</t>
    <rPh sb="0" eb="2">
      <t>テンケン</t>
    </rPh>
    <rPh sb="2" eb="4">
      <t>ジコウ</t>
    </rPh>
    <rPh sb="6" eb="13">
      <t>ショウガイジソウダンシエン</t>
    </rPh>
    <rPh sb="18" eb="21">
      <t>ドウシュシ</t>
    </rPh>
    <phoneticPr fontId="3"/>
  </si>
  <si>
    <t>点検結果</t>
    <rPh sb="0" eb="2">
      <t>テンケン</t>
    </rPh>
    <rPh sb="2" eb="4">
      <t>ケッカ</t>
    </rPh>
    <phoneticPr fontId="3"/>
  </si>
  <si>
    <r>
      <rPr>
        <b/>
        <sz val="12"/>
        <color rgb="FFFF0000"/>
        <rFont val="ＭＳ ゴシック"/>
        <family val="3"/>
        <charset val="128"/>
      </rPr>
      <t>（R６新設）</t>
    </r>
    <r>
      <rPr>
        <sz val="12"/>
        <rFont val="ＭＳ ゴシック"/>
        <family val="3"/>
        <charset val="128"/>
      </rPr>
      <t>虐待防止措置未実施減算（1％減算）</t>
    </r>
    <rPh sb="3" eb="5">
      <t>シンセツ</t>
    </rPh>
    <phoneticPr fontId="3"/>
  </si>
  <si>
    <t>□</t>
    <phoneticPr fontId="3"/>
  </si>
  <si>
    <t>該当</t>
    <rPh sb="0" eb="2">
      <t>ガイトウ</t>
    </rPh>
    <phoneticPr fontId="3"/>
  </si>
  <si>
    <t>法第76条の３第１項の規定に基づく情報公表対象サービス等情報に係る報告を行っていない事実が生じた場合</t>
    <phoneticPr fontId="3"/>
  </si>
  <si>
    <t>注１　点検結果欄の□印にチェックをしてください。</t>
    <rPh sb="0" eb="1">
      <t>チュウ</t>
    </rPh>
    <rPh sb="3" eb="5">
      <t>テンケン</t>
    </rPh>
    <rPh sb="5" eb="7">
      <t>ケッカ</t>
    </rPh>
    <rPh sb="7" eb="8">
      <t>ラン</t>
    </rPh>
    <rPh sb="10" eb="11">
      <t>シルシ</t>
    </rPh>
    <phoneticPr fontId="3"/>
  </si>
  <si>
    <t>　２　減算適用の必要があると判明した場合は、過誤調整の手続きを取るようにしてください。</t>
    <rPh sb="3" eb="5">
      <t>ゲンサン</t>
    </rPh>
    <rPh sb="5" eb="7">
      <t>テキヨウ</t>
    </rPh>
    <rPh sb="8" eb="10">
      <t>ヒツヨウ</t>
    </rPh>
    <rPh sb="14" eb="16">
      <t>ハンメイ</t>
    </rPh>
    <rPh sb="18" eb="20">
      <t>バアイ</t>
    </rPh>
    <rPh sb="22" eb="24">
      <t>カゴ</t>
    </rPh>
    <rPh sb="24" eb="26">
      <t>チョウセイ</t>
    </rPh>
    <rPh sb="27" eb="29">
      <t>テツヅキ</t>
    </rPh>
    <rPh sb="31" eb="32">
      <t>ト</t>
    </rPh>
    <phoneticPr fontId="3"/>
  </si>
  <si>
    <t>　３　その他各事業所において算定している加算についても、必要な要件を満たしているかを都度確認するようにしてください。</t>
    <rPh sb="5" eb="6">
      <t>タ</t>
    </rPh>
    <rPh sb="6" eb="10">
      <t>カクジギョウショ</t>
    </rPh>
    <rPh sb="14" eb="16">
      <t>サンテイ</t>
    </rPh>
    <rPh sb="20" eb="22">
      <t>カサン</t>
    </rPh>
    <rPh sb="28" eb="30">
      <t>ヒツヨウ</t>
    </rPh>
    <rPh sb="31" eb="33">
      <t>ヨウケン</t>
    </rPh>
    <rPh sb="34" eb="35">
      <t>ミ</t>
    </rPh>
    <rPh sb="42" eb="44">
      <t>ツド</t>
    </rPh>
    <rPh sb="44" eb="46">
      <t>カクニン</t>
    </rPh>
    <phoneticPr fontId="3"/>
  </si>
  <si>
    <r>
      <rPr>
        <b/>
        <sz val="12"/>
        <color rgb="FFFF0000"/>
        <rFont val="ＭＳ ゴシック"/>
        <family val="3"/>
        <charset val="128"/>
      </rPr>
      <t>（R６新設）</t>
    </r>
    <r>
      <rPr>
        <sz val="12"/>
        <rFont val="ＭＳ ゴシック"/>
        <family val="3"/>
        <charset val="128"/>
      </rPr>
      <t>業務継続計画未策定減算（3％減算）</t>
    </r>
    <phoneticPr fontId="3"/>
  </si>
  <si>
    <r>
      <rPr>
        <b/>
        <sz val="12"/>
        <color rgb="FFFF0000"/>
        <rFont val="ＭＳ ゴシック"/>
        <family val="3"/>
        <charset val="128"/>
      </rPr>
      <t>（R６新設）</t>
    </r>
    <r>
      <rPr>
        <sz val="12"/>
        <rFont val="ＭＳ ゴシック"/>
        <family val="3"/>
        <charset val="128"/>
      </rPr>
      <t>情報公表未報告減算（10％減算）</t>
    </r>
    <rPh sb="19" eb="21">
      <t>ゲンサン</t>
    </rPh>
    <phoneticPr fontId="3"/>
  </si>
  <si>
    <t>大規模住居等減算</t>
    <phoneticPr fontId="3"/>
  </si>
  <si>
    <t>・入居定員が８人以上   （×95/100）
・入居定員が21人以上　 （×93/100）
・一体的な運営が行われている共同生活住居（サテライト型住居を含む）
の入居定員の合計数が21人以上　（×95/100）</t>
    <phoneticPr fontId="3"/>
  </si>
  <si>
    <t>【世話人又は生活支援員の員数が基準に満たない場合】
・減算が適用される月から２月目まで　（×70/100）
・３月以上連続して減算の場合　　　　（×50/100）
【サービス管理責任者の員数が基準に満たない場合】
・減算が適用される月から４月目まで　（×70/100）
・５月以上連続して減算の場合　　　　（×50/100）</t>
    <phoneticPr fontId="3"/>
  </si>
  <si>
    <t>個別支援計画未作成減算</t>
    <rPh sb="0" eb="11">
      <t>コベツシエンケイカクミサクセイゲンサン</t>
    </rPh>
    <phoneticPr fontId="3"/>
  </si>
  <si>
    <t>【共同生活援助計画が作成されていない場合】
・減算が適用される月から２月目まで　（×70/100）
・３月以上連続して減算の場合　　　　（×50/100）</t>
    <phoneticPr fontId="3"/>
  </si>
  <si>
    <t>・同日に８時間以上個人単位ヘルパーでの居宅介護を利用した場合
　（×95/100）</t>
    <phoneticPr fontId="3"/>
  </si>
  <si>
    <t>・入居定員が21人以上　　（×93/100）
・一体的な運営が行われている共同生活住居の入居定員の合計数が21人以上（×95/100）</t>
    <phoneticPr fontId="3"/>
  </si>
  <si>
    <t>・入居定員が８人以上　　（×90/100）
・入居定員が21人以上　　（×87/100）</t>
    <phoneticPr fontId="3"/>
  </si>
  <si>
    <t>【世話人の員数が基準に満たない場合】
・減算が適用される月から２月目まで　　（×70/100）
・３月以上連続して減算の場合　　　　　（×50/100）
【サービス管理責任者の員数が基準に満たない場合】
・減算が適用される月から４月目まで　　（×70/100）
・５月以上連続して減算の場合　　　　　（×50/100）</t>
    <phoneticPr fontId="3"/>
  </si>
  <si>
    <t>区分</t>
    <rPh sb="0" eb="2">
      <t>クブン</t>
    </rPh>
    <phoneticPr fontId="3"/>
  </si>
  <si>
    <t>区分⇒　介護：介護サービス包括型　　／　　日中：日中サービス支援型　　／　　外部：外部サービス利用型　　</t>
    <rPh sb="0" eb="2">
      <t>クブン</t>
    </rPh>
    <rPh sb="4" eb="6">
      <t>カイゴ</t>
    </rPh>
    <rPh sb="21" eb="23">
      <t>ニッチュウ</t>
    </rPh>
    <rPh sb="24" eb="26">
      <t>ニッチュウ</t>
    </rPh>
    <rPh sb="30" eb="33">
      <t>シエンガタ</t>
    </rPh>
    <rPh sb="38" eb="40">
      <t>ガイブ</t>
    </rPh>
    <rPh sb="41" eb="43">
      <t>ガイブ</t>
    </rPh>
    <rPh sb="47" eb="50">
      <t>リヨウガタ</t>
    </rPh>
    <phoneticPr fontId="3"/>
  </si>
  <si>
    <t>介護</t>
    <rPh sb="0" eb="2">
      <t>カイゴ</t>
    </rPh>
    <phoneticPr fontId="3"/>
  </si>
  <si>
    <t>日中</t>
    <rPh sb="0" eb="2">
      <t>ニッチュウ</t>
    </rPh>
    <phoneticPr fontId="3"/>
  </si>
  <si>
    <t>外部</t>
    <rPh sb="0" eb="2">
      <t>ガイブ</t>
    </rPh>
    <phoneticPr fontId="3"/>
  </si>
  <si>
    <t>介護
・
日中</t>
    <rPh sb="0" eb="2">
      <t>カイゴ</t>
    </rPh>
    <rPh sb="5" eb="7">
      <t>ニッチュウ</t>
    </rPh>
    <phoneticPr fontId="3"/>
  </si>
  <si>
    <t>共通</t>
    <rPh sb="0" eb="2">
      <t>キョウツウ</t>
    </rPh>
    <phoneticPr fontId="3"/>
  </si>
  <si>
    <r>
      <rPr>
        <b/>
        <sz val="12"/>
        <color rgb="FFFF0000"/>
        <rFont val="ＭＳ ゴシック"/>
        <family val="3"/>
        <charset val="128"/>
      </rPr>
      <t>（R６改正）</t>
    </r>
    <r>
      <rPr>
        <sz val="12"/>
        <rFont val="ＭＳ ゴシック"/>
        <family val="3"/>
        <charset val="128"/>
      </rPr>
      <t>身体拘束廃止未実施減算（10％減算）</t>
    </r>
    <rPh sb="3" eb="5">
      <t>カイセイ</t>
    </rPh>
    <rPh sb="21" eb="23">
      <t>ゲンサン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</si>
  <si>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</si>
  <si>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75"/>
  </si>
  <si>
    <t>共同生活援助・介護サービス包括型</t>
    <rPh sb="0" eb="2">
      <t>キョウドウ</t>
    </rPh>
    <rPh sb="2" eb="4">
      <t>セイカツ</t>
    </rPh>
    <rPh sb="4" eb="6">
      <t>エンジョ</t>
    </rPh>
    <phoneticPr fontId="3"/>
  </si>
  <si>
    <t>年</t>
    <rPh sb="0" eb="1">
      <t>ネン</t>
    </rPh>
    <phoneticPr fontId="3"/>
  </si>
  <si>
    <t>事業所名</t>
    <rPh sb="0" eb="3">
      <t>ジギョウショ</t>
    </rPh>
    <rPh sb="3" eb="4">
      <t>メイ</t>
    </rPh>
    <phoneticPr fontId="75"/>
  </si>
  <si>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</si>
  <si>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</si>
  <si>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5"/>
  </si>
  <si>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</si>
  <si>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</si>
  <si>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</si>
  <si>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</si>
  <si>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</si>
  <si>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</si>
  <si>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</si>
  <si>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</si>
  <si>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</si>
  <si>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</si>
  <si>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</si>
  <si>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</si>
  <si>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77"/>
  </si>
  <si>
    <t>A</t>
  </si>
  <si>
    <t>B</t>
  </si>
  <si>
    <t>C</t>
  </si>
  <si>
    <t>D</t>
  </si>
  <si>
    <t>サービス提供時間</t>
    <rPh sb="4" eb="6">
      <t>テイキョウ</t>
    </rPh>
    <rPh sb="6" eb="8">
      <t>ジカン</t>
    </rPh>
    <phoneticPr fontId="3"/>
  </si>
  <si>
    <t>平均利用者数</t>
    <rPh sb="0" eb="2">
      <t>ヘイキン</t>
    </rPh>
    <rPh sb="2" eb="6">
      <t>リヨウシャスウ</t>
    </rPh>
    <phoneticPr fontId="3"/>
  </si>
  <si>
    <t>個人居宅介護
利用者数平均</t>
    <rPh sb="11" eb="13">
      <t>ヘイキン</t>
    </rPh>
    <phoneticPr fontId="77"/>
  </si>
  <si>
    <t>利用者延べ数計</t>
    <rPh sb="3" eb="4">
      <t>ノ</t>
    </rPh>
    <rPh sb="6" eb="7">
      <t>ケイ</t>
    </rPh>
    <phoneticPr fontId="3"/>
  </si>
  <si>
    <t>　区分１以下の延べ利用者数</t>
    <rPh sb="1" eb="3">
      <t>クブン</t>
    </rPh>
    <rPh sb="4" eb="6">
      <t>イカ</t>
    </rPh>
    <rPh sb="7" eb="8">
      <t>ノ</t>
    </rPh>
    <rPh sb="9" eb="13">
      <t>リヨウシャスウ</t>
    </rPh>
    <phoneticPr fontId="77"/>
  </si>
  <si>
    <t>　区分２の延べ利用者数</t>
    <rPh sb="1" eb="3">
      <t>クブン</t>
    </rPh>
    <rPh sb="5" eb="6">
      <t>ノ</t>
    </rPh>
    <rPh sb="7" eb="11">
      <t>リヨウシャスウ</t>
    </rPh>
    <phoneticPr fontId="77"/>
  </si>
  <si>
    <t>　区分３の延べ利用者数</t>
    <rPh sb="1" eb="3">
      <t>クブン</t>
    </rPh>
    <rPh sb="5" eb="6">
      <t>ノ</t>
    </rPh>
    <rPh sb="7" eb="11">
      <t>リヨウシャスウ</t>
    </rPh>
    <phoneticPr fontId="77"/>
  </si>
  <si>
    <t>　区分４の延べ利用者数</t>
    <rPh sb="1" eb="3">
      <t>クブン</t>
    </rPh>
    <rPh sb="5" eb="6">
      <t>ノ</t>
    </rPh>
    <rPh sb="7" eb="11">
      <t>リヨウシャスウ</t>
    </rPh>
    <phoneticPr fontId="77"/>
  </si>
  <si>
    <t>個人居宅介護利用者数</t>
    <rPh sb="0" eb="2">
      <t>コジン</t>
    </rPh>
    <rPh sb="2" eb="4">
      <t>キョタク</t>
    </rPh>
    <rPh sb="4" eb="6">
      <t>カイゴ</t>
    </rPh>
    <rPh sb="6" eb="9">
      <t>リヨウシャ</t>
    </rPh>
    <rPh sb="9" eb="10">
      <t>スウ</t>
    </rPh>
    <phoneticPr fontId="77"/>
  </si>
  <si>
    <t>　区分５の延べ利用者数</t>
    <rPh sb="1" eb="3">
      <t>クブン</t>
    </rPh>
    <rPh sb="5" eb="6">
      <t>ノ</t>
    </rPh>
    <rPh sb="7" eb="11">
      <t>リヨウシャスウ</t>
    </rPh>
    <phoneticPr fontId="77"/>
  </si>
  <si>
    <t>個人居宅介護利用者数</t>
    <rPh sb="0" eb="2">
      <t>コジン</t>
    </rPh>
    <rPh sb="9" eb="10">
      <t>スウ</t>
    </rPh>
    <phoneticPr fontId="77"/>
  </si>
  <si>
    <t>　区分６の延べ利用者数</t>
    <rPh sb="1" eb="3">
      <t>クブン</t>
    </rPh>
    <rPh sb="5" eb="6">
      <t>ノ</t>
    </rPh>
    <rPh sb="7" eb="11">
      <t>リヨウシャスウ</t>
    </rPh>
    <phoneticPr fontId="77"/>
  </si>
  <si>
    <t>開所日数</t>
    <rPh sb="0" eb="2">
      <t>カイショ</t>
    </rPh>
    <rPh sb="2" eb="4">
      <t>ニッスウ</t>
    </rPh>
    <phoneticPr fontId="50"/>
  </si>
  <si>
    <t>＜人員に関する基準＞</t>
    <rPh sb="1" eb="3">
      <t>ジンイン</t>
    </rPh>
    <rPh sb="4" eb="5">
      <t>カン</t>
    </rPh>
    <rPh sb="7" eb="9">
      <t>キジュン</t>
    </rPh>
    <phoneticPr fontId="3"/>
  </si>
  <si>
    <t>区分</t>
    <rPh sb="0" eb="2">
      <t>クブン</t>
    </rPh>
    <phoneticPr fontId="50"/>
  </si>
  <si>
    <t>世話人</t>
    <rPh sb="0" eb="3">
      <t>セワニン</t>
    </rPh>
    <phoneticPr fontId="77"/>
  </si>
  <si>
    <t>生活支援員</t>
  </si>
  <si>
    <t>必要な配置数</t>
    <rPh sb="0" eb="2">
      <t>ヒツヨウ</t>
    </rPh>
    <rPh sb="3" eb="6">
      <t>ハイチスウ</t>
    </rPh>
    <phoneticPr fontId="50"/>
  </si>
  <si>
    <t>＜実人数集計＞</t>
    <rPh sb="1" eb="2">
      <t>ジツ</t>
    </rPh>
    <rPh sb="2" eb="4">
      <t>ニンズウ</t>
    </rPh>
    <rPh sb="4" eb="6">
      <t>シュウケイ</t>
    </rPh>
    <phoneticPr fontId="3"/>
  </si>
  <si>
    <t>専従</t>
    <rPh sb="0" eb="2">
      <t>センジュウ</t>
    </rPh>
    <phoneticPr fontId="50"/>
  </si>
  <si>
    <t>兼務</t>
    <rPh sb="0" eb="2">
      <t>ケンム</t>
    </rPh>
    <phoneticPr fontId="50"/>
  </si>
  <si>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</si>
  <si>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</si>
  <si>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</si>
  <si>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</si>
  <si>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77"/>
  </si>
  <si>
    <t>　(1) 「４週」・「暦月」のいずれかを選択してください。</t>
    <rPh sb="7" eb="8">
      <t>シュウ</t>
    </rPh>
    <rPh sb="11" eb="12">
      <t>レキ</t>
    </rPh>
    <rPh sb="12" eb="13">
      <t>ツキ</t>
    </rPh>
    <rPh sb="20" eb="22">
      <t>センタク</t>
    </rPh>
    <phoneticPr fontId="7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</si>
  <si>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5"/>
  </si>
  <si>
    <t>　(4) 従業者の職種を入力してください。</t>
    <rPh sb="5" eb="8">
      <t>ジュウギョウシャ</t>
    </rPh>
    <rPh sb="9" eb="11">
      <t>ショクシュ</t>
    </rPh>
    <rPh sb="12" eb="14">
      <t>ニュウリョク</t>
    </rPh>
    <phoneticPr fontId="75"/>
  </si>
  <si>
    <t xml:space="preserve"> 　　 記入の順序は、職種ごとにまとめてください。</t>
    <rPh sb="4" eb="6">
      <t>キニュウ</t>
    </rPh>
    <rPh sb="7" eb="9">
      <t>ジュンジョ</t>
    </rPh>
    <rPh sb="11" eb="13">
      <t>ショクシュ</t>
    </rPh>
    <phoneticPr fontId="7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</si>
  <si>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</si>
  <si>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75"/>
  </si>
  <si>
    <t>区分</t>
    <rPh sb="0" eb="2">
      <t>クブン</t>
    </rPh>
    <phoneticPr fontId="75"/>
  </si>
  <si>
    <t>常勤で専従</t>
    <rPh sb="0" eb="2">
      <t>ジョウキン</t>
    </rPh>
    <rPh sb="3" eb="5">
      <t>センジュウ</t>
    </rPh>
    <phoneticPr fontId="75"/>
  </si>
  <si>
    <t>常勤で兼務</t>
    <rPh sb="0" eb="2">
      <t>ジョウキン</t>
    </rPh>
    <rPh sb="3" eb="5">
      <t>ケンム</t>
    </rPh>
    <phoneticPr fontId="75"/>
  </si>
  <si>
    <t>非常勤で専従</t>
    <rPh sb="0" eb="3">
      <t>ヒジョウキン</t>
    </rPh>
    <rPh sb="4" eb="6">
      <t>センジュウ</t>
    </rPh>
    <phoneticPr fontId="75"/>
  </si>
  <si>
    <t>非常勤で兼務</t>
    <rPh sb="0" eb="3">
      <t>ヒジョウキン</t>
    </rPh>
    <rPh sb="4" eb="6">
      <t>ケンム</t>
    </rPh>
    <phoneticPr fontId="75"/>
  </si>
  <si>
    <t>（注）常勤・非常勤の区分について</t>
    <rPh sb="1" eb="2">
      <t>チュウ</t>
    </rPh>
    <rPh sb="3" eb="5">
      <t>ジョウキン</t>
    </rPh>
    <rPh sb="6" eb="9">
      <t>ヒジョウキン</t>
    </rPh>
    <rPh sb="10" eb="12">
      <t>クブン</t>
    </rPh>
    <phoneticPr fontId="7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</si>
  <si>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</si>
  <si>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5"/>
  </si>
  <si>
    <t>　(6) 従業者の保有する資格を入力してください。</t>
    <rPh sb="5" eb="8">
      <t>ジュウギョウシャ</t>
    </rPh>
    <rPh sb="9" eb="11">
      <t>ホユウ</t>
    </rPh>
    <rPh sb="13" eb="15">
      <t>シカク</t>
    </rPh>
    <rPh sb="16" eb="18">
      <t>ニュウリョク</t>
    </rPh>
    <phoneticPr fontId="75"/>
  </si>
  <si>
    <t xml:space="preserve"> 　　 保有資格を全て記入するのではなく、人員基準・加配加算上、求められる資格等を入力してください。</t>
    <phoneticPr fontId="7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</si>
  <si>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5"/>
  </si>
  <si>
    <t>　(7) 従業者の氏名を記入してください。</t>
    <rPh sb="5" eb="8">
      <t>ジュウギョウシャ</t>
    </rPh>
    <rPh sb="9" eb="11">
      <t>シメイ</t>
    </rPh>
    <rPh sb="12" eb="14">
      <t>キニュウ</t>
    </rPh>
    <phoneticPr fontId="7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</si>
  <si>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5"/>
  </si>
  <si>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</si>
  <si>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</si>
  <si>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</si>
  <si>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5"/>
  </si>
  <si>
    <t>　　　 その他、特記事項欄としてもご活用ください。</t>
    <rPh sb="6" eb="7">
      <t>タ</t>
    </rPh>
    <rPh sb="8" eb="10">
      <t>トッキ</t>
    </rPh>
    <rPh sb="10" eb="12">
      <t>ジコウ</t>
    </rPh>
    <rPh sb="12" eb="13">
      <t>ラン</t>
    </rPh>
    <rPh sb="18" eb="20">
      <t>カツヨウ</t>
    </rPh>
    <phoneticPr fontId="5"/>
  </si>
  <si>
    <t>管理者</t>
  </si>
  <si>
    <t>世話人</t>
  </si>
  <si>
    <t>あ</t>
    <phoneticPr fontId="3"/>
  </si>
  <si>
    <t>い</t>
    <phoneticPr fontId="3"/>
  </si>
  <si>
    <t>う</t>
    <phoneticPr fontId="3"/>
  </si>
  <si>
    <t>え</t>
    <phoneticPr fontId="3"/>
  </si>
  <si>
    <t>　(9) 従業者ごとに、合計勤務時間数が表示されます（自動計算）。</t>
    <rPh sb="5" eb="8">
      <t>ジュウギョウシャ</t>
    </rPh>
    <rPh sb="12" eb="14">
      <t>ゴウケイ</t>
    </rPh>
    <rPh sb="14" eb="16">
      <t>キンム</t>
    </rPh>
    <rPh sb="16" eb="19">
      <t>ジカンスウ</t>
    </rPh>
    <rPh sb="20" eb="22">
      <t>ヒョウジ</t>
    </rPh>
    <rPh sb="27" eb="29">
      <t>ジドウ</t>
    </rPh>
    <rPh sb="29" eb="31">
      <t>ケイサン</t>
    </rPh>
    <phoneticPr fontId="75"/>
  </si>
  <si>
    <t>　(10) 従業者ごとに、週平均の勤務時間数が表示されます（自動計算）。</t>
    <rPh sb="6" eb="9">
      <t>ジュウギョウシャ</t>
    </rPh>
    <rPh sb="13" eb="16">
      <t>シュウヘイキン</t>
    </rPh>
    <rPh sb="17" eb="19">
      <t>キンム</t>
    </rPh>
    <rPh sb="19" eb="22">
      <t>ジカンスウ</t>
    </rPh>
    <phoneticPr fontId="75"/>
  </si>
  <si>
    <t>←1～4は記入例です。</t>
    <rPh sb="5" eb="7">
      <t>キニュウ</t>
    </rPh>
    <rPh sb="7" eb="8">
      <t>レイ</t>
    </rPh>
    <phoneticPr fontId="3"/>
  </si>
  <si>
    <t>上書きして作成して下さい。</t>
    <rPh sb="0" eb="2">
      <t>ウワガ</t>
    </rPh>
    <rPh sb="5" eb="7">
      <t>サクセイ</t>
    </rPh>
    <rPh sb="9" eb="10">
      <t>クダ</t>
    </rPh>
    <phoneticPr fontId="3"/>
  </si>
  <si>
    <t>共同生活援助・外部サービス利用型</t>
    <rPh sb="0" eb="2">
      <t>キョウドウ</t>
    </rPh>
    <rPh sb="2" eb="4">
      <t>セイカツ</t>
    </rPh>
    <rPh sb="4" eb="6">
      <t>エンジョ</t>
    </rPh>
    <phoneticPr fontId="3"/>
  </si>
  <si>
    <t>　(9) 従業者ごとに、合計勤務時間数が表示されます（自動計算）。</t>
    <rPh sb="5" eb="8">
      <t>ジュウギョウシャ</t>
    </rPh>
    <rPh sb="12" eb="14">
      <t>ゴウケイ</t>
    </rPh>
    <rPh sb="14" eb="16">
      <t>キンム</t>
    </rPh>
    <rPh sb="16" eb="19">
      <t>ジカンスウ</t>
    </rPh>
    <phoneticPr fontId="75"/>
  </si>
  <si>
    <t>共同生活援助・日中サービス支援型</t>
    <rPh sb="0" eb="2">
      <t>キョウドウ</t>
    </rPh>
    <rPh sb="2" eb="4">
      <t>セイカツ</t>
    </rPh>
    <rPh sb="4" eb="6">
      <t>エンジョ</t>
    </rPh>
    <phoneticPr fontId="3"/>
  </si>
  <si>
    <t>夜間支援従事者</t>
    <rPh sb="0" eb="2">
      <t>ヤカン</t>
    </rPh>
    <rPh sb="2" eb="4">
      <t>シエン</t>
    </rPh>
    <rPh sb="4" eb="7">
      <t>ジュウジシャ</t>
    </rPh>
    <phoneticPr fontId="77"/>
  </si>
  <si>
    <t>○事業所において定める常勤が勤務すべき時間数</t>
    <rPh sb="1" eb="4">
      <t>ジギョウショ</t>
    </rPh>
    <rPh sb="8" eb="9">
      <t>サダ</t>
    </rPh>
    <rPh sb="11" eb="13">
      <t>ジョウキン</t>
    </rPh>
    <rPh sb="14" eb="16">
      <t>キンム</t>
    </rPh>
    <rPh sb="19" eb="22">
      <t>ジカンスウ</t>
    </rPh>
    <phoneticPr fontId="44"/>
  </si>
  <si>
    <t>○実際の特定従業者数</t>
    <phoneticPr fontId="44"/>
  </si>
  <si>
    <t>○人員配置体制加算の算定において必要な特定従業者数の合計( a ＋ b )</t>
    <rPh sb="16" eb="18">
      <t>ヒツヨウ</t>
    </rPh>
    <rPh sb="19" eb="24">
      <t>トクテイジュウギョウシャ</t>
    </rPh>
    <rPh sb="24" eb="25">
      <t>スウ</t>
    </rPh>
    <rPh sb="26" eb="28">
      <t>ゴウケイ</t>
    </rPh>
    <phoneticPr fontId="44"/>
  </si>
  <si>
    <t>→「勤務形態一覧表」シート（※サービス類型を選択）に記載されたすべての職員について添付すること。</t>
    <rPh sb="2" eb="4">
      <t>キンム</t>
    </rPh>
    <rPh sb="4" eb="6">
      <t>ケイタイ</t>
    </rPh>
    <rPh sb="6" eb="8">
      <t>イチラン</t>
    </rPh>
    <rPh sb="8" eb="9">
      <t>ヒョウ</t>
    </rPh>
    <rPh sb="19" eb="21">
      <t>ルイケイ</t>
    </rPh>
    <rPh sb="22" eb="24">
      <t>センタク</t>
    </rPh>
    <rPh sb="26" eb="28">
      <t>キサイ</t>
    </rPh>
    <rPh sb="35" eb="36">
      <t>ショク</t>
    </rPh>
    <rPh sb="36" eb="37">
      <t>イン</t>
    </rPh>
    <rPh sb="41" eb="43">
      <t>テンプ</t>
    </rPh>
    <phoneticPr fontId="3"/>
  </si>
  <si>
    <t>　７　加算等自己点検票　※参考</t>
    <rPh sb="13" eb="15">
      <t>サンコウ</t>
    </rPh>
    <phoneticPr fontId="3"/>
  </si>
  <si>
    <t>←運営（実地）指導では実績で計上してください。</t>
    <rPh sb="1" eb="3">
      <t>ウンエイ</t>
    </rPh>
    <rPh sb="4" eb="6">
      <t>ジッチ</t>
    </rPh>
    <rPh sb="7" eb="9">
      <t>シドウ</t>
    </rPh>
    <rPh sb="11" eb="13">
      <t>ジッセキ</t>
    </rPh>
    <rPh sb="14" eb="16">
      <t>ケイジョウ</t>
    </rPh>
    <phoneticPr fontId="3"/>
  </si>
  <si>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65"/>
  </si>
  <si>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65"/>
  </si>
  <si>
    <t>②日中サービス支援型指定共同生活援助事業所の場合　2の2から9の3までにより算定した単位数の1000分の16に相当する単位数</t>
    <phoneticPr fontId="65"/>
  </si>
  <si>
    <t>①指定共同生活援助事業所の場合　2から9の3までにより算定した単位数の1000分の16に相当する単位数</t>
    <phoneticPr fontId="65"/>
  </si>
  <si>
    <t>③外部サービス利用型指定共同生活援助事業所の場合　2の2の2から9の3までにより算定した単位数の1000分の19に相当する単位数</t>
    <phoneticPr fontId="65"/>
  </si>
  <si>
    <t>②日中サービス支援型指定共同生活援助事業所の場合　2の2から9の3までにより算定した単位数の1000分の19に相当する単位数</t>
    <phoneticPr fontId="65"/>
  </si>
  <si>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65"/>
  </si>
  <si>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</si>
  <si>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65"/>
  </si>
  <si>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</si>
  <si>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</si>
  <si>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</si>
  <si>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</si>
  <si>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65"/>
  </si>
  <si>
    <t>平18厚告523 
別表第15の2の
注1</t>
    <phoneticPr fontId="65"/>
  </si>
  <si>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</si>
  <si>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</si>
  <si>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</si>
  <si>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t>平18厚告523
別表第15の1の6の注8</t>
    <phoneticPr fontId="65"/>
  </si>
  <si>
    <t>平18厚告523
別表第15の1の6の注7</t>
    <phoneticPr fontId="65"/>
  </si>
  <si>
    <t>平18厚告523
別表第15の1の6の注6</t>
    <phoneticPr fontId="65"/>
  </si>
  <si>
    <t>平18厚告523
別表第15の1の6の注5</t>
    <phoneticPr fontId="65"/>
  </si>
  <si>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65"/>
  </si>
  <si>
    <t>平18厚告523
別表第15の1の6の注2
平18厚告551
の十六のイの(2)</t>
    <phoneticPr fontId="65"/>
  </si>
  <si>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</si>
  <si>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t>平18厚告523   
別表第15の1の
4の2の注2</t>
    <phoneticPr fontId="65"/>
  </si>
  <si>
    <t>平18厚告523   
別表第15の1の
4の2の注1</t>
    <phoneticPr fontId="65"/>
  </si>
  <si>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65"/>
  </si>
  <si>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</si>
  <si>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</si>
  <si>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</si>
  <si>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65"/>
  </si>
  <si>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</si>
  <si>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</si>
  <si>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</si>
  <si>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</si>
  <si>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65"/>
  </si>
  <si>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65"/>
  </si>
  <si>
    <t>④　共同生活住居の入居定員が21人以上である場合　100分の87</t>
    <phoneticPr fontId="65"/>
  </si>
  <si>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65"/>
  </si>
  <si>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65"/>
  </si>
  <si>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</si>
  <si>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</si>
  <si>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</si>
  <si>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</si>
  <si>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65"/>
  </si>
  <si>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</si>
  <si>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65"/>
  </si>
  <si>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</si>
  <si>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65"/>
  </si>
  <si>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65"/>
  </si>
  <si>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65"/>
  </si>
  <si>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</si>
  <si>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</si>
  <si>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65"/>
  </si>
  <si>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65"/>
  </si>
  <si>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65"/>
  </si>
  <si>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</si>
  <si>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t>点検結果
（適・否）</t>
    <rPh sb="0" eb="2">
      <t>テンケン</t>
    </rPh>
    <rPh sb="2" eb="4">
      <t>ケッカ</t>
    </rPh>
    <rPh sb="6" eb="7">
      <t>テキ</t>
    </rPh>
    <rPh sb="8" eb="9">
      <t>ヒ</t>
    </rPh>
    <phoneticPr fontId="3"/>
  </si>
  <si>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　同表の下欄に掲げる割合</t>
    <phoneticPr fontId="65"/>
  </si>
  <si>
    <t>③　共同生活住居の入居定員が8人以上である場合　100分の95</t>
    <phoneticPr fontId="65"/>
  </si>
  <si>
    <t>④　共同生活住居の入居定員が21人以上である場合　100分の93</t>
    <phoneticPr fontId="65"/>
  </si>
  <si>
    <t>⑤　一体的な運営が行われている共同生活住居の入居定員（サテライト型住居に係る入居定員を含む。）の合計数が21人以上である場合　100分の95</t>
    <phoneticPr fontId="65"/>
  </si>
  <si>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65"/>
  </si>
  <si>
    <t>③　共同生活住居の入居定員が8人以上である場合　100分の90</t>
    <phoneticPr fontId="65"/>
  </si>
  <si>
    <t>　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</si>
  <si>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sz val="8"/>
        <rFont val="ＭＳ ゴシック"/>
        <family val="3"/>
        <charset val="128"/>
      </rPr>
      <t>名</t>
    </r>
    <r>
      <rPr>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</si>
  <si>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①　指定共同生活援助事業所の場合　2から9の３まで（2の2、2の2の2、１の２の４、2の3及び2の5の2を除く。（2）の①、(3)の①、11の(1)の①及び11の(2)の①において同じ。）により算定した単位数の1000分の86に相当する単位数</t>
    <phoneticPr fontId="65"/>
  </si>
  <si>
    <t>②　日中サービス支援型指定共同生活援助事業所の場合　2の2から９の３まで(2の2の2から２の３まで、２の４の５から２の５まで、２の８及び９を除く。(2)の②、(3)の②、11の(1)の②及び11の(2)の②において同じ。)により算定した単位数の1000分の86に相当する単位数</t>
  </si>
  <si>
    <t>③　外部サービス利用型指定共同生活援助事業所の場合　2の2の2から9の３まで（１の２の３，2の5の2、2の6及び7の3を除く。(2)の③、(3)の③、11の(1)の③及び11の(2)の③において同じ。）により算定した単位数の1000分の150に相当する単位数</t>
    <phoneticPr fontId="65"/>
  </si>
  <si>
    <t>①　指定共同生活援助事業所の場合　2から9の３までにより算定した単位数の1000分の63に相当する単位数</t>
  </si>
  <si>
    <t>③　外部サービス利用型指定共同生活援助事業所の場合　2の2の2から9の３までにより算定した単位数の1000分の110に相当する単位数</t>
  </si>
  <si>
    <t>①　指定共同生活援助事業所の場合　2から9の３までにより算定した単位数の1000分の35に相当する単位数</t>
  </si>
  <si>
    <t>③　外部サービス利用型指定共同生活援助事業所の場合　2の2の2から9の３までにより算定した単位数の1000分の61に相当する単位数</t>
  </si>
  <si>
    <t>　・最初に「年月欄」「事業所名」を入力してください。</t>
    <rPh sb="2" eb="4">
      <t>サイショ</t>
    </rPh>
    <rPh sb="6" eb="8">
      <t>ネンゲツ</t>
    </rPh>
    <rPh sb="8" eb="9">
      <t>ラン</t>
    </rPh>
    <rPh sb="11" eb="14">
      <t>ジギョウショ</t>
    </rPh>
    <rPh sb="14" eb="15">
      <t>メイ</t>
    </rPh>
    <rPh sb="17" eb="19">
      <t>ニュウリョク</t>
    </rPh>
    <phoneticPr fontId="75"/>
  </si>
  <si>
    <t>　(2) 「予定」・「実績」のうち「実績」を選択してください。</t>
    <rPh sb="6" eb="8">
      <t>ヨテイ</t>
    </rPh>
    <rPh sb="11" eb="13">
      <t>ジッセキ</t>
    </rPh>
    <rPh sb="18" eb="20">
      <t>ジッセキ</t>
    </rPh>
    <rPh sb="22" eb="24">
      <t>センタク</t>
    </rPh>
    <phoneticPr fontId="75"/>
  </si>
  <si>
    <t>←暦月で計上する場合、その理由を本シート３ページ目の所定の欄に記載してください。</t>
    <rPh sb="1" eb="2">
      <t>コヨミ</t>
    </rPh>
    <rPh sb="2" eb="3">
      <t>ツキ</t>
    </rPh>
    <rPh sb="4" eb="6">
      <t>ケイジョウ</t>
    </rPh>
    <rPh sb="8" eb="10">
      <t>バアイ</t>
    </rPh>
    <rPh sb="13" eb="15">
      <t>リユウ</t>
    </rPh>
    <rPh sb="16" eb="17">
      <t>ホン</t>
    </rPh>
    <rPh sb="24" eb="25">
      <t>メ</t>
    </rPh>
    <rPh sb="26" eb="28">
      <t>ショテイ</t>
    </rPh>
    <rPh sb="29" eb="30">
      <t>ラン</t>
    </rPh>
    <rPh sb="31" eb="33">
      <t>キサイ</t>
    </rPh>
    <phoneticPr fontId="3"/>
  </si>
  <si>
    <t>「暦月」の場合その理由（　　　　　　　　　　　　　　　　　　　　　　　　　　　　　　　　　　　　　　　　　　　）　　　　　　　　　　　　　　　　　　　　　　　　　　　　　　　　　　　　　　　　　</t>
    <rPh sb="1" eb="2">
      <t>コヨミ</t>
    </rPh>
    <rPh sb="2" eb="3">
      <t>ツキ</t>
    </rPh>
    <rPh sb="5" eb="7">
      <t>バアイ</t>
    </rPh>
    <rPh sb="9" eb="11">
      <t>リユウ</t>
    </rPh>
    <phoneticPr fontId="3"/>
  </si>
  <si>
    <t>→　例：変形労働時間制を採用している</t>
    <rPh sb="2" eb="3">
      <t>レイ</t>
    </rPh>
    <rPh sb="4" eb="11">
      <t>ヘンケイロウドウジカンセイ</t>
    </rPh>
    <rPh sb="12" eb="14">
      <t>サイヨウ</t>
    </rPh>
    <phoneticPr fontId="3"/>
  </si>
  <si>
    <t>※自己点検・指導監査用</t>
    <phoneticPr fontId="3"/>
  </si>
  <si>
    <t>サービス管理責任者</t>
  </si>
  <si>
    <t>その他職員</t>
  </si>
  <si>
    <t>-</t>
  </si>
  <si>
    <t>夜間支援従事者</t>
  </si>
  <si>
    <t>以下のうちいずれか１つでも該当する場合。
・身体拘束等を行う場合に、その態様及び時間、その際の利用者の心身の状況並びに緊急やむを得ない理由その他必要な事項を記録していない
・身体拘束等の適正化のための対策を検討する委員会を定期的に（具体的には、1年に1回以上）開催していない
・身体拘束等の適正化のための指針を整備していない
・従業者に対し、身体拘束等の適正化のための研修を定期的に（具体的には、1年に1回以上）実施していない</t>
    <rPh sb="0" eb="2">
      <t>イカ</t>
    </rPh>
    <rPh sb="13" eb="15">
      <t>ガイトウ</t>
    </rPh>
    <rPh sb="17" eb="19">
      <t>バアイ</t>
    </rPh>
    <phoneticPr fontId="3"/>
  </si>
  <si>
    <t>以下のうちいずれか１つでも該当する場合。
・虐待防止委員会を定期的に（具体的には、1年に1回以上）開催していない
・虐待の防止のための研修を定期的に（具体的には、1年に1回以上）実施していない
・虐待防止措置（虐待防止委員会の開催及び虐待の防止のための研修の実施）を適切に実施するための担当者を配置していない</t>
    <phoneticPr fontId="3"/>
  </si>
  <si>
    <t>【感染症】　　　　　　　　　有 　　　　・ 　　　　無</t>
    <rPh sb="1" eb="4">
      <t>カンセンショウ</t>
    </rPh>
    <rPh sb="14" eb="15">
      <t>ユウ</t>
    </rPh>
    <rPh sb="26" eb="27">
      <t>ム</t>
    </rPh>
    <phoneticPr fontId="3"/>
  </si>
  <si>
    <t>【非常災害】　　　　　　　　有 　　　　・ 　　　　無</t>
    <rPh sb="1" eb="3">
      <t>ヒジョウ</t>
    </rPh>
    <rPh sb="3" eb="5">
      <t>サイガイ</t>
    </rPh>
    <rPh sb="14" eb="15">
      <t>ユウ</t>
    </rPh>
    <rPh sb="26" eb="27">
      <t>ム</t>
    </rPh>
    <phoneticPr fontId="3"/>
  </si>
  <si>
    <t>＜前年度の平均値＞※新規申請の場合は推定数（定員×0.9）を「平均利用者数」欄に直接入力してください。※利用者が入居した日は含み、退去した日は含めません。</t>
    <rPh sb="1" eb="2">
      <t>ゼン</t>
    </rPh>
    <rPh sb="2" eb="4">
      <t>ネンド</t>
    </rPh>
    <rPh sb="5" eb="8">
      <t>ヘイキンチ</t>
    </rPh>
    <rPh sb="10" eb="12">
      <t>シンキ</t>
    </rPh>
    <rPh sb="12" eb="14">
      <t>シンセイ</t>
    </rPh>
    <rPh sb="15" eb="17">
      <t>バアイ</t>
    </rPh>
    <rPh sb="18" eb="21">
      <t>スイテイスウ</t>
    </rPh>
    <rPh sb="22" eb="24">
      <t>テイイン</t>
    </rPh>
    <rPh sb="31" eb="33">
      <t>ヘイキン</t>
    </rPh>
    <rPh sb="33" eb="35">
      <t>リヨウ</t>
    </rPh>
    <rPh sb="35" eb="36">
      <t>シャ</t>
    </rPh>
    <rPh sb="36" eb="37">
      <t>スウ</t>
    </rPh>
    <rPh sb="38" eb="39">
      <t>ラン</t>
    </rPh>
    <rPh sb="40" eb="42">
      <t>チョクセツ</t>
    </rPh>
    <rPh sb="42" eb="44">
      <t>ニュウリョク</t>
    </rPh>
    <phoneticPr fontId="3"/>
  </si>
  <si>
    <r>
      <rPr>
        <b/>
        <u/>
        <sz val="11"/>
        <color rgb="FF6600CC"/>
        <rFont val="ＭＳ Ｐゴシック"/>
        <family val="3"/>
        <charset val="128"/>
        <scheme val="minor"/>
      </rPr>
      <t>★前年度の実績がない事業所においては、以下①～③のいずれかのとおりとしてください。</t>
    </r>
    <r>
      <rPr>
        <b/>
        <sz val="11"/>
        <color rgb="FF6600CC"/>
        <rFont val="ＭＳ Ｐゴシック"/>
        <family val="3"/>
        <charset val="128"/>
        <scheme val="minor"/>
      </rPr>
      <t xml:space="preserve">
特に、以下②③については、勤務形態一覧表を直近３ヶ月分提出いただく関係上、各月ごとの直近分を算出する必要がありますので注意してください。
（例）②の場合で、１、２、３月分の勤務形態一覧表を提出する場合、各月（１、２、３月）ごとに直近６月分の延べ利用日数及び開所日数を算出する。
①新規開設後６月未満の場合：利用定員の90％
②新規開設後６月以上１年未満の場合：全利用者について、直近６月分の延べ利用日数及び事業所の開所日数
③新規開設後１年以上経過しかつ前年度実績がない場合：全利用者について、直近１年分の延べ利用日数及び事業所の開所日数
※表上部の「4月」～「3月」の表記は、直近６月分（又は直近１年分）を入力できるよう適宜入れ替えていただいて構いません。</t>
    </r>
    <rPh sb="46" eb="48">
      <t>イカ</t>
    </rPh>
    <rPh sb="58" eb="60">
      <t>ケイタイ</t>
    </rPh>
    <rPh sb="60" eb="62">
      <t>イチラン</t>
    </rPh>
    <rPh sb="340" eb="341">
      <t>マタ</t>
    </rPh>
    <rPh sb="342" eb="344">
      <t>チョッキン</t>
    </rPh>
    <rPh sb="345" eb="347">
      <t>ネンブン</t>
    </rPh>
    <phoneticPr fontId="3"/>
  </si>
  <si>
    <t>※直近3ヶ月分を月ごとに作成すること</t>
    <rPh sb="1" eb="3">
      <t>チョッキン</t>
    </rPh>
    <rPh sb="5" eb="6">
      <t>ゲツ</t>
    </rPh>
    <rPh sb="6" eb="7">
      <t>ブン</t>
    </rPh>
    <rPh sb="8" eb="9">
      <t>ツキ</t>
    </rPh>
    <rPh sb="12" eb="14">
      <t>サクセイ</t>
    </rPh>
    <phoneticPr fontId="3"/>
  </si>
  <si>
    <r>
      <t>令和</t>
    </r>
    <r>
      <rPr>
        <sz val="18"/>
        <color rgb="FFFF0000"/>
        <rFont val="ＭＳ ゴシック"/>
        <family val="3"/>
        <charset val="128"/>
      </rPr>
      <t>７</t>
    </r>
    <r>
      <rPr>
        <sz val="18"/>
        <rFont val="ＭＳ ゴシック"/>
        <family val="3"/>
        <charset val="128"/>
      </rPr>
      <t>年度　チェックリスト</t>
    </r>
    <phoneticPr fontId="3"/>
  </si>
  <si>
    <t>2024年4月から2025年4月までの利用状況　（各月の利用実人員を記載）</t>
    <rPh sb="4" eb="5">
      <t>ネン</t>
    </rPh>
    <rPh sb="6" eb="7">
      <t>ツキ</t>
    </rPh>
    <rPh sb="13" eb="14">
      <t>ネン</t>
    </rPh>
    <rPh sb="15" eb="16">
      <t>ツキ</t>
    </rPh>
    <rPh sb="19" eb="21">
      <t>リヨウ</t>
    </rPh>
    <rPh sb="21" eb="23">
      <t>ジョウキョウ</t>
    </rPh>
    <rPh sb="25" eb="27">
      <t>カクツキ</t>
    </rPh>
    <rPh sb="28" eb="30">
      <t>リヨウ</t>
    </rPh>
    <rPh sb="30" eb="31">
      <t>ジツ</t>
    </rPh>
    <rPh sb="31" eb="33">
      <t>ジンイン</t>
    </rPh>
    <rPh sb="34" eb="36">
      <t>キサイ</t>
    </rPh>
    <phoneticPr fontId="3"/>
  </si>
  <si>
    <r>
      <t>※　①～⑤については、</t>
    </r>
    <r>
      <rPr>
        <b/>
        <sz val="9"/>
        <color rgb="FFFF0000"/>
        <rFont val="ＭＳ ゴシック"/>
        <family val="3"/>
        <charset val="128"/>
      </rPr>
      <t>令和６年４月１日から義務化。</t>
    </r>
    <rPh sb="12" eb="14">
      <t>ギョウム</t>
    </rPh>
    <rPh sb="14" eb="16">
      <t>ケイゾク</t>
    </rPh>
    <rPh sb="16" eb="18">
      <t>ケイカク</t>
    </rPh>
    <rPh sb="18" eb="19">
      <t>ミ</t>
    </rPh>
    <rPh sb="19" eb="21">
      <t>サクテイ</t>
    </rPh>
    <rPh sb="21" eb="23">
      <t>ゲンサン</t>
    </rPh>
    <phoneticPr fontId="3"/>
  </si>
  <si>
    <r>
      <t>※　</t>
    </r>
    <r>
      <rPr>
        <b/>
        <sz val="9"/>
        <color rgb="FFFF0000"/>
        <rFont val="ＭＳ ゴシック"/>
        <family val="3"/>
        <charset val="128"/>
      </rPr>
      <t>【業務継続計画未策定減算】</t>
    </r>
    <r>
      <rPr>
        <sz val="9"/>
        <color rgb="FFFF0000"/>
        <rFont val="ＭＳ ゴシック"/>
        <family val="3"/>
        <charset val="128"/>
      </rPr>
      <t>①について必要な措置を講じていない事実が生じた場合に、その翌月から基準に満た
　　ない状況が解消されるに至った月まで、利用者全員について所定単位数から減算（令和７年３月３１日までの経過措
　　置期間終了、減算適用は令和７年４月１日から実施）。</t>
    </r>
    <rPh sb="112" eb="114">
      <t>キカン</t>
    </rPh>
    <rPh sb="114" eb="116">
      <t>シュウリョウ</t>
    </rPh>
    <rPh sb="117" eb="121">
      <t>ゲンサンテキヨウ</t>
    </rPh>
    <rPh sb="122" eb="124">
      <t>レイワ</t>
    </rPh>
    <rPh sb="125" eb="126">
      <t>ネン</t>
    </rPh>
    <rPh sb="127" eb="128">
      <t>ガツ</t>
    </rPh>
    <rPh sb="129" eb="130">
      <t>ヒ</t>
    </rPh>
    <rPh sb="132" eb="134">
      <t>ジッシ</t>
    </rPh>
    <phoneticPr fontId="3"/>
  </si>
  <si>
    <r>
      <t>※　①～④については、</t>
    </r>
    <r>
      <rPr>
        <b/>
        <sz val="9"/>
        <color rgb="FFFF0000"/>
        <rFont val="ＭＳ ゴシック"/>
        <family val="3"/>
        <charset val="128"/>
      </rPr>
      <t>令和６年４月１日から義務化。</t>
    </r>
    <rPh sb="11" eb="13">
      <t>レイワ</t>
    </rPh>
    <rPh sb="14" eb="15">
      <t>ネン</t>
    </rPh>
    <rPh sb="16" eb="17">
      <t>ツキ</t>
    </rPh>
    <rPh sb="18" eb="19">
      <t>ヒ</t>
    </rPh>
    <rPh sb="21" eb="24">
      <t>ギムカ</t>
    </rPh>
    <phoneticPr fontId="3"/>
  </si>
  <si>
    <t>※上記(９)の対応については、令和７年３月31日までの経過措置期間終了、令和７年４月１日から義務化。</t>
    <rPh sb="1" eb="3">
      <t>ジョウキ</t>
    </rPh>
    <rPh sb="7" eb="9">
      <t>タイオウ</t>
    </rPh>
    <rPh sb="23" eb="24">
      <t>ヒ</t>
    </rPh>
    <rPh sb="27" eb="31">
      <t>ケイカソチ</t>
    </rPh>
    <rPh sb="31" eb="35">
      <t>キカンシュウリョウ</t>
    </rPh>
    <rPh sb="36" eb="38">
      <t>レイワ</t>
    </rPh>
    <rPh sb="39" eb="40">
      <t>ネン</t>
    </rPh>
    <rPh sb="41" eb="42">
      <t>ガツ</t>
    </rPh>
    <rPh sb="43" eb="44">
      <t>ヒ</t>
    </rPh>
    <rPh sb="46" eb="49">
      <t>ギムカ</t>
    </rPh>
    <phoneticPr fontId="3"/>
  </si>
  <si>
    <r>
      <t>６　特にご注意いただきたい減算について（</t>
    </r>
    <r>
      <rPr>
        <b/>
        <sz val="14"/>
        <color rgb="FFFF0000"/>
        <rFont val="ＭＳ Ｐゴシック"/>
        <family val="3"/>
        <charset val="128"/>
      </rPr>
      <t>令和７年度</t>
    </r>
    <r>
      <rPr>
        <b/>
        <sz val="14"/>
        <rFont val="ＭＳ Ｐゴシック"/>
        <family val="3"/>
        <charset val="128"/>
      </rPr>
      <t>）</t>
    </r>
    <rPh sb="2" eb="3">
      <t>トク</t>
    </rPh>
    <rPh sb="5" eb="7">
      <t>チュウイ</t>
    </rPh>
    <rPh sb="13" eb="15">
      <t>ゲンサン</t>
    </rPh>
    <rPh sb="20" eb="22">
      <t>レイワ</t>
    </rPh>
    <rPh sb="23" eb="24">
      <t>ネン</t>
    </rPh>
    <rPh sb="24" eb="25">
      <t>ド</t>
    </rPh>
    <phoneticPr fontId="3"/>
  </si>
  <si>
    <r>
      <t xml:space="preserve">業務継続計画の策定及び当該業務継続計画に従い必要な措置を講じていない事実が生じた場合
</t>
    </r>
    <r>
      <rPr>
        <b/>
        <sz val="11"/>
        <color rgb="FFFF0000"/>
        <rFont val="ＭＳ ゴシック"/>
        <family val="3"/>
        <charset val="128"/>
      </rPr>
      <t>令和７年３月31日までの経過措置期間終了、減算適用は令和７年４月１日から実施。</t>
    </r>
    <rPh sb="55" eb="63">
      <t>ケイカソチキカンシュウリョウ</t>
    </rPh>
    <rPh sb="64" eb="68">
      <t>ゲンサンテキヨウ</t>
    </rPh>
    <rPh sb="69" eb="71">
      <t>レイワ</t>
    </rPh>
    <rPh sb="72" eb="73">
      <t>ネン</t>
    </rPh>
    <rPh sb="74" eb="75">
      <t>ガツ</t>
    </rPh>
    <rPh sb="76" eb="77">
      <t>ヒ</t>
    </rPh>
    <rPh sb="79" eb="81">
      <t>ジッシ</t>
    </rPh>
    <phoneticPr fontId="3"/>
  </si>
  <si>
    <t>サービス管理責任者経歴書</t>
    <rPh sb="4" eb="6">
      <t>カンリ</t>
    </rPh>
    <rPh sb="6" eb="8">
      <t>セキニン</t>
    </rPh>
    <rPh sb="8" eb="9">
      <t>シャ</t>
    </rPh>
    <phoneticPr fontId="3"/>
  </si>
  <si>
    <t>事業所の名称</t>
    <rPh sb="0" eb="3">
      <t>ジギョウショ</t>
    </rPh>
    <rPh sb="4" eb="6">
      <t>メイショウ</t>
    </rPh>
    <phoneticPr fontId="3"/>
  </si>
  <si>
    <t>サービス種類</t>
    <rPh sb="4" eb="6">
      <t>シュルイ</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</si>
  <si>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</si>
  <si>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</si>
  <si>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</si>
  <si>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</si>
  <si>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</si>
  <si>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</si>
  <si>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</si>
  <si>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</si>
  <si>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</si>
  <si>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</si>
  <si>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職務に関連する研修の受講状況</t>
    <rPh sb="0" eb="2">
      <t>ショクム</t>
    </rPh>
    <rPh sb="3" eb="5">
      <t>カンレン</t>
    </rPh>
    <rPh sb="7" eb="9">
      <t>ケンシュウ</t>
    </rPh>
    <rPh sb="10" eb="12">
      <t>ジュコウ</t>
    </rPh>
    <rPh sb="12" eb="14">
      <t>ジョウキョウ</t>
    </rPh>
    <phoneticPr fontId="3"/>
  </si>
  <si>
    <t>□　　　　年　　　　月・　　　　分野を修了</t>
    <rPh sb="19" eb="21">
      <t>シュウリョウ</t>
    </rPh>
    <phoneticPr fontId="3"/>
  </si>
  <si>
    <r>
      <t>サービス管理責任者等</t>
    </r>
    <r>
      <rPr>
        <sz val="11"/>
        <color rgb="FFFF0000"/>
        <rFont val="HGｺﾞｼｯｸM"/>
        <family val="3"/>
        <charset val="128"/>
      </rPr>
      <t>基礎</t>
    </r>
    <r>
      <rPr>
        <sz val="11"/>
        <rFont val="HGｺﾞｼｯｸM"/>
        <family val="3"/>
        <charset val="128"/>
      </rPr>
      <t>研修</t>
    </r>
    <rPh sb="4" eb="6">
      <t>カンリ</t>
    </rPh>
    <rPh sb="6" eb="9">
      <t>セキニンシャ</t>
    </rPh>
    <rPh sb="9" eb="10">
      <t>トウ</t>
    </rPh>
    <rPh sb="10" eb="12">
      <t>キソ</t>
    </rPh>
    <rPh sb="12" eb="14">
      <t>ケンシュウ</t>
    </rPh>
    <phoneticPr fontId="3"/>
  </si>
  <si>
    <t>□　　　　年　　　　月修了　　　　</t>
    <rPh sb="11" eb="13">
      <t>シュウリョウ</t>
    </rPh>
    <phoneticPr fontId="3"/>
  </si>
  <si>
    <t>相談支援従事者初任者研修
（講義部分２日間）</t>
    <rPh sb="0" eb="2">
      <t>ソウダ</t>
    </rPh>
    <rPh sb="2" eb="4">
      <t>シエン</t>
    </rPh>
    <rPh sb="4" eb="7">
      <t>ジュウジシャ</t>
    </rPh>
    <rPh sb="7" eb="10">
      <t>ショニンシャ</t>
    </rPh>
    <rPh sb="10" eb="12">
      <t>ケンシュウ</t>
    </rPh>
    <rPh sb="14" eb="16">
      <t>コウギ</t>
    </rPh>
    <rPh sb="16" eb="18">
      <t>ブブン</t>
    </rPh>
    <rPh sb="19" eb="21">
      <t>ニチカン</t>
    </rPh>
    <phoneticPr fontId="3"/>
  </si>
  <si>
    <r>
      <t>サービス管理責任者等</t>
    </r>
    <r>
      <rPr>
        <sz val="11"/>
        <color rgb="FFFF0000"/>
        <rFont val="HGｺﾞｼｯｸM"/>
        <family val="3"/>
        <charset val="128"/>
      </rPr>
      <t>実践</t>
    </r>
    <r>
      <rPr>
        <sz val="11"/>
        <rFont val="HGｺﾞｼｯｸM"/>
        <family val="3"/>
        <charset val="128"/>
      </rPr>
      <t>研修</t>
    </r>
    <rPh sb="4" eb="6">
      <t>カンリ</t>
    </rPh>
    <rPh sb="6" eb="9">
      <t>セキニンシャ</t>
    </rPh>
    <rPh sb="9" eb="10">
      <t>トウ</t>
    </rPh>
    <rPh sb="10" eb="12">
      <t>ジッセン</t>
    </rPh>
    <rPh sb="12" eb="14">
      <t>ケンシュウ</t>
    </rPh>
    <phoneticPr fontId="3"/>
  </si>
  <si>
    <r>
      <t>サービス管理責任者等</t>
    </r>
    <r>
      <rPr>
        <sz val="11"/>
        <color rgb="FFFF0000"/>
        <rFont val="HGｺﾞｼｯｸM"/>
        <family val="3"/>
        <charset val="128"/>
      </rPr>
      <t>更新</t>
    </r>
    <r>
      <rPr>
        <sz val="11"/>
        <rFont val="HGｺﾞｼｯｸM"/>
        <family val="3"/>
        <charset val="128"/>
      </rPr>
      <t>研修
（※5年ごとに受講必要）</t>
    </r>
    <rPh sb="4" eb="6">
      <t>カンリ</t>
    </rPh>
    <rPh sb="6" eb="9">
      <t>セキニンシャ</t>
    </rPh>
    <rPh sb="9" eb="10">
      <t>トウ</t>
    </rPh>
    <rPh sb="10" eb="12">
      <t>コウシン</t>
    </rPh>
    <rPh sb="12" eb="14">
      <t>ケンシュウ</t>
    </rPh>
    <rPh sb="18" eb="19">
      <t>ネン</t>
    </rPh>
    <rPh sb="22" eb="24">
      <t>ジュコウ</t>
    </rPh>
    <rPh sb="24" eb="26">
      <t>ヒツヨウ</t>
    </rPh>
    <phoneticPr fontId="3"/>
  </si>
  <si>
    <t>注１）　本表はサービス管理責任者ごとに作成してください。</t>
    <rPh sb="0" eb="1">
      <t>チュウ</t>
    </rPh>
    <rPh sb="11" eb="13">
      <t>カンリ</t>
    </rPh>
    <rPh sb="13" eb="16">
      <t>セキニンシャ</t>
    </rPh>
    <phoneticPr fontId="3"/>
  </si>
  <si>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3"/>
  </si>
  <si>
    <r>
      <t>　</t>
    </r>
    <r>
      <rPr>
        <u/>
        <sz val="10"/>
        <rFont val="HGｺﾞｼｯｸM"/>
        <family val="3"/>
        <charset val="128"/>
      </rPr>
      <t>※研修に関する経過措置</t>
    </r>
    <r>
      <rPr>
        <sz val="10"/>
        <rFont val="HGｺﾞｼｯｸM"/>
        <family val="3"/>
        <charset val="128"/>
      </rPr>
      <t xml:space="preserve">
　　 やむを得ない事由によりサービス管理責任者が欠けた場合は、発生日から起算して１年間
　　（必ず事前相談必要）</t>
    </r>
    <rPh sb="60" eb="61">
      <t>カナラ</t>
    </rPh>
    <rPh sb="62" eb="64">
      <t>ジゼン</t>
    </rPh>
    <rPh sb="64" eb="66">
      <t>ソウダン</t>
    </rPh>
    <rPh sb="66" eb="68">
      <t>ヒツヨウ</t>
    </rPh>
    <phoneticPr fontId="3"/>
  </si>
  <si>
    <r>
      <t>注４）　</t>
    </r>
    <r>
      <rPr>
        <b/>
        <sz val="11"/>
        <rFont val="HGｺﾞｼｯｸM"/>
        <family val="3"/>
        <charset val="128"/>
      </rPr>
      <t>実務経験、研修要件を満たしていない場合、サービス管理責任者欠如減算、</t>
    </r>
    <rPh sb="0" eb="1">
      <t>チュウ</t>
    </rPh>
    <rPh sb="4" eb="6">
      <t>ジツム</t>
    </rPh>
    <rPh sb="6" eb="8">
      <t>ケイケン</t>
    </rPh>
    <rPh sb="9" eb="11">
      <t>ケンシュウ</t>
    </rPh>
    <rPh sb="11" eb="13">
      <t>ヨウケン</t>
    </rPh>
    <rPh sb="14" eb="15">
      <t>ミ</t>
    </rPh>
    <rPh sb="21" eb="23">
      <t>バアイ</t>
    </rPh>
    <rPh sb="28" eb="33">
      <t>カンリセキニンシャ</t>
    </rPh>
    <rPh sb="33" eb="35">
      <t>ケツジョ</t>
    </rPh>
    <rPh sb="35" eb="37">
      <t>ゲンサン</t>
    </rPh>
    <phoneticPr fontId="3"/>
  </si>
  <si>
    <t xml:space="preserve"> 　　　個別支援計画未作成減算に該当しないか、確認の上、対応してください。</t>
    <rPh sb="4" eb="6">
      <t>コベツ</t>
    </rPh>
    <rPh sb="16" eb="18">
      <t>ガイトウ</t>
    </rPh>
    <rPh sb="23" eb="25">
      <t>カクニン</t>
    </rPh>
    <rPh sb="26" eb="27">
      <t>ウエ</t>
    </rPh>
    <rPh sb="28" eb="30">
      <t>タイオウ</t>
    </rPh>
    <phoneticPr fontId="3"/>
  </si>
  <si>
    <t>（２）サービス管理責任者の状況（つづき）</t>
    <rPh sb="7" eb="9">
      <t>カンリ</t>
    </rPh>
    <rPh sb="9" eb="11">
      <t>セキニン</t>
    </rPh>
    <rPh sb="11" eb="12">
      <t>シャ</t>
    </rPh>
    <rPh sb="13" eb="15">
      <t>ジョウキョウ</t>
    </rPh>
    <phoneticPr fontId="3"/>
  </si>
  <si>
    <t>★食材料費の管理方法について（令和６年度新設）</t>
    <phoneticPr fontId="3"/>
  </si>
  <si>
    <t>人員欠如減算
（サービス提供職員欠如減算）
（サービス管理責任者欠如減算）</t>
    <rPh sb="0" eb="2">
      <t>ジンイン</t>
    </rPh>
    <rPh sb="2" eb="4">
      <t>ケツジョ</t>
    </rPh>
    <rPh sb="4" eb="6">
      <t>ゲンサン</t>
    </rPh>
    <rPh sb="12" eb="14">
      <t>テイキョウ</t>
    </rPh>
    <rPh sb="14" eb="16">
      <t>ショクイン</t>
    </rPh>
    <rPh sb="16" eb="18">
      <t>ケツジョ</t>
    </rPh>
    <rPh sb="18" eb="20">
      <t>ゲンサン</t>
    </rPh>
    <rPh sb="27" eb="29">
      <t>カンリ</t>
    </rPh>
    <rPh sb="29" eb="31">
      <t>セキニン</t>
    </rPh>
    <rPh sb="31" eb="32">
      <t>シャ</t>
    </rPh>
    <rPh sb="32" eb="34">
      <t>ケツジョ</t>
    </rPh>
    <rPh sb="34" eb="36">
      <t>ゲンサン</t>
    </rPh>
    <phoneticPr fontId="3"/>
  </si>
  <si>
    <r>
      <t xml:space="preserve">個人単位で居宅介護等を利用する場合（特例）
</t>
    </r>
    <r>
      <rPr>
        <b/>
        <sz val="12"/>
        <color rgb="FFFF0000"/>
        <rFont val="ＭＳ ゴシック"/>
        <family val="3"/>
        <charset val="128"/>
      </rPr>
      <t>※令和９年３月31日までの経過措置</t>
    </r>
    <rPh sb="5" eb="7">
      <t>キョタク</t>
    </rPh>
    <rPh sb="7" eb="9">
      <t>カイゴ</t>
    </rPh>
    <rPh sb="9" eb="10">
      <t>トウ</t>
    </rPh>
    <rPh sb="11" eb="13">
      <t>リヨウ</t>
    </rPh>
    <rPh sb="15" eb="17">
      <t>バアイ</t>
    </rPh>
    <rPh sb="18" eb="20">
      <t>トクレイ</t>
    </rPh>
    <phoneticPr fontId="3"/>
  </si>
  <si>
    <t>生活支援員</t>
    <phoneticPr fontId="3"/>
  </si>
  <si>
    <t>【勤務形態一覧表（１ページ目）の記載要領】</t>
    <rPh sb="13" eb="14">
      <t>メ</t>
    </rPh>
    <rPh sb="16" eb="18">
      <t>キサイ</t>
    </rPh>
    <rPh sb="18" eb="20">
      <t>ヨウリョウ</t>
    </rPh>
    <phoneticPr fontId="97"/>
  </si>
  <si>
    <r>
      <t xml:space="preserve">サービス管理責任者等研修
</t>
    </r>
    <r>
      <rPr>
        <sz val="11"/>
        <color rgb="FFFF0000"/>
        <rFont val="HGｺﾞｼｯｸM"/>
        <family val="3"/>
        <charset val="128"/>
      </rPr>
      <t>（※H30年度以前の分野別研修受講者）</t>
    </r>
    <rPh sb="4" eb="6">
      <t>カンリ</t>
    </rPh>
    <rPh sb="6" eb="9">
      <t>セキニンシャ</t>
    </rPh>
    <rPh sb="9" eb="10">
      <t>トウ</t>
    </rPh>
    <rPh sb="10" eb="12">
      <t>ケンシュウ</t>
    </rPh>
    <rPh sb="18" eb="20">
      <t>ネンド</t>
    </rPh>
    <rPh sb="20" eb="22">
      <t>イゼン</t>
    </rPh>
    <rPh sb="23" eb="25">
      <t>ブンヤ</t>
    </rPh>
    <rPh sb="25" eb="26">
      <t>ベツ</t>
    </rPh>
    <rPh sb="26" eb="28">
      <t>ケンシュウ</t>
    </rPh>
    <rPh sb="28" eb="31">
      <t>ジュコウシャ</t>
    </rPh>
    <phoneticPr fontId="3"/>
  </si>
  <si>
    <r>
      <t>注３）　</t>
    </r>
    <r>
      <rPr>
        <u/>
        <sz val="10"/>
        <rFont val="HGｺﾞｼｯｸM"/>
        <family val="3"/>
        <charset val="128"/>
      </rPr>
      <t>サービス管理責任者等研修を修了した旨の証明書</t>
    </r>
    <r>
      <rPr>
        <sz val="10"/>
        <rFont val="HGｺﾞｼｯｸM"/>
        <family val="3"/>
        <charset val="128"/>
      </rPr>
      <t>及び</t>
    </r>
    <r>
      <rPr>
        <u/>
        <sz val="10"/>
        <rFont val="HGｺﾞｼｯｸM"/>
        <family val="3"/>
        <charset val="128"/>
      </rPr>
      <t xml:space="preserve">相談支援従事者初任者研修を修了した旨
</t>
    </r>
    <r>
      <rPr>
        <sz val="10"/>
        <rFont val="HGｺﾞｼｯｸM"/>
        <family val="3"/>
        <charset val="128"/>
      </rPr>
      <t>　　　</t>
    </r>
    <r>
      <rPr>
        <u/>
        <sz val="10"/>
        <rFont val="HGｺﾞｼｯｸM"/>
        <family val="3"/>
        <charset val="128"/>
      </rPr>
      <t>の証明書</t>
    </r>
    <r>
      <rPr>
        <sz val="10"/>
        <rFont val="HGｺﾞｼｯｸM"/>
        <family val="3"/>
        <charset val="128"/>
      </rPr>
      <t>を添付すること（実務経験証明書は不要）。
　　　　なお、下記に該当する場合に限り、研修受講誓約書に代えることができる。</t>
    </r>
    <rPh sb="0" eb="1">
      <t>チュウ</t>
    </rPh>
    <rPh sb="13" eb="14">
      <t>トウ</t>
    </rPh>
    <rPh sb="26" eb="27">
      <t>オヨ</t>
    </rPh>
    <rPh sb="41" eb="43">
      <t>シュウリョウ</t>
    </rPh>
    <rPh sb="45" eb="46">
      <t>ムネ</t>
    </rPh>
    <rPh sb="51" eb="54">
      <t>ショウメイショ</t>
    </rPh>
    <rPh sb="55" eb="57">
      <t>テンプ</t>
    </rPh>
    <rPh sb="62" eb="64">
      <t>ジツム</t>
    </rPh>
    <rPh sb="64" eb="66">
      <t>ケイケン</t>
    </rPh>
    <rPh sb="66" eb="69">
      <t>ショウメイショ</t>
    </rPh>
    <rPh sb="70" eb="72">
      <t>フヨウ</t>
    </rPh>
    <rPh sb="82" eb="84">
      <t>カキ</t>
    </rPh>
    <rPh sb="85" eb="87">
      <t>ガイトウ</t>
    </rPh>
    <rPh sb="89" eb="91">
      <t>バアイ</t>
    </rPh>
    <rPh sb="92" eb="93">
      <t>カギ</t>
    </rPh>
    <rPh sb="95" eb="97">
      <t>ケンシュウ</t>
    </rPh>
    <rPh sb="97" eb="99">
      <t>ジュコウ</t>
    </rPh>
    <rPh sb="99" eb="102">
      <t>セイヤクショ</t>
    </rPh>
    <rPh sb="103" eb="104">
      <t>カ</t>
    </rPh>
    <phoneticPr fontId="3"/>
  </si>
  <si>
    <r>
      <t>⑤感染症の予防及びまん延の防止のための</t>
    </r>
    <r>
      <rPr>
        <b/>
        <u/>
        <sz val="10"/>
        <rFont val="ＭＳ ゴシック"/>
        <family val="3"/>
        <charset val="128"/>
      </rPr>
      <t>訓練</t>
    </r>
    <r>
      <rPr>
        <sz val="10"/>
        <rFont val="ＭＳ ゴシック"/>
        <family val="3"/>
        <charset val="128"/>
      </rPr>
      <t>の定期的な実施</t>
    </r>
    <rPh sb="1" eb="4">
      <t>カンセンショウ</t>
    </rPh>
    <rPh sb="5" eb="7">
      <t>ヨボウ</t>
    </rPh>
    <rPh sb="7" eb="8">
      <t>オヨ</t>
    </rPh>
    <rPh sb="11" eb="12">
      <t>エン</t>
    </rPh>
    <rPh sb="13" eb="15">
      <t>ボウシ</t>
    </rPh>
    <rPh sb="19" eb="21">
      <t>クンレン</t>
    </rPh>
    <rPh sb="26" eb="28">
      <t>ジッシ</t>
    </rPh>
    <phoneticPr fontId="3"/>
  </si>
  <si>
    <t>※①～④については、令和４年４月１日から義務化。減算適用は令和６年４月１日から実施。</t>
    <rPh sb="10" eb="12">
      <t>レイワ</t>
    </rPh>
    <rPh sb="13" eb="14">
      <t>ネン</t>
    </rPh>
    <rPh sb="15" eb="16">
      <t>ツキ</t>
    </rPh>
    <rPh sb="17" eb="18">
      <t>ヒ</t>
    </rPh>
    <rPh sb="24" eb="26">
      <t>ゲンサン</t>
    </rPh>
    <rPh sb="26" eb="28">
      <t>テキヨウ</t>
    </rPh>
    <rPh sb="29" eb="31">
      <t>レイワ</t>
    </rPh>
    <rPh sb="32" eb="33">
      <t>ネン</t>
    </rPh>
    <rPh sb="34" eb="35">
      <t>ガツ</t>
    </rPh>
    <rPh sb="36" eb="37">
      <t>ヒ</t>
    </rPh>
    <rPh sb="39" eb="41">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</si>
</sst>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409]d;@"/>
    <numFmt numFmtId="178" formatCode="aaa"/>
    <numFmt numFmtId="179" formatCode="[$-409]d&quot;月&quot;"/>
  </numFmts>
  <fonts count="98">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sz val="11"/>
      <name val="ＭＳ 明朝"/>
      <family val="1"/>
      <charset val="128"/>
    </font>
    <font>
      <sz val="14"/>
      <name val="ＭＳ Ｐゴシック"/>
      <family val="3"/>
      <charset val="128"/>
    </font>
    <font>
      <sz val="14"/>
      <name val="ＭＳ ゴシック"/>
      <family val="3"/>
      <charset val="128"/>
    </font>
    <font>
      <sz val="11"/>
      <name val="HGｺﾞｼｯｸM"/>
      <family val="3"/>
      <charset val="128"/>
    </font>
    <font>
      <b/>
      <sz val="11"/>
      <name val="ＭＳ Ｐゴシック"/>
      <family val="3"/>
      <charset val="128"/>
    </font>
    <font>
      <b/>
      <sz val="12"/>
      <name val="ＭＳ ゴシック"/>
      <family val="3"/>
      <charset val="128"/>
    </font>
    <font>
      <b/>
      <sz val="12"/>
      <name val="ＭＳ Ｐゴシック"/>
      <family val="3"/>
      <charset val="128"/>
    </font>
    <font>
      <sz val="11"/>
      <name val="明朝"/>
      <family val="1"/>
      <charset val="128"/>
    </font>
    <font>
      <sz val="10"/>
      <color rgb="FFFF0000"/>
      <name val="ＭＳ ゴシック"/>
      <family val="3"/>
      <charset val="128"/>
    </font>
    <font>
      <sz val="16"/>
      <name val="ＭＳ ゴシック"/>
      <family val="3"/>
      <charset val="128"/>
    </font>
    <font>
      <sz val="16"/>
      <name val="ＭＳ Ｐゴシック"/>
      <family val="3"/>
      <charset val="128"/>
    </font>
    <font>
      <b/>
      <sz val="14"/>
      <name val="ＭＳ Ｐゴシック"/>
      <family val="3"/>
      <charset val="128"/>
    </font>
    <font>
      <u/>
      <sz val="9"/>
      <name val="ＭＳ ゴシック"/>
      <family val="3"/>
      <charset val="128"/>
    </font>
    <font>
      <sz val="18"/>
      <color rgb="FFFF0000"/>
      <name val="ＭＳ ゴシック"/>
      <family val="3"/>
      <charset val="128"/>
    </font>
    <font>
      <b/>
      <sz val="11"/>
      <color rgb="FFFF0000"/>
      <name val="ＭＳ ゴシック"/>
      <family val="3"/>
      <charset val="128"/>
    </font>
    <font>
      <sz val="11"/>
      <color rgb="FFFF0000"/>
      <name val="ＭＳ ゴシック"/>
      <family val="3"/>
      <charset val="128"/>
    </font>
    <font>
      <b/>
      <sz val="12"/>
      <color rgb="FFFF0000"/>
      <name val="ＭＳ ゴシック"/>
      <family val="3"/>
      <charset val="128"/>
    </font>
    <font>
      <sz val="14"/>
      <color rgb="FFFF0000"/>
      <name val="ＭＳ Ｐゴシック"/>
      <family val="3"/>
      <charset val="128"/>
    </font>
    <font>
      <sz val="14"/>
      <color rgb="FFFF0000"/>
      <name val="ＭＳ ゴシック"/>
      <family val="3"/>
      <charset val="128"/>
    </font>
    <font>
      <sz val="12"/>
      <color rgb="FFFF0000"/>
      <name val="ＭＳ ゴシック"/>
      <family val="3"/>
      <charset val="128"/>
    </font>
    <font>
      <b/>
      <sz val="14"/>
      <color rgb="FFFF0000"/>
      <name val="ＭＳ Ｐゴシック"/>
      <family val="3"/>
      <charset val="128"/>
    </font>
    <font>
      <b/>
      <u/>
      <sz val="10"/>
      <name val="ＭＳ ゴシック"/>
      <family val="3"/>
      <charset val="128"/>
    </font>
    <font>
      <sz val="11"/>
      <color theme="1"/>
      <name val="ＭＳ Ｐゴシック"/>
      <family val="3"/>
      <charset val="128"/>
    </font>
    <font>
      <sz val="14"/>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6"/>
      <name val="ＭＳ Ｐゴシック"/>
      <family val="2"/>
      <charset val="128"/>
      <scheme val="minor"/>
    </font>
    <font>
      <sz val="9"/>
      <name val="HGｺﾞｼｯｸM"/>
      <family val="3"/>
      <charset val="128"/>
    </font>
    <font>
      <sz val="16"/>
      <name val="HGｺﾞｼｯｸM"/>
      <family val="3"/>
      <charset val="128"/>
    </font>
    <font>
      <sz val="11"/>
      <color theme="1"/>
      <name val="ＭＳ ゴシック"/>
      <family val="2"/>
      <charset val="128"/>
    </font>
    <font>
      <sz val="10"/>
      <color theme="1"/>
      <name val="ＭＳ ゴシック"/>
      <family val="3"/>
      <charset val="128"/>
    </font>
    <font>
      <sz val="10"/>
      <color theme="1"/>
      <name val="ＭＳ 明朝"/>
      <family val="1"/>
      <charset val="128"/>
    </font>
    <font>
      <sz val="6"/>
      <name val="ＭＳ ゴシック"/>
      <family val="3"/>
      <charset val="128"/>
    </font>
    <font>
      <b/>
      <sz val="9"/>
      <color rgb="FFFF0000"/>
      <name val="ＭＳ ゴシック"/>
      <family val="3"/>
      <charset val="128"/>
    </font>
    <font>
      <sz val="9"/>
      <color theme="1"/>
      <name val="ＭＳ ゴシック"/>
      <family val="3"/>
      <charset val="128"/>
    </font>
    <font>
      <sz val="9"/>
      <color theme="1"/>
      <name val="ＭＳ 明朝"/>
      <family val="1"/>
      <charset val="128"/>
    </font>
    <font>
      <b/>
      <sz val="14"/>
      <color rgb="FFFF0000"/>
      <name val="HGｺﾞｼｯｸM"/>
      <family val="3"/>
      <charset val="128"/>
    </font>
    <font>
      <b/>
      <sz val="11"/>
      <color rgb="FFFF0000"/>
      <name val="HGｺﾞｼｯｸM"/>
      <family val="3"/>
      <charset val="128"/>
    </font>
    <font>
      <b/>
      <sz val="11"/>
      <color indexed="81"/>
      <name val="MS P ゴシック"/>
      <family val="3"/>
      <charset val="128"/>
    </font>
    <font>
      <b/>
      <sz val="10"/>
      <name val="ＭＳ ゴシック"/>
      <family val="3"/>
      <charset val="128"/>
    </font>
    <font>
      <sz val="9"/>
      <color rgb="FFFF0000"/>
      <name val="ＭＳ ゴシック"/>
      <family val="3"/>
      <charset val="128"/>
    </font>
    <font>
      <b/>
      <sz val="10"/>
      <color rgb="FFFF0000"/>
      <name val="ＭＳ ゴシック"/>
      <family val="3"/>
      <charset val="128"/>
    </font>
    <font>
      <u/>
      <sz val="10"/>
      <name val="ＭＳ ゴシック"/>
      <family val="3"/>
      <charset val="128"/>
    </font>
    <font>
      <b/>
      <u/>
      <sz val="10"/>
      <color rgb="FFFF0000"/>
      <name val="ＭＳ ゴシック"/>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2"/>
      <charset val="128"/>
      <scheme val="minor"/>
    </font>
    <font>
      <sz val="6"/>
      <name val="ＭＳ Ｐゴシック"/>
      <family val="3"/>
      <charset val="128"/>
      <scheme val="minor"/>
    </font>
    <font>
      <sz val="8"/>
      <color theme="0"/>
      <name val="ＭＳ ゴシック"/>
      <family val="3"/>
      <charset val="128"/>
    </font>
    <font>
      <sz val="9"/>
      <color theme="0"/>
      <name val="ＭＳ ゴシック"/>
      <family val="3"/>
      <charset val="128"/>
    </font>
    <font>
      <sz val="10"/>
      <color rgb="FF000000"/>
      <name val="Times New Roman"/>
      <family val="1"/>
    </font>
    <font>
      <sz val="11"/>
      <color theme="1"/>
      <name val="ＭＳ Ｐゴシック"/>
      <family val="2"/>
      <scheme val="minor"/>
    </font>
    <font>
      <sz val="8"/>
      <name val="ＭＳ 明朝"/>
      <family val="1"/>
      <charset val="128"/>
    </font>
    <font>
      <sz val="10"/>
      <name val="Times New Roman"/>
      <family val="1"/>
    </font>
    <font>
      <strike/>
      <sz val="8"/>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0"/>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b/>
      <sz val="10"/>
      <color indexed="81"/>
      <name val="MS P ゴシック"/>
      <family val="3"/>
      <charset val="128"/>
    </font>
    <font>
      <b/>
      <u val="double"/>
      <sz val="10"/>
      <color indexed="81"/>
      <name val="MS P ゴシック"/>
      <family val="3"/>
      <charset val="128"/>
    </font>
    <font>
      <sz val="8"/>
      <color theme="1"/>
      <name val="Times New Roman"/>
      <family val="1"/>
    </font>
    <font>
      <sz val="10"/>
      <color theme="1"/>
      <name val="Times New Roman"/>
      <family val="1"/>
    </font>
    <font>
      <sz val="9"/>
      <color theme="1"/>
      <name val="Times New Roman"/>
      <family val="1"/>
    </font>
    <font>
      <sz val="8"/>
      <name val="Times New Roman"/>
      <family val="1"/>
    </font>
    <font>
      <sz val="9"/>
      <name val="Times New Roman"/>
      <family val="1"/>
    </font>
    <font>
      <b/>
      <sz val="11"/>
      <color rgb="FF6600CC"/>
      <name val="ＭＳ Ｐゴシック"/>
      <family val="3"/>
      <charset val="128"/>
      <scheme val="minor"/>
    </font>
    <font>
      <b/>
      <u/>
      <sz val="11"/>
      <color rgb="FF6600CC"/>
      <name val="ＭＳ Ｐゴシック"/>
      <family val="3"/>
      <charset val="128"/>
      <scheme val="minor"/>
    </font>
    <font>
      <b/>
      <sz val="12"/>
      <name val="HGｺﾞｼｯｸM"/>
      <family val="3"/>
      <charset val="128"/>
    </font>
    <font>
      <sz val="11"/>
      <color rgb="FFFF0000"/>
      <name val="HGｺﾞｼｯｸM"/>
      <family val="3"/>
      <charset val="128"/>
    </font>
    <font>
      <sz val="10"/>
      <name val="HGｺﾞｼｯｸM"/>
      <family val="3"/>
      <charset val="128"/>
    </font>
    <font>
      <u/>
      <sz val="10"/>
      <name val="HGｺﾞｼｯｸM"/>
      <family val="3"/>
      <charset val="128"/>
    </font>
    <font>
      <b/>
      <sz val="11"/>
      <name val="HGｺﾞｼｯｸM"/>
      <family val="3"/>
      <charset val="128"/>
    </font>
    <font>
      <b/>
      <sz val="11"/>
      <name val="BIZ UDPゴシック"/>
      <family val="3"/>
      <charset val="128"/>
    </font>
    <font>
      <sz val="6"/>
      <name val="ＭＳ Ｐゴシック"/>
      <family val="2"/>
      <charset val="128"/>
    </font>
  </fonts>
  <fills count="1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FF99"/>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rgb="FF7030A0"/>
        <bgColor indexed="64"/>
      </patternFill>
    </fill>
    <fill>
      <patternFill patternType="solid">
        <fgColor indexed="43"/>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99"/>
        <bgColor indexed="64"/>
      </patternFill>
    </fill>
  </fills>
  <borders count="14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dotted">
        <color indexed="64"/>
      </top>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diagonalDown="1">
      <left style="thin">
        <color indexed="64"/>
      </left>
      <right style="thin">
        <color indexed="64"/>
      </right>
      <top style="thin">
        <color indexed="64"/>
      </top>
      <bottom/>
      <diagonal style="thin">
        <color indexed="64"/>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left/>
      <right/>
      <top style="dotted">
        <color indexed="64"/>
      </top>
      <bottom/>
      <diagonal/>
    </border>
    <border>
      <left style="thin">
        <color indexed="64"/>
      </left>
      <right/>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style="dotted">
        <color indexed="64"/>
      </bottom>
      <diagonal/>
    </border>
    <border>
      <left style="thin">
        <color indexed="64"/>
      </left>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0">
    <xf numFmtId="0" fontId="0" fillId="0" borderId="0"/>
    <xf numFmtId="0" fontId="14" fillId="0" borderId="0">
      <alignment vertical="center"/>
    </xf>
    <xf numFmtId="0" fontId="1" fillId="0" borderId="0">
      <alignment vertical="center"/>
    </xf>
    <xf numFmtId="0" fontId="24" fillId="0" borderId="0"/>
    <xf numFmtId="0" fontId="1" fillId="0" borderId="0"/>
    <xf numFmtId="0" fontId="1" fillId="0" borderId="0"/>
    <xf numFmtId="0" fontId="39" fillId="0" borderId="0">
      <alignment vertical="center"/>
    </xf>
    <xf numFmtId="38" fontId="39" fillId="0" borderId="0" applyFont="0" applyFill="0" applyBorder="0" applyAlignment="0" applyProtection="0">
      <alignment vertical="center"/>
    </xf>
    <xf numFmtId="0" fontId="1" fillId="0" borderId="0">
      <alignment vertical="center"/>
    </xf>
    <xf numFmtId="0" fontId="1" fillId="0" borderId="0">
      <alignment vertical="center"/>
    </xf>
    <xf numFmtId="0" fontId="47" fillId="0" borderId="0">
      <alignment vertical="center"/>
    </xf>
    <xf numFmtId="0" fontId="64" fillId="0" borderId="0">
      <alignment vertical="center"/>
    </xf>
    <xf numFmtId="0" fontId="68" fillId="0" borderId="0"/>
    <xf numFmtId="0" fontId="69" fillId="0" borderId="0"/>
    <xf numFmtId="0" fontId="1" fillId="0" borderId="0">
      <alignment vertical="center"/>
    </xf>
    <xf numFmtId="0" fontId="1" fillId="0" borderId="0">
      <alignment vertical="center"/>
    </xf>
    <xf numFmtId="0" fontId="73" fillId="0" borderId="0">
      <alignment vertical="center"/>
    </xf>
    <xf numFmtId="0" fontId="48" fillId="0" borderId="0">
      <alignment vertical="center"/>
    </xf>
    <xf numFmtId="0" fontId="1" fillId="0" borderId="0">
      <alignment vertical="center"/>
    </xf>
    <xf numFmtId="0" fontId="48" fillId="0" borderId="0">
      <alignment vertical="center"/>
    </xf>
  </cellStyleXfs>
  <cellXfs count="1265">
    <xf numFmtId="0" fontId="0" fillId="0" borderId="0" xfId="0"/>
    <xf numFmtId="0" fontId="2" fillId="0" borderId="0" xfId="0" applyFont="1"/>
    <xf numFmtId="0" fontId="2" fillId="0" borderId="0" xfId="0" applyFont="1" applyBorder="1"/>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10" xfId="0" applyFont="1" applyBorder="1" applyAlignment="1">
      <alignment vertical="center"/>
    </xf>
    <xf numFmtId="0" fontId="6" fillId="0" borderId="0" xfId="0" applyFont="1" applyAlignment="1">
      <alignment vertical="center"/>
    </xf>
    <xf numFmtId="0" fontId="5" fillId="0" borderId="0" xfId="0" applyFont="1" applyBorder="1" applyAlignment="1">
      <alignment horizontal="center" vertical="center" shrinkToFit="1"/>
    </xf>
    <xf numFmtId="0" fontId="2" fillId="0" borderId="8" xfId="0" applyFont="1" applyBorder="1" applyAlignment="1">
      <alignment vertical="center"/>
    </xf>
    <xf numFmtId="0" fontId="2" fillId="0" borderId="9" xfId="0" quotePrefix="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vertical="center"/>
    </xf>
    <xf numFmtId="0" fontId="2" fillId="0" borderId="0" xfId="0" quotePrefix="1" applyFont="1" applyBorder="1" applyAlignment="1">
      <alignment horizontal="center" vertical="center"/>
    </xf>
    <xf numFmtId="0" fontId="10" fillId="0" borderId="0" xfId="0" applyFont="1"/>
    <xf numFmtId="0" fontId="9" fillId="0" borderId="0" xfId="0" applyFont="1"/>
    <xf numFmtId="0" fontId="9" fillId="0" borderId="0" xfId="0" applyFont="1" applyBorder="1" applyAlignment="1">
      <alignment horizontal="center" vertical="center"/>
    </xf>
    <xf numFmtId="0" fontId="8" fillId="0" borderId="0" xfId="0" applyFont="1" applyAlignment="1">
      <alignment vertical="center"/>
    </xf>
    <xf numFmtId="0" fontId="5" fillId="0" borderId="0" xfId="0" applyFont="1" applyBorder="1" applyAlignment="1">
      <alignment horizontal="distributed" vertical="center"/>
    </xf>
    <xf numFmtId="0" fontId="12" fillId="0" borderId="0" xfId="0" applyFont="1"/>
    <xf numFmtId="0" fontId="2" fillId="0" borderId="0" xfId="0" applyFont="1" applyBorder="1" applyAlignment="1">
      <alignment horizontal="center" vertical="center"/>
    </xf>
    <xf numFmtId="0" fontId="5" fillId="0" borderId="0" xfId="0" applyFont="1" applyBorder="1" applyAlignment="1">
      <alignment horizontal="right" vertical="center"/>
    </xf>
    <xf numFmtId="0" fontId="8" fillId="0" borderId="0" xfId="0" applyFont="1" applyBorder="1" applyAlignment="1">
      <alignment horizontal="left" vertical="center"/>
    </xf>
    <xf numFmtId="0" fontId="5" fillId="0" borderId="0" xfId="0" applyFont="1" applyBorder="1" applyAlignment="1">
      <alignment horizontal="left"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5" fillId="0" borderId="13" xfId="0" applyFont="1" applyBorder="1" applyAlignment="1">
      <alignment horizontal="righ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8" fillId="0" borderId="18" xfId="0" applyFont="1" applyBorder="1" applyAlignment="1">
      <alignment horizontal="center" vertical="center"/>
    </xf>
    <xf numFmtId="0" fontId="5" fillId="0" borderId="3"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0" borderId="21"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center" vertical="center"/>
    </xf>
    <xf numFmtId="0" fontId="8" fillId="0" borderId="24" xfId="0" applyFont="1" applyBorder="1" applyAlignment="1">
      <alignment horizontal="center" vertical="center"/>
    </xf>
    <xf numFmtId="0" fontId="2" fillId="0" borderId="9" xfId="0" applyFont="1" applyBorder="1" applyAlignment="1">
      <alignment horizontal="center" vertical="center"/>
    </xf>
    <xf numFmtId="0" fontId="5" fillId="0" borderId="25" xfId="0" applyFont="1" applyBorder="1" applyAlignment="1">
      <alignment horizontal="right" vertical="center"/>
    </xf>
    <xf numFmtId="0" fontId="8" fillId="0" borderId="25" xfId="0" applyFont="1" applyBorder="1" applyAlignment="1">
      <alignment horizontal="center" vertical="center"/>
    </xf>
    <xf numFmtId="0" fontId="5" fillId="0" borderId="2" xfId="0" applyFont="1" applyBorder="1" applyAlignment="1">
      <alignment horizontal="right" vertical="center"/>
    </xf>
    <xf numFmtId="0" fontId="9" fillId="0" borderId="0" xfId="0" applyFont="1" applyBorder="1" applyAlignment="1">
      <alignment vertical="center"/>
    </xf>
    <xf numFmtId="0" fontId="8" fillId="0" borderId="26" xfId="0" applyFont="1" applyBorder="1" applyAlignment="1">
      <alignment horizontal="center" vertical="center"/>
    </xf>
    <xf numFmtId="0" fontId="5" fillId="0" borderId="26" xfId="0" applyFont="1" applyBorder="1" applyAlignment="1">
      <alignment horizontal="right" vertical="center"/>
    </xf>
    <xf numFmtId="0" fontId="5" fillId="0" borderId="27" xfId="0" applyFont="1" applyBorder="1" applyAlignment="1">
      <alignment horizontal="right" vertical="center"/>
    </xf>
    <xf numFmtId="0" fontId="15" fillId="0" borderId="0" xfId="0" applyFont="1" applyBorder="1" applyAlignment="1">
      <alignment horizontal="center" vertical="center"/>
    </xf>
    <xf numFmtId="0" fontId="7" fillId="0" borderId="0" xfId="0" applyFont="1" applyAlignment="1">
      <alignment horizontal="right" vertical="top" wrapText="1"/>
    </xf>
    <xf numFmtId="0" fontId="5" fillId="0" borderId="11" xfId="0" applyFont="1" applyBorder="1" applyAlignment="1">
      <alignment vertical="center"/>
    </xf>
    <xf numFmtId="0" fontId="7" fillId="0" borderId="0" xfId="0" applyFont="1" applyAlignment="1">
      <alignment horizontal="right" vertical="center" wrapText="1"/>
    </xf>
    <xf numFmtId="0" fontId="7" fillId="0" borderId="0" xfId="0" applyFont="1" applyBorder="1" applyAlignment="1">
      <alignment vertical="center" wrapText="1"/>
    </xf>
    <xf numFmtId="0" fontId="7" fillId="0" borderId="0" xfId="0" applyFont="1" applyBorder="1" applyAlignment="1">
      <alignment horizontal="right" vertical="top"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5" fillId="0" borderId="28" xfId="0" applyFont="1" applyBorder="1" applyAlignment="1">
      <alignment horizontal="right"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7" fillId="0" borderId="2" xfId="0" applyFont="1" applyBorder="1" applyAlignment="1">
      <alignment horizontal="right" vertical="top" wrapText="1"/>
    </xf>
    <xf numFmtId="0" fontId="5" fillId="0" borderId="37" xfId="0" applyFont="1" applyBorder="1" applyAlignment="1">
      <alignment horizontal="right" vertical="center"/>
    </xf>
    <xf numFmtId="0" fontId="8" fillId="0" borderId="37" xfId="0" applyFont="1" applyBorder="1" applyAlignment="1">
      <alignment horizontal="center" vertical="center"/>
    </xf>
    <xf numFmtId="0" fontId="5" fillId="0" borderId="38" xfId="0" applyFont="1" applyBorder="1" applyAlignment="1">
      <alignment horizontal="right" vertical="center"/>
    </xf>
    <xf numFmtId="0" fontId="5" fillId="0" borderId="39" xfId="0" applyFont="1" applyBorder="1" applyAlignment="1">
      <alignment horizontal="right" vertical="center"/>
    </xf>
    <xf numFmtId="0" fontId="5" fillId="0" borderId="40" xfId="0" applyFont="1" applyBorder="1" applyAlignment="1">
      <alignment horizontal="right" vertical="center"/>
    </xf>
    <xf numFmtId="0" fontId="8" fillId="0" borderId="41" xfId="0" applyFont="1" applyBorder="1" applyAlignment="1">
      <alignment horizontal="center" vertical="center"/>
    </xf>
    <xf numFmtId="0" fontId="5" fillId="0" borderId="0" xfId="0" applyFont="1"/>
    <xf numFmtId="0" fontId="8" fillId="0" borderId="0" xfId="0" applyFont="1"/>
    <xf numFmtId="0" fontId="14" fillId="0" borderId="0" xfId="0" applyFont="1" applyBorder="1" applyAlignment="1">
      <alignment vertical="center"/>
    </xf>
    <xf numFmtId="0" fontId="2" fillId="2" borderId="1" xfId="0" applyFont="1" applyFill="1" applyBorder="1"/>
    <xf numFmtId="0" fontId="2" fillId="2" borderId="4" xfId="0" applyFont="1" applyFill="1" applyBorder="1" applyAlignment="1">
      <alignment horizontal="distributed" vertical="center"/>
    </xf>
    <xf numFmtId="0" fontId="2" fillId="2" borderId="4" xfId="0" applyFont="1" applyFill="1" applyBorder="1"/>
    <xf numFmtId="0" fontId="2" fillId="2" borderId="1" xfId="0" applyFont="1" applyFill="1" applyBorder="1" applyAlignment="1">
      <alignment horizontal="distributed" vertical="center"/>
    </xf>
    <xf numFmtId="0" fontId="2" fillId="2" borderId="36" xfId="0" applyFont="1" applyFill="1" applyBorder="1"/>
    <xf numFmtId="0" fontId="2" fillId="2" borderId="2" xfId="0" applyFont="1" applyFill="1" applyBorder="1"/>
    <xf numFmtId="0" fontId="2" fillId="2" borderId="14" xfId="0" applyFont="1" applyFill="1" applyBorder="1"/>
    <xf numFmtId="0" fontId="2" fillId="2" borderId="3"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applyAlignment="1">
      <alignment horizontal="distributed" vertical="center"/>
    </xf>
    <xf numFmtId="0" fontId="2" fillId="2" borderId="8" xfId="0" applyFont="1" applyFill="1" applyBorder="1"/>
    <xf numFmtId="0" fontId="2" fillId="2" borderId="8" xfId="0" applyFont="1" applyFill="1" applyBorder="1" applyAlignment="1">
      <alignment horizontal="distributed" vertical="center" shrinkToFit="1"/>
    </xf>
    <xf numFmtId="0" fontId="2" fillId="2" borderId="5" xfId="0" applyFont="1" applyFill="1" applyBorder="1"/>
    <xf numFmtId="0" fontId="2" fillId="2" borderId="7" xfId="0" applyFont="1" applyFill="1" applyBorder="1" applyAlignment="1">
      <alignment vertical="center"/>
    </xf>
    <xf numFmtId="0" fontId="2" fillId="2" borderId="8" xfId="0" applyFont="1" applyFill="1" applyBorder="1" applyAlignment="1">
      <alignment vertical="center"/>
    </xf>
    <xf numFmtId="0" fontId="5" fillId="2" borderId="13" xfId="0" applyFont="1" applyFill="1" applyBorder="1" applyAlignment="1">
      <alignment horizontal="center" vertical="center"/>
    </xf>
    <xf numFmtId="0" fontId="8" fillId="2" borderId="13" xfId="0" applyFont="1" applyFill="1" applyBorder="1" applyAlignment="1">
      <alignment horizontal="center" vertical="center"/>
    </xf>
    <xf numFmtId="0" fontId="11"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shrinkToFit="1"/>
    </xf>
    <xf numFmtId="0" fontId="5" fillId="0" borderId="42" xfId="0" applyFont="1" applyBorder="1" applyAlignment="1">
      <alignment horizontal="right" vertical="center"/>
    </xf>
    <xf numFmtId="0" fontId="8" fillId="2" borderId="16"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1"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xf>
    <xf numFmtId="0" fontId="5" fillId="0" borderId="28" xfId="0" applyFont="1" applyFill="1" applyBorder="1" applyAlignment="1">
      <alignment horizontal="right" vertical="center"/>
    </xf>
    <xf numFmtId="0" fontId="5" fillId="0" borderId="31" xfId="0" applyFont="1" applyFill="1" applyBorder="1" applyAlignment="1">
      <alignment horizontal="right" vertical="center"/>
    </xf>
    <xf numFmtId="0" fontId="5" fillId="0" borderId="19" xfId="0" applyFont="1" applyFill="1" applyBorder="1" applyAlignment="1">
      <alignment horizontal="right" vertical="center"/>
    </xf>
    <xf numFmtId="0" fontId="8" fillId="0" borderId="41" xfId="0" applyFont="1" applyFill="1" applyBorder="1" applyAlignment="1">
      <alignment horizontal="center" vertical="center"/>
    </xf>
    <xf numFmtId="0" fontId="8" fillId="0" borderId="16" xfId="0" applyFont="1" applyFill="1" applyBorder="1" applyAlignment="1">
      <alignment horizontal="center" vertical="center"/>
    </xf>
    <xf numFmtId="0" fontId="5" fillId="0" borderId="16"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26" xfId="0" applyFont="1" applyFill="1" applyBorder="1" applyAlignment="1">
      <alignment horizontal="right" vertical="center"/>
    </xf>
    <xf numFmtId="0" fontId="8" fillId="0" borderId="26" xfId="0" applyFont="1" applyFill="1" applyBorder="1" applyAlignment="1">
      <alignment horizontal="center" vertical="center"/>
    </xf>
    <xf numFmtId="0" fontId="5" fillId="0" borderId="34" xfId="0" applyFont="1" applyFill="1" applyBorder="1" applyAlignment="1">
      <alignment horizontal="right" vertical="center"/>
    </xf>
    <xf numFmtId="0" fontId="5" fillId="0" borderId="27" xfId="0" applyFont="1" applyFill="1" applyBorder="1" applyAlignment="1">
      <alignment horizontal="right" vertical="center"/>
    </xf>
    <xf numFmtId="0" fontId="8" fillId="0" borderId="24" xfId="0" applyFont="1" applyFill="1" applyBorder="1" applyAlignment="1">
      <alignment horizontal="center" vertical="center"/>
    </xf>
    <xf numFmtId="0" fontId="5" fillId="0" borderId="18" xfId="0" applyFont="1" applyFill="1" applyBorder="1" applyAlignment="1">
      <alignment horizontal="right" vertical="center"/>
    </xf>
    <xf numFmtId="0" fontId="8" fillId="0" borderId="18" xfId="0" applyFont="1" applyFill="1" applyBorder="1" applyAlignment="1">
      <alignment horizontal="center" vertical="center"/>
    </xf>
    <xf numFmtId="0" fontId="5" fillId="0" borderId="35" xfId="0" applyFont="1" applyFill="1" applyBorder="1" applyAlignment="1">
      <alignment horizontal="right" vertical="center"/>
    </xf>
    <xf numFmtId="0" fontId="5" fillId="0" borderId="21" xfId="0" applyFont="1" applyFill="1" applyBorder="1" applyAlignment="1">
      <alignment horizontal="right" vertical="center"/>
    </xf>
    <xf numFmtId="0" fontId="8" fillId="2" borderId="30" xfId="0" applyFont="1" applyFill="1" applyBorder="1" applyAlignment="1">
      <alignment horizontal="center" vertical="center"/>
    </xf>
    <xf numFmtId="0" fontId="8" fillId="2" borderId="29"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1" xfId="0" applyFont="1" applyFill="1" applyBorder="1" applyAlignment="1">
      <alignment horizontal="center" vertical="center"/>
    </xf>
    <xf numFmtId="0" fontId="7" fillId="0" borderId="0" xfId="0" applyFont="1" applyFill="1" applyBorder="1" applyAlignment="1">
      <alignment vertical="center" wrapText="1"/>
    </xf>
    <xf numFmtId="0" fontId="14" fillId="0" borderId="0" xfId="0" applyFont="1" applyAlignment="1">
      <alignment vertical="center"/>
    </xf>
    <xf numFmtId="0" fontId="14" fillId="0" borderId="0" xfId="0" applyFont="1" applyBorder="1" applyAlignment="1">
      <alignment horizontal="center" vertical="center"/>
    </xf>
    <xf numFmtId="0" fontId="14" fillId="2" borderId="13" xfId="0" applyFont="1" applyFill="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xf numFmtId="0" fontId="14" fillId="0" borderId="0" xfId="0" applyFont="1" applyAlignment="1">
      <alignment horizontal="center" vertical="center"/>
    </xf>
    <xf numFmtId="20" fontId="14" fillId="0" borderId="13" xfId="0" applyNumberFormat="1" applyFont="1" applyBorder="1" applyAlignment="1">
      <alignment horizontal="center" vertical="center"/>
    </xf>
    <xf numFmtId="20" fontId="14" fillId="0" borderId="7" xfId="0" applyNumberFormat="1" applyFont="1" applyBorder="1" applyAlignment="1">
      <alignment horizontal="center" vertical="center"/>
    </xf>
    <xf numFmtId="0" fontId="14" fillId="0" borderId="13" xfId="0" applyFont="1" applyBorder="1" applyAlignment="1">
      <alignment horizontal="center" vertical="center" wrapText="1"/>
    </xf>
    <xf numFmtId="20" fontId="14" fillId="0" borderId="13" xfId="0" applyNumberFormat="1" applyFont="1" applyBorder="1" applyAlignment="1">
      <alignment horizontal="center" vertical="center" wrapText="1"/>
    </xf>
    <xf numFmtId="0" fontId="14" fillId="0" borderId="0" xfId="0" applyFont="1" applyAlignment="1">
      <alignment horizontal="center" vertical="top"/>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Border="1" applyAlignment="1"/>
    <xf numFmtId="0" fontId="14" fillId="0" borderId="16"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46" xfId="0" applyFont="1" applyBorder="1" applyAlignment="1">
      <alignment horizontal="center" vertical="center"/>
    </xf>
    <xf numFmtId="0" fontId="14" fillId="0" borderId="17" xfId="0" applyFont="1" applyBorder="1" applyAlignment="1">
      <alignment horizontal="center" vertical="center"/>
    </xf>
    <xf numFmtId="0" fontId="14" fillId="0" borderId="42" xfId="0" applyFont="1" applyBorder="1" applyAlignment="1">
      <alignment horizontal="center" vertical="center"/>
    </xf>
    <xf numFmtId="0" fontId="14" fillId="0" borderId="47"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4" fillId="0" borderId="48" xfId="0" applyFont="1" applyBorder="1"/>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0" borderId="49" xfId="0" applyFont="1" applyBorder="1" applyAlignment="1">
      <alignment horizontal="center" vertical="center"/>
    </xf>
    <xf numFmtId="0" fontId="8" fillId="0" borderId="0" xfId="0" applyFont="1" applyBorder="1" applyAlignment="1">
      <alignment vertical="center" wrapText="1"/>
    </xf>
    <xf numFmtId="0" fontId="1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0" borderId="0" xfId="0" applyFont="1"/>
    <xf numFmtId="0" fontId="12" fillId="0" borderId="13"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 fillId="0" borderId="15" xfId="0" quotePrefix="1" applyFont="1" applyBorder="1" applyAlignment="1">
      <alignment horizontal="center" vertical="center"/>
    </xf>
    <xf numFmtId="0" fontId="5" fillId="0" borderId="55" xfId="0" applyFont="1" applyBorder="1" applyAlignment="1">
      <alignment horizontal="center" vertical="center"/>
    </xf>
    <xf numFmtId="0" fontId="11" fillId="0" borderId="54" xfId="0" applyFont="1" applyBorder="1" applyAlignment="1">
      <alignment horizontal="center" vertical="center"/>
    </xf>
    <xf numFmtId="0" fontId="2" fillId="0" borderId="10" xfId="0" applyFont="1" applyBorder="1" applyAlignment="1"/>
    <xf numFmtId="0" fontId="2" fillId="0" borderId="8" xfId="0" applyFont="1" applyBorder="1" applyAlignment="1"/>
    <xf numFmtId="0" fontId="2" fillId="0" borderId="13" xfId="0" applyFont="1" applyBorder="1" applyAlignment="1">
      <alignment horizontal="center" vertical="center"/>
    </xf>
    <xf numFmtId="0" fontId="2" fillId="0" borderId="1" xfId="0" applyFont="1" applyBorder="1" applyAlignment="1">
      <alignment vertical="center"/>
    </xf>
    <xf numFmtId="0" fontId="9" fillId="2" borderId="0" xfId="0" applyFont="1" applyFill="1" applyBorder="1" applyAlignment="1">
      <alignment vertical="center"/>
    </xf>
    <xf numFmtId="0" fontId="2" fillId="0" borderId="0" xfId="0" applyFont="1" applyBorder="1" applyAlignment="1"/>
    <xf numFmtId="0" fontId="2" fillId="0" borderId="13" xfId="0" applyFont="1" applyBorder="1" applyAlignment="1">
      <alignment vertical="center"/>
    </xf>
    <xf numFmtId="0" fontId="2" fillId="2"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vertical="center"/>
    </xf>
    <xf numFmtId="0" fontId="5" fillId="2" borderId="3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2"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22" fillId="0" borderId="0" xfId="0" applyFont="1" applyAlignment="1">
      <alignment vertical="center"/>
    </xf>
    <xf numFmtId="0" fontId="23" fillId="0" borderId="0" xfId="0" applyFont="1"/>
    <xf numFmtId="0" fontId="0" fillId="0" borderId="0" xfId="0" applyFont="1" applyBorder="1" applyAlignment="1">
      <alignment vertical="center"/>
    </xf>
    <xf numFmtId="0" fontId="0" fillId="0" borderId="36" xfId="0" applyFont="1" applyFill="1" applyBorder="1" applyAlignment="1">
      <alignment horizontal="right" vertical="center"/>
    </xf>
    <xf numFmtId="0" fontId="2" fillId="0" borderId="10" xfId="0" applyFont="1" applyBorder="1"/>
    <xf numFmtId="0" fontId="9" fillId="0" borderId="2" xfId="0" applyFont="1" applyBorder="1" applyAlignment="1">
      <alignment vertical="center"/>
    </xf>
    <xf numFmtId="0" fontId="2" fillId="0" borderId="14" xfId="0" applyFont="1" applyBorder="1" applyAlignment="1">
      <alignment vertical="center"/>
    </xf>
    <xf numFmtId="0" fontId="0" fillId="0" borderId="0" xfId="0" applyFont="1" applyBorder="1" applyAlignment="1">
      <alignment horizontal="center" vertical="center"/>
    </xf>
    <xf numFmtId="0" fontId="5" fillId="3" borderId="12" xfId="0" applyFont="1" applyFill="1" applyBorder="1" applyAlignment="1">
      <alignment vertical="center"/>
    </xf>
    <xf numFmtId="0" fontId="5" fillId="3" borderId="65" xfId="0" applyFont="1" applyFill="1" applyBorder="1" applyAlignment="1">
      <alignment vertical="center"/>
    </xf>
    <xf numFmtId="0" fontId="0" fillId="0" borderId="0" xfId="0" applyFont="1"/>
    <xf numFmtId="0" fontId="0" fillId="0" borderId="0" xfId="0" applyFont="1" applyBorder="1" applyAlignment="1">
      <alignment horizontal="distributed" vertical="center"/>
    </xf>
    <xf numFmtId="0" fontId="0" fillId="0" borderId="54"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vertical="center"/>
    </xf>
    <xf numFmtId="0" fontId="0" fillId="0" borderId="52" xfId="0" applyFont="1" applyBorder="1" applyAlignment="1">
      <alignment horizontal="center" vertical="center"/>
    </xf>
    <xf numFmtId="0" fontId="0" fillId="0" borderId="2" xfId="0" applyFont="1" applyBorder="1"/>
    <xf numFmtId="0" fontId="0" fillId="0" borderId="0" xfId="0" applyFont="1" applyBorder="1"/>
    <xf numFmtId="0" fontId="0" fillId="0" borderId="0" xfId="0" applyFont="1" applyBorder="1" applyAlignment="1">
      <alignment horizontal="right" vertical="center"/>
    </xf>
    <xf numFmtId="0" fontId="0" fillId="0" borderId="0" xfId="0" applyFont="1" applyBorder="1" applyAlignment="1">
      <alignment horizontal="right"/>
    </xf>
    <xf numFmtId="0" fontId="0" fillId="0" borderId="0" xfId="0" applyFont="1" applyAlignment="1">
      <alignment vertical="center"/>
    </xf>
    <xf numFmtId="0" fontId="0" fillId="0" borderId="13" xfId="0" applyFont="1" applyBorder="1" applyAlignment="1">
      <alignment horizontal="center" vertical="center" wrapText="1"/>
    </xf>
    <xf numFmtId="0" fontId="5" fillId="2" borderId="7" xfId="0" applyFont="1" applyFill="1" applyBorder="1"/>
    <xf numFmtId="0" fontId="5" fillId="2" borderId="8" xfId="0" applyFont="1" applyFill="1" applyBorder="1" applyAlignment="1">
      <alignment horizontal="distributed" vertical="center"/>
    </xf>
    <xf numFmtId="0" fontId="5" fillId="2" borderId="8" xfId="0" applyFont="1" applyFill="1" applyBorder="1"/>
    <xf numFmtId="0" fontId="5" fillId="0" borderId="0" xfId="0" applyFont="1" applyBorder="1" applyAlignment="1">
      <alignment horizontal="left" vertical="center"/>
    </xf>
    <xf numFmtId="0" fontId="0" fillId="0" borderId="1" xfId="0" applyFont="1" applyBorder="1" applyAlignment="1">
      <alignment vertical="center"/>
    </xf>
    <xf numFmtId="0" fontId="0" fillId="0" borderId="4" xfId="0" applyFont="1" applyBorder="1" applyAlignment="1">
      <alignment vertical="center"/>
    </xf>
    <xf numFmtId="0" fontId="0" fillId="0" borderId="36" xfId="0" applyFont="1" applyBorder="1" applyAlignment="1">
      <alignment vertical="center"/>
    </xf>
    <xf numFmtId="0" fontId="2"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6" fillId="0" borderId="10" xfId="2" applyFont="1" applyBorder="1" applyAlignment="1">
      <alignment vertical="center"/>
    </xf>
    <xf numFmtId="0" fontId="27" fillId="0" borderId="0" xfId="2" applyFont="1">
      <alignment vertical="center"/>
    </xf>
    <xf numFmtId="0" fontId="28" fillId="0" borderId="0" xfId="0" applyFont="1" applyFill="1" applyAlignment="1">
      <alignment vertical="center"/>
    </xf>
    <xf numFmtId="0" fontId="18" fillId="0" borderId="0" xfId="2" applyFont="1" applyFill="1" applyAlignment="1">
      <alignment horizontal="center" vertical="center" wrapText="1"/>
    </xf>
    <xf numFmtId="0" fontId="18" fillId="0" borderId="0" xfId="2" applyFont="1" applyFill="1" applyAlignment="1">
      <alignment horizontal="center" vertical="center" shrinkToFit="1"/>
    </xf>
    <xf numFmtId="0" fontId="18" fillId="0" borderId="0" xfId="2" applyFont="1" applyFill="1">
      <alignment vertical="center"/>
    </xf>
    <xf numFmtId="0" fontId="5" fillId="0" borderId="0" xfId="0" applyFont="1" applyBorder="1" applyAlignment="1">
      <alignment vertical="center"/>
    </xf>
    <xf numFmtId="0" fontId="8" fillId="2" borderId="17" xfId="0" applyFont="1" applyFill="1" applyBorder="1" applyAlignment="1">
      <alignment horizontal="center" vertical="center" shrinkToFit="1"/>
    </xf>
    <xf numFmtId="0" fontId="8" fillId="0" borderId="0" xfId="5" applyFont="1"/>
    <xf numFmtId="0" fontId="5" fillId="0" borderId="0" xfId="5" applyFont="1" applyAlignment="1">
      <alignment horizontal="left"/>
    </xf>
    <xf numFmtId="0" fontId="5" fillId="0" borderId="0" xfId="5" applyFont="1" applyBorder="1" applyAlignment="1">
      <alignment horizontal="center" vertical="center"/>
    </xf>
    <xf numFmtId="0" fontId="1" fillId="0" borderId="0" xfId="0" applyFont="1"/>
    <xf numFmtId="0" fontId="5" fillId="0" borderId="0" xfId="5" applyFont="1"/>
    <xf numFmtId="0" fontId="5" fillId="0" borderId="0" xfId="5" applyFont="1" applyBorder="1" applyAlignment="1">
      <alignment horizontal="left" vertical="center"/>
    </xf>
    <xf numFmtId="0" fontId="8" fillId="0" borderId="0" xfId="5" applyFont="1" applyBorder="1"/>
    <xf numFmtId="0" fontId="5" fillId="0" borderId="0" xfId="5" applyFont="1" applyAlignment="1">
      <alignment horizontal="left" vertical="center"/>
    </xf>
    <xf numFmtId="0" fontId="5" fillId="4" borderId="98" xfId="0" applyFont="1" applyFill="1" applyBorder="1"/>
    <xf numFmtId="0" fontId="5" fillId="0" borderId="8" xfId="0" applyFont="1" applyBorder="1" applyAlignment="1">
      <alignment vertical="center"/>
    </xf>
    <xf numFmtId="0" fontId="5" fillId="0" borderId="99" xfId="0" applyFont="1" applyBorder="1"/>
    <xf numFmtId="0" fontId="5" fillId="0" borderId="100" xfId="0" applyFont="1" applyBorder="1"/>
    <xf numFmtId="0" fontId="5" fillId="4" borderId="101" xfId="0" applyFont="1" applyFill="1" applyBorder="1"/>
    <xf numFmtId="0" fontId="5" fillId="0" borderId="4" xfId="0" applyFont="1" applyBorder="1" applyAlignment="1">
      <alignment vertical="center"/>
    </xf>
    <xf numFmtId="0" fontId="5" fillId="4" borderId="102" xfId="0" applyFont="1" applyFill="1" applyBorder="1"/>
    <xf numFmtId="0" fontId="5" fillId="4" borderId="104" xfId="0" applyFont="1" applyFill="1" applyBorder="1"/>
    <xf numFmtId="0" fontId="5" fillId="0" borderId="105" xfId="0" applyFont="1" applyBorder="1" applyAlignment="1">
      <alignment vertical="center"/>
    </xf>
    <xf numFmtId="0" fontId="5" fillId="0" borderId="106" xfId="0" applyFont="1" applyBorder="1"/>
    <xf numFmtId="0" fontId="5" fillId="0" borderId="0" xfId="0" quotePrefix="1" applyFont="1"/>
    <xf numFmtId="0" fontId="5" fillId="0" borderId="0" xfId="0" applyFont="1" applyAlignment="1">
      <alignment horizontal="right" vertical="center"/>
    </xf>
    <xf numFmtId="0" fontId="5" fillId="0" borderId="0" xfId="5" applyFont="1" applyFill="1"/>
    <xf numFmtId="0" fontId="5" fillId="0" borderId="0" xfId="0" applyFont="1" applyFill="1" applyBorder="1" applyAlignment="1">
      <alignment vertical="center"/>
    </xf>
    <xf numFmtId="0" fontId="5" fillId="0" borderId="0" xfId="0" applyFont="1" applyFill="1" applyAlignment="1">
      <alignment vertical="center"/>
    </xf>
    <xf numFmtId="0" fontId="1" fillId="0" borderId="0" xfId="0" applyFont="1" applyFill="1"/>
    <xf numFmtId="0" fontId="5" fillId="0" borderId="0" xfId="0" applyFont="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8" fillId="0" borderId="0" xfId="0" applyFont="1" applyBorder="1" applyAlignment="1">
      <alignment horizontal="center"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righ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right" vertical="top" wrapText="1"/>
    </xf>
    <xf numFmtId="0" fontId="2" fillId="0" borderId="0" xfId="0" applyFont="1" applyFill="1" applyBorder="1" applyAlignment="1">
      <alignment vertical="center"/>
    </xf>
    <xf numFmtId="0" fontId="2" fillId="0" borderId="8" xfId="0" applyFont="1" applyBorder="1" applyAlignment="1">
      <alignment horizontal="center" vertical="center"/>
    </xf>
    <xf numFmtId="0" fontId="5" fillId="2" borderId="7" xfId="0" applyFont="1" applyFill="1" applyBorder="1" applyAlignment="1">
      <alignment horizontal="center" vertical="center" shrinkToFit="1"/>
    </xf>
    <xf numFmtId="0" fontId="2" fillId="3" borderId="13"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Border="1" applyAlignment="1">
      <alignment vertical="center"/>
    </xf>
    <xf numFmtId="0" fontId="5" fillId="0" borderId="0" xfId="0" quotePrefix="1" applyFont="1" applyAlignment="1">
      <alignment vertical="center"/>
    </xf>
    <xf numFmtId="0" fontId="2" fillId="0" borderId="8" xfId="0" applyFont="1" applyBorder="1" applyAlignment="1">
      <alignment horizontal="center" vertical="center"/>
    </xf>
    <xf numFmtId="0" fontId="2" fillId="3" borderId="13"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40" fillId="0" borderId="0" xfId="8" applyFont="1">
      <alignment vertical="center"/>
    </xf>
    <xf numFmtId="0" fontId="20" fillId="0" borderId="0" xfId="8" applyFont="1">
      <alignment vertical="center"/>
    </xf>
    <xf numFmtId="0" fontId="1" fillId="0" borderId="0" xfId="8">
      <alignment vertical="center"/>
    </xf>
    <xf numFmtId="0" fontId="20" fillId="0" borderId="0" xfId="8" applyFont="1" applyAlignment="1">
      <alignment horizontal="right" vertical="center"/>
    </xf>
    <xf numFmtId="0" fontId="40" fillId="0" borderId="0" xfId="8" applyFont="1" applyAlignment="1">
      <alignment horizontal="center" vertical="center"/>
    </xf>
    <xf numFmtId="0" fontId="20" fillId="0" borderId="7" xfId="8" applyFont="1" applyBorder="1" applyAlignment="1">
      <alignment horizontal="left" vertical="center"/>
    </xf>
    <xf numFmtId="0" fontId="40" fillId="0" borderId="7" xfId="8" applyFont="1" applyBorder="1" applyAlignment="1">
      <alignment horizontal="center" vertical="center"/>
    </xf>
    <xf numFmtId="0" fontId="40" fillId="0" borderId="8" xfId="8" applyFont="1" applyBorder="1" applyAlignment="1">
      <alignment horizontal="center" vertical="center"/>
    </xf>
    <xf numFmtId="0" fontId="40" fillId="0" borderId="5" xfId="8" applyFont="1" applyBorder="1" applyAlignment="1">
      <alignment horizontal="center" vertical="center"/>
    </xf>
    <xf numFmtId="0" fontId="20" fillId="0" borderId="16" xfId="8" applyFont="1" applyBorder="1" applyAlignment="1">
      <alignment horizontal="left" vertical="center"/>
    </xf>
    <xf numFmtId="0" fontId="20" fillId="0" borderId="16" xfId="8" applyFont="1" applyBorder="1">
      <alignment vertical="center"/>
    </xf>
    <xf numFmtId="0" fontId="20" fillId="0" borderId="7" xfId="8" applyFont="1" applyBorder="1">
      <alignment vertical="center"/>
    </xf>
    <xf numFmtId="0" fontId="20" fillId="0" borderId="2" xfId="8" applyFont="1" applyBorder="1">
      <alignment vertical="center"/>
    </xf>
    <xf numFmtId="0" fontId="20" fillId="0" borderId="14" xfId="8" applyFont="1" applyBorder="1">
      <alignment vertical="center"/>
    </xf>
    <xf numFmtId="0" fontId="20" fillId="0" borderId="14" xfId="8" applyFont="1" applyBorder="1" applyAlignment="1">
      <alignment horizontal="center" vertical="center" wrapText="1" justifyLastLine="1"/>
    </xf>
    <xf numFmtId="0" fontId="20" fillId="0" borderId="13" xfId="8" applyFont="1" applyBorder="1" applyAlignment="1">
      <alignment horizontal="right" vertical="center" indent="1"/>
    </xf>
    <xf numFmtId="0" fontId="20" fillId="0" borderId="3" xfId="8" applyFont="1" applyBorder="1">
      <alignment vertical="center"/>
    </xf>
    <xf numFmtId="0" fontId="42" fillId="0" borderId="10" xfId="8" applyFont="1" applyBorder="1" applyAlignment="1">
      <alignment horizontal="centerContinuous" vertical="center"/>
    </xf>
    <xf numFmtId="0" fontId="20" fillId="0" borderId="10" xfId="8" applyFont="1" applyBorder="1">
      <alignment vertical="center"/>
    </xf>
    <xf numFmtId="0" fontId="20" fillId="0" borderId="6" xfId="8" applyFont="1" applyBorder="1">
      <alignment vertical="center"/>
    </xf>
    <xf numFmtId="0" fontId="20" fillId="0" borderId="13" xfId="8" applyFont="1" applyBorder="1">
      <alignment vertical="center"/>
    </xf>
    <xf numFmtId="0" fontId="20" fillId="0" borderId="1" xfId="8" applyFont="1" applyBorder="1">
      <alignment vertical="center"/>
    </xf>
    <xf numFmtId="0" fontId="20" fillId="0" borderId="4" xfId="8" applyFont="1" applyBorder="1">
      <alignment vertical="center"/>
    </xf>
    <xf numFmtId="0" fontId="20" fillId="0" borderId="36" xfId="8" applyFont="1" applyBorder="1">
      <alignment vertical="center"/>
    </xf>
    <xf numFmtId="0" fontId="43" fillId="0" borderId="0" xfId="8" applyFont="1">
      <alignment vertical="center"/>
    </xf>
    <xf numFmtId="0" fontId="20" fillId="6" borderId="13" xfId="8" applyFont="1" applyFill="1" applyBorder="1">
      <alignment vertical="center"/>
    </xf>
    <xf numFmtId="0" fontId="20" fillId="6" borderId="13" xfId="8" applyFont="1" applyFill="1" applyBorder="1" applyAlignment="1">
      <alignment horizontal="center" vertical="center"/>
    </xf>
    <xf numFmtId="0" fontId="20" fillId="6" borderId="7" xfId="8" applyFont="1" applyFill="1" applyBorder="1" applyAlignment="1">
      <alignment horizontal="center" vertical="center"/>
    </xf>
    <xf numFmtId="0" fontId="20" fillId="6" borderId="43" xfId="8" applyFont="1" applyFill="1" applyBorder="1" applyAlignment="1">
      <alignment horizontal="center" vertical="center"/>
    </xf>
    <xf numFmtId="0" fontId="20" fillId="6" borderId="31" xfId="8" applyFont="1" applyFill="1" applyBorder="1" applyAlignment="1">
      <alignment horizontal="center" vertical="center"/>
    </xf>
    <xf numFmtId="0" fontId="42" fillId="6" borderId="13" xfId="8" applyFont="1" applyFill="1" applyBorder="1" applyAlignment="1">
      <alignment horizontal="center" vertical="center"/>
    </xf>
    <xf numFmtId="0" fontId="20" fillId="0" borderId="13" xfId="8" applyFont="1" applyBorder="1" applyAlignment="1">
      <alignment horizontal="center" vertical="center"/>
    </xf>
    <xf numFmtId="0" fontId="20" fillId="0" borderId="7" xfId="8" applyFont="1" applyBorder="1" applyAlignment="1">
      <alignment horizontal="center" vertical="center"/>
    </xf>
    <xf numFmtId="0" fontId="20" fillId="0" borderId="32" xfId="8" applyFont="1" applyBorder="1" applyAlignment="1">
      <alignment horizontal="center" vertical="center"/>
    </xf>
    <xf numFmtId="0" fontId="42" fillId="6" borderId="13" xfId="8" applyFont="1" applyFill="1" applyBorder="1" applyAlignment="1">
      <alignment horizontal="center" vertical="center" wrapText="1"/>
    </xf>
    <xf numFmtId="0" fontId="20" fillId="0" borderId="7" xfId="8" applyFont="1" applyBorder="1" applyAlignment="1">
      <alignment horizontal="right" vertical="center" indent="1"/>
    </xf>
    <xf numFmtId="0" fontId="20" fillId="0" borderId="117" xfId="8" applyFont="1" applyBorder="1" applyAlignment="1">
      <alignment horizontal="right" vertical="center" indent="1"/>
    </xf>
    <xf numFmtId="0" fontId="20" fillId="0" borderId="34" xfId="8" applyFont="1" applyBorder="1" applyAlignment="1">
      <alignment horizontal="right" vertical="center" indent="1"/>
    </xf>
    <xf numFmtId="0" fontId="20" fillId="0" borderId="0" xfId="8" applyFont="1" applyAlignment="1">
      <alignment horizontal="right" vertical="center" indent="1"/>
    </xf>
    <xf numFmtId="0" fontId="20" fillId="6" borderId="43" xfId="8" applyFont="1" applyFill="1" applyBorder="1">
      <alignment vertical="center"/>
    </xf>
    <xf numFmtId="0" fontId="20" fillId="6" borderId="28" xfId="8" applyFont="1" applyFill="1" applyBorder="1" applyAlignment="1">
      <alignment horizontal="center" vertical="center"/>
    </xf>
    <xf numFmtId="0" fontId="20" fillId="6" borderId="31" xfId="8" applyFont="1" applyFill="1" applyBorder="1">
      <alignment vertical="center"/>
    </xf>
    <xf numFmtId="0" fontId="20" fillId="0" borderId="0" xfId="8" applyFont="1" applyAlignment="1">
      <alignment horizontal="center" vertical="center"/>
    </xf>
    <xf numFmtId="0" fontId="42" fillId="6" borderId="116" xfId="8" applyFont="1" applyFill="1" applyBorder="1" applyAlignment="1">
      <alignment horizontal="center" vertical="center"/>
    </xf>
    <xf numFmtId="0" fontId="20" fillId="5" borderId="13" xfId="8" applyFont="1" applyFill="1" applyBorder="1" applyAlignment="1">
      <alignment horizontal="center" vertical="center"/>
    </xf>
    <xf numFmtId="0" fontId="42" fillId="6" borderId="117" xfId="8" applyFont="1" applyFill="1" applyBorder="1" applyAlignment="1">
      <alignment horizontal="center" vertical="center" wrapText="1"/>
    </xf>
    <xf numFmtId="0" fontId="42" fillId="0" borderId="0" xfId="8" applyFont="1" applyAlignment="1">
      <alignment horizontal="center" vertical="center" wrapText="1"/>
    </xf>
    <xf numFmtId="0" fontId="20" fillId="0" borderId="118" xfId="8" applyFont="1" applyBorder="1">
      <alignment vertical="center"/>
    </xf>
    <xf numFmtId="0" fontId="20" fillId="0" borderId="119" xfId="8" applyFont="1" applyBorder="1" applyAlignment="1">
      <alignment horizontal="right" vertical="center" indent="1"/>
    </xf>
    <xf numFmtId="0" fontId="20" fillId="0" borderId="120" xfId="8" applyFont="1" applyBorder="1">
      <alignment vertical="center"/>
    </xf>
    <xf numFmtId="0" fontId="20" fillId="6" borderId="41" xfId="8" applyFont="1" applyFill="1" applyBorder="1">
      <alignment vertical="center"/>
    </xf>
    <xf numFmtId="0" fontId="42" fillId="0" borderId="0" xfId="8" applyFont="1" applyAlignment="1">
      <alignment horizontal="center" vertical="center"/>
    </xf>
    <xf numFmtId="0" fontId="42" fillId="6" borderId="19" xfId="8" applyFont="1" applyFill="1" applyBorder="1" applyAlignment="1">
      <alignment horizontal="center" vertical="center"/>
    </xf>
    <xf numFmtId="0" fontId="42" fillId="6" borderId="27" xfId="8" applyFont="1" applyFill="1" applyBorder="1" applyAlignment="1">
      <alignment horizontal="center" vertical="center" wrapText="1"/>
    </xf>
    <xf numFmtId="0" fontId="20" fillId="5" borderId="92" xfId="8" applyFont="1" applyFill="1" applyBorder="1" applyAlignment="1">
      <alignment horizontal="right" vertical="center" indent="1"/>
    </xf>
    <xf numFmtId="0" fontId="20" fillId="0" borderId="91" xfId="8" applyFont="1" applyBorder="1" applyAlignment="1">
      <alignment horizontal="right" vertical="center" indent="1"/>
    </xf>
    <xf numFmtId="0" fontId="20" fillId="0" borderId="2" xfId="8" applyFont="1" applyBorder="1" applyAlignment="1">
      <alignment horizontal="centerContinuous" vertical="center"/>
    </xf>
    <xf numFmtId="0" fontId="42" fillId="0" borderId="0" xfId="8" applyFont="1" applyAlignment="1">
      <alignment horizontal="centerContinuous" vertical="center" wrapText="1"/>
    </xf>
    <xf numFmtId="0" fontId="45" fillId="0" borderId="0" xfId="8" applyFont="1" applyAlignment="1">
      <alignment horizontal="centerContinuous" vertical="top"/>
    </xf>
    <xf numFmtId="0" fontId="20" fillId="0" borderId="0" xfId="8" applyFont="1" applyAlignment="1">
      <alignment horizontal="centerContinuous" vertical="center"/>
    </xf>
    <xf numFmtId="0" fontId="20" fillId="0" borderId="14" xfId="8" applyFont="1" applyBorder="1" applyAlignment="1">
      <alignment horizontal="centerContinuous" vertical="center"/>
    </xf>
    <xf numFmtId="0" fontId="20" fillId="0" borderId="0" xfId="8" applyFont="1" applyAlignment="1">
      <alignment vertical="top" wrapText="1"/>
    </xf>
    <xf numFmtId="0" fontId="2" fillId="0" borderId="0" xfId="8" applyFont="1" applyAlignment="1">
      <alignment horizontal="left" vertical="center"/>
    </xf>
    <xf numFmtId="0" fontId="2" fillId="0" borderId="0" xfId="8" applyFont="1">
      <alignment vertical="center"/>
    </xf>
    <xf numFmtId="0" fontId="12" fillId="0" borderId="0" xfId="9" applyFont="1" applyAlignment="1">
      <alignment vertical="center" textRotation="255" shrinkToFit="1"/>
    </xf>
    <xf numFmtId="0" fontId="12" fillId="0" borderId="0" xfId="9" applyFont="1">
      <alignment vertical="center"/>
    </xf>
    <xf numFmtId="0" fontId="5" fillId="0" borderId="0" xfId="9" applyFont="1">
      <alignment vertical="center"/>
    </xf>
    <xf numFmtId="0" fontId="22" fillId="0" borderId="0" xfId="9" applyFont="1">
      <alignment vertical="center"/>
    </xf>
    <xf numFmtId="0" fontId="9" fillId="0" borderId="0" xfId="9" applyFont="1">
      <alignment vertical="center"/>
    </xf>
    <xf numFmtId="0" fontId="36" fillId="0" borderId="0" xfId="9" applyFont="1">
      <alignment vertical="center"/>
    </xf>
    <xf numFmtId="0" fontId="49" fillId="0" borderId="0" xfId="10" applyFont="1">
      <alignment vertical="center"/>
    </xf>
    <xf numFmtId="0" fontId="53" fillId="0" borderId="0" xfId="10" applyFont="1">
      <alignment vertical="center"/>
    </xf>
    <xf numFmtId="0" fontId="5" fillId="0" borderId="0"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Fill="1" applyBorder="1" applyAlignment="1">
      <alignment vertical="center" shrinkToFit="1"/>
    </xf>
    <xf numFmtId="0" fontId="5" fillId="0" borderId="0" xfId="0" applyFont="1" applyBorder="1" applyAlignment="1">
      <alignment vertical="center"/>
    </xf>
    <xf numFmtId="0" fontId="5" fillId="0" borderId="0" xfId="5" applyFont="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vertical="center"/>
    </xf>
    <xf numFmtId="0" fontId="31" fillId="0" borderId="0" xfId="0" applyFont="1" applyAlignment="1">
      <alignment vertical="center"/>
    </xf>
    <xf numFmtId="0" fontId="10" fillId="0" borderId="0" xfId="0" applyFont="1" applyBorder="1" applyAlignment="1">
      <alignment horizontal="center" vertical="center"/>
    </xf>
    <xf numFmtId="0" fontId="5" fillId="0" borderId="0" xfId="0" applyFont="1" applyFill="1" applyBorder="1" applyAlignment="1">
      <alignment horizontal="left" vertical="center" wrapText="1" shrinkToFit="1"/>
    </xf>
    <xf numFmtId="0" fontId="5" fillId="0" borderId="1" xfId="0" applyFont="1" applyBorder="1" applyAlignment="1">
      <alignment vertical="center"/>
    </xf>
    <xf numFmtId="0" fontId="61" fillId="0" borderId="0" xfId="0" applyFont="1" applyAlignment="1">
      <alignment vertical="center"/>
    </xf>
    <xf numFmtId="0" fontId="7" fillId="0" borderId="13" xfId="12" applyFont="1" applyBorder="1" applyAlignment="1">
      <alignment horizontal="left" vertical="top" wrapText="1"/>
    </xf>
    <xf numFmtId="0" fontId="7" fillId="0" borderId="13" xfId="13" applyFont="1" applyBorder="1" applyAlignment="1">
      <alignment horizontal="justify" vertical="top" wrapText="1"/>
    </xf>
    <xf numFmtId="0" fontId="7" fillId="0" borderId="13" xfId="13" applyFont="1" applyBorder="1" applyAlignment="1">
      <alignment horizontal="justify" vertical="top"/>
    </xf>
    <xf numFmtId="0" fontId="7" fillId="0" borderId="13" xfId="12" applyFont="1" applyBorder="1" applyAlignment="1">
      <alignment horizontal="left" vertical="top"/>
    </xf>
    <xf numFmtId="0" fontId="7" fillId="0" borderId="17" xfId="12" applyFont="1" applyBorder="1" applyAlignment="1">
      <alignment horizontal="left" vertical="top"/>
    </xf>
    <xf numFmtId="0" fontId="7" fillId="0" borderId="4" xfId="13" applyFont="1" applyBorder="1" applyAlignment="1">
      <alignment vertical="center"/>
    </xf>
    <xf numFmtId="0" fontId="70" fillId="0" borderId="4" xfId="13" applyFont="1" applyBorder="1" applyAlignment="1">
      <alignment vertical="center"/>
    </xf>
    <xf numFmtId="0" fontId="70" fillId="0" borderId="4" xfId="13" applyFont="1" applyBorder="1" applyAlignment="1">
      <alignment vertical="center" wrapText="1"/>
    </xf>
    <xf numFmtId="0" fontId="71" fillId="0" borderId="0" xfId="12" applyFont="1" applyAlignment="1">
      <alignment horizontal="left" vertical="top"/>
    </xf>
    <xf numFmtId="0" fontId="26" fillId="0" borderId="0" xfId="2" applyFont="1" applyBorder="1" applyAlignment="1">
      <alignment vertical="center"/>
    </xf>
    <xf numFmtId="0" fontId="68" fillId="0" borderId="0" xfId="12" applyFont="1" applyAlignment="1">
      <alignment horizontal="left" vertical="top"/>
    </xf>
    <xf numFmtId="0" fontId="66" fillId="10" borderId="13" xfId="11" applyFont="1" applyFill="1" applyBorder="1" applyAlignment="1">
      <alignment horizontal="center" vertical="center" wrapText="1"/>
    </xf>
    <xf numFmtId="0" fontId="67" fillId="10" borderId="13" xfId="11" applyFont="1" applyFill="1" applyBorder="1" applyAlignment="1">
      <alignment horizontal="center" vertical="center" wrapText="1"/>
    </xf>
    <xf numFmtId="0" fontId="66" fillId="10" borderId="7" xfId="11" applyFont="1" applyFill="1" applyBorder="1" applyAlignment="1">
      <alignment horizontal="center" vertical="center" wrapText="1"/>
    </xf>
    <xf numFmtId="0" fontId="5" fillId="0" borderId="0" xfId="0" applyFont="1" applyFill="1"/>
    <xf numFmtId="0" fontId="2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vertical="center" wrapText="1" shrinkToFit="1"/>
    </xf>
    <xf numFmtId="0" fontId="18" fillId="0" borderId="0" xfId="2" applyFont="1" applyAlignment="1">
      <alignment horizontal="center" vertical="center" wrapText="1"/>
    </xf>
    <xf numFmtId="0" fontId="18" fillId="0" borderId="0" xfId="2" applyFont="1" applyAlignment="1">
      <alignment horizontal="center" vertical="center" shrinkToFit="1"/>
    </xf>
    <xf numFmtId="0" fontId="18" fillId="0" borderId="0" xfId="2" applyFont="1">
      <alignment vertical="center"/>
    </xf>
    <xf numFmtId="0" fontId="13" fillId="0" borderId="0" xfId="2" applyFont="1">
      <alignment vertical="center"/>
    </xf>
    <xf numFmtId="0" fontId="13" fillId="0" borderId="14" xfId="2" applyFont="1" applyBorder="1" applyAlignment="1">
      <alignment horizontal="center" vertical="center" shrinkToFit="1"/>
    </xf>
    <xf numFmtId="0" fontId="12" fillId="11" borderId="13" xfId="2" applyFont="1" applyFill="1" applyBorder="1" applyAlignment="1">
      <alignment horizontal="center" vertical="center" wrapText="1"/>
    </xf>
    <xf numFmtId="0" fontId="12" fillId="11" borderId="13" xfId="2" applyFont="1" applyFill="1" applyBorder="1" applyAlignment="1">
      <alignment horizontal="center" vertical="center" wrapText="1" shrinkToFit="1"/>
    </xf>
    <xf numFmtId="0" fontId="1" fillId="0" borderId="14" xfId="2" applyBorder="1" applyAlignment="1">
      <alignment horizontal="center" vertical="center"/>
    </xf>
    <xf numFmtId="0" fontId="12" fillId="3" borderId="5" xfId="2" applyFont="1" applyFill="1" applyBorder="1" applyAlignment="1">
      <alignment vertical="center" wrapText="1"/>
    </xf>
    <xf numFmtId="0" fontId="2" fillId="0" borderId="13" xfId="2" applyFont="1" applyBorder="1" applyAlignment="1">
      <alignment vertical="center" wrapText="1" shrinkToFit="1"/>
    </xf>
    <xf numFmtId="0" fontId="2" fillId="0" borderId="15" xfId="2" applyFont="1" applyBorder="1" applyAlignment="1">
      <alignment horizontal="center" vertical="center" wrapText="1"/>
    </xf>
    <xf numFmtId="0" fontId="2" fillId="0" borderId="5" xfId="2" applyFont="1" applyBorder="1" applyAlignment="1">
      <alignment horizontal="left" vertical="center" shrinkToFit="1"/>
    </xf>
    <xf numFmtId="0" fontId="1" fillId="0" borderId="0" xfId="2">
      <alignment vertical="center"/>
    </xf>
    <xf numFmtId="0" fontId="13" fillId="0" borderId="0" xfId="2" applyFont="1" applyAlignment="1">
      <alignment horizontal="center" vertical="center"/>
    </xf>
    <xf numFmtId="0" fontId="12" fillId="0" borderId="0" xfId="2" applyFont="1" applyAlignment="1">
      <alignment vertical="center" wrapText="1"/>
    </xf>
    <xf numFmtId="0" fontId="2" fillId="0" borderId="0" xfId="2" applyFont="1" applyAlignment="1">
      <alignment vertical="center" wrapText="1" shrinkToFit="1"/>
    </xf>
    <xf numFmtId="0" fontId="19" fillId="0" borderId="0" xfId="2" applyFont="1" applyAlignment="1">
      <alignment horizontal="center" vertical="center" wrapText="1"/>
    </xf>
    <xf numFmtId="0" fontId="2" fillId="0" borderId="0" xfId="2" applyFont="1" applyAlignment="1">
      <alignment horizontal="left" vertical="center" shrinkToFit="1"/>
    </xf>
    <xf numFmtId="0" fontId="0" fillId="0" borderId="0" xfId="14" applyFont="1">
      <alignment vertical="center"/>
    </xf>
    <xf numFmtId="0" fontId="12" fillId="0" borderId="0" xfId="2" applyFont="1" applyAlignment="1">
      <alignment vertical="center" wrapText="1" shrinkToFit="1"/>
    </xf>
    <xf numFmtId="0" fontId="12" fillId="0" borderId="0" xfId="2" applyFont="1" applyAlignment="1">
      <alignment horizontal="center" vertical="center" shrinkToFit="1"/>
    </xf>
    <xf numFmtId="0" fontId="0" fillId="0" borderId="0" xfId="15" applyFont="1">
      <alignment vertical="center"/>
    </xf>
    <xf numFmtId="0" fontId="62" fillId="0" borderId="0" xfId="15" applyFont="1">
      <alignment vertical="center"/>
    </xf>
    <xf numFmtId="0" fontId="13" fillId="0" borderId="0" xfId="2" applyFont="1" applyAlignment="1">
      <alignment vertical="center" wrapText="1"/>
    </xf>
    <xf numFmtId="0" fontId="13" fillId="0" borderId="0" xfId="2" applyFont="1" applyAlignment="1">
      <alignment vertical="center" wrapText="1" shrinkToFit="1"/>
    </xf>
    <xf numFmtId="0" fontId="13" fillId="0" borderId="0" xfId="2" applyFont="1" applyAlignment="1">
      <alignment horizontal="center" vertical="center" shrinkToFit="1"/>
    </xf>
    <xf numFmtId="0" fontId="20" fillId="0" borderId="0" xfId="8" applyFont="1" applyFill="1" applyBorder="1" applyAlignment="1">
      <alignment vertical="center"/>
    </xf>
    <xf numFmtId="0" fontId="20" fillId="0" borderId="2" xfId="8" applyFont="1" applyBorder="1">
      <alignment vertical="center"/>
    </xf>
    <xf numFmtId="0" fontId="22" fillId="0" borderId="0" xfId="2" applyFont="1" applyAlignment="1">
      <alignment vertical="center"/>
    </xf>
    <xf numFmtId="0" fontId="12" fillId="3" borderId="5" xfId="2" applyFont="1" applyFill="1" applyBorder="1" applyAlignment="1">
      <alignment horizontal="center" vertical="center" wrapText="1"/>
    </xf>
    <xf numFmtId="0" fontId="12" fillId="0" borderId="0" xfId="2" applyFont="1" applyAlignment="1">
      <alignment horizontal="center" vertical="center" wrapText="1"/>
    </xf>
    <xf numFmtId="0" fontId="0" fillId="0" borderId="0" xfId="14" applyFont="1" applyAlignment="1">
      <alignment horizontal="center" vertical="center"/>
    </xf>
    <xf numFmtId="0" fontId="0" fillId="0" borderId="0" xfId="15" applyFont="1" applyAlignment="1">
      <alignment horizontal="center" vertical="center"/>
    </xf>
    <xf numFmtId="0" fontId="62" fillId="0" borderId="0" xfId="15" applyFont="1" applyAlignment="1">
      <alignment horizontal="center" vertical="center"/>
    </xf>
    <xf numFmtId="0" fontId="13" fillId="0" borderId="0" xfId="2" applyFont="1" applyAlignment="1">
      <alignment horizontal="center" vertical="center" wrapText="1"/>
    </xf>
    <xf numFmtId="0" fontId="12" fillId="3" borderId="13" xfId="2" applyFont="1" applyFill="1" applyBorder="1" applyAlignment="1">
      <alignment vertical="center" wrapText="1"/>
    </xf>
    <xf numFmtId="0" fontId="10" fillId="0" borderId="0" xfId="9" applyFont="1" applyAlignment="1">
      <alignment horizontal="left" vertical="center"/>
    </xf>
    <xf numFmtId="0" fontId="2" fillId="0" borderId="0" xfId="9" applyFont="1" applyAlignment="1">
      <alignment horizontal="left" vertical="center"/>
    </xf>
    <xf numFmtId="0" fontId="5" fillId="0" borderId="0" xfId="9" applyFont="1" applyAlignment="1">
      <alignment horizontal="left" vertical="center"/>
    </xf>
    <xf numFmtId="0" fontId="74" fillId="0" borderId="0" xfId="16" applyFont="1">
      <alignment vertical="center"/>
    </xf>
    <xf numFmtId="0" fontId="5" fillId="0" borderId="0" xfId="9" applyFont="1" applyAlignment="1">
      <alignment horizontal="right" vertical="center"/>
    </xf>
    <xf numFmtId="0" fontId="5" fillId="0" borderId="0" xfId="9" applyFont="1" applyAlignment="1">
      <alignment horizontal="center" vertical="center"/>
    </xf>
    <xf numFmtId="0" fontId="76" fillId="0" borderId="0" xfId="16" applyFont="1">
      <alignment vertical="center"/>
    </xf>
    <xf numFmtId="0" fontId="48" fillId="0" borderId="0" xfId="16" applyFont="1">
      <alignment vertical="center"/>
    </xf>
    <xf numFmtId="0" fontId="48" fillId="0" borderId="0" xfId="16" applyFont="1" applyAlignment="1">
      <alignment horizontal="right" vertical="center"/>
    </xf>
    <xf numFmtId="0" fontId="48" fillId="7" borderId="13" xfId="16" applyFont="1" applyFill="1" applyBorder="1">
      <alignment vertical="center"/>
    </xf>
    <xf numFmtId="0" fontId="9" fillId="0" borderId="0" xfId="9" applyFont="1" applyAlignment="1">
      <alignment horizontal="center" vertical="center"/>
    </xf>
    <xf numFmtId="177" fontId="9" fillId="0" borderId="13" xfId="9" applyNumberFormat="1" applyFont="1" applyBorder="1">
      <alignment vertical="center"/>
    </xf>
    <xf numFmtId="178" fontId="9" fillId="0" borderId="13" xfId="9" applyNumberFormat="1" applyFont="1" applyBorder="1">
      <alignment vertical="center"/>
    </xf>
    <xf numFmtId="0" fontId="5" fillId="0" borderId="13" xfId="9" applyFont="1" applyBorder="1">
      <alignment vertical="center"/>
    </xf>
    <xf numFmtId="0" fontId="9" fillId="13" borderId="7" xfId="9" applyFont="1" applyFill="1" applyBorder="1" applyAlignment="1">
      <alignment horizontal="center" vertical="center"/>
    </xf>
    <xf numFmtId="0" fontId="9" fillId="14" borderId="13" xfId="9" applyFont="1" applyFill="1" applyBorder="1">
      <alignment vertical="center"/>
    </xf>
    <xf numFmtId="0" fontId="9" fillId="14" borderId="7" xfId="9" applyFont="1" applyFill="1" applyBorder="1">
      <alignment vertical="center"/>
    </xf>
    <xf numFmtId="0" fontId="9" fillId="8" borderId="13" xfId="9" applyFont="1" applyFill="1" applyBorder="1" applyAlignment="1">
      <alignment horizontal="right" vertical="center"/>
    </xf>
    <xf numFmtId="0" fontId="9" fillId="0" borderId="5" xfId="9" applyFont="1" applyBorder="1" applyAlignment="1">
      <alignment horizontal="right" vertical="center"/>
    </xf>
    <xf numFmtId="176" fontId="9" fillId="0" borderId="13" xfId="9" applyNumberFormat="1" applyFont="1" applyBorder="1" applyAlignment="1">
      <alignment horizontal="right" vertical="center"/>
    </xf>
    <xf numFmtId="0" fontId="9" fillId="8" borderId="17" xfId="9" applyFont="1" applyFill="1" applyBorder="1" applyAlignment="1">
      <alignment horizontal="right" vertical="center"/>
    </xf>
    <xf numFmtId="0" fontId="9" fillId="0" borderId="75" xfId="9" applyFont="1" applyBorder="1" applyAlignment="1">
      <alignment horizontal="right" vertical="center"/>
    </xf>
    <xf numFmtId="0" fontId="9" fillId="0" borderId="13" xfId="9" applyFont="1" applyBorder="1" applyAlignment="1">
      <alignment horizontal="center" vertical="center" wrapText="1"/>
    </xf>
    <xf numFmtId="0" fontId="73" fillId="0" borderId="0" xfId="16">
      <alignment vertical="center"/>
    </xf>
    <xf numFmtId="0" fontId="9" fillId="0" borderId="0" xfId="9" applyFont="1" applyAlignment="1">
      <alignment horizontal="left" vertical="center"/>
    </xf>
    <xf numFmtId="0" fontId="7" fillId="0" borderId="0" xfId="9" applyFont="1">
      <alignment vertical="center"/>
    </xf>
    <xf numFmtId="0" fontId="9" fillId="0" borderId="13" xfId="9" applyFont="1" applyBorder="1" applyAlignment="1">
      <alignment horizontal="right" vertical="center"/>
    </xf>
    <xf numFmtId="0" fontId="9" fillId="0" borderId="13" xfId="17" applyFont="1" applyBorder="1" applyAlignment="1">
      <alignment horizontal="center" vertical="center"/>
    </xf>
    <xf numFmtId="0" fontId="9" fillId="0" borderId="7" xfId="17" applyFont="1" applyBorder="1" applyAlignment="1">
      <alignment horizontal="center" vertical="center"/>
    </xf>
    <xf numFmtId="0" fontId="9" fillId="0" borderId="13" xfId="9" applyFont="1" applyBorder="1" applyAlignment="1">
      <alignment horizontal="center" vertical="center"/>
    </xf>
    <xf numFmtId="0" fontId="9" fillId="12" borderId="13" xfId="17" applyFont="1" applyFill="1" applyBorder="1" applyAlignment="1">
      <alignment horizontal="center" vertical="center"/>
    </xf>
    <xf numFmtId="0" fontId="78" fillId="0" borderId="0" xfId="17" applyFont="1" applyAlignment="1">
      <alignment horizontal="center" vertical="center"/>
    </xf>
    <xf numFmtId="0" fontId="5" fillId="0" borderId="0" xfId="17" applyFont="1" applyAlignment="1">
      <alignment horizontal="center" vertical="center"/>
    </xf>
    <xf numFmtId="0" fontId="67" fillId="0" borderId="0" xfId="9" applyFont="1" applyAlignment="1">
      <alignment horizontal="center" vertical="center"/>
    </xf>
    <xf numFmtId="0" fontId="67" fillId="0" borderId="0" xfId="17" applyFont="1" applyAlignment="1">
      <alignment horizontal="center" vertical="center"/>
    </xf>
    <xf numFmtId="0" fontId="67" fillId="0" borderId="0" xfId="9" applyFont="1">
      <alignment vertical="center"/>
    </xf>
    <xf numFmtId="0" fontId="78" fillId="0" borderId="0" xfId="9" applyFont="1">
      <alignment vertical="center"/>
    </xf>
    <xf numFmtId="0" fontId="78" fillId="0" borderId="0" xfId="9" applyFont="1" applyAlignment="1">
      <alignment horizontal="center" vertical="center"/>
    </xf>
    <xf numFmtId="0" fontId="9" fillId="0" borderId="0" xfId="9" applyFont="1" applyAlignment="1">
      <alignment vertical="center" textRotation="255" shrinkToFit="1"/>
    </xf>
    <xf numFmtId="0" fontId="9" fillId="0" borderId="13" xfId="9" applyFont="1" applyBorder="1" applyAlignment="1">
      <alignment vertical="center" textRotation="255" shrinkToFit="1"/>
    </xf>
    <xf numFmtId="176" fontId="9" fillId="0" borderId="13" xfId="9" applyNumberFormat="1" applyFont="1" applyBorder="1">
      <alignment vertical="center"/>
    </xf>
    <xf numFmtId="0" fontId="9" fillId="0" borderId="17" xfId="9" applyFont="1" applyBorder="1">
      <alignment vertical="center"/>
    </xf>
    <xf numFmtId="176" fontId="9" fillId="0" borderId="17" xfId="9" applyNumberFormat="1" applyFont="1" applyBorder="1">
      <alignment vertical="center"/>
    </xf>
    <xf numFmtId="179" fontId="9" fillId="0" borderId="18" xfId="9" applyNumberFormat="1" applyFont="1" applyBorder="1" applyAlignment="1">
      <alignment horizontal="center" vertical="center"/>
    </xf>
    <xf numFmtId="0" fontId="9" fillId="0" borderId="18" xfId="9" applyFont="1" applyBorder="1" applyAlignment="1">
      <alignment horizontal="center" vertical="center" wrapText="1"/>
    </xf>
    <xf numFmtId="0" fontId="9" fillId="8" borderId="16" xfId="9" applyFont="1" applyFill="1" applyBorder="1" applyAlignment="1">
      <alignment horizontal="right" vertical="center"/>
    </xf>
    <xf numFmtId="176" fontId="9" fillId="0" borderId="16" xfId="9" applyNumberFormat="1" applyFont="1" applyBorder="1">
      <alignment vertical="center"/>
    </xf>
    <xf numFmtId="0" fontId="9" fillId="8" borderId="18" xfId="9" applyFont="1" applyFill="1" applyBorder="1" applyAlignment="1">
      <alignment horizontal="right" vertical="center"/>
    </xf>
    <xf numFmtId="176" fontId="9" fillId="0" borderId="130" xfId="9" applyNumberFormat="1" applyFont="1" applyBorder="1">
      <alignment vertical="center"/>
    </xf>
    <xf numFmtId="179" fontId="9" fillId="0" borderId="24" xfId="9" applyNumberFormat="1" applyFont="1" applyBorder="1" applyAlignment="1">
      <alignment horizontal="center" vertical="center"/>
    </xf>
    <xf numFmtId="0" fontId="9" fillId="0" borderId="6" xfId="9" applyFont="1" applyBorder="1">
      <alignment vertical="center"/>
    </xf>
    <xf numFmtId="0" fontId="9" fillId="8" borderId="5" xfId="9" applyFont="1" applyFill="1" applyBorder="1" applyAlignment="1">
      <alignment horizontal="right" vertical="center"/>
    </xf>
    <xf numFmtId="0" fontId="9" fillId="8" borderId="36" xfId="9" applyFont="1" applyFill="1" applyBorder="1" applyAlignment="1">
      <alignment horizontal="right" vertical="center"/>
    </xf>
    <xf numFmtId="0" fontId="9" fillId="0" borderId="102" xfId="9" applyFont="1" applyBorder="1" applyAlignment="1">
      <alignment vertical="center" wrapText="1"/>
    </xf>
    <xf numFmtId="0" fontId="9" fillId="0" borderId="128" xfId="9" applyFont="1" applyBorder="1" applyAlignment="1">
      <alignment vertical="center" wrapText="1"/>
    </xf>
    <xf numFmtId="0" fontId="9" fillId="0" borderId="80" xfId="9" applyFont="1" applyBorder="1" applyAlignment="1">
      <alignment vertical="center" wrapText="1"/>
    </xf>
    <xf numFmtId="0" fontId="9" fillId="8" borderId="24" xfId="9" applyFont="1" applyFill="1" applyBorder="1" applyAlignment="1">
      <alignment horizontal="right" vertical="center"/>
    </xf>
    <xf numFmtId="0" fontId="9" fillId="0" borderId="8" xfId="9" applyFont="1" applyBorder="1" applyAlignment="1">
      <alignment horizontal="left" vertical="center"/>
    </xf>
    <xf numFmtId="176" fontId="9" fillId="0" borderId="13" xfId="9" applyNumberFormat="1" applyFont="1" applyBorder="1" applyAlignment="1">
      <alignment horizontal="center" vertical="center"/>
    </xf>
    <xf numFmtId="0" fontId="81" fillId="0" borderId="0" xfId="16" applyFont="1">
      <alignment vertical="center"/>
    </xf>
    <xf numFmtId="0" fontId="20" fillId="0" borderId="13" xfId="8" applyFont="1" applyFill="1" applyBorder="1" applyAlignment="1">
      <alignment horizontal="right" vertical="center" indent="1"/>
    </xf>
    <xf numFmtId="0" fontId="20" fillId="0" borderId="0" xfId="8" applyFont="1" applyBorder="1" applyAlignment="1">
      <alignment horizontal="right" vertical="center" indent="1"/>
    </xf>
    <xf numFmtId="0" fontId="43" fillId="0" borderId="0" xfId="8" applyFont="1" applyBorder="1">
      <alignment vertical="center"/>
    </xf>
    <xf numFmtId="0" fontId="42" fillId="0" borderId="119" xfId="8" applyFont="1" applyBorder="1" applyAlignment="1">
      <alignment horizontal="center" vertical="center" wrapText="1"/>
    </xf>
    <xf numFmtId="0" fontId="20" fillId="0" borderId="119" xfId="8" applyFont="1" applyBorder="1" applyAlignment="1">
      <alignment horizontal="center" vertical="center"/>
    </xf>
    <xf numFmtId="0" fontId="42" fillId="0" borderId="0" xfId="8" applyFont="1" applyBorder="1" applyAlignment="1">
      <alignment horizontal="center" vertical="center" wrapText="1"/>
    </xf>
    <xf numFmtId="0" fontId="20" fillId="0" borderId="0" xfId="8" applyFont="1" applyBorder="1" applyAlignment="1">
      <alignment horizontal="center" vertical="center"/>
    </xf>
    <xf numFmtId="0" fontId="20" fillId="5" borderId="21" xfId="8" applyFont="1" applyFill="1" applyBorder="1" applyAlignment="1">
      <alignment horizontal="right" vertical="center" indent="1"/>
    </xf>
    <xf numFmtId="0" fontId="20" fillId="0" borderId="0" xfId="8" applyFont="1" applyBorder="1">
      <alignment vertical="center"/>
    </xf>
    <xf numFmtId="0" fontId="1" fillId="0" borderId="0" xfId="8" applyBorder="1">
      <alignment vertical="center"/>
    </xf>
    <xf numFmtId="0" fontId="1" fillId="0" borderId="14" xfId="8" applyBorder="1">
      <alignment vertical="center"/>
    </xf>
    <xf numFmtId="176" fontId="20" fillId="5" borderId="13" xfId="8" applyNumberFormat="1" applyFont="1" applyFill="1" applyBorder="1" applyAlignment="1">
      <alignment horizontal="center" vertical="center"/>
    </xf>
    <xf numFmtId="176" fontId="20" fillId="5" borderId="13" xfId="8" applyNumberFormat="1" applyFont="1" applyFill="1" applyBorder="1" applyAlignment="1">
      <alignment horizontal="right" vertical="center" indent="1"/>
    </xf>
    <xf numFmtId="176" fontId="9" fillId="0" borderId="17" xfId="9" applyNumberFormat="1" applyFont="1" applyBorder="1" applyAlignment="1">
      <alignment horizontal="center" vertical="center"/>
    </xf>
    <xf numFmtId="0" fontId="9" fillId="0" borderId="98" xfId="9" applyFont="1" applyBorder="1" applyAlignment="1">
      <alignment horizontal="left" vertical="center"/>
    </xf>
    <xf numFmtId="0" fontId="9" fillId="0" borderId="99" xfId="9" applyFont="1" applyBorder="1" applyAlignment="1">
      <alignment horizontal="left" vertical="center"/>
    </xf>
    <xf numFmtId="0" fontId="9" fillId="0" borderId="86" xfId="9" applyFont="1" applyBorder="1" applyAlignment="1">
      <alignment vertical="center" wrapText="1"/>
    </xf>
    <xf numFmtId="0" fontId="9" fillId="0" borderId="35" xfId="9" applyFont="1" applyBorder="1" applyAlignment="1">
      <alignment horizontal="center" vertical="center" wrapText="1"/>
    </xf>
    <xf numFmtId="176" fontId="9" fillId="0" borderId="129" xfId="9" applyNumberFormat="1" applyFont="1" applyBorder="1">
      <alignment vertical="center"/>
    </xf>
    <xf numFmtId="176" fontId="9" fillId="0" borderId="32" xfId="9" applyNumberFormat="1" applyFont="1" applyBorder="1">
      <alignment vertical="center"/>
    </xf>
    <xf numFmtId="0" fontId="9" fillId="0" borderId="6" xfId="9" applyFont="1" applyBorder="1" applyAlignment="1">
      <alignment horizontal="right" vertical="center"/>
    </xf>
    <xf numFmtId="176" fontId="9" fillId="0" borderId="33" xfId="9" applyNumberFormat="1" applyFont="1" applyBorder="1">
      <alignment vertical="center"/>
    </xf>
    <xf numFmtId="176" fontId="9" fillId="0" borderId="131" xfId="9" applyNumberFormat="1" applyFont="1" applyBorder="1">
      <alignment vertical="center"/>
    </xf>
    <xf numFmtId="176" fontId="20" fillId="0" borderId="5" xfId="8" applyNumberFormat="1" applyFont="1" applyFill="1" applyBorder="1" applyAlignment="1">
      <alignment horizontal="right" vertical="center" indent="1"/>
    </xf>
    <xf numFmtId="176" fontId="20" fillId="0" borderId="116" xfId="8" applyNumberFormat="1" applyFont="1" applyBorder="1" applyAlignment="1">
      <alignment horizontal="right" vertical="center" indent="1"/>
    </xf>
    <xf numFmtId="0" fontId="68" fillId="0" borderId="0" xfId="12" applyAlignment="1">
      <alignment horizontal="left" vertical="top"/>
    </xf>
    <xf numFmtId="0" fontId="84" fillId="0" borderId="0" xfId="12" applyFont="1" applyAlignment="1">
      <alignment horizontal="left" vertical="top" wrapText="1"/>
    </xf>
    <xf numFmtId="0" fontId="85" fillId="0" borderId="0" xfId="12" applyFont="1" applyAlignment="1">
      <alignment horizontal="left" vertical="top"/>
    </xf>
    <xf numFmtId="0" fontId="86" fillId="0" borderId="0" xfId="12" applyFont="1" applyAlignment="1">
      <alignment horizontal="left" vertical="top"/>
    </xf>
    <xf numFmtId="0" fontId="5" fillId="0" borderId="13" xfId="12" applyFont="1" applyBorder="1" applyAlignment="1">
      <alignment horizontal="left" vertical="top"/>
    </xf>
    <xf numFmtId="0" fontId="7" fillId="0" borderId="16" xfId="12" applyFont="1" applyBorder="1" applyAlignment="1">
      <alignment horizontal="left" vertical="top" wrapText="1"/>
    </xf>
    <xf numFmtId="0" fontId="7" fillId="0" borderId="25" xfId="12" applyFont="1" applyBorder="1" applyAlignment="1">
      <alignment horizontal="left" vertical="top" wrapText="1"/>
    </xf>
    <xf numFmtId="0" fontId="7" fillId="0" borderId="17" xfId="12" applyFont="1" applyBorder="1" applyAlignment="1">
      <alignment horizontal="left" vertical="top" wrapText="1"/>
    </xf>
    <xf numFmtId="0" fontId="7" fillId="0" borderId="25" xfId="13" applyFont="1" applyBorder="1" applyAlignment="1">
      <alignment horizontal="justify" vertical="top"/>
    </xf>
    <xf numFmtId="0" fontId="7" fillId="0" borderId="17" xfId="13" applyFont="1" applyBorder="1" applyAlignment="1">
      <alignment horizontal="justify" vertical="top"/>
    </xf>
    <xf numFmtId="0" fontId="7" fillId="0" borderId="25" xfId="12" applyFont="1" applyBorder="1" applyAlignment="1">
      <alignment horizontal="left" vertical="top"/>
    </xf>
    <xf numFmtId="0" fontId="7" fillId="0" borderId="16" xfId="13" applyFont="1" applyBorder="1" applyAlignment="1">
      <alignment horizontal="justify" vertical="top"/>
    </xf>
    <xf numFmtId="0" fontId="87" fillId="0" borderId="0" xfId="12" applyFont="1" applyAlignment="1">
      <alignment horizontal="left" vertical="top" wrapText="1"/>
    </xf>
    <xf numFmtId="0" fontId="88" fillId="0" borderId="0" xfId="12" applyFont="1" applyAlignment="1">
      <alignment horizontal="left" vertical="top"/>
    </xf>
    <xf numFmtId="0" fontId="7" fillId="0" borderId="16" xfId="13" applyFont="1" applyBorder="1" applyAlignment="1">
      <alignment horizontal="justify" vertical="top" wrapText="1"/>
    </xf>
    <xf numFmtId="0" fontId="7" fillId="0" borderId="25" xfId="13" applyFont="1" applyBorder="1" applyAlignment="1">
      <alignment horizontal="justify" vertical="top" wrapText="1"/>
    </xf>
    <xf numFmtId="0" fontId="7" fillId="0" borderId="17" xfId="13" applyFont="1" applyBorder="1" applyAlignment="1">
      <alignment vertical="top" wrapText="1"/>
    </xf>
    <xf numFmtId="0" fontId="80" fillId="0" borderId="0" xfId="9" applyFont="1">
      <alignment vertical="center"/>
    </xf>
    <xf numFmtId="0" fontId="5" fillId="5" borderId="7" xfId="9" applyFont="1" applyFill="1" applyBorder="1" applyAlignment="1">
      <alignment horizontal="left" vertical="center"/>
    </xf>
    <xf numFmtId="0" fontId="5" fillId="5" borderId="8" xfId="9" applyFont="1" applyFill="1" applyBorder="1" applyAlignment="1">
      <alignment horizontal="left" vertical="center"/>
    </xf>
    <xf numFmtId="0" fontId="9" fillId="5" borderId="5" xfId="9" applyFont="1" applyFill="1" applyBorder="1">
      <alignment vertical="center"/>
    </xf>
    <xf numFmtId="0" fontId="20" fillId="0" borderId="26" xfId="8" applyFont="1" applyFill="1" applyBorder="1" applyAlignment="1">
      <alignment horizontal="right" vertical="center"/>
    </xf>
    <xf numFmtId="176" fontId="20" fillId="0" borderId="13" xfId="8" applyNumberFormat="1" applyFont="1" applyBorder="1" applyAlignment="1">
      <alignment horizontal="right" vertical="center"/>
    </xf>
    <xf numFmtId="0" fontId="20" fillId="0" borderId="26" xfId="8" applyFont="1" applyBorder="1" applyAlignment="1">
      <alignment horizontal="right" vertical="center"/>
    </xf>
    <xf numFmtId="0" fontId="9" fillId="8" borderId="13" xfId="9" applyFont="1" applyFill="1" applyBorder="1" applyAlignment="1">
      <alignment horizontal="right" vertical="center"/>
    </xf>
    <xf numFmtId="0" fontId="59" fillId="0" borderId="0" xfId="9" applyFont="1">
      <alignment vertical="center"/>
    </xf>
    <xf numFmtId="0" fontId="5" fillId="0" borderId="0" xfId="0" applyFont="1" applyBorder="1" applyAlignment="1">
      <alignment vertical="center"/>
    </xf>
    <xf numFmtId="0" fontId="5" fillId="0" borderId="0" xfId="5" applyFont="1" applyAlignment="1">
      <alignment horizontal="center" vertical="center"/>
    </xf>
    <xf numFmtId="0" fontId="73" fillId="0" borderId="0" xfId="16" applyAlignment="1">
      <alignment vertical="top" wrapText="1"/>
    </xf>
    <xf numFmtId="0" fontId="58" fillId="0" borderId="0" xfId="16" applyFont="1">
      <alignment vertical="center"/>
    </xf>
    <xf numFmtId="0" fontId="9" fillId="13" borderId="13" xfId="9" applyFont="1" applyFill="1" applyBorder="1" applyAlignment="1">
      <alignment horizontal="left" vertical="center" shrinkToFit="1"/>
    </xf>
    <xf numFmtId="0" fontId="1" fillId="0" borderId="0" xfId="2" applyBorder="1" applyAlignment="1">
      <alignment horizontal="center" vertical="center"/>
    </xf>
    <xf numFmtId="0" fontId="9" fillId="8" borderId="13" xfId="9" applyFont="1" applyFill="1" applyBorder="1" applyAlignment="1">
      <alignment horizontal="right" vertical="center"/>
    </xf>
    <xf numFmtId="0" fontId="9" fillId="8" borderId="5" xfId="9" applyFont="1" applyFill="1" applyBorder="1" applyAlignment="1">
      <alignment horizontal="right" vertical="center"/>
    </xf>
    <xf numFmtId="0" fontId="40" fillId="0" borderId="0" xfId="0" applyFont="1" applyAlignment="1">
      <alignment vertical="center"/>
    </xf>
    <xf numFmtId="0" fontId="91" fillId="0" borderId="0" xfId="0" applyFont="1" applyAlignment="1">
      <alignment vertical="center"/>
    </xf>
    <xf numFmtId="0" fontId="20" fillId="0" borderId="43" xfId="0" applyFont="1" applyBorder="1" applyAlignment="1">
      <alignment horizontal="distributed" vertical="center"/>
    </xf>
    <xf numFmtId="0" fontId="20" fillId="0" borderId="13" xfId="0" applyFont="1" applyBorder="1" applyAlignment="1">
      <alignment vertical="top"/>
    </xf>
    <xf numFmtId="0" fontId="20" fillId="0" borderId="32" xfId="0" applyFont="1" applyBorder="1" applyAlignment="1">
      <alignment vertical="top"/>
    </xf>
    <xf numFmtId="0" fontId="20" fillId="0" borderId="0" xfId="0" applyFont="1" applyAlignment="1">
      <alignment horizontal="left" vertical="top" wrapText="1"/>
    </xf>
    <xf numFmtId="0" fontId="20" fillId="0" borderId="0" xfId="0" applyFont="1" applyAlignment="1">
      <alignment horizontal="center" vertical="top"/>
    </xf>
    <xf numFmtId="0" fontId="9" fillId="0" borderId="0" xfId="0" applyFont="1" applyAlignment="1">
      <alignment vertical="center" wrapText="1"/>
    </xf>
    <xf numFmtId="0" fontId="95" fillId="0" borderId="0" xfId="0" applyFont="1" applyAlignment="1">
      <alignment vertical="center"/>
    </xf>
    <xf numFmtId="0" fontId="93" fillId="0" borderId="0" xfId="0" applyFont="1" applyAlignment="1">
      <alignment horizontal="right" vertical="top" wrapText="1"/>
    </xf>
    <xf numFmtId="0" fontId="93" fillId="0" borderId="0" xfId="0" applyFont="1" applyAlignment="1">
      <alignment vertical="top" wrapText="1"/>
    </xf>
    <xf numFmtId="0" fontId="2" fillId="0" borderId="0" xfId="18" applyFont="1">
      <alignment vertical="center"/>
    </xf>
    <xf numFmtId="0" fontId="2" fillId="0" borderId="13" xfId="2" applyFont="1" applyBorder="1" applyAlignment="1">
      <alignment horizontal="left" vertical="center" wrapText="1" shrinkToFit="1"/>
    </xf>
    <xf numFmtId="0" fontId="12" fillId="3" borderId="5" xfId="2" applyFont="1" applyFill="1" applyBorder="1" applyAlignment="1">
      <alignment horizontal="left" vertical="center" wrapText="1"/>
    </xf>
    <xf numFmtId="0" fontId="78" fillId="0" borderId="0" xfId="19" applyFont="1" applyAlignment="1">
      <alignment horizontal="center" vertical="center"/>
    </xf>
    <xf numFmtId="0" fontId="5" fillId="0" borderId="0" xfId="19" applyFont="1" applyAlignment="1">
      <alignment horizontal="center" vertical="center"/>
    </xf>
    <xf numFmtId="0" fontId="73" fillId="0" borderId="0" xfId="16" applyAlignment="1">
      <alignment horizontal="right" vertical="center"/>
    </xf>
    <xf numFmtId="0" fontId="9" fillId="0" borderId="0" xfId="0" applyFont="1" applyBorder="1" applyAlignment="1">
      <alignment horizontal="left" vertical="center"/>
    </xf>
    <xf numFmtId="0" fontId="5" fillId="0" borderId="7" xfId="0" quotePrefix="1" applyFont="1" applyBorder="1" applyAlignment="1">
      <alignment horizontal="center" vertical="center"/>
    </xf>
    <xf numFmtId="0" fontId="5" fillId="0" borderId="8" xfId="0" quotePrefix="1" applyFont="1" applyBorder="1" applyAlignment="1">
      <alignment horizontal="center" vertical="center"/>
    </xf>
    <xf numFmtId="0" fontId="5" fillId="0" borderId="5" xfId="0" quotePrefix="1" applyFont="1" applyBorder="1" applyAlignment="1">
      <alignment horizontal="center" vertical="center"/>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8" fillId="0" borderId="13" xfId="0" applyFont="1" applyBorder="1" applyAlignment="1">
      <alignment vertical="center"/>
    </xf>
    <xf numFmtId="0" fontId="10" fillId="0" borderId="10" xfId="0" applyFont="1" applyBorder="1" applyAlignment="1">
      <alignment horizontal="left" vertical="center" shrinkToFit="1"/>
    </xf>
    <xf numFmtId="0" fontId="21" fillId="0" borderId="10" xfId="0" applyFont="1" applyBorder="1" applyAlignment="1">
      <alignment shrinkToFit="1"/>
    </xf>
    <xf numFmtId="0" fontId="21" fillId="0" borderId="0" xfId="0" applyFont="1" applyBorder="1" applyAlignment="1">
      <alignment shrinkToFit="1"/>
    </xf>
    <xf numFmtId="0" fontId="9" fillId="0" borderId="13" xfId="0" applyFont="1" applyBorder="1" applyAlignment="1">
      <alignment horizontal="center" vertical="center"/>
    </xf>
    <xf numFmtId="0" fontId="8" fillId="3" borderId="13" xfId="0" applyFont="1" applyFill="1" applyBorder="1" applyAlignment="1">
      <alignment horizontal="center" vertical="center" wrapText="1" shrinkToFit="1"/>
    </xf>
    <xf numFmtId="0" fontId="8" fillId="3" borderId="13" xfId="0" applyFont="1" applyFill="1" applyBorder="1" applyAlignment="1">
      <alignment horizontal="center" vertical="center" shrinkToFit="1"/>
    </xf>
    <xf numFmtId="0" fontId="2" fillId="0" borderId="7" xfId="0" applyFont="1" applyBorder="1" applyAlignment="1">
      <alignment horizontal="left" vertical="center"/>
    </xf>
    <xf numFmtId="0" fontId="2" fillId="2" borderId="4"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8" fillId="0" borderId="16" xfId="0" applyFont="1" applyBorder="1" applyAlignment="1">
      <alignment horizontal="right" vertical="center"/>
    </xf>
    <xf numFmtId="0" fontId="11" fillId="0" borderId="13" xfId="0" applyFont="1" applyBorder="1" applyAlignment="1">
      <alignment horizontal="center" vertical="center" shrinkToFit="1"/>
    </xf>
    <xf numFmtId="0" fontId="5"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7"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0" xfId="0" applyFont="1" applyBorder="1" applyAlignment="1">
      <alignment vertical="center" wrapText="1"/>
    </xf>
    <xf numFmtId="0" fontId="0" fillId="0" borderId="61" xfId="0" applyFont="1" applyBorder="1" applyAlignment="1">
      <alignment vertical="center" wrapText="1"/>
    </xf>
    <xf numFmtId="0" fontId="0" fillId="0" borderId="107"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vertical="center" wrapText="1"/>
    </xf>
    <xf numFmtId="0" fontId="32" fillId="0" borderId="7" xfId="0" applyFont="1" applyBorder="1" applyAlignment="1">
      <alignment vertical="center" wrapText="1"/>
    </xf>
    <xf numFmtId="0" fontId="62" fillId="0" borderId="8" xfId="0" applyFont="1" applyBorder="1" applyAlignment="1">
      <alignment vertical="center" wrapText="1"/>
    </xf>
    <xf numFmtId="0" fontId="62" fillId="0" borderId="5" xfId="0" applyFont="1" applyBorder="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xf>
    <xf numFmtId="0" fontId="2" fillId="0" borderId="1" xfId="0" applyFont="1" applyBorder="1" applyAlignment="1">
      <alignment horizontal="lef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4" xfId="0" applyFont="1" applyBorder="1" applyAlignment="1">
      <alignment horizontal="left" vertical="center"/>
    </xf>
    <xf numFmtId="0" fontId="2" fillId="0" borderId="36" xfId="0" applyFont="1" applyBorder="1" applyAlignment="1">
      <alignment horizontal="left"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2" borderId="1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36" xfId="0" applyFont="1" applyBorder="1" applyAlignment="1">
      <alignment horizontal="center" vertical="center"/>
    </xf>
    <xf numFmtId="0" fontId="9" fillId="0" borderId="3" xfId="0" applyFont="1" applyBorder="1" applyAlignment="1">
      <alignment horizontal="left" vertical="center"/>
    </xf>
    <xf numFmtId="0" fontId="9" fillId="0" borderId="10" xfId="0" applyFont="1" applyBorder="1" applyAlignment="1">
      <alignment horizontal="left" vertical="center"/>
    </xf>
    <xf numFmtId="0" fontId="9" fillId="0" borderId="6" xfId="0" applyFont="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5" xfId="0" applyFont="1" applyFill="1" applyBorder="1" applyAlignment="1">
      <alignment vertical="center" shrinkToFi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51" xfId="0"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2" xfId="0" applyFont="1" applyFill="1" applyBorder="1" applyAlignment="1">
      <alignment horizontal="center" vertical="center"/>
    </xf>
    <xf numFmtId="0" fontId="5" fillId="0" borderId="8" xfId="0" applyFont="1" applyBorder="1" applyAlignment="1">
      <alignment horizontal="center" vertical="center"/>
    </xf>
    <xf numFmtId="0" fontId="5" fillId="2" borderId="7"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5" fillId="3" borderId="7" xfId="0" applyFont="1" applyFill="1" applyBorder="1" applyAlignment="1">
      <alignment horizontal="center" vertical="center"/>
    </xf>
    <xf numFmtId="0" fontId="5" fillId="3" borderId="62" xfId="0" applyFont="1" applyFill="1" applyBorder="1" applyAlignment="1">
      <alignment horizontal="center" vertical="center"/>
    </xf>
    <xf numFmtId="0" fontId="5" fillId="0" borderId="74"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0" xfId="0" applyFont="1" applyBorder="1" applyAlignment="1">
      <alignment horizontal="center" vertical="center"/>
    </xf>
    <xf numFmtId="0" fontId="14" fillId="0" borderId="71" xfId="0" applyFont="1" applyBorder="1" applyAlignment="1">
      <alignment vertical="center"/>
    </xf>
    <xf numFmtId="0" fontId="14" fillId="0" borderId="72" xfId="0" applyFont="1" applyBorder="1" applyAlignment="1">
      <alignment vertical="center"/>
    </xf>
    <xf numFmtId="0" fontId="14" fillId="0" borderId="23" xfId="0" applyFont="1" applyBorder="1" applyAlignment="1">
      <alignment vertical="center"/>
    </xf>
    <xf numFmtId="0" fontId="14" fillId="0" borderId="66" xfId="0" applyFont="1" applyBorder="1" applyAlignment="1">
      <alignment vertical="center"/>
    </xf>
    <xf numFmtId="0" fontId="14" fillId="0" borderId="12" xfId="0" applyFont="1" applyBorder="1" applyAlignment="1">
      <alignment vertical="center"/>
    </xf>
    <xf numFmtId="0" fontId="14" fillId="0" borderId="11" xfId="0" applyFont="1" applyBorder="1" applyAlignment="1">
      <alignment vertical="center"/>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2" xfId="0" applyFont="1" applyFill="1" applyBorder="1" applyAlignment="1">
      <alignment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2" borderId="64" xfId="0" applyFont="1" applyFill="1" applyBorder="1" applyAlignment="1">
      <alignment vertical="center"/>
    </xf>
    <xf numFmtId="0" fontId="14" fillId="0" borderId="66" xfId="0" applyFont="1" applyBorder="1" applyAlignment="1">
      <alignment horizontal="center" vertical="center"/>
    </xf>
    <xf numFmtId="0" fontId="14" fillId="0" borderId="12" xfId="0" applyFont="1" applyBorder="1" applyAlignment="1">
      <alignment horizontal="center" vertical="center"/>
    </xf>
    <xf numFmtId="0" fontId="5" fillId="2" borderId="72" xfId="0" applyFont="1" applyFill="1" applyBorder="1" applyAlignment="1">
      <alignment vertical="center"/>
    </xf>
    <xf numFmtId="0" fontId="7" fillId="0" borderId="4" xfId="0" applyFont="1" applyBorder="1" applyAlignment="1">
      <alignment horizontal="left" vertical="center" wrapTex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8" xfId="0" applyFont="1" applyBorder="1" applyAlignment="1">
      <alignment horizontal="center" vertical="center"/>
    </xf>
    <xf numFmtId="0" fontId="14" fillId="0" borderId="73" xfId="0" applyFont="1" applyBorder="1" applyAlignment="1">
      <alignment vertical="center"/>
    </xf>
    <xf numFmtId="0" fontId="14" fillId="0" borderId="65" xfId="0" applyFont="1" applyBorder="1" applyAlignment="1">
      <alignment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0" fillId="0" borderId="113" xfId="0" applyFont="1" applyBorder="1" applyAlignment="1">
      <alignment horizontal="center" vertical="center"/>
    </xf>
    <xf numFmtId="0" fontId="20" fillId="0" borderId="121" xfId="0" applyFont="1" applyBorder="1" applyAlignment="1">
      <alignment horizontal="center" vertical="center"/>
    </xf>
    <xf numFmtId="0" fontId="20" fillId="0" borderId="122" xfId="0" applyFont="1" applyBorder="1" applyAlignment="1">
      <alignment horizontal="center" vertical="center"/>
    </xf>
    <xf numFmtId="0" fontId="91" fillId="0" borderId="0" xfId="0" applyFont="1" applyAlignment="1">
      <alignment horizontal="center" vertical="center"/>
    </xf>
    <xf numFmtId="0" fontId="20" fillId="0" borderId="43" xfId="0" applyFont="1" applyBorder="1" applyAlignment="1">
      <alignment horizontal="distributed" vertical="center"/>
    </xf>
    <xf numFmtId="0" fontId="20" fillId="0" borderId="28" xfId="0" applyFont="1" applyBorder="1" applyAlignment="1">
      <alignment horizontal="distributed" vertical="center"/>
    </xf>
    <xf numFmtId="0" fontId="20" fillId="0" borderId="28" xfId="0" applyFont="1" applyBorder="1" applyAlignment="1">
      <alignment horizontal="center" vertical="center"/>
    </xf>
    <xf numFmtId="0" fontId="20" fillId="0" borderId="31" xfId="0" applyFont="1" applyBorder="1" applyAlignment="1">
      <alignment horizontal="center" vertical="center"/>
    </xf>
    <xf numFmtId="0" fontId="20" fillId="0" borderId="116" xfId="0" applyFont="1" applyBorder="1" applyAlignment="1">
      <alignment horizontal="distributed" vertical="center"/>
    </xf>
    <xf numFmtId="0" fontId="20" fillId="0" borderId="13" xfId="0" applyFont="1" applyBorder="1" applyAlignment="1">
      <alignment horizontal="distributed" vertical="center"/>
    </xf>
    <xf numFmtId="0" fontId="20" fillId="0" borderId="13" xfId="0" applyFont="1" applyBorder="1" applyAlignment="1">
      <alignment horizontal="center" vertical="center"/>
    </xf>
    <xf numFmtId="0" fontId="20" fillId="0" borderId="32" xfId="0" applyFont="1" applyBorder="1" applyAlignment="1">
      <alignment horizontal="center" vertical="center"/>
    </xf>
    <xf numFmtId="0" fontId="20" fillId="0" borderId="141" xfId="0" applyFont="1" applyBorder="1" applyAlignment="1">
      <alignment horizontal="center" vertical="center"/>
    </xf>
    <xf numFmtId="0" fontId="20" fillId="0" borderId="30" xfId="0" applyFont="1" applyBorder="1" applyAlignment="1">
      <alignment horizontal="distributed" vertical="center"/>
    </xf>
    <xf numFmtId="0" fontId="20" fillId="0" borderId="25" xfId="0" applyFont="1" applyBorder="1" applyAlignment="1">
      <alignment horizontal="distributed" vertical="center"/>
    </xf>
    <xf numFmtId="0" fontId="20" fillId="0" borderId="142" xfId="0" applyFont="1" applyBorder="1" applyAlignment="1">
      <alignment horizontal="center" vertical="center"/>
    </xf>
    <xf numFmtId="0" fontId="20" fillId="0" borderId="82" xfId="0" applyFont="1" applyBorder="1" applyAlignment="1">
      <alignment horizontal="center" vertical="center"/>
    </xf>
    <xf numFmtId="0" fontId="20" fillId="0" borderId="79" xfId="0" applyFont="1" applyBorder="1" applyAlignment="1">
      <alignment horizontal="center" vertical="center"/>
    </xf>
    <xf numFmtId="0" fontId="20" fillId="0" borderId="2" xfId="0" applyFont="1" applyBorder="1" applyAlignment="1">
      <alignment horizontal="center" vertical="center"/>
    </xf>
    <xf numFmtId="0" fontId="20" fillId="0" borderId="0" xfId="0" applyFont="1" applyBorder="1" applyAlignment="1">
      <alignment horizontal="center" vertical="center"/>
    </xf>
    <xf numFmtId="0" fontId="20" fillId="0" borderId="143" xfId="0" applyFont="1" applyBorder="1" applyAlignment="1">
      <alignment horizontal="center" vertical="center"/>
    </xf>
    <xf numFmtId="0" fontId="20" fillId="0" borderId="126" xfId="0" applyFont="1" applyBorder="1" applyAlignment="1">
      <alignment horizontal="distributed" vertical="center"/>
    </xf>
    <xf numFmtId="0" fontId="20" fillId="0" borderId="128" xfId="0" applyFont="1" applyBorder="1" applyAlignment="1">
      <alignment horizontal="distributed" vertical="center"/>
    </xf>
    <xf numFmtId="0" fontId="20" fillId="0" borderId="98" xfId="0" applyFont="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9" xfId="0" applyFont="1" applyBorder="1" applyAlignment="1">
      <alignment horizontal="center" vertical="center"/>
    </xf>
    <xf numFmtId="0" fontId="20" fillId="0" borderId="101" xfId="0" applyFont="1" applyBorder="1" applyAlignment="1">
      <alignment horizontal="center" vertical="center"/>
    </xf>
    <xf numFmtId="0" fontId="20" fillId="0" borderId="4" xfId="0" applyFont="1" applyBorder="1" applyAlignment="1">
      <alignment horizontal="center"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100" xfId="0" applyFont="1" applyBorder="1" applyAlignment="1">
      <alignment horizontal="center" vertical="center"/>
    </xf>
    <xf numFmtId="0" fontId="20" fillId="0" borderId="86" xfId="0" applyFont="1" applyBorder="1" applyAlignment="1">
      <alignment horizontal="center" vertical="center"/>
    </xf>
    <xf numFmtId="0" fontId="20" fillId="0" borderId="14" xfId="0" applyFont="1" applyBorder="1" applyAlignment="1">
      <alignment horizontal="center" vertical="center"/>
    </xf>
    <xf numFmtId="0" fontId="20" fillId="0" borderId="80" xfId="0" applyFont="1" applyBorder="1" applyAlignment="1">
      <alignment horizontal="center" vertical="center"/>
    </xf>
    <xf numFmtId="0" fontId="20" fillId="0" borderId="83" xfId="0" applyFont="1" applyBorder="1" applyAlignment="1">
      <alignment horizontal="center" vertical="center"/>
    </xf>
    <xf numFmtId="0" fontId="20" fillId="0" borderId="144" xfId="0" applyFont="1" applyBorder="1" applyAlignment="1">
      <alignment horizontal="center" vertical="center"/>
    </xf>
    <xf numFmtId="0" fontId="20" fillId="0" borderId="145" xfId="0" applyFont="1" applyBorder="1" applyAlignment="1">
      <alignment horizontal="center" vertical="center"/>
    </xf>
    <xf numFmtId="0" fontId="20" fillId="0" borderId="81" xfId="0" applyFont="1" applyBorder="1" applyAlignment="1">
      <alignment horizontal="center" vertical="center"/>
    </xf>
    <xf numFmtId="0" fontId="20" fillId="0" borderId="78" xfId="0" applyFont="1" applyBorder="1" applyAlignment="1">
      <alignment horizontal="center" vertical="top"/>
    </xf>
    <xf numFmtId="0" fontId="20" fillId="0" borderId="82" xfId="0" applyFont="1" applyBorder="1" applyAlignment="1">
      <alignment horizontal="center" vertical="top"/>
    </xf>
    <xf numFmtId="0" fontId="20" fillId="0" borderId="79" xfId="0" applyFont="1" applyBorder="1" applyAlignment="1">
      <alignment horizontal="center" vertical="top"/>
    </xf>
    <xf numFmtId="0" fontId="20" fillId="0" borderId="101" xfId="0" applyFont="1" applyBorder="1" applyAlignment="1">
      <alignment vertical="center" wrapText="1"/>
    </xf>
    <xf numFmtId="0" fontId="20" fillId="0" borderId="4" xfId="0" applyFont="1" applyBorder="1" applyAlignment="1">
      <alignment vertical="center" wrapText="1"/>
    </xf>
    <xf numFmtId="0" fontId="20" fillId="0" borderId="36" xfId="0" applyFont="1" applyBorder="1" applyAlignment="1">
      <alignment vertical="center" wrapText="1"/>
    </xf>
    <xf numFmtId="0" fontId="20" fillId="0" borderId="86" xfId="0" applyFont="1" applyBorder="1" applyAlignment="1">
      <alignment vertical="center" wrapText="1"/>
    </xf>
    <xf numFmtId="0" fontId="20" fillId="0" borderId="0" xfId="0" applyFont="1" applyBorder="1" applyAlignment="1">
      <alignment vertical="center" wrapText="1"/>
    </xf>
    <xf numFmtId="0" fontId="20" fillId="0" borderId="14" xfId="0" applyFont="1" applyBorder="1" applyAlignment="1">
      <alignment vertical="center" wrapText="1"/>
    </xf>
    <xf numFmtId="0" fontId="20" fillId="0" borderId="1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vertical="center"/>
    </xf>
    <xf numFmtId="0" fontId="20" fillId="0" borderId="32" xfId="0" applyFont="1" applyBorder="1" applyAlignment="1">
      <alignment horizontal="left" vertical="center"/>
    </xf>
    <xf numFmtId="0" fontId="20" fillId="0" borderId="101" xfId="0" applyFont="1" applyBorder="1" applyAlignment="1">
      <alignment horizontal="left" vertical="center" wrapText="1"/>
    </xf>
    <xf numFmtId="0" fontId="20" fillId="0" borderId="4" xfId="0" applyFont="1" applyBorder="1" applyAlignment="1">
      <alignment horizontal="left" vertical="center" wrapText="1"/>
    </xf>
    <xf numFmtId="0" fontId="20" fillId="0" borderId="36" xfId="0" applyFont="1" applyBorder="1" applyAlignment="1">
      <alignment horizontal="left" vertical="center" wrapText="1"/>
    </xf>
    <xf numFmtId="0" fontId="20" fillId="0" borderId="102" xfId="0" applyFont="1" applyBorder="1" applyAlignment="1">
      <alignment horizontal="left" vertical="center" wrapText="1"/>
    </xf>
    <xf numFmtId="0" fontId="20" fillId="0" borderId="10" xfId="0" applyFont="1" applyBorder="1" applyAlignment="1">
      <alignment horizontal="left" vertical="center" wrapText="1"/>
    </xf>
    <xf numFmtId="0" fontId="20" fillId="0" borderId="6" xfId="0" applyFont="1" applyBorder="1" applyAlignment="1">
      <alignment horizontal="left" vertical="center" wrapText="1"/>
    </xf>
    <xf numFmtId="0" fontId="20" fillId="0" borderId="1" xfId="0" applyFont="1" applyBorder="1" applyAlignment="1">
      <alignment horizontal="left" vertical="center"/>
    </xf>
    <xf numFmtId="0" fontId="20" fillId="0" borderId="4" xfId="0" applyFont="1" applyBorder="1" applyAlignment="1">
      <alignment horizontal="left" vertical="center"/>
    </xf>
    <xf numFmtId="0" fontId="20" fillId="0" borderId="100"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xf>
    <xf numFmtId="0" fontId="1" fillId="0" borderId="103" xfId="0" applyFont="1" applyBorder="1" applyAlignment="1">
      <alignment horizontal="left" vertical="center"/>
    </xf>
    <xf numFmtId="0" fontId="20" fillId="0" borderId="147" xfId="0" applyFont="1" applyBorder="1" applyAlignment="1">
      <alignment horizontal="left" vertical="center" wrapText="1"/>
    </xf>
    <xf numFmtId="0" fontId="20" fillId="0" borderId="146" xfId="0" applyFont="1" applyBorder="1" applyAlignment="1">
      <alignment horizontal="left" vertical="center" wrapText="1"/>
    </xf>
    <xf numFmtId="0" fontId="20" fillId="0" borderId="146" xfId="0" applyFont="1" applyBorder="1" applyAlignment="1">
      <alignment horizontal="left" vertical="center"/>
    </xf>
    <xf numFmtId="0" fontId="20" fillId="0" borderId="148" xfId="0" applyFont="1" applyBorder="1" applyAlignment="1">
      <alignment horizontal="left" vertical="center"/>
    </xf>
    <xf numFmtId="0" fontId="93" fillId="0" borderId="0" xfId="0" applyFont="1" applyAlignment="1">
      <alignment horizontal="left" vertical="top" wrapText="1"/>
    </xf>
    <xf numFmtId="0" fontId="93" fillId="0" borderId="0" xfId="0" applyFont="1" applyAlignment="1">
      <alignment vertical="top" wrapText="1"/>
    </xf>
    <xf numFmtId="0" fontId="5" fillId="0" borderId="7" xfId="0" applyFont="1" applyBorder="1" applyAlignment="1">
      <alignment horizontal="center" vertical="center" shrinkToFit="1"/>
    </xf>
    <xf numFmtId="0" fontId="62" fillId="0" borderId="0" xfId="0" applyFont="1" applyBorder="1" applyAlignment="1">
      <alignment horizontal="center" vertical="center"/>
    </xf>
    <xf numFmtId="0" fontId="5" fillId="2" borderId="13" xfId="0" applyFont="1" applyFill="1" applyBorder="1" applyAlignment="1">
      <alignment horizontal="left" vertical="center" wrapText="1" shrinkToFit="1"/>
    </xf>
    <xf numFmtId="0" fontId="25" fillId="2" borderId="13" xfId="0" applyFont="1" applyFill="1" applyBorder="1" applyAlignment="1">
      <alignment horizontal="left" vertical="center" wrapText="1" shrinkToFit="1"/>
    </xf>
    <xf numFmtId="0" fontId="5" fillId="2" borderId="13"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 fillId="0" borderId="13" xfId="0" applyFont="1" applyBorder="1" applyAlignment="1">
      <alignment horizontal="center" vertical="center" shrinkToFit="1"/>
    </xf>
    <xf numFmtId="0" fontId="11"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4" fillId="0" borderId="13" xfId="0" applyFont="1" applyBorder="1" applyAlignment="1">
      <alignment horizontal="center" vertical="center"/>
    </xf>
    <xf numFmtId="0" fontId="5" fillId="0" borderId="13" xfId="0" applyFont="1" applyBorder="1" applyAlignment="1">
      <alignment horizontal="center" vertical="center" shrinkToFit="1"/>
    </xf>
    <xf numFmtId="0" fontId="14" fillId="0" borderId="75" xfId="0" applyFont="1" applyBorder="1" applyAlignment="1">
      <alignment horizontal="center" vertical="center"/>
    </xf>
    <xf numFmtId="0" fontId="14" fillId="0" borderId="1"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top" textRotation="255"/>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5" xfId="0" applyFont="1" applyBorder="1" applyAlignment="1">
      <alignment horizontal="center" vertical="center" shrinkToFit="1"/>
    </xf>
    <xf numFmtId="0" fontId="5" fillId="0" borderId="7" xfId="0" applyFont="1" applyBorder="1" applyAlignment="1">
      <alignment horizontal="right" vertical="center" indent="1" shrinkToFit="1"/>
    </xf>
    <xf numFmtId="0" fontId="5" fillId="0" borderId="8" xfId="0" applyFont="1" applyBorder="1" applyAlignment="1">
      <alignment horizontal="right" vertical="center" indent="1" shrinkToFit="1"/>
    </xf>
    <xf numFmtId="0" fontId="5" fillId="0" borderId="5" xfId="0" applyFont="1" applyBorder="1" applyAlignment="1">
      <alignment horizontal="right" vertical="center" indent="1" shrinkToFit="1"/>
    </xf>
    <xf numFmtId="0" fontId="8" fillId="2" borderId="13" xfId="0" applyFont="1" applyFill="1" applyBorder="1" applyAlignment="1">
      <alignment horizontal="center" vertical="center"/>
    </xf>
    <xf numFmtId="0" fontId="5" fillId="2" borderId="13" xfId="0" applyFont="1" applyFill="1" applyBorder="1" applyAlignment="1">
      <alignment horizontal="center" vertical="center" shrinkToFit="1"/>
    </xf>
    <xf numFmtId="0" fontId="14" fillId="0" borderId="7" xfId="0" applyFont="1" applyBorder="1" applyAlignment="1">
      <alignment horizontal="center" vertical="top" textRotation="255"/>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4" fillId="0" borderId="5" xfId="0" applyFont="1" applyBorder="1" applyAlignment="1">
      <alignment horizontal="center" vertical="top" textRotation="255"/>
    </xf>
    <xf numFmtId="0" fontId="0" fillId="0" borderId="1" xfId="0" applyFont="1" applyBorder="1" applyAlignment="1">
      <alignment horizontal="center" vertical="top" wrapText="1"/>
    </xf>
    <xf numFmtId="0" fontId="0" fillId="0" borderId="4" xfId="0" applyFont="1" applyBorder="1" applyAlignment="1">
      <alignment horizontal="center" vertical="top" wrapText="1"/>
    </xf>
    <xf numFmtId="0" fontId="0" fillId="0" borderId="36" xfId="0" applyFont="1" applyBorder="1" applyAlignment="1">
      <alignment horizontal="center" vertical="top" wrapText="1"/>
    </xf>
    <xf numFmtId="0" fontId="0" fillId="0" borderId="3" xfId="0" applyFont="1" applyBorder="1" applyAlignment="1">
      <alignment horizontal="center" vertical="top" wrapText="1"/>
    </xf>
    <xf numFmtId="0" fontId="0" fillId="0" borderId="10" xfId="0" applyFont="1" applyBorder="1" applyAlignment="1">
      <alignment horizontal="center" vertical="top" wrapText="1"/>
    </xf>
    <xf numFmtId="0" fontId="0" fillId="0" borderId="6" xfId="0" applyFont="1" applyBorder="1" applyAlignment="1">
      <alignment horizontal="center" vertical="top" wrapText="1"/>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8" fillId="2" borderId="13" xfId="0" applyFont="1" applyFill="1" applyBorder="1" applyAlignment="1">
      <alignment horizontal="center" vertical="center" shrinkToFit="1"/>
    </xf>
    <xf numFmtId="0" fontId="8" fillId="2" borderId="55" xfId="0" applyFont="1" applyFill="1" applyBorder="1" applyAlignment="1">
      <alignment horizontal="center" vertical="center"/>
    </xf>
    <xf numFmtId="0" fontId="8" fillId="2" borderId="5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4" xfId="0" applyFont="1" applyFill="1" applyBorder="1" applyAlignment="1">
      <alignment horizontal="center"/>
    </xf>
    <xf numFmtId="0" fontId="14" fillId="0" borderId="4" xfId="0" applyFont="1" applyBorder="1" applyAlignment="1"/>
    <xf numFmtId="0" fontId="14" fillId="0" borderId="10" xfId="0" applyFont="1" applyBorder="1" applyAlignment="1"/>
    <xf numFmtId="0" fontId="14" fillId="2" borderId="36" xfId="0" applyFont="1" applyFill="1" applyBorder="1" applyAlignment="1"/>
    <xf numFmtId="0" fontId="14" fillId="0" borderId="6" xfId="0" applyFont="1" applyBorder="1" applyAlignment="1"/>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0" fontId="14" fillId="2" borderId="1" xfId="0" applyFont="1" applyFill="1" applyBorder="1" applyAlignment="1">
      <alignment horizontal="center" wrapText="1"/>
    </xf>
    <xf numFmtId="0" fontId="14" fillId="2" borderId="3" xfId="0" applyFont="1" applyFill="1" applyBorder="1" applyAlignment="1">
      <alignment horizontal="center" wrapText="1"/>
    </xf>
    <xf numFmtId="0" fontId="14" fillId="2" borderId="4" xfId="0" applyNumberFormat="1" applyFont="1" applyFill="1" applyBorder="1" applyAlignment="1">
      <alignment horizontal="center" textRotation="255"/>
    </xf>
    <xf numFmtId="0" fontId="14" fillId="0" borderId="4" xfId="0" applyNumberFormat="1" applyFont="1" applyBorder="1" applyAlignment="1">
      <alignment horizontal="center" textRotation="255"/>
    </xf>
    <xf numFmtId="0" fontId="14" fillId="0" borderId="10" xfId="0" applyNumberFormat="1" applyFont="1" applyBorder="1" applyAlignment="1">
      <alignment horizontal="center" textRotation="255"/>
    </xf>
    <xf numFmtId="0" fontId="8" fillId="2" borderId="1" xfId="0" applyFont="1" applyFill="1" applyBorder="1" applyAlignment="1">
      <alignment horizontal="center" vertical="center"/>
    </xf>
    <xf numFmtId="0" fontId="14" fillId="2" borderId="14" xfId="0" applyFont="1" applyFill="1" applyBorder="1" applyAlignment="1">
      <alignment horizontal="center" vertical="center"/>
    </xf>
    <xf numFmtId="0" fontId="8" fillId="2" borderId="38" xfId="0" applyFont="1" applyFill="1" applyBorder="1" applyAlignment="1">
      <alignment horizontal="center" vertical="center" shrinkToFit="1"/>
    </xf>
    <xf numFmtId="0" fontId="14" fillId="2" borderId="88" xfId="0" applyFont="1" applyFill="1" applyBorder="1"/>
    <xf numFmtId="0" fontId="8" fillId="2" borderId="89" xfId="0" applyFont="1" applyFill="1" applyBorder="1" applyAlignment="1">
      <alignment horizontal="center" vertical="center"/>
    </xf>
    <xf numFmtId="0" fontId="14" fillId="2" borderId="24" xfId="0" applyFont="1" applyFill="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8" fillId="3" borderId="78" xfId="0" applyFont="1" applyFill="1" applyBorder="1" applyAlignment="1">
      <alignment horizontal="center" vertical="center" wrapText="1"/>
    </xf>
    <xf numFmtId="0" fontId="8" fillId="3" borderId="82"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83"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5" fillId="0" borderId="0" xfId="0" applyFont="1" applyBorder="1" applyAlignment="1">
      <alignment vertical="center"/>
    </xf>
    <xf numFmtId="0" fontId="8" fillId="2" borderId="3" xfId="0" applyFont="1" applyFill="1" applyBorder="1" applyAlignment="1">
      <alignment horizontal="center" vertical="center"/>
    </xf>
    <xf numFmtId="0" fontId="14" fillId="2" borderId="6" xfId="0" applyFont="1" applyFill="1" applyBorder="1" applyAlignment="1">
      <alignment horizontal="center" vertical="center"/>
    </xf>
    <xf numFmtId="0" fontId="8" fillId="2" borderId="84" xfId="0" applyFont="1" applyFill="1" applyBorder="1" applyAlignment="1">
      <alignment horizontal="center" vertical="center" wrapText="1"/>
    </xf>
    <xf numFmtId="0" fontId="14" fillId="2" borderId="85" xfId="0" applyFont="1" applyFill="1" applyBorder="1" applyAlignment="1">
      <alignment horizontal="center" vertical="center"/>
    </xf>
    <xf numFmtId="0" fontId="14" fillId="2" borderId="86"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87" xfId="0" applyFont="1" applyFill="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2" fillId="0" borderId="0" xfId="0" applyFont="1" applyAlignment="1">
      <alignment horizontal="lef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5" xfId="0" applyFont="1" applyBorder="1" applyAlignment="1">
      <alignment horizontal="right"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2" borderId="70" xfId="0" applyFont="1" applyFill="1" applyBorder="1" applyAlignment="1">
      <alignment horizontal="distributed" vertical="center"/>
    </xf>
    <xf numFmtId="0" fontId="5" fillId="2" borderId="64" xfId="0" applyFont="1" applyFill="1" applyBorder="1" applyAlignment="1">
      <alignment horizontal="distributed" vertical="center"/>
    </xf>
    <xf numFmtId="0" fontId="0" fillId="2" borderId="8" xfId="0" applyFont="1" applyFill="1" applyBorder="1"/>
    <xf numFmtId="0" fontId="0" fillId="2" borderId="5" xfId="0" applyFont="1" applyFill="1" applyBorder="1"/>
    <xf numFmtId="0" fontId="5" fillId="0" borderId="67" xfId="0" applyFont="1" applyBorder="1" applyAlignment="1">
      <alignment horizontal="left" vertical="center"/>
    </xf>
    <xf numFmtId="0" fontId="5" fillId="0" borderId="64" xfId="0" applyFont="1" applyBorder="1" applyAlignment="1">
      <alignment horizontal="left" vertical="center"/>
    </xf>
    <xf numFmtId="0" fontId="5" fillId="0" borderId="50" xfId="0" applyFont="1" applyBorder="1" applyAlignment="1">
      <alignment horizontal="left" vertical="center"/>
    </xf>
    <xf numFmtId="0" fontId="5" fillId="0" borderId="44" xfId="0" applyFont="1" applyBorder="1" applyAlignment="1">
      <alignment horizontal="left" vertical="center"/>
    </xf>
    <xf numFmtId="0" fontId="5" fillId="0" borderId="72" xfId="0" applyFont="1" applyBorder="1" applyAlignment="1">
      <alignment horizontal="left" vertical="center"/>
    </xf>
    <xf numFmtId="0" fontId="5" fillId="0" borderId="23" xfId="0" applyFont="1" applyBorder="1" applyAlignment="1">
      <alignment horizontal="left" vertical="center"/>
    </xf>
    <xf numFmtId="0" fontId="5" fillId="0" borderId="67" xfId="0" applyFont="1" applyBorder="1" applyAlignment="1">
      <alignment horizontal="right" vertical="center"/>
    </xf>
    <xf numFmtId="0" fontId="5" fillId="0" borderId="64" xfId="0" applyFont="1" applyBorder="1" applyAlignment="1">
      <alignment horizontal="right" vertical="center"/>
    </xf>
    <xf numFmtId="0" fontId="5" fillId="0" borderId="44" xfId="0" applyFont="1" applyBorder="1" applyAlignment="1">
      <alignment horizontal="right" vertical="center"/>
    </xf>
    <xf numFmtId="0" fontId="5" fillId="0" borderId="72" xfId="0" applyFont="1" applyBorder="1" applyAlignment="1">
      <alignment horizontal="right" vertical="center"/>
    </xf>
    <xf numFmtId="0" fontId="5" fillId="9" borderId="67" xfId="0" applyFont="1" applyFill="1" applyBorder="1" applyAlignment="1">
      <alignment vertical="center" shrinkToFit="1"/>
    </xf>
    <xf numFmtId="0" fontId="5" fillId="9" borderId="64" xfId="0" applyFont="1" applyFill="1" applyBorder="1" applyAlignment="1">
      <alignment vertical="center" shrinkToFit="1"/>
    </xf>
    <xf numFmtId="0" fontId="5" fillId="9" borderId="50" xfId="0" applyFont="1" applyFill="1" applyBorder="1" applyAlignment="1">
      <alignment vertical="center" shrinkToFit="1"/>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5" xfId="0" applyFont="1" applyFill="1" applyBorder="1" applyAlignment="1">
      <alignment horizontal="center" vertical="center"/>
    </xf>
    <xf numFmtId="0" fontId="5" fillId="0" borderId="45" xfId="0" applyFont="1" applyBorder="1" applyAlignment="1">
      <alignment horizontal="center" vertical="center"/>
    </xf>
    <xf numFmtId="0" fontId="5" fillId="0" borderId="45"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50" xfId="0" applyFont="1" applyBorder="1" applyAlignment="1">
      <alignment horizontal="right" vertical="center"/>
    </xf>
    <xf numFmtId="0" fontId="5" fillId="2" borderId="12" xfId="0" applyFont="1" applyFill="1" applyBorder="1" applyAlignment="1">
      <alignment horizontal="distributed" vertical="center"/>
    </xf>
    <xf numFmtId="0" fontId="0" fillId="2" borderId="12" xfId="0" applyFont="1" applyFill="1" applyBorder="1" applyAlignment="1">
      <alignment horizontal="distributed" vertical="center"/>
    </xf>
    <xf numFmtId="0" fontId="5" fillId="0" borderId="0" xfId="0" applyFont="1" applyFill="1" applyBorder="1" applyAlignment="1">
      <alignment horizontal="left" vertical="center" wrapText="1" shrinkToFit="1"/>
    </xf>
    <xf numFmtId="0" fontId="57" fillId="0" borderId="7" xfId="0" applyFont="1" applyFill="1" applyBorder="1" applyAlignment="1">
      <alignment horizontal="left" vertical="center" wrapText="1" shrinkToFit="1"/>
    </xf>
    <xf numFmtId="0" fontId="57" fillId="0" borderId="8" xfId="0" applyFont="1" applyFill="1" applyBorder="1" applyAlignment="1">
      <alignment horizontal="left" vertical="center" wrapText="1" shrinkToFit="1"/>
    </xf>
    <xf numFmtId="0" fontId="57" fillId="0" borderId="5" xfId="0" applyFont="1" applyFill="1" applyBorder="1" applyAlignment="1">
      <alignment horizontal="left" vertical="center" wrapText="1" shrinkToFit="1"/>
    </xf>
    <xf numFmtId="0" fontId="5" fillId="9" borderId="45" xfId="0" applyFont="1" applyFill="1" applyBorder="1" applyAlignment="1">
      <alignment vertical="center" wrapText="1" shrinkToFit="1"/>
    </xf>
    <xf numFmtId="0" fontId="5" fillId="9" borderId="12" xfId="0" applyFont="1" applyFill="1" applyBorder="1" applyAlignment="1">
      <alignment vertical="center" wrapText="1" shrinkToFit="1"/>
    </xf>
    <xf numFmtId="0" fontId="5" fillId="9" borderId="11" xfId="0" applyFont="1" applyFill="1" applyBorder="1" applyAlignment="1">
      <alignment vertical="center" wrapText="1" shrinkToFit="1"/>
    </xf>
    <xf numFmtId="0" fontId="5" fillId="9" borderId="44" xfId="0" applyFont="1" applyFill="1" applyBorder="1" applyAlignment="1">
      <alignment vertical="center" shrinkToFit="1"/>
    </xf>
    <xf numFmtId="0" fontId="5" fillId="9" borderId="72" xfId="0" applyFont="1" applyFill="1" applyBorder="1" applyAlignment="1">
      <alignment vertical="center" shrinkToFit="1"/>
    </xf>
    <xf numFmtId="0" fontId="5" fillId="9" borderId="23" xfId="0" applyFont="1" applyFill="1" applyBorder="1" applyAlignment="1">
      <alignment vertical="center" shrinkToFit="1"/>
    </xf>
    <xf numFmtId="0" fontId="5" fillId="9" borderId="44" xfId="0" applyFont="1" applyFill="1" applyBorder="1" applyAlignment="1">
      <alignment vertical="center" wrapText="1" shrinkToFit="1"/>
    </xf>
    <xf numFmtId="0" fontId="5" fillId="9" borderId="72" xfId="0" applyFont="1" applyFill="1" applyBorder="1" applyAlignment="1">
      <alignment vertical="center" wrapText="1" shrinkToFit="1"/>
    </xf>
    <xf numFmtId="0" fontId="5" fillId="9" borderId="23" xfId="0" applyFont="1" applyFill="1" applyBorder="1" applyAlignment="1">
      <alignment vertical="center" wrapText="1" shrinkToFit="1"/>
    </xf>
    <xf numFmtId="0" fontId="5" fillId="0" borderId="23" xfId="0" applyFont="1" applyBorder="1" applyAlignment="1">
      <alignment horizontal="right" vertical="center"/>
    </xf>
    <xf numFmtId="0" fontId="5" fillId="0" borderId="44"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8" fillId="0" borderId="4" xfId="0" applyFont="1" applyBorder="1" applyAlignment="1">
      <alignment horizontal="left" vertical="center"/>
    </xf>
    <xf numFmtId="0" fontId="58" fillId="0" borderId="0" xfId="0" applyFont="1" applyAlignment="1">
      <alignment horizontal="left" vertical="top" wrapText="1"/>
    </xf>
    <xf numFmtId="0" fontId="25" fillId="2" borderId="1" xfId="5" applyFont="1" applyFill="1" applyBorder="1" applyAlignment="1">
      <alignment horizontal="left" vertical="center" wrapText="1"/>
    </xf>
    <xf numFmtId="0" fontId="25" fillId="2" borderId="4" xfId="5" applyFont="1" applyFill="1" applyBorder="1" applyAlignment="1">
      <alignment horizontal="left" vertical="center" wrapText="1"/>
    </xf>
    <xf numFmtId="0" fontId="25" fillId="2" borderId="36" xfId="5" applyFont="1" applyFill="1" applyBorder="1" applyAlignment="1">
      <alignment horizontal="left" vertical="center" wrapText="1"/>
    </xf>
    <xf numFmtId="0" fontId="25" fillId="2" borderId="3" xfId="5" applyFont="1" applyFill="1" applyBorder="1" applyAlignment="1">
      <alignment horizontal="left" vertical="center" wrapText="1"/>
    </xf>
    <xf numFmtId="0" fontId="25" fillId="2" borderId="10" xfId="5" applyFont="1" applyFill="1" applyBorder="1" applyAlignment="1">
      <alignment horizontal="left" vertical="center" wrapText="1"/>
    </xf>
    <xf numFmtId="0" fontId="25" fillId="2" borderId="6" xfId="5" applyFont="1" applyFill="1" applyBorder="1" applyAlignment="1">
      <alignment horizontal="left" vertical="center" wrapText="1"/>
    </xf>
    <xf numFmtId="0" fontId="5" fillId="0" borderId="76" xfId="5" applyFont="1" applyBorder="1" applyAlignment="1">
      <alignment horizontal="left" vertical="center"/>
    </xf>
    <xf numFmtId="0" fontId="5" fillId="0" borderId="97" xfId="5" applyFont="1" applyBorder="1" applyAlignment="1">
      <alignment horizontal="left" vertical="center"/>
    </xf>
    <xf numFmtId="0" fontId="5" fillId="0" borderId="77" xfId="5" applyFont="1" applyBorder="1" applyAlignment="1">
      <alignment horizontal="left" vertical="center"/>
    </xf>
    <xf numFmtId="0" fontId="5" fillId="0" borderId="3" xfId="5" applyFont="1" applyBorder="1" applyAlignment="1">
      <alignment horizontal="left" vertical="center"/>
    </xf>
    <xf numFmtId="0" fontId="5" fillId="0" borderId="10" xfId="5" applyFont="1" applyBorder="1" applyAlignment="1">
      <alignment horizontal="left" vertical="center"/>
    </xf>
    <xf numFmtId="0" fontId="5" fillId="0" borderId="6" xfId="5" applyFont="1" applyBorder="1" applyAlignment="1">
      <alignment horizontal="left" vertical="center"/>
    </xf>
    <xf numFmtId="0" fontId="25" fillId="2" borderId="7" xfId="5" applyFont="1" applyFill="1" applyBorder="1" applyAlignment="1">
      <alignment horizontal="left" vertical="center" wrapText="1"/>
    </xf>
    <xf numFmtId="0" fontId="25" fillId="2" borderId="8" xfId="5" applyFont="1" applyFill="1" applyBorder="1" applyAlignment="1">
      <alignment horizontal="left" vertical="center" wrapText="1"/>
    </xf>
    <xf numFmtId="0" fontId="25" fillId="2" borderId="5" xfId="5" applyFont="1" applyFill="1" applyBorder="1" applyAlignment="1">
      <alignment horizontal="left" vertical="center" wrapText="1"/>
    </xf>
    <xf numFmtId="0" fontId="5" fillId="0" borderId="7" xfId="5" applyFont="1" applyBorder="1" applyAlignment="1">
      <alignment horizontal="center" vertical="center"/>
    </xf>
    <xf numFmtId="0" fontId="5" fillId="0" borderId="8" xfId="5" applyFont="1" applyBorder="1" applyAlignment="1">
      <alignment horizontal="center" vertical="center"/>
    </xf>
    <xf numFmtId="0" fontId="5" fillId="0" borderId="5" xfId="5" applyFont="1" applyBorder="1" applyAlignment="1">
      <alignment horizontal="center" vertical="center"/>
    </xf>
    <xf numFmtId="0" fontId="5" fillId="0" borderId="110" xfId="5" applyFont="1" applyBorder="1" applyAlignment="1">
      <alignment horizontal="left" vertical="center"/>
    </xf>
    <xf numFmtId="0" fontId="5" fillId="0" borderId="111" xfId="5" applyFont="1" applyBorder="1" applyAlignment="1">
      <alignment horizontal="left" vertical="center"/>
    </xf>
    <xf numFmtId="0" fontId="5" fillId="0" borderId="112" xfId="5" applyFont="1" applyBorder="1" applyAlignment="1">
      <alignment horizontal="left" vertical="center"/>
    </xf>
    <xf numFmtId="0" fontId="5" fillId="0" borderId="55" xfId="5" applyFont="1" applyBorder="1" applyAlignment="1">
      <alignment horizontal="left" vertical="center"/>
    </xf>
    <xf numFmtId="0" fontId="5" fillId="0" borderId="54" xfId="5" applyFont="1" applyBorder="1" applyAlignment="1">
      <alignment horizontal="left" vertical="center"/>
    </xf>
    <xf numFmtId="0" fontId="5" fillId="0" borderId="52" xfId="5" applyFont="1" applyBorder="1" applyAlignment="1">
      <alignment horizontal="left" vertical="center"/>
    </xf>
    <xf numFmtId="0" fontId="5" fillId="2" borderId="1" xfId="5" applyFont="1" applyFill="1" applyBorder="1" applyAlignment="1">
      <alignment horizontal="left" vertical="center" wrapText="1" shrinkToFit="1"/>
    </xf>
    <xf numFmtId="0" fontId="5" fillId="2" borderId="4" xfId="5" applyFont="1" applyFill="1" applyBorder="1" applyAlignment="1">
      <alignment horizontal="left" vertical="center" wrapText="1" shrinkToFit="1"/>
    </xf>
    <xf numFmtId="0" fontId="5" fillId="2" borderId="36" xfId="5" applyFont="1" applyFill="1" applyBorder="1" applyAlignment="1">
      <alignment horizontal="left" vertical="center" wrapText="1" shrinkToFit="1"/>
    </xf>
    <xf numFmtId="0" fontId="5" fillId="2" borderId="3" xfId="5" applyFont="1" applyFill="1" applyBorder="1" applyAlignment="1">
      <alignment horizontal="left" vertical="center" wrapText="1" shrinkToFit="1"/>
    </xf>
    <xf numFmtId="0" fontId="5" fillId="2" borderId="10" xfId="5" applyFont="1" applyFill="1" applyBorder="1" applyAlignment="1">
      <alignment horizontal="left" vertical="center" wrapText="1" shrinkToFit="1"/>
    </xf>
    <xf numFmtId="0" fontId="5" fillId="2" borderId="6" xfId="5" applyFont="1" applyFill="1" applyBorder="1" applyAlignment="1">
      <alignment horizontal="left" vertical="center" wrapText="1" shrinkToFit="1"/>
    </xf>
    <xf numFmtId="0" fontId="5" fillId="2" borderId="2" xfId="5" applyFont="1" applyFill="1" applyBorder="1" applyAlignment="1">
      <alignment horizontal="left" vertical="center" wrapText="1" shrinkToFit="1"/>
    </xf>
    <xf numFmtId="0" fontId="5" fillId="2" borderId="0" xfId="5" applyFont="1" applyFill="1" applyAlignment="1">
      <alignment horizontal="left" vertical="center" wrapText="1" shrinkToFit="1"/>
    </xf>
    <xf numFmtId="0" fontId="5" fillId="2" borderId="14" xfId="5" applyFont="1" applyFill="1" applyBorder="1" applyAlignment="1">
      <alignment horizontal="left" vertical="center" wrapText="1" shrinkToFit="1"/>
    </xf>
    <xf numFmtId="0" fontId="0" fillId="3" borderId="13" xfId="0" applyFont="1" applyFill="1" applyBorder="1" applyAlignment="1">
      <alignment horizontal="center" vertical="center"/>
    </xf>
    <xf numFmtId="0" fontId="0" fillId="0" borderId="13" xfId="0" applyFont="1" applyBorder="1" applyAlignment="1">
      <alignment horizontal="right" vertical="center" wrapText="1"/>
    </xf>
    <xf numFmtId="0" fontId="0" fillId="3" borderId="13"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0" borderId="13" xfId="0" applyFont="1" applyBorder="1" applyAlignment="1">
      <alignment horizontal="right" vertical="top" wrapText="1"/>
    </xf>
    <xf numFmtId="0" fontId="5" fillId="0" borderId="0" xfId="5" applyFont="1" applyAlignment="1">
      <alignment horizontal="left" vertical="center"/>
    </xf>
    <xf numFmtId="0" fontId="5" fillId="2" borderId="7" xfId="5" applyFont="1" applyFill="1" applyBorder="1" applyAlignment="1">
      <alignment horizontal="left" vertical="center" wrapText="1"/>
    </xf>
    <xf numFmtId="0" fontId="5" fillId="2" borderId="8" xfId="5" applyFont="1" applyFill="1" applyBorder="1" applyAlignment="1">
      <alignment horizontal="left" vertical="center" wrapText="1"/>
    </xf>
    <xf numFmtId="0" fontId="5" fillId="2" borderId="5" xfId="5" applyFont="1" applyFill="1" applyBorder="1" applyAlignment="1">
      <alignment horizontal="left" vertical="center" wrapText="1"/>
    </xf>
    <xf numFmtId="0" fontId="5" fillId="2" borderId="1" xfId="5" applyFont="1" applyFill="1" applyBorder="1" applyAlignment="1">
      <alignment horizontal="left" vertical="center" wrapText="1"/>
    </xf>
    <xf numFmtId="0" fontId="5" fillId="2" borderId="4" xfId="5" applyFont="1" applyFill="1" applyBorder="1" applyAlignment="1">
      <alignment horizontal="left" vertical="center" wrapText="1"/>
    </xf>
    <xf numFmtId="0" fontId="5" fillId="2" borderId="36" xfId="5" applyFont="1" applyFill="1" applyBorder="1" applyAlignment="1">
      <alignment horizontal="left" vertical="center" wrapText="1"/>
    </xf>
    <xf numFmtId="0" fontId="5" fillId="2" borderId="3" xfId="5" applyFont="1" applyFill="1" applyBorder="1" applyAlignment="1">
      <alignment horizontal="left" vertical="center" wrapText="1"/>
    </xf>
    <xf numFmtId="0" fontId="5" fillId="2" borderId="10" xfId="5" applyFont="1" applyFill="1" applyBorder="1" applyAlignment="1">
      <alignment horizontal="left" vertical="center" wrapText="1"/>
    </xf>
    <xf numFmtId="0" fontId="5" fillId="2" borderId="6" xfId="5" applyFont="1" applyFill="1" applyBorder="1" applyAlignment="1">
      <alignment horizontal="left" vertical="center" wrapText="1"/>
    </xf>
    <xf numFmtId="0" fontId="5" fillId="2" borderId="0" xfId="5" applyFont="1" applyFill="1" applyBorder="1" applyAlignment="1">
      <alignment horizontal="left" vertical="center" wrapText="1" shrinkToFit="1"/>
    </xf>
    <xf numFmtId="0" fontId="5" fillId="2" borderId="7" xfId="5" applyFont="1" applyFill="1" applyBorder="1" applyAlignment="1">
      <alignment horizontal="left" vertical="center" wrapText="1" shrinkToFit="1"/>
    </xf>
    <xf numFmtId="0" fontId="5" fillId="2" borderId="8" xfId="5" applyFont="1" applyFill="1" applyBorder="1" applyAlignment="1">
      <alignment horizontal="left" vertical="center" wrapText="1" shrinkToFit="1"/>
    </xf>
    <xf numFmtId="0" fontId="5" fillId="2" borderId="5" xfId="5" applyFont="1" applyFill="1" applyBorder="1" applyAlignment="1">
      <alignment horizontal="left" vertical="center" wrapText="1" shrinkToFit="1"/>
    </xf>
    <xf numFmtId="0" fontId="5" fillId="0" borderId="7" xfId="5" applyFont="1" applyFill="1" applyBorder="1" applyAlignment="1">
      <alignment horizontal="center" vertical="center" shrinkToFi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5" fillId="0" borderId="0" xfId="5" applyFont="1" applyBorder="1" applyAlignment="1">
      <alignment horizontal="left" vertical="center"/>
    </xf>
    <xf numFmtId="0" fontId="0" fillId="0" borderId="13" xfId="0" applyFont="1" applyBorder="1" applyAlignment="1">
      <alignment horizontal="center" vertical="center"/>
    </xf>
    <xf numFmtId="0" fontId="0" fillId="0" borderId="13" xfId="0" applyFont="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0" borderId="5" xfId="0" applyFont="1" applyBorder="1" applyAlignment="1">
      <alignment horizontal="center" vertical="top" wrapText="1"/>
    </xf>
    <xf numFmtId="0" fontId="5" fillId="0" borderId="7" xfId="5" applyFont="1" applyBorder="1" applyAlignment="1">
      <alignment horizontal="center" vertical="center" shrinkToFit="1"/>
    </xf>
    <xf numFmtId="0" fontId="5" fillId="4" borderId="8" xfId="0" applyFont="1" applyFill="1" applyBorder="1" applyAlignment="1">
      <alignment horizontal="left" vertical="center"/>
    </xf>
    <xf numFmtId="0" fontId="5" fillId="4" borderId="5" xfId="0" applyFont="1" applyFill="1" applyBorder="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4" borderId="43"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4" xfId="0" applyFont="1" applyFill="1" applyBorder="1" applyAlignment="1">
      <alignment horizontal="left" vertical="center"/>
    </xf>
    <xf numFmtId="0" fontId="5" fillId="4" borderId="36" xfId="0" applyFont="1" applyFill="1" applyBorder="1" applyAlignment="1">
      <alignment horizontal="left" vertical="center"/>
    </xf>
    <xf numFmtId="0" fontId="5" fillId="0" borderId="100" xfId="0" applyFont="1" applyBorder="1" applyAlignment="1">
      <alignment horizontal="left" vertical="center"/>
    </xf>
    <xf numFmtId="0" fontId="5" fillId="0" borderId="103" xfId="0" applyFont="1" applyBorder="1" applyAlignment="1">
      <alignment horizontal="left" vertical="center"/>
    </xf>
    <xf numFmtId="0" fontId="5" fillId="4" borderId="10" xfId="0" applyFont="1" applyFill="1" applyBorder="1" applyAlignment="1">
      <alignment horizontal="left" vertical="center"/>
    </xf>
    <xf numFmtId="0" fontId="5" fillId="4" borderId="6" xfId="0" applyFont="1" applyFill="1" applyBorder="1" applyAlignment="1">
      <alignment horizontal="left" vertical="center"/>
    </xf>
    <xf numFmtId="0" fontId="5" fillId="4" borderId="105" xfId="0" applyFont="1" applyFill="1" applyBorder="1" applyAlignment="1">
      <alignment horizontal="left" vertical="center"/>
    </xf>
    <xf numFmtId="0" fontId="5" fillId="4" borderId="92" xfId="0" applyFont="1" applyFill="1" applyBorder="1" applyAlignment="1">
      <alignment horizontal="left" vertical="center"/>
    </xf>
    <xf numFmtId="0" fontId="5" fillId="0" borderId="0" xfId="0" applyFont="1" applyAlignment="1">
      <alignment horizontal="left" vertical="center"/>
    </xf>
    <xf numFmtId="0" fontId="25" fillId="0" borderId="4" xfId="0" applyFont="1" applyBorder="1" applyAlignment="1">
      <alignment horizontal="left" vertical="center" wrapText="1"/>
    </xf>
    <xf numFmtId="0" fontId="5" fillId="9" borderId="1"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36" xfId="0" applyFont="1" applyFill="1" applyBorder="1" applyAlignment="1">
      <alignment horizontal="left" vertical="center" wrapText="1"/>
    </xf>
    <xf numFmtId="0" fontId="5" fillId="9" borderId="134" xfId="0" applyFont="1" applyFill="1" applyBorder="1" applyAlignment="1">
      <alignment horizontal="left" vertical="center" wrapText="1"/>
    </xf>
    <xf numFmtId="0" fontId="5" fillId="9" borderId="70" xfId="0" applyFont="1" applyFill="1" applyBorder="1" applyAlignment="1">
      <alignment horizontal="left" vertical="center" wrapText="1"/>
    </xf>
    <xf numFmtId="0" fontId="5" fillId="9" borderId="51" xfId="0" applyFont="1" applyFill="1" applyBorder="1" applyAlignment="1">
      <alignment horizontal="left" vertical="center" wrapText="1"/>
    </xf>
    <xf numFmtId="0" fontId="5" fillId="9" borderId="3" xfId="5" applyFont="1" applyFill="1" applyBorder="1" applyAlignment="1">
      <alignment horizontal="left" vertical="center" shrinkToFit="1"/>
    </xf>
    <xf numFmtId="0" fontId="5" fillId="9" borderId="10" xfId="5" applyFont="1" applyFill="1" applyBorder="1" applyAlignment="1">
      <alignment horizontal="left" vertical="center" shrinkToFit="1"/>
    </xf>
    <xf numFmtId="0" fontId="5" fillId="9" borderId="6" xfId="5" applyFont="1" applyFill="1" applyBorder="1" applyAlignment="1">
      <alignment horizontal="left" vertical="center" shrinkToFit="1"/>
    </xf>
    <xf numFmtId="0" fontId="5" fillId="0" borderId="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134" xfId="0" applyFont="1" applyBorder="1" applyAlignment="1">
      <alignment horizontal="center" vertical="center"/>
    </xf>
    <xf numFmtId="0" fontId="5" fillId="9" borderId="1" xfId="5" applyFont="1" applyFill="1" applyBorder="1" applyAlignment="1">
      <alignment horizontal="left" vertical="center" wrapText="1"/>
    </xf>
    <xf numFmtId="0" fontId="5" fillId="9" borderId="4" xfId="5" applyFont="1" applyFill="1" applyBorder="1" applyAlignment="1">
      <alignment horizontal="left" vertical="center" wrapText="1"/>
    </xf>
    <xf numFmtId="0" fontId="5" fillId="9" borderId="36" xfId="5" applyFont="1" applyFill="1" applyBorder="1" applyAlignment="1">
      <alignment horizontal="left" vertical="center" wrapText="1"/>
    </xf>
    <xf numFmtId="0" fontId="5" fillId="9" borderId="3" xfId="5" applyFont="1" applyFill="1" applyBorder="1" applyAlignment="1">
      <alignment horizontal="left" vertical="center" wrapText="1"/>
    </xf>
    <xf numFmtId="0" fontId="5" fillId="9" borderId="10" xfId="5" applyFont="1" applyFill="1" applyBorder="1" applyAlignment="1">
      <alignment horizontal="left" vertical="center" wrapText="1"/>
    </xf>
    <xf numFmtId="0" fontId="5" fillId="9" borderId="6" xfId="5" applyFont="1" applyFill="1" applyBorder="1" applyAlignment="1">
      <alignment horizontal="left" vertical="center" wrapText="1"/>
    </xf>
    <xf numFmtId="0" fontId="5" fillId="9" borderId="67" xfId="5" applyFont="1" applyFill="1" applyBorder="1" applyAlignment="1">
      <alignment horizontal="center" vertical="center"/>
    </xf>
    <xf numFmtId="0" fontId="5" fillId="9" borderId="64" xfId="5" applyFont="1" applyFill="1" applyBorder="1" applyAlignment="1">
      <alignment horizontal="center" vertical="center"/>
    </xf>
    <xf numFmtId="0" fontId="5" fillId="9" borderId="50" xfId="5" applyFont="1" applyFill="1" applyBorder="1" applyAlignment="1">
      <alignment horizontal="center" vertical="center"/>
    </xf>
    <xf numFmtId="0" fontId="5" fillId="9" borderId="134" xfId="5" applyFont="1" applyFill="1" applyBorder="1" applyAlignment="1">
      <alignment horizontal="center" vertical="center"/>
    </xf>
    <xf numFmtId="0" fontId="5" fillId="9" borderId="70" xfId="5" applyFont="1" applyFill="1" applyBorder="1" applyAlignment="1">
      <alignment horizontal="center" vertical="center"/>
    </xf>
    <xf numFmtId="0" fontId="5" fillId="9" borderId="51" xfId="5" applyFont="1" applyFill="1" applyBorder="1" applyAlignment="1">
      <alignment horizontal="center" vertical="center"/>
    </xf>
    <xf numFmtId="0" fontId="5" fillId="0" borderId="76" xfId="5" applyFont="1" applyBorder="1" applyAlignment="1">
      <alignment horizontal="center" vertical="center"/>
    </xf>
    <xf numFmtId="0" fontId="5" fillId="0" borderId="97" xfId="5" applyFont="1" applyBorder="1" applyAlignment="1">
      <alignment horizontal="center" vertical="center"/>
    </xf>
    <xf numFmtId="0" fontId="5" fillId="0" borderId="77" xfId="5" applyFont="1" applyBorder="1" applyAlignment="1">
      <alignment horizontal="center" vertical="center"/>
    </xf>
    <xf numFmtId="0" fontId="5" fillId="0" borderId="135" xfId="5" applyFont="1" applyBorder="1" applyAlignment="1">
      <alignment horizontal="center" vertical="center"/>
    </xf>
    <xf numFmtId="0" fontId="5" fillId="0" borderId="136" xfId="5" applyFont="1" applyBorder="1" applyAlignment="1">
      <alignment horizontal="center" vertical="center"/>
    </xf>
    <xf numFmtId="0" fontId="5" fillId="0" borderId="137" xfId="5" applyFont="1" applyBorder="1" applyAlignment="1">
      <alignment horizontal="center" vertical="center"/>
    </xf>
    <xf numFmtId="0" fontId="5" fillId="9" borderId="45" xfId="5" applyFont="1" applyFill="1" applyBorder="1" applyAlignment="1">
      <alignment horizontal="left" vertical="center" shrinkToFit="1"/>
    </xf>
    <xf numFmtId="0" fontId="5" fillId="9" borderId="12" xfId="5" applyFont="1" applyFill="1" applyBorder="1" applyAlignment="1">
      <alignment horizontal="left" vertical="center" shrinkToFit="1"/>
    </xf>
    <xf numFmtId="0" fontId="5" fillId="9" borderId="11" xfId="5" applyFont="1" applyFill="1" applyBorder="1" applyAlignment="1">
      <alignment horizontal="left" vertical="center" shrinkToFit="1"/>
    </xf>
    <xf numFmtId="0" fontId="5" fillId="0" borderId="45" xfId="5" applyFont="1" applyFill="1" applyBorder="1" applyAlignment="1">
      <alignment horizontal="center" vertical="center"/>
    </xf>
    <xf numFmtId="0" fontId="5" fillId="0" borderId="12" xfId="5" applyFont="1" applyFill="1" applyBorder="1" applyAlignment="1">
      <alignment horizontal="center" vertical="center"/>
    </xf>
    <xf numFmtId="0" fontId="5" fillId="0" borderId="11" xfId="5" applyFont="1" applyFill="1" applyBorder="1" applyAlignment="1">
      <alignment horizontal="center" vertical="center"/>
    </xf>
    <xf numFmtId="0" fontId="5" fillId="9" borderId="67" xfId="5" applyFont="1" applyFill="1" applyBorder="1" applyAlignment="1">
      <alignment horizontal="left" vertical="center" wrapText="1"/>
    </xf>
    <xf numFmtId="0" fontId="5" fillId="9" borderId="64" xfId="5" applyFont="1" applyFill="1" applyBorder="1" applyAlignment="1">
      <alignment horizontal="left" vertical="center" wrapText="1"/>
    </xf>
    <xf numFmtId="0" fontId="5" fillId="9" borderId="50" xfId="5" applyFont="1" applyFill="1" applyBorder="1" applyAlignment="1">
      <alignment horizontal="left" vertical="center" wrapText="1"/>
    </xf>
    <xf numFmtId="0" fontId="5" fillId="9" borderId="44" xfId="5" applyFont="1" applyFill="1" applyBorder="1" applyAlignment="1">
      <alignment horizontal="left" vertical="center" wrapText="1"/>
    </xf>
    <xf numFmtId="0" fontId="5" fillId="9" borderId="72" xfId="5" applyFont="1" applyFill="1" applyBorder="1" applyAlignment="1">
      <alignment horizontal="left" vertical="center" wrapText="1"/>
    </xf>
    <xf numFmtId="0" fontId="5" fillId="9" borderId="23" xfId="5" applyFont="1" applyFill="1" applyBorder="1" applyAlignment="1">
      <alignment horizontal="left" vertical="center" wrapText="1"/>
    </xf>
    <xf numFmtId="0" fontId="5" fillId="9" borderId="1" xfId="5" applyFont="1" applyFill="1" applyBorder="1" applyAlignment="1">
      <alignment horizontal="left" vertical="center" wrapText="1" shrinkToFit="1"/>
    </xf>
    <xf numFmtId="0" fontId="5" fillId="9" borderId="4" xfId="5" applyFont="1" applyFill="1" applyBorder="1" applyAlignment="1">
      <alignment horizontal="left" vertical="center" wrapText="1" shrinkToFit="1"/>
    </xf>
    <xf numFmtId="0" fontId="5" fillId="9" borderId="36" xfId="5" applyFont="1" applyFill="1" applyBorder="1" applyAlignment="1">
      <alignment horizontal="left" vertical="center" wrapText="1" shrinkToFit="1"/>
    </xf>
    <xf numFmtId="0" fontId="5" fillId="9" borderId="2" xfId="5" applyFont="1" applyFill="1" applyBorder="1" applyAlignment="1">
      <alignment horizontal="left" vertical="center" wrapText="1" shrinkToFit="1"/>
    </xf>
    <xf numFmtId="0" fontId="5" fillId="9" borderId="0" xfId="5" applyFont="1" applyFill="1" applyBorder="1" applyAlignment="1">
      <alignment horizontal="left" vertical="center" wrapText="1" shrinkToFit="1"/>
    </xf>
    <xf numFmtId="0" fontId="5" fillId="9" borderId="14" xfId="5" applyFont="1" applyFill="1" applyBorder="1" applyAlignment="1">
      <alignment horizontal="left" vertical="center" wrapText="1" shrinkToFit="1"/>
    </xf>
    <xf numFmtId="0" fontId="5" fillId="9" borderId="3" xfId="5" applyFont="1" applyFill="1" applyBorder="1" applyAlignment="1">
      <alignment horizontal="left" vertical="center" wrapText="1" shrinkToFit="1"/>
    </xf>
    <xf numFmtId="0" fontId="5" fillId="9" borderId="10" xfId="5" applyFont="1" applyFill="1" applyBorder="1" applyAlignment="1">
      <alignment horizontal="left" vertical="center" wrapText="1" shrinkToFit="1"/>
    </xf>
    <xf numFmtId="0" fontId="5" fillId="9" borderId="6" xfId="5" applyFont="1" applyFill="1" applyBorder="1" applyAlignment="1">
      <alignment horizontal="left" vertical="center" wrapText="1" shrinkToFit="1"/>
    </xf>
    <xf numFmtId="0" fontId="5" fillId="0" borderId="133" xfId="0" applyFont="1" applyBorder="1" applyAlignment="1">
      <alignment horizontal="left" vertical="center"/>
    </xf>
    <xf numFmtId="0" fontId="5" fillId="0" borderId="88" xfId="0" applyFont="1" applyBorder="1" applyAlignment="1">
      <alignment horizontal="left" vertical="center"/>
    </xf>
    <xf numFmtId="0" fontId="5" fillId="0" borderId="67" xfId="5" applyFont="1" applyBorder="1" applyAlignment="1">
      <alignment horizontal="center" vertical="center" wrapText="1" shrinkToFit="1"/>
    </xf>
    <xf numFmtId="0" fontId="5" fillId="0" borderId="64" xfId="5" applyFont="1" applyBorder="1" applyAlignment="1">
      <alignment horizontal="center" vertical="center" wrapText="1" shrinkToFit="1"/>
    </xf>
    <xf numFmtId="0" fontId="5" fillId="0" borderId="68" xfId="5" applyFont="1" applyBorder="1" applyAlignment="1">
      <alignment horizontal="center" vertical="center" wrapText="1" shrinkToFit="1"/>
    </xf>
    <xf numFmtId="0" fontId="5" fillId="0" borderId="50" xfId="5" applyFont="1" applyBorder="1" applyAlignment="1">
      <alignment horizontal="center" vertical="center" wrapText="1" shrinkToFit="1"/>
    </xf>
    <xf numFmtId="0" fontId="5" fillId="0" borderId="11" xfId="0" applyFont="1" applyBorder="1" applyAlignment="1">
      <alignment horizontal="center" vertical="center"/>
    </xf>
    <xf numFmtId="0" fontId="59" fillId="0" borderId="0" xfId="5" applyFont="1" applyAlignment="1">
      <alignment horizontal="left" vertical="center"/>
    </xf>
    <xf numFmtId="0" fontId="0" fillId="0" borderId="94"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5" xfId="0" applyFont="1" applyBorder="1" applyAlignment="1">
      <alignment horizontal="center" vertical="center" shrinkToFit="1"/>
    </xf>
    <xf numFmtId="0" fontId="0" fillId="2" borderId="7"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2" borderId="93" xfId="0" applyFont="1" applyFill="1" applyBorder="1" applyAlignment="1">
      <alignment horizontal="center" vertical="center" shrinkToFit="1"/>
    </xf>
    <xf numFmtId="0" fontId="0" fillId="0" borderId="10"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8" xfId="0" applyFont="1" applyBorder="1" applyAlignment="1">
      <alignment horizontal="right" vertical="center" shrinkToFit="1"/>
    </xf>
    <xf numFmtId="0" fontId="0" fillId="0" borderId="5" xfId="0" applyFont="1" applyBorder="1" applyAlignment="1">
      <alignment horizontal="right" vertical="center" shrinkToFit="1"/>
    </xf>
    <xf numFmtId="0" fontId="0" fillId="2" borderId="1"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95"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36" xfId="0" applyFont="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96" xfId="0" applyFont="1" applyFill="1" applyBorder="1" applyAlignment="1">
      <alignment horizontal="center" vertical="center" shrinkToFit="1"/>
    </xf>
    <xf numFmtId="0" fontId="0" fillId="0" borderId="10" xfId="0" applyFont="1" applyBorder="1" applyAlignment="1">
      <alignment vertical="center" shrinkToFit="1"/>
    </xf>
    <xf numFmtId="0" fontId="0" fillId="0" borderId="6" xfId="0" applyFont="1" applyBorder="1" applyAlignment="1">
      <alignment vertical="center" shrinkToFit="1"/>
    </xf>
    <xf numFmtId="0" fontId="0" fillId="2" borderId="13" xfId="0" applyFont="1" applyFill="1" applyBorder="1" applyAlignment="1">
      <alignment horizontal="center" vertical="center" shrinkToFit="1"/>
    </xf>
    <xf numFmtId="0" fontId="0" fillId="2" borderId="13" xfId="0" applyFont="1" applyFill="1" applyBorder="1" applyAlignment="1">
      <alignment horizontal="center" vertical="center"/>
    </xf>
    <xf numFmtId="0" fontId="0" fillId="2" borderId="13" xfId="0" applyFont="1" applyFill="1" applyBorder="1" applyAlignment="1">
      <alignment horizontal="center" vertical="center" textRotation="255"/>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2" borderId="5" xfId="0" applyFont="1" applyFill="1" applyBorder="1" applyAlignment="1">
      <alignment horizontal="center" vertical="center" wrapText="1" shrinkToFit="1"/>
    </xf>
    <xf numFmtId="0" fontId="0" fillId="0" borderId="7"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0" fillId="2" borderId="1"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3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0" fillId="2" borderId="10"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0" borderId="74" xfId="0" applyFont="1" applyBorder="1" applyAlignment="1">
      <alignment horizontal="center" vertical="center" shrinkToFit="1"/>
    </xf>
    <xf numFmtId="0" fontId="0" fillId="2" borderId="62"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12" fillId="11" borderId="1" xfId="2" applyFont="1" applyFill="1" applyBorder="1" applyAlignment="1">
      <alignment horizontal="center" vertical="center" wrapText="1"/>
    </xf>
    <xf numFmtId="0" fontId="12" fillId="11" borderId="36" xfId="2" applyFont="1" applyFill="1" applyBorder="1" applyAlignment="1">
      <alignment horizontal="center" vertical="center" wrapText="1"/>
    </xf>
    <xf numFmtId="0" fontId="22" fillId="0" borderId="10" xfId="2" applyFont="1" applyBorder="1" applyAlignment="1">
      <alignment horizontal="left" vertical="center"/>
    </xf>
    <xf numFmtId="0" fontId="12" fillId="3" borderId="16" xfId="2" applyFont="1" applyFill="1" applyBorder="1" applyAlignment="1">
      <alignment horizontal="center" vertical="center" wrapText="1"/>
    </xf>
    <xf numFmtId="0" fontId="12" fillId="3" borderId="25"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19" fillId="0" borderId="10" xfId="2" applyFont="1" applyBorder="1" applyAlignment="1">
      <alignment horizontal="left" vertical="center"/>
    </xf>
    <xf numFmtId="0" fontId="89" fillId="0" borderId="86" xfId="16" applyFont="1" applyBorder="1" applyAlignment="1">
      <alignment horizontal="left" vertical="top" wrapText="1"/>
    </xf>
    <xf numFmtId="0" fontId="89" fillId="0" borderId="0" xfId="16" applyFont="1" applyAlignment="1">
      <alignment horizontal="left" vertical="top" wrapText="1"/>
    </xf>
    <xf numFmtId="0" fontId="9" fillId="0" borderId="7" xfId="9" applyFont="1" applyBorder="1">
      <alignment vertical="center"/>
    </xf>
    <xf numFmtId="0" fontId="9" fillId="0" borderId="8" xfId="9" applyFont="1" applyBorder="1">
      <alignment vertical="center"/>
    </xf>
    <xf numFmtId="0" fontId="9" fillId="0" borderId="5" xfId="9" applyFont="1" applyBorder="1">
      <alignment vertical="center"/>
    </xf>
    <xf numFmtId="0" fontId="9" fillId="0" borderId="7" xfId="17" applyFont="1" applyBorder="1" applyAlignment="1">
      <alignment horizontal="center" vertical="center" wrapText="1"/>
    </xf>
    <xf numFmtId="0" fontId="9" fillId="0" borderId="8" xfId="17" applyFont="1" applyBorder="1" applyAlignment="1">
      <alignment horizontal="center" vertical="center" wrapText="1"/>
    </xf>
    <xf numFmtId="0" fontId="9" fillId="0" borderId="5" xfId="17" applyFont="1" applyBorder="1" applyAlignment="1">
      <alignment horizontal="center" vertical="center" wrapText="1"/>
    </xf>
    <xf numFmtId="0" fontId="9" fillId="0" borderId="7" xfId="9" applyFont="1" applyBorder="1" applyAlignment="1">
      <alignment horizontal="center" vertical="center"/>
    </xf>
    <xf numFmtId="0" fontId="9" fillId="0" borderId="8" xfId="9" applyFont="1" applyBorder="1" applyAlignment="1">
      <alignment horizontal="center" vertical="center"/>
    </xf>
    <xf numFmtId="0" fontId="9" fillId="0" borderId="5" xfId="9" applyFont="1" applyBorder="1" applyAlignment="1">
      <alignment horizontal="center" vertical="center"/>
    </xf>
    <xf numFmtId="0" fontId="9" fillId="12" borderId="7" xfId="17" applyFont="1" applyFill="1" applyBorder="1" applyAlignment="1">
      <alignment horizontal="center" vertical="center" wrapText="1"/>
    </xf>
    <xf numFmtId="0" fontId="9" fillId="12" borderId="5" xfId="17" applyFont="1" applyFill="1" applyBorder="1" applyAlignment="1">
      <alignment horizontal="center" vertical="center" wrapText="1"/>
    </xf>
    <xf numFmtId="0" fontId="9" fillId="0" borderId="7" xfId="17" applyFont="1" applyBorder="1" applyAlignment="1">
      <alignment horizontal="center" vertical="center"/>
    </xf>
    <xf numFmtId="0" fontId="9" fillId="0" borderId="8" xfId="17" applyFont="1" applyBorder="1" applyAlignment="1">
      <alignment horizontal="center" vertical="center"/>
    </xf>
    <xf numFmtId="0" fontId="9" fillId="0" borderId="5" xfId="17" applyFont="1" applyBorder="1" applyAlignment="1">
      <alignment horizontal="center" vertical="center"/>
    </xf>
    <xf numFmtId="0" fontId="9" fillId="0" borderId="13" xfId="17" applyFont="1" applyBorder="1" applyAlignment="1">
      <alignment horizontal="center" vertical="center" wrapText="1"/>
    </xf>
    <xf numFmtId="0" fontId="9" fillId="0" borderId="13" xfId="17" applyFont="1" applyBorder="1" applyAlignment="1">
      <alignment horizontal="center" vertical="center"/>
    </xf>
    <xf numFmtId="0" fontId="9" fillId="0" borderId="13" xfId="9" applyFont="1" applyBorder="1" applyAlignment="1">
      <alignment horizontal="center" vertical="center" wrapText="1"/>
    </xf>
    <xf numFmtId="0" fontId="9" fillId="0" borderId="13" xfId="9" applyFont="1" applyBorder="1" applyAlignment="1">
      <alignment horizontal="right" vertical="center"/>
    </xf>
    <xf numFmtId="176" fontId="52" fillId="0" borderId="13" xfId="16" applyNumberFormat="1" applyFont="1" applyFill="1" applyBorder="1" applyAlignment="1">
      <alignment horizontal="right" vertical="center"/>
    </xf>
    <xf numFmtId="0" fontId="9" fillId="8" borderId="18" xfId="9" applyFont="1" applyFill="1" applyBorder="1" applyAlignment="1">
      <alignment horizontal="right" vertical="center"/>
    </xf>
    <xf numFmtId="0" fontId="9" fillId="8" borderId="40" xfId="9" applyFont="1" applyFill="1" applyBorder="1" applyAlignment="1">
      <alignment horizontal="right" vertical="center"/>
    </xf>
    <xf numFmtId="0" fontId="9" fillId="0" borderId="29" xfId="9" applyFont="1" applyBorder="1">
      <alignment vertical="center"/>
    </xf>
    <xf numFmtId="0" fontId="9" fillId="0" borderId="18" xfId="9" applyFont="1" applyBorder="1">
      <alignment vertical="center"/>
    </xf>
    <xf numFmtId="0" fontId="12" fillId="0" borderId="127" xfId="9" applyFont="1" applyBorder="1" applyAlignment="1">
      <alignment horizontal="center" vertical="center"/>
    </xf>
    <xf numFmtId="0" fontId="12" fillId="0" borderId="140" xfId="9" applyFont="1" applyBorder="1" applyAlignment="1">
      <alignment horizontal="center" vertical="center"/>
    </xf>
    <xf numFmtId="0" fontId="9" fillId="0" borderId="13" xfId="9" applyFont="1" applyBorder="1" applyAlignment="1">
      <alignment horizontal="center" vertical="center"/>
    </xf>
    <xf numFmtId="0" fontId="9" fillId="0" borderId="13" xfId="9" applyFont="1" applyBorder="1" applyAlignment="1">
      <alignment horizontal="center" vertical="center" shrinkToFit="1"/>
    </xf>
    <xf numFmtId="0" fontId="9" fillId="0" borderId="7" xfId="17" applyFont="1" applyBorder="1" applyAlignment="1">
      <alignment horizontal="center" vertical="center" shrinkToFit="1"/>
    </xf>
    <xf numFmtId="0" fontId="9" fillId="0" borderId="8" xfId="17" applyFont="1" applyBorder="1" applyAlignment="1">
      <alignment horizontal="center" vertical="center" shrinkToFit="1"/>
    </xf>
    <xf numFmtId="0" fontId="9" fillId="0" borderId="5" xfId="17" applyFont="1" applyBorder="1" applyAlignment="1">
      <alignment horizontal="center" vertical="center" shrinkToFit="1"/>
    </xf>
    <xf numFmtId="0" fontId="9" fillId="0" borderId="29" xfId="9" applyFont="1" applyBorder="1" applyAlignment="1">
      <alignment horizontal="left" vertical="center"/>
    </xf>
    <xf numFmtId="0" fontId="9" fillId="0" borderId="18" xfId="9" applyFont="1" applyBorder="1" applyAlignment="1">
      <alignment horizontal="left" vertical="center"/>
    </xf>
    <xf numFmtId="0" fontId="9" fillId="0" borderId="35" xfId="9" applyFont="1" applyBorder="1" applyAlignment="1">
      <alignment horizontal="left" vertical="center"/>
    </xf>
    <xf numFmtId="0" fontId="9" fillId="8" borderId="16" xfId="9" applyFont="1" applyFill="1" applyBorder="1" applyAlignment="1">
      <alignment horizontal="right" vertical="center"/>
    </xf>
    <xf numFmtId="0" fontId="9" fillId="8" borderId="13" xfId="9" applyFont="1" applyFill="1" applyBorder="1" applyAlignment="1">
      <alignment horizontal="right" vertical="center"/>
    </xf>
    <xf numFmtId="0" fontId="9" fillId="8" borderId="7" xfId="9" applyFont="1" applyFill="1" applyBorder="1" applyAlignment="1">
      <alignment horizontal="right" vertical="center"/>
    </xf>
    <xf numFmtId="0" fontId="9" fillId="0" borderId="116" xfId="9" applyFont="1" applyBorder="1">
      <alignment vertical="center"/>
    </xf>
    <xf numFmtId="0" fontId="9" fillId="0" borderId="13" xfId="9" applyFont="1" applyBorder="1">
      <alignment vertical="center"/>
    </xf>
    <xf numFmtId="0" fontId="12" fillId="0" borderId="123" xfId="9" applyFont="1" applyBorder="1" applyAlignment="1">
      <alignment horizontal="center" vertical="center"/>
    </xf>
    <xf numFmtId="0" fontId="12" fillId="0" borderId="138" xfId="9" applyFont="1" applyBorder="1" applyAlignment="1">
      <alignment horizontal="center" vertical="center"/>
    </xf>
    <xf numFmtId="0" fontId="7" fillId="0" borderId="91" xfId="9" applyFont="1" applyBorder="1" applyAlignment="1">
      <alignment horizontal="center" vertical="center" wrapText="1"/>
    </xf>
    <xf numFmtId="0" fontId="7" fillId="0" borderId="106" xfId="9" applyFont="1" applyBorder="1" applyAlignment="1">
      <alignment horizontal="center" vertical="center" wrapText="1"/>
    </xf>
    <xf numFmtId="0" fontId="9" fillId="0" borderId="126" xfId="9" applyFont="1" applyBorder="1">
      <alignment vertical="center"/>
    </xf>
    <xf numFmtId="0" fontId="9" fillId="0" borderId="16" xfId="9" applyFont="1" applyBorder="1">
      <alignment vertical="center"/>
    </xf>
    <xf numFmtId="176" fontId="9" fillId="0" borderId="1" xfId="9" applyNumberFormat="1" applyFont="1" applyBorder="1" applyAlignment="1">
      <alignment horizontal="center" vertical="center"/>
    </xf>
    <xf numFmtId="176" fontId="9" fillId="0" borderId="100" xfId="9" applyNumberFormat="1" applyFont="1" applyBorder="1" applyAlignment="1">
      <alignment horizontal="center" vertical="center"/>
    </xf>
    <xf numFmtId="0" fontId="9" fillId="8" borderId="1" xfId="9" applyFont="1" applyFill="1" applyBorder="1" applyAlignment="1">
      <alignment horizontal="right" vertical="center"/>
    </xf>
    <xf numFmtId="0" fontId="9" fillId="0" borderId="101" xfId="9" applyFont="1" applyBorder="1" applyAlignment="1">
      <alignment horizontal="left" vertical="center" wrapText="1"/>
    </xf>
    <xf numFmtId="0" fontId="9" fillId="0" borderId="8" xfId="9" applyFont="1" applyBorder="1" applyAlignment="1">
      <alignment horizontal="left" vertical="center"/>
    </xf>
    <xf numFmtId="0" fontId="9" fillId="0" borderId="99" xfId="9" applyFont="1" applyBorder="1" applyAlignment="1">
      <alignment horizontal="left" vertical="center"/>
    </xf>
    <xf numFmtId="0" fontId="7" fillId="0" borderId="7" xfId="9" applyFont="1" applyBorder="1" applyAlignment="1">
      <alignment horizontal="center" vertical="center" wrapText="1"/>
    </xf>
    <xf numFmtId="0" fontId="7" fillId="0" borderId="99" xfId="9" applyFont="1" applyBorder="1" applyAlignment="1">
      <alignment horizontal="center" vertical="center" wrapText="1"/>
    </xf>
    <xf numFmtId="176" fontId="9" fillId="0" borderId="7" xfId="9" applyNumberFormat="1" applyFont="1" applyBorder="1" applyAlignment="1">
      <alignment horizontal="center" vertical="center"/>
    </xf>
    <xf numFmtId="176" fontId="9" fillId="0" borderId="99" xfId="9" applyNumberFormat="1" applyFont="1" applyBorder="1" applyAlignment="1">
      <alignment horizontal="center" vertical="center"/>
    </xf>
    <xf numFmtId="0" fontId="9" fillId="0" borderId="98" xfId="9" applyFont="1" applyBorder="1" applyAlignment="1">
      <alignment horizontal="left" vertical="center"/>
    </xf>
    <xf numFmtId="0" fontId="9" fillId="0" borderId="3" xfId="9" applyFont="1" applyBorder="1">
      <alignment vertical="center"/>
    </xf>
    <xf numFmtId="0" fontId="9" fillId="0" borderId="10" xfId="9" applyFont="1" applyBorder="1">
      <alignment vertical="center"/>
    </xf>
    <xf numFmtId="0" fontId="9" fillId="0" borderId="6" xfId="9" applyFont="1" applyBorder="1">
      <alignment vertical="center"/>
    </xf>
    <xf numFmtId="0" fontId="9" fillId="0" borderId="128" xfId="9" applyFont="1" applyBorder="1">
      <alignment vertical="center"/>
    </xf>
    <xf numFmtId="0" fontId="9" fillId="0" borderId="17" xfId="9" applyFont="1" applyBorder="1">
      <alignment vertical="center"/>
    </xf>
    <xf numFmtId="0" fontId="12" fillId="0" borderId="132" xfId="9" applyFont="1" applyBorder="1" applyAlignment="1">
      <alignment horizontal="center" vertical="center"/>
    </xf>
    <xf numFmtId="0" fontId="12" fillId="0" borderId="139" xfId="9" applyFont="1" applyBorder="1" applyAlignment="1">
      <alignment horizontal="center" vertical="center"/>
    </xf>
    <xf numFmtId="0" fontId="9" fillId="0" borderId="128" xfId="9" applyFont="1" applyBorder="1" applyAlignment="1">
      <alignment horizontal="left" vertical="center"/>
    </xf>
    <xf numFmtId="0" fontId="9" fillId="0" borderId="17" xfId="9" applyFont="1" applyBorder="1" applyAlignment="1">
      <alignment horizontal="left" vertical="center"/>
    </xf>
    <xf numFmtId="0" fontId="9" fillId="0" borderId="129" xfId="9" applyFont="1" applyBorder="1" applyAlignment="1">
      <alignment horizontal="left" vertical="center"/>
    </xf>
    <xf numFmtId="179" fontId="9" fillId="0" borderId="18" xfId="9" applyNumberFormat="1" applyFont="1" applyBorder="1" applyAlignment="1">
      <alignment horizontal="center" vertical="center"/>
    </xf>
    <xf numFmtId="0" fontId="5" fillId="14" borderId="7" xfId="9" applyFont="1" applyFill="1" applyBorder="1">
      <alignment vertical="center"/>
    </xf>
    <xf numFmtId="0" fontId="5" fillId="14" borderId="5" xfId="9" applyFont="1" applyFill="1" applyBorder="1">
      <alignment vertical="center"/>
    </xf>
    <xf numFmtId="0" fontId="5" fillId="0" borderId="13" xfId="9" applyFont="1" applyBorder="1">
      <alignment vertical="center"/>
    </xf>
    <xf numFmtId="0" fontId="9" fillId="0" borderId="29" xfId="9" applyFont="1" applyBorder="1" applyAlignment="1">
      <alignment horizontal="center" vertical="center"/>
    </xf>
    <xf numFmtId="0" fontId="9" fillId="0" borderId="18" xfId="9" applyFont="1" applyBorder="1" applyAlignment="1">
      <alignment horizontal="center" vertical="center"/>
    </xf>
    <xf numFmtId="0" fontId="9" fillId="0" borderId="35" xfId="9" applyFont="1" applyBorder="1" applyAlignment="1">
      <alignment horizontal="center" vertical="center"/>
    </xf>
    <xf numFmtId="176" fontId="9" fillId="0" borderId="40" xfId="9" applyNumberFormat="1" applyFont="1" applyBorder="1" applyAlignment="1">
      <alignment horizontal="center" vertical="center" wrapText="1"/>
    </xf>
    <xf numFmtId="176" fontId="9" fillId="0" borderId="90" xfId="9" applyNumberFormat="1" applyFont="1" applyBorder="1" applyAlignment="1">
      <alignment horizontal="center" vertical="center" wrapText="1"/>
    </xf>
    <xf numFmtId="179" fontId="9" fillId="0" borderId="40" xfId="9" applyNumberFormat="1" applyFont="1" applyBorder="1" applyAlignment="1">
      <alignment horizontal="center" vertical="center"/>
    </xf>
    <xf numFmtId="0" fontId="5" fillId="0" borderId="13" xfId="9" applyFont="1" applyBorder="1" applyAlignment="1">
      <alignment horizontal="center" vertical="center" wrapText="1"/>
    </xf>
    <xf numFmtId="0" fontId="96" fillId="15" borderId="0" xfId="9" applyFont="1" applyFill="1" applyAlignment="1">
      <alignment horizontal="left" vertical="center"/>
    </xf>
    <xf numFmtId="0" fontId="5" fillId="13" borderId="13" xfId="9" applyFont="1" applyFill="1" applyBorder="1" applyAlignment="1">
      <alignment horizontal="center" vertical="center" wrapText="1"/>
    </xf>
    <xf numFmtId="0" fontId="5" fillId="8" borderId="10" xfId="9" applyFont="1" applyFill="1" applyBorder="1" applyAlignment="1">
      <alignment horizontal="center" vertical="center"/>
    </xf>
    <xf numFmtId="0" fontId="5" fillId="0" borderId="10" xfId="9" applyFont="1" applyBorder="1" applyAlignment="1">
      <alignment horizontal="center" vertical="center"/>
    </xf>
    <xf numFmtId="0" fontId="5" fillId="14" borderId="13" xfId="9" applyFont="1" applyFill="1" applyBorder="1" applyAlignment="1">
      <alignment horizontal="center" vertical="center"/>
    </xf>
    <xf numFmtId="0" fontId="5" fillId="13" borderId="13" xfId="9" applyFont="1" applyFill="1" applyBorder="1" applyAlignment="1">
      <alignment horizontal="center" vertical="center"/>
    </xf>
    <xf numFmtId="0" fontId="48" fillId="7" borderId="13" xfId="16" applyFont="1" applyFill="1" applyBorder="1">
      <alignment vertical="center"/>
    </xf>
    <xf numFmtId="0" fontId="9" fillId="0" borderId="1" xfId="9" applyFont="1" applyBorder="1" applyAlignment="1">
      <alignment horizontal="center" vertical="center" wrapText="1"/>
    </xf>
    <xf numFmtId="0" fontId="9" fillId="0" borderId="2" xfId="9" applyFont="1" applyBorder="1" applyAlignment="1">
      <alignment horizontal="center" vertical="center" wrapText="1"/>
    </xf>
    <xf numFmtId="0" fontId="9" fillId="0" borderId="3" xfId="9" applyFont="1" applyBorder="1" applyAlignment="1">
      <alignment horizontal="center" vertical="center" wrapText="1"/>
    </xf>
    <xf numFmtId="49" fontId="9" fillId="0" borderId="13" xfId="9" applyNumberFormat="1" applyFont="1" applyBorder="1" applyAlignment="1">
      <alignment horizontal="center" vertical="center"/>
    </xf>
    <xf numFmtId="0" fontId="9" fillId="0" borderId="5" xfId="9" applyFont="1" applyBorder="1" applyAlignment="1">
      <alignment horizontal="center" vertical="center" wrapText="1"/>
    </xf>
    <xf numFmtId="0" fontId="9" fillId="0" borderId="123" xfId="17" applyFont="1" applyBorder="1" applyAlignment="1">
      <alignment horizontal="center" vertical="center" wrapText="1"/>
    </xf>
    <xf numFmtId="0" fontId="9" fillId="0" borderId="124" xfId="17" applyFont="1" applyBorder="1" applyAlignment="1">
      <alignment horizontal="center" vertical="center" wrapText="1"/>
    </xf>
    <xf numFmtId="0" fontId="9" fillId="0" borderId="125" xfId="17" applyFont="1" applyBorder="1" applyAlignment="1">
      <alignment horizontal="center" vertical="center" wrapText="1"/>
    </xf>
    <xf numFmtId="0" fontId="81" fillId="0" borderId="13" xfId="16" applyFont="1" applyBorder="1" applyAlignment="1">
      <alignment horizontal="right" vertical="center"/>
    </xf>
    <xf numFmtId="0" fontId="9" fillId="8" borderId="4" xfId="9" applyFont="1" applyFill="1" applyBorder="1" applyAlignment="1">
      <alignment horizontal="right" vertical="center"/>
    </xf>
    <xf numFmtId="0" fontId="9" fillId="8" borderId="36" xfId="9" applyFont="1" applyFill="1" applyBorder="1" applyAlignment="1">
      <alignment horizontal="right" vertical="center"/>
    </xf>
    <xf numFmtId="176" fontId="9" fillId="0" borderId="16" xfId="9" applyNumberFormat="1" applyFont="1" applyBorder="1" applyAlignment="1">
      <alignment horizontal="center" vertical="center"/>
    </xf>
    <xf numFmtId="176" fontId="9" fillId="0" borderId="25" xfId="9" applyNumberFormat="1" applyFont="1" applyBorder="1" applyAlignment="1">
      <alignment horizontal="center" vertical="center"/>
    </xf>
    <xf numFmtId="0" fontId="9" fillId="8" borderId="8" xfId="9" applyFont="1" applyFill="1" applyBorder="1" applyAlignment="1">
      <alignment horizontal="right" vertical="center"/>
    </xf>
    <xf numFmtId="0" fontId="9" fillId="8" borderId="5" xfId="9" applyFont="1" applyFill="1" applyBorder="1" applyAlignment="1">
      <alignment horizontal="right" vertical="center"/>
    </xf>
    <xf numFmtId="0" fontId="7" fillId="0" borderId="1" xfId="9" applyFont="1" applyBorder="1" applyAlignment="1">
      <alignment horizontal="center" vertical="center" wrapText="1"/>
    </xf>
    <xf numFmtId="0" fontId="7" fillId="0" borderId="100" xfId="9" applyFont="1" applyBorder="1" applyAlignment="1">
      <alignment horizontal="center" vertical="center" wrapText="1"/>
    </xf>
    <xf numFmtId="176" fontId="9" fillId="0" borderId="17" xfId="9" applyNumberFormat="1" applyFont="1" applyBorder="1" applyAlignment="1">
      <alignment horizontal="center" vertical="center"/>
    </xf>
    <xf numFmtId="0" fontId="5" fillId="14" borderId="13" xfId="9" applyFont="1" applyFill="1" applyBorder="1">
      <alignment vertical="center"/>
    </xf>
    <xf numFmtId="176" fontId="52" fillId="0" borderId="13" xfId="16" quotePrefix="1" applyNumberFormat="1" applyFont="1" applyBorder="1" applyAlignment="1">
      <alignment horizontal="right" vertical="center"/>
    </xf>
    <xf numFmtId="176" fontId="52" fillId="0" borderId="13" xfId="16" applyNumberFormat="1" applyFont="1" applyBorder="1" applyAlignment="1">
      <alignment horizontal="right" vertical="center"/>
    </xf>
    <xf numFmtId="0" fontId="89" fillId="0" borderId="0" xfId="16" applyFont="1" applyBorder="1" applyAlignment="1">
      <alignment horizontal="left" vertical="top" wrapText="1"/>
    </xf>
    <xf numFmtId="0" fontId="9" fillId="0" borderId="101" xfId="9" applyFont="1" applyBorder="1" applyAlignment="1">
      <alignment horizontal="left" vertical="center"/>
    </xf>
    <xf numFmtId="0" fontId="9" fillId="0" borderId="4" xfId="9" applyFont="1" applyBorder="1" applyAlignment="1">
      <alignment horizontal="left" vertical="center"/>
    </xf>
    <xf numFmtId="0" fontId="9" fillId="0" borderId="100" xfId="9" applyFont="1" applyBorder="1" applyAlignment="1">
      <alignment horizontal="left" vertical="center"/>
    </xf>
    <xf numFmtId="0" fontId="9" fillId="0" borderId="115" xfId="9" applyFont="1" applyBorder="1" applyAlignment="1">
      <alignment horizontal="right" vertical="center"/>
    </xf>
    <xf numFmtId="0" fontId="9" fillId="0" borderId="121" xfId="9" applyFont="1" applyBorder="1" applyAlignment="1">
      <alignment horizontal="right" vertical="center"/>
    </xf>
    <xf numFmtId="0" fontId="9" fillId="0" borderId="114" xfId="9" applyFont="1" applyBorder="1" applyAlignment="1">
      <alignment horizontal="right" vertical="center"/>
    </xf>
    <xf numFmtId="0" fontId="55" fillId="0" borderId="0" xfId="8" applyFont="1" applyAlignment="1">
      <alignment horizontal="right" vertical="center"/>
    </xf>
    <xf numFmtId="0" fontId="41" fillId="0" borderId="0" xfId="8" applyFont="1" applyAlignment="1">
      <alignment horizontal="center" vertical="center"/>
    </xf>
    <xf numFmtId="0" fontId="20" fillId="0" borderId="4" xfId="8" applyFont="1" applyBorder="1" applyAlignment="1">
      <alignment horizontal="center" vertical="center"/>
    </xf>
    <xf numFmtId="0" fontId="20" fillId="0" borderId="36" xfId="8" applyFont="1" applyBorder="1" applyAlignment="1">
      <alignment horizontal="center" vertical="center"/>
    </xf>
    <xf numFmtId="0" fontId="20" fillId="0" borderId="7" xfId="8" applyFont="1" applyBorder="1" applyAlignment="1">
      <alignment horizontal="center" vertical="center"/>
    </xf>
    <xf numFmtId="0" fontId="20" fillId="0" borderId="8" xfId="8" applyFont="1" applyBorder="1" applyAlignment="1">
      <alignment horizontal="center" vertical="center"/>
    </xf>
    <xf numFmtId="0" fontId="20" fillId="0" borderId="5" xfId="8" applyFont="1" applyBorder="1" applyAlignment="1">
      <alignment horizontal="center" vertical="center"/>
    </xf>
    <xf numFmtId="0" fontId="20" fillId="0" borderId="2" xfId="8" applyFont="1" applyBorder="1">
      <alignment vertical="center"/>
    </xf>
    <xf numFmtId="0" fontId="20" fillId="0" borderId="3" xfId="8" applyFont="1" applyBorder="1">
      <alignment vertical="center"/>
    </xf>
    <xf numFmtId="0" fontId="20" fillId="0" borderId="0" xfId="8" applyFont="1" applyAlignment="1">
      <alignment horizontal="center" vertical="center" wrapText="1" justifyLastLine="1"/>
    </xf>
    <xf numFmtId="0" fontId="20" fillId="0" borderId="0" xfId="8" applyFont="1" applyAlignment="1">
      <alignment horizontal="left" vertical="top" wrapText="1"/>
    </xf>
    <xf numFmtId="0" fontId="20" fillId="0" borderId="1" xfId="8" applyFont="1" applyBorder="1" applyAlignment="1">
      <alignment vertical="center" wrapText="1"/>
    </xf>
    <xf numFmtId="0" fontId="20" fillId="6" borderId="7" xfId="8" applyFont="1" applyFill="1" applyBorder="1" applyAlignment="1">
      <alignment horizontal="center" vertical="center"/>
    </xf>
    <xf numFmtId="0" fontId="20" fillId="6" borderId="5" xfId="8" applyFont="1" applyFill="1" applyBorder="1" applyAlignment="1">
      <alignment horizontal="center" vertical="center"/>
    </xf>
    <xf numFmtId="0" fontId="20" fillId="6" borderId="121" xfId="8" applyFont="1" applyFill="1" applyBorder="1" applyAlignment="1">
      <alignment horizontal="center" vertical="center"/>
    </xf>
    <xf numFmtId="0" fontId="20" fillId="6" borderId="122" xfId="8" applyFont="1" applyFill="1" applyBorder="1" applyAlignment="1">
      <alignment horizontal="center" vertical="center"/>
    </xf>
    <xf numFmtId="0" fontId="20" fillId="6" borderId="113" xfId="8" applyFont="1" applyFill="1" applyBorder="1" applyAlignment="1">
      <alignment horizontal="center" vertical="center"/>
    </xf>
    <xf numFmtId="0" fontId="46" fillId="0" borderId="7" xfId="8" applyFont="1" applyBorder="1" applyAlignment="1">
      <alignment horizontal="center" vertical="center" wrapText="1"/>
    </xf>
    <xf numFmtId="0" fontId="46" fillId="0" borderId="8" xfId="8" applyFont="1" applyBorder="1" applyAlignment="1">
      <alignment horizontal="center" vertical="center" wrapText="1"/>
    </xf>
    <xf numFmtId="0" fontId="46" fillId="0" borderId="5" xfId="8" applyFont="1" applyBorder="1" applyAlignment="1">
      <alignment horizontal="center" vertical="center" wrapText="1"/>
    </xf>
    <xf numFmtId="0" fontId="46" fillId="9" borderId="7" xfId="8" applyFont="1" applyFill="1" applyBorder="1" applyAlignment="1">
      <alignment horizontal="center" vertical="center"/>
    </xf>
    <xf numFmtId="0" fontId="46" fillId="9" borderId="5" xfId="8" applyFont="1" applyFill="1" applyBorder="1" applyAlignment="1">
      <alignment horizontal="center" vertical="center"/>
    </xf>
    <xf numFmtId="0" fontId="20" fillId="0" borderId="86" xfId="8" applyFont="1" applyBorder="1" applyAlignment="1">
      <alignment horizontal="left" vertical="center"/>
    </xf>
    <xf numFmtId="0" fontId="20" fillId="0" borderId="14" xfId="8" applyFont="1" applyBorder="1" applyAlignment="1">
      <alignment horizontal="left" vertical="center"/>
    </xf>
  </cellXfs>
  <cellStyles count="20">
    <cellStyle name="桁区切り 2" xfId="7"/>
    <cellStyle name="標準" xfId="0" builtinId="0"/>
    <cellStyle name="標準 2" xfId="3"/>
    <cellStyle name="標準 2 2" xfId="17"/>
    <cellStyle name="標準 2 3" xfId="19"/>
    <cellStyle name="標準 3" xfId="1"/>
    <cellStyle name="標準 3 2" xfId="8"/>
    <cellStyle name="標準 4" xfId="4"/>
    <cellStyle name="標準 4 2" xfId="10"/>
    <cellStyle name="標準 4 3" xfId="12"/>
    <cellStyle name="標準 5" xfId="6"/>
    <cellStyle name="標準 5 2" xfId="11"/>
    <cellStyle name="標準 6" xfId="13"/>
    <cellStyle name="標準 7" xfId="16"/>
    <cellStyle name="標準_■101 訪問介護費" xfId="2"/>
    <cellStyle name="標準_■101 訪問介護費_チェックリスト（居宅介護）0317" xfId="15"/>
    <cellStyle name="標準_■201 居宅介護支援費" xfId="14"/>
    <cellStyle name="標準_③-２加算様式（就労）" xfId="9"/>
    <cellStyle name="標準_チェックリスト（通所リハ） 2" xfId="5"/>
    <cellStyle name="標準_事業者指定様式（多機能用総括表）作業ファイル" xfId="18"/>
  </cellStyles>
  <dxfs count="0"/>
  <tableStyles count="0" defaultTableStyle="TableStyleMedium9" defaultPivotStyle="PivotStyleLight16"/>
  <colors>
    <mruColors>
      <color rgb="FFFFCCFF"/>
      <color rgb="FF6600CC"/>
      <color rgb="FF33CC33"/>
      <color rgb="FFFF0066"/>
      <color rgb="FFFFFF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9525</xdr:colOff>
      <xdr:row>5</xdr:row>
      <xdr:rowOff>133350</xdr:rowOff>
    </xdr:from>
    <xdr:to>
      <xdr:col>27</xdr:col>
      <xdr:colOff>133350</xdr:colOff>
      <xdr:row>5</xdr:row>
      <xdr:rowOff>133350</xdr:rowOff>
    </xdr:to>
    <xdr:sp macro="" textlink="">
      <xdr:nvSpPr>
        <xdr:cNvPr id="13508" name="Line 1">
          <a:extLst>
            <a:ext uri="{FF2B5EF4-FFF2-40B4-BE49-F238E27FC236}">
              <a16:creationId xmlns:a16="http://schemas.microsoft.com/office/drawing/2014/main" id="{00000000-0008-0000-0300-0000C4340000}"/>
            </a:ext>
          </a:extLst>
        </xdr:cNvPr>
        <xdr:cNvSpPr>
          <a:spLocks noChangeShapeType="1"/>
        </xdr:cNvSpPr>
      </xdr:nvSpPr>
      <xdr:spPr bwMode="auto">
        <a:xfrm>
          <a:off x="3448050" y="1333500"/>
          <a:ext cx="1695450"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38</xdr:col>
      <xdr:colOff>38100</xdr:colOff>
      <xdr:row>5</xdr:row>
      <xdr:rowOff>152400</xdr:rowOff>
    </xdr:from>
    <xdr:to>
      <xdr:col>44</xdr:col>
      <xdr:colOff>28575</xdr:colOff>
      <xdr:row>5</xdr:row>
      <xdr:rowOff>152400</xdr:rowOff>
    </xdr:to>
    <xdr:sp macro="" textlink="">
      <xdr:nvSpPr>
        <xdr:cNvPr id="13509" name="Line 2">
          <a:extLst>
            <a:ext uri="{FF2B5EF4-FFF2-40B4-BE49-F238E27FC236}">
              <a16:creationId xmlns:a16="http://schemas.microsoft.com/office/drawing/2014/main" id="{00000000-0008-0000-0300-0000C5340000}"/>
            </a:ext>
          </a:extLst>
        </xdr:cNvPr>
        <xdr:cNvSpPr>
          <a:spLocks noChangeShapeType="1"/>
        </xdr:cNvSpPr>
      </xdr:nvSpPr>
      <xdr:spPr bwMode="auto">
        <a:xfrm>
          <a:off x="6619875" y="1352550"/>
          <a:ext cx="84772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78105</xdr:colOff>
      <xdr:row>5</xdr:row>
      <xdr:rowOff>161925</xdr:rowOff>
    </xdr:from>
    <xdr:to>
      <xdr:col>27</xdr:col>
      <xdr:colOff>38114</xdr:colOff>
      <xdr:row>5</xdr:row>
      <xdr:rowOff>371951</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436620" y="1261110"/>
          <a:ext cx="113538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（うち１時間休憩）</a:t>
          </a:r>
        </a:p>
      </xdr:txBody>
    </xdr:sp>
    <xdr:clientData/>
  </xdr:twoCellAnchor>
  <xdr:twoCellAnchor>
    <xdr:from>
      <xdr:col>40</xdr:col>
      <xdr:colOff>47625</xdr:colOff>
      <xdr:row>6</xdr:row>
      <xdr:rowOff>152400</xdr:rowOff>
    </xdr:from>
    <xdr:to>
      <xdr:col>50</xdr:col>
      <xdr:colOff>19050</xdr:colOff>
      <xdr:row>6</xdr:row>
      <xdr:rowOff>152400</xdr:rowOff>
    </xdr:to>
    <xdr:sp macro="" textlink="">
      <xdr:nvSpPr>
        <xdr:cNvPr id="13511" name="Line 2">
          <a:extLst>
            <a:ext uri="{FF2B5EF4-FFF2-40B4-BE49-F238E27FC236}">
              <a16:creationId xmlns:a16="http://schemas.microsoft.com/office/drawing/2014/main" id="{00000000-0008-0000-0300-0000C7340000}"/>
            </a:ext>
          </a:extLst>
        </xdr:cNvPr>
        <xdr:cNvSpPr>
          <a:spLocks noChangeShapeType="1"/>
        </xdr:cNvSpPr>
      </xdr:nvSpPr>
      <xdr:spPr bwMode="auto">
        <a:xfrm>
          <a:off x="6915150" y="1847850"/>
          <a:ext cx="140017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13</xdr:row>
      <xdr:rowOff>68580</xdr:rowOff>
    </xdr:from>
    <xdr:to>
      <xdr:col>45</xdr:col>
      <xdr:colOff>131419</xdr:colOff>
      <xdr:row>13</xdr:row>
      <xdr:rowOff>312420</xdr:rowOff>
    </xdr:to>
    <xdr:sp macro="" textlink="">
      <xdr:nvSpPr>
        <xdr:cNvPr id="6" name="テキスト ボックス 8">
          <a:extLst>
            <a:ext uri="{FF2B5EF4-FFF2-40B4-BE49-F238E27FC236}">
              <a16:creationId xmlns:a16="http://schemas.microsoft.com/office/drawing/2014/main" id="{00000000-0008-0000-0300-000006000000}"/>
            </a:ext>
          </a:extLst>
        </xdr:cNvPr>
        <xdr:cNvSpPr txBox="1">
          <a:spLocks noChangeArrowheads="1"/>
        </xdr:cNvSpPr>
      </xdr:nvSpPr>
      <xdr:spPr bwMode="auto">
        <a:xfrm>
          <a:off x="6347460" y="3550920"/>
          <a:ext cx="640080" cy="2438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l" rtl="0">
            <a:defRPr sz="1000"/>
          </a:pPr>
          <a:r>
            <a:rPr lang="ja-JP" altLang="en-US" sz="1100" b="0" i="0" u="none" strike="noStrike" baseline="0">
              <a:solidFill>
                <a:srgbClr val="000000"/>
              </a:solidFill>
              <a:latin typeface="ＭＳ Ｐゴシック"/>
              <a:ea typeface="ＭＳ Ｐゴシック"/>
            </a:rPr>
            <a:t>入浴等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28575</xdr:colOff>
      <xdr:row>50</xdr:row>
      <xdr:rowOff>66675</xdr:rowOff>
    </xdr:from>
    <xdr:ext cx="76200" cy="201490"/>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2314575" y="106775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50</xdr:row>
      <xdr:rowOff>66675</xdr:rowOff>
    </xdr:from>
    <xdr:ext cx="76200" cy="201490"/>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2314575" y="106775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28575</xdr:colOff>
      <xdr:row>12</xdr:row>
      <xdr:rowOff>0</xdr:rowOff>
    </xdr:from>
    <xdr:ext cx="76200" cy="201490"/>
    <xdr:sp macro="" textlink="">
      <xdr:nvSpPr>
        <xdr:cNvPr id="2" name="Text Box 2">
          <a:extLst>
            <a:ext uri="{FF2B5EF4-FFF2-40B4-BE49-F238E27FC236}">
              <a16:creationId xmlns:a16="http://schemas.microsoft.com/office/drawing/2014/main" id="{00000000-0008-0000-0900-000002000000}"/>
            </a:ext>
          </a:extLst>
        </xdr:cNvPr>
        <xdr:cNvSpPr txBox="1">
          <a:spLocks noChangeArrowheads="1"/>
        </xdr:cNvSpPr>
      </xdr:nvSpPr>
      <xdr:spPr bwMode="auto">
        <a:xfrm>
          <a:off x="2314575" y="4191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3" name="Text Box 3">
          <a:extLst>
            <a:ext uri="{FF2B5EF4-FFF2-40B4-BE49-F238E27FC236}">
              <a16:creationId xmlns:a16="http://schemas.microsoft.com/office/drawing/2014/main" id="{00000000-0008-0000-0900-000003000000}"/>
            </a:ext>
          </a:extLst>
        </xdr:cNvPr>
        <xdr:cNvSpPr txBox="1">
          <a:spLocks noChangeArrowheads="1"/>
        </xdr:cNvSpPr>
      </xdr:nvSpPr>
      <xdr:spPr bwMode="auto">
        <a:xfrm>
          <a:off x="2314575" y="4191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4" name="Text Box 2">
          <a:extLst>
            <a:ext uri="{FF2B5EF4-FFF2-40B4-BE49-F238E27FC236}">
              <a16:creationId xmlns:a16="http://schemas.microsoft.com/office/drawing/2014/main" id="{5FDEA2C1-A769-4A2F-9D0E-E83888DDB879}"/>
            </a:ext>
          </a:extLst>
        </xdr:cNvPr>
        <xdr:cNvSpPr txBox="1">
          <a:spLocks noChangeArrowheads="1"/>
        </xdr:cNvSpPr>
      </xdr:nvSpPr>
      <xdr:spPr bwMode="auto">
        <a:xfrm>
          <a:off x="2314575" y="407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5" name="Text Box 3">
          <a:extLst>
            <a:ext uri="{FF2B5EF4-FFF2-40B4-BE49-F238E27FC236}">
              <a16:creationId xmlns:a16="http://schemas.microsoft.com/office/drawing/2014/main" id="{61433EF7-21CF-4549-BB14-F6CBA5BD8AE8}"/>
            </a:ext>
          </a:extLst>
        </xdr:cNvPr>
        <xdr:cNvSpPr txBox="1">
          <a:spLocks noChangeArrowheads="1"/>
        </xdr:cNvSpPr>
      </xdr:nvSpPr>
      <xdr:spPr bwMode="auto">
        <a:xfrm>
          <a:off x="2314575" y="407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6" name="Text Box 2">
          <a:extLst>
            <a:ext uri="{FF2B5EF4-FFF2-40B4-BE49-F238E27FC236}">
              <a16:creationId xmlns:a16="http://schemas.microsoft.com/office/drawing/2014/main" id="{1EB4D20D-608D-4BF5-B623-ADE5011A8D80}"/>
            </a:ext>
          </a:extLst>
        </xdr:cNvPr>
        <xdr:cNvSpPr txBox="1">
          <a:spLocks noChangeArrowheads="1"/>
        </xdr:cNvSpPr>
      </xdr:nvSpPr>
      <xdr:spPr bwMode="auto">
        <a:xfrm>
          <a:off x="2317750" y="4083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7" name="Text Box 3">
          <a:extLst>
            <a:ext uri="{FF2B5EF4-FFF2-40B4-BE49-F238E27FC236}">
              <a16:creationId xmlns:a16="http://schemas.microsoft.com/office/drawing/2014/main" id="{0815EF67-AA84-4892-A621-4142E83666F1}"/>
            </a:ext>
          </a:extLst>
        </xdr:cNvPr>
        <xdr:cNvSpPr txBox="1">
          <a:spLocks noChangeArrowheads="1"/>
        </xdr:cNvSpPr>
      </xdr:nvSpPr>
      <xdr:spPr bwMode="auto">
        <a:xfrm>
          <a:off x="2317750" y="4083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8" name="Text Box 2">
          <a:extLst>
            <a:ext uri="{FF2B5EF4-FFF2-40B4-BE49-F238E27FC236}">
              <a16:creationId xmlns:a16="http://schemas.microsoft.com/office/drawing/2014/main" id="{77C2DF0E-C495-462B-8888-DF8618E44E7C}"/>
            </a:ext>
          </a:extLst>
        </xdr:cNvPr>
        <xdr:cNvSpPr txBox="1">
          <a:spLocks noChangeArrowheads="1"/>
        </xdr:cNvSpPr>
      </xdr:nvSpPr>
      <xdr:spPr bwMode="auto">
        <a:xfrm>
          <a:off x="2317750" y="4083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9" name="Text Box 3">
          <a:extLst>
            <a:ext uri="{FF2B5EF4-FFF2-40B4-BE49-F238E27FC236}">
              <a16:creationId xmlns:a16="http://schemas.microsoft.com/office/drawing/2014/main" id="{973C8450-45A7-4CB1-ADEF-95DE929D1BF2}"/>
            </a:ext>
          </a:extLst>
        </xdr:cNvPr>
        <xdr:cNvSpPr txBox="1">
          <a:spLocks noChangeArrowheads="1"/>
        </xdr:cNvSpPr>
      </xdr:nvSpPr>
      <xdr:spPr bwMode="auto">
        <a:xfrm>
          <a:off x="2317750" y="4083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0" name="Text Box 2">
          <a:extLst>
            <a:ext uri="{FF2B5EF4-FFF2-40B4-BE49-F238E27FC236}">
              <a16:creationId xmlns:a16="http://schemas.microsoft.com/office/drawing/2014/main" id="{07506EE0-BABE-495B-AC6A-6FB7E4FD8A18}"/>
            </a:ext>
          </a:extLst>
        </xdr:cNvPr>
        <xdr:cNvSpPr txBox="1">
          <a:spLocks noChangeArrowheads="1"/>
        </xdr:cNvSpPr>
      </xdr:nvSpPr>
      <xdr:spPr bwMode="auto">
        <a:xfrm>
          <a:off x="2317750" y="585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1" name="Text Box 3">
          <a:extLst>
            <a:ext uri="{FF2B5EF4-FFF2-40B4-BE49-F238E27FC236}">
              <a16:creationId xmlns:a16="http://schemas.microsoft.com/office/drawing/2014/main" id="{F05CA6E6-21A9-48F5-93B5-22A57010A48F}"/>
            </a:ext>
          </a:extLst>
        </xdr:cNvPr>
        <xdr:cNvSpPr txBox="1">
          <a:spLocks noChangeArrowheads="1"/>
        </xdr:cNvSpPr>
      </xdr:nvSpPr>
      <xdr:spPr bwMode="auto">
        <a:xfrm>
          <a:off x="2317750" y="585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2" name="Text Box 2">
          <a:extLst>
            <a:ext uri="{FF2B5EF4-FFF2-40B4-BE49-F238E27FC236}">
              <a16:creationId xmlns:a16="http://schemas.microsoft.com/office/drawing/2014/main" id="{2AC23748-EE41-41C9-9870-7CE07559C6A8}"/>
            </a:ext>
          </a:extLst>
        </xdr:cNvPr>
        <xdr:cNvSpPr txBox="1">
          <a:spLocks noChangeArrowheads="1"/>
        </xdr:cNvSpPr>
      </xdr:nvSpPr>
      <xdr:spPr bwMode="auto">
        <a:xfrm>
          <a:off x="2317750" y="585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13" name="Text Box 3">
          <a:extLst>
            <a:ext uri="{FF2B5EF4-FFF2-40B4-BE49-F238E27FC236}">
              <a16:creationId xmlns:a16="http://schemas.microsoft.com/office/drawing/2014/main" id="{3C831FC6-7F91-4CB4-B823-F6364D7F971B}"/>
            </a:ext>
          </a:extLst>
        </xdr:cNvPr>
        <xdr:cNvSpPr txBox="1">
          <a:spLocks noChangeArrowheads="1"/>
        </xdr:cNvSpPr>
      </xdr:nvSpPr>
      <xdr:spPr bwMode="auto">
        <a:xfrm>
          <a:off x="2317750" y="585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4" name="Text Box 2">
          <a:extLst>
            <a:ext uri="{FF2B5EF4-FFF2-40B4-BE49-F238E27FC236}">
              <a16:creationId xmlns:a16="http://schemas.microsoft.com/office/drawing/2014/main" id="{A235256E-8C30-48D8-8D51-BF8E4388AD9A}"/>
            </a:ext>
          </a:extLst>
        </xdr:cNvPr>
        <xdr:cNvSpPr txBox="1">
          <a:spLocks noChangeArrowheads="1"/>
        </xdr:cNvSpPr>
      </xdr:nvSpPr>
      <xdr:spPr bwMode="auto">
        <a:xfrm>
          <a:off x="2317750" y="7378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5" name="Text Box 3">
          <a:extLst>
            <a:ext uri="{FF2B5EF4-FFF2-40B4-BE49-F238E27FC236}">
              <a16:creationId xmlns:a16="http://schemas.microsoft.com/office/drawing/2014/main" id="{3E767D44-9A7A-4539-9868-6F8D9B24C81B}"/>
            </a:ext>
          </a:extLst>
        </xdr:cNvPr>
        <xdr:cNvSpPr txBox="1">
          <a:spLocks noChangeArrowheads="1"/>
        </xdr:cNvSpPr>
      </xdr:nvSpPr>
      <xdr:spPr bwMode="auto">
        <a:xfrm>
          <a:off x="2317750" y="7378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6" name="Text Box 2">
          <a:extLst>
            <a:ext uri="{FF2B5EF4-FFF2-40B4-BE49-F238E27FC236}">
              <a16:creationId xmlns:a16="http://schemas.microsoft.com/office/drawing/2014/main" id="{C655BC5B-8BE2-4366-887F-F288886F2A77}"/>
            </a:ext>
          </a:extLst>
        </xdr:cNvPr>
        <xdr:cNvSpPr txBox="1">
          <a:spLocks noChangeArrowheads="1"/>
        </xdr:cNvSpPr>
      </xdr:nvSpPr>
      <xdr:spPr bwMode="auto">
        <a:xfrm>
          <a:off x="2317750" y="7378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17" name="Text Box 3">
          <a:extLst>
            <a:ext uri="{FF2B5EF4-FFF2-40B4-BE49-F238E27FC236}">
              <a16:creationId xmlns:a16="http://schemas.microsoft.com/office/drawing/2014/main" id="{A3EE558E-B0D6-4557-94EE-A56687B34E19}"/>
            </a:ext>
          </a:extLst>
        </xdr:cNvPr>
        <xdr:cNvSpPr txBox="1">
          <a:spLocks noChangeArrowheads="1"/>
        </xdr:cNvSpPr>
      </xdr:nvSpPr>
      <xdr:spPr bwMode="auto">
        <a:xfrm>
          <a:off x="2317750" y="7378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14CFEED6-84E6-4AA0-BEBF-0C9B1A355456}"/>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1017862</xdr:colOff>
      <xdr:row>23</xdr:row>
      <xdr:rowOff>132438</xdr:rowOff>
    </xdr:from>
    <xdr:to>
      <xdr:col>6</xdr:col>
      <xdr:colOff>803214</xdr:colOff>
      <xdr:row>24</xdr:row>
      <xdr:rowOff>105608</xdr:rowOff>
    </xdr:to>
    <xdr:sp macro="" textlink="">
      <xdr:nvSpPr>
        <xdr:cNvPr id="3" name="正方形/長方形 2">
          <a:extLst>
            <a:ext uri="{FF2B5EF4-FFF2-40B4-BE49-F238E27FC236}">
              <a16:creationId xmlns:a16="http://schemas.microsoft.com/office/drawing/2014/main" id="{9C97E8A0-15E7-49B0-8102-AA91C813D7D5}"/>
            </a:ext>
          </a:extLst>
        </xdr:cNvPr>
        <xdr:cNvSpPr/>
      </xdr:nvSpPr>
      <xdr:spPr>
        <a:xfrm>
          <a:off x="3764606" y="7165432"/>
          <a:ext cx="1479916" cy="28328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iroko-ponie\Desktop\&#65288;R6&#26032;ver.&#65289;&#21220;&#21209;&#24418;&#24907;&#19968;&#35239;&#34920;\20240705_policies_shougaijishien_shisaku_hoshukaitei_kimmutaisei_03-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
  <sheetViews>
    <sheetView showGridLines="0" tabSelected="1" view="pageBreakPreview" zoomScaleNormal="100" zoomScaleSheetLayoutView="100" workbookViewId="0">
      <selection sqref="A1:M1"/>
    </sheetView>
  </sheetViews>
  <sheetFormatPr defaultColWidth="9" defaultRowHeight="13.5"/>
  <cols>
    <col min="1" max="1" width="2.625" style="1" customWidth="1"/>
    <col min="2" max="2" width="18.625" style="1" customWidth="1"/>
    <col min="3" max="3" width="2.625" style="1" customWidth="1"/>
    <col min="4" max="12" width="6.125" style="1" customWidth="1"/>
    <col min="13" max="13" width="7.75" style="1" customWidth="1"/>
    <col min="14" max="16384" width="9" style="1"/>
  </cols>
  <sheetData>
    <row r="1" spans="1:13" ht="31.5" customHeight="1">
      <c r="A1" s="610" t="s">
        <v>924</v>
      </c>
      <c r="B1" s="610"/>
      <c r="C1" s="610"/>
      <c r="D1" s="610"/>
      <c r="E1" s="610"/>
      <c r="F1" s="610"/>
      <c r="G1" s="610"/>
      <c r="H1" s="610"/>
      <c r="I1" s="610"/>
      <c r="J1" s="610"/>
      <c r="K1" s="610"/>
      <c r="L1" s="610"/>
      <c r="M1" s="610"/>
    </row>
    <row r="2" spans="1:13" s="23" customFormat="1" ht="23.25" customHeight="1">
      <c r="A2" s="611" t="s">
        <v>131</v>
      </c>
      <c r="B2" s="611"/>
      <c r="C2" s="611"/>
      <c r="D2" s="611"/>
      <c r="E2" s="611"/>
      <c r="F2" s="611"/>
      <c r="G2" s="611"/>
      <c r="H2" s="611"/>
      <c r="I2" s="611"/>
      <c r="J2" s="611"/>
      <c r="K2" s="611"/>
      <c r="L2" s="611"/>
      <c r="M2" s="611"/>
    </row>
    <row r="3" spans="1:13" ht="6.75" customHeight="1"/>
    <row r="4" spans="1:13" ht="23.1" customHeight="1">
      <c r="A4" s="76"/>
      <c r="B4" s="77" t="s">
        <v>57</v>
      </c>
      <c r="C4" s="78"/>
      <c r="D4" s="612"/>
      <c r="E4" s="571"/>
      <c r="F4" s="571"/>
      <c r="G4" s="571"/>
      <c r="H4" s="571"/>
      <c r="I4" s="571"/>
      <c r="J4" s="571"/>
      <c r="K4" s="571"/>
      <c r="L4" s="571"/>
      <c r="M4" s="572"/>
    </row>
    <row r="5" spans="1:13" ht="23.1" customHeight="1">
      <c r="A5" s="85"/>
      <c r="B5" s="86" t="s">
        <v>18</v>
      </c>
      <c r="C5" s="87"/>
      <c r="D5" s="173">
        <v>2</v>
      </c>
      <c r="E5" s="14">
        <v>8</v>
      </c>
      <c r="F5" s="44">
        <v>2</v>
      </c>
      <c r="G5" s="6"/>
      <c r="H5" s="6"/>
      <c r="I5" s="6"/>
      <c r="J5" s="6"/>
      <c r="K5" s="6"/>
      <c r="L5" s="6"/>
      <c r="M5" s="5"/>
    </row>
    <row r="6" spans="1:13" ht="27" customHeight="1">
      <c r="A6" s="76"/>
      <c r="B6" s="77" t="s">
        <v>217</v>
      </c>
      <c r="C6" s="78"/>
      <c r="D6" s="560" t="s">
        <v>218</v>
      </c>
      <c r="E6" s="561"/>
      <c r="F6" s="561"/>
      <c r="G6" s="561"/>
      <c r="H6" s="561"/>
      <c r="I6" s="561"/>
      <c r="J6" s="561"/>
      <c r="K6" s="561"/>
      <c r="L6" s="561"/>
      <c r="M6" s="562"/>
    </row>
    <row r="7" spans="1:13" ht="25.5" customHeight="1">
      <c r="A7" s="79"/>
      <c r="B7" s="613" t="s">
        <v>124</v>
      </c>
      <c r="C7" s="80"/>
      <c r="D7" s="612" t="s">
        <v>125</v>
      </c>
      <c r="E7" s="616"/>
      <c r="F7" s="616"/>
      <c r="G7" s="616"/>
      <c r="H7" s="616"/>
      <c r="I7" s="616"/>
      <c r="J7" s="616"/>
      <c r="K7" s="616"/>
      <c r="L7" s="616"/>
      <c r="M7" s="617"/>
    </row>
    <row r="8" spans="1:13" ht="24" customHeight="1">
      <c r="A8" s="81"/>
      <c r="B8" s="614"/>
      <c r="C8" s="82"/>
      <c r="D8" s="621"/>
      <c r="E8" s="622"/>
      <c r="F8" s="622"/>
      <c r="G8" s="622"/>
      <c r="H8" s="622"/>
      <c r="I8" s="622"/>
      <c r="J8" s="622"/>
      <c r="K8" s="622"/>
      <c r="L8" s="622"/>
      <c r="M8" s="623"/>
    </row>
    <row r="9" spans="1:13" ht="25.15" customHeight="1">
      <c r="A9" s="81"/>
      <c r="B9" s="614"/>
      <c r="C9" s="82"/>
      <c r="D9" s="593" t="s">
        <v>25</v>
      </c>
      <c r="E9" s="594"/>
      <c r="F9" s="568"/>
      <c r="G9" s="569"/>
      <c r="H9" s="570"/>
      <c r="I9" s="593" t="s">
        <v>26</v>
      </c>
      <c r="J9" s="594"/>
      <c r="K9" s="568"/>
      <c r="L9" s="569"/>
      <c r="M9" s="570"/>
    </row>
    <row r="10" spans="1:13" ht="30" customHeight="1">
      <c r="A10" s="83"/>
      <c r="B10" s="615"/>
      <c r="C10" s="84"/>
      <c r="D10" s="618" t="s">
        <v>67</v>
      </c>
      <c r="E10" s="619"/>
      <c r="F10" s="620"/>
      <c r="G10" s="568"/>
      <c r="H10" s="569"/>
      <c r="I10" s="569"/>
      <c r="J10" s="13" t="s">
        <v>126</v>
      </c>
      <c r="K10" s="571"/>
      <c r="L10" s="571"/>
      <c r="M10" s="572"/>
    </row>
    <row r="11" spans="1:13" ht="20.100000000000001" customHeight="1">
      <c r="A11" s="85"/>
      <c r="B11" s="88" t="s">
        <v>78</v>
      </c>
      <c r="C11" s="89"/>
      <c r="D11" s="582"/>
      <c r="E11" s="571"/>
      <c r="F11" s="571"/>
      <c r="G11" s="571"/>
      <c r="H11" s="571"/>
      <c r="I11" s="571"/>
      <c r="J11" s="571"/>
      <c r="K11" s="571"/>
      <c r="L11" s="571"/>
      <c r="M11" s="572"/>
    </row>
    <row r="12" spans="1:13" ht="20.100000000000001" customHeight="1">
      <c r="A12" s="85"/>
      <c r="B12" s="86" t="s">
        <v>315</v>
      </c>
      <c r="C12" s="87"/>
      <c r="D12" s="593" t="s">
        <v>9</v>
      </c>
      <c r="E12" s="594"/>
      <c r="F12" s="568"/>
      <c r="G12" s="570"/>
      <c r="H12" s="593" t="s">
        <v>10</v>
      </c>
      <c r="I12" s="594"/>
      <c r="J12" s="568"/>
      <c r="K12" s="569"/>
      <c r="L12" s="569"/>
      <c r="M12" s="570"/>
    </row>
    <row r="13" spans="1:13" ht="20.100000000000001" customHeight="1">
      <c r="A13" s="76"/>
      <c r="B13" s="583" t="s">
        <v>187</v>
      </c>
      <c r="C13" s="584"/>
      <c r="D13" s="591" t="s">
        <v>185</v>
      </c>
      <c r="E13" s="592"/>
      <c r="F13" s="592"/>
      <c r="G13" s="591" t="s">
        <v>86</v>
      </c>
      <c r="H13" s="592"/>
      <c r="I13" s="592"/>
      <c r="J13" s="580" t="s">
        <v>186</v>
      </c>
      <c r="K13" s="581"/>
      <c r="L13" s="581"/>
      <c r="M13" s="581"/>
    </row>
    <row r="14" spans="1:13" ht="20.100000000000001" customHeight="1">
      <c r="A14" s="81"/>
      <c r="B14" s="585"/>
      <c r="C14" s="586"/>
      <c r="D14" s="579"/>
      <c r="E14" s="579"/>
      <c r="F14" s="579"/>
      <c r="G14" s="579"/>
      <c r="H14" s="579"/>
      <c r="I14" s="579"/>
      <c r="J14" s="590"/>
      <c r="K14" s="590"/>
      <c r="L14" s="590"/>
      <c r="M14" s="590"/>
    </row>
    <row r="15" spans="1:13" ht="20.100000000000001" customHeight="1">
      <c r="A15" s="81"/>
      <c r="B15" s="585"/>
      <c r="C15" s="586"/>
      <c r="D15" s="579"/>
      <c r="E15" s="579"/>
      <c r="F15" s="579"/>
      <c r="G15" s="579"/>
      <c r="H15" s="579"/>
      <c r="I15" s="579"/>
      <c r="J15" s="590"/>
      <c r="K15" s="590"/>
      <c r="L15" s="590"/>
      <c r="M15" s="590"/>
    </row>
    <row r="16" spans="1:13" ht="20.100000000000001" customHeight="1">
      <c r="A16" s="83"/>
      <c r="B16" s="587"/>
      <c r="C16" s="588"/>
      <c r="D16" s="579"/>
      <c r="E16" s="579"/>
      <c r="F16" s="579"/>
      <c r="G16" s="579"/>
      <c r="H16" s="579"/>
      <c r="I16" s="579"/>
      <c r="J16" s="590"/>
      <c r="K16" s="590"/>
      <c r="L16" s="590"/>
      <c r="M16" s="590"/>
    </row>
    <row r="17" spans="1:13" ht="6" customHeight="1">
      <c r="A17" s="2"/>
      <c r="B17" s="3"/>
      <c r="C17" s="2"/>
      <c r="D17" s="17"/>
      <c r="E17" s="17"/>
      <c r="F17" s="4"/>
      <c r="G17" s="4"/>
      <c r="H17" s="4"/>
      <c r="I17" s="4"/>
      <c r="J17" s="4"/>
      <c r="K17" s="4"/>
      <c r="L17" s="4"/>
      <c r="M17" s="4"/>
    </row>
    <row r="18" spans="1:13" ht="18.75" customHeight="1">
      <c r="A18" s="576"/>
      <c r="B18" s="577"/>
      <c r="C18" s="577"/>
      <c r="D18" s="577"/>
      <c r="E18" s="577"/>
      <c r="F18" s="577"/>
      <c r="G18" s="578"/>
      <c r="H18" s="578"/>
      <c r="I18" s="578"/>
      <c r="J18" s="578"/>
      <c r="K18" s="578"/>
      <c r="L18" s="578"/>
      <c r="M18" s="578"/>
    </row>
    <row r="19" spans="1:13" s="228" customFormat="1" ht="24.75" customHeight="1">
      <c r="A19" s="563" t="s">
        <v>24</v>
      </c>
      <c r="B19" s="564"/>
      <c r="C19" s="565"/>
      <c r="D19" s="589" t="s">
        <v>19</v>
      </c>
      <c r="E19" s="589"/>
      <c r="F19" s="589"/>
      <c r="G19" s="566"/>
      <c r="H19" s="566"/>
      <c r="I19" s="566"/>
      <c r="J19" s="567"/>
      <c r="K19" s="567"/>
      <c r="L19" s="567"/>
      <c r="M19" s="567"/>
    </row>
    <row r="20" spans="1:13" ht="24.75" customHeight="1">
      <c r="A20" s="219"/>
      <c r="B20" s="220" t="s">
        <v>28</v>
      </c>
      <c r="C20" s="221"/>
      <c r="D20" s="573" t="s">
        <v>151</v>
      </c>
      <c r="E20" s="574"/>
      <c r="F20" s="575"/>
      <c r="G20" s="575"/>
      <c r="H20" s="575"/>
      <c r="I20" s="575"/>
      <c r="J20" s="575"/>
      <c r="K20" s="575"/>
      <c r="L20" s="575"/>
      <c r="M20" s="575"/>
    </row>
    <row r="21" spans="1:13" s="19" customFormat="1" ht="12.75" customHeight="1">
      <c r="A21" s="559"/>
      <c r="B21" s="559"/>
      <c r="C21" s="559"/>
      <c r="D21" s="559"/>
      <c r="E21" s="559"/>
      <c r="F21" s="559"/>
      <c r="G21" s="559"/>
      <c r="H21" s="559"/>
      <c r="I21" s="559"/>
      <c r="J21" s="559"/>
      <c r="K21" s="559"/>
      <c r="L21" s="559"/>
      <c r="M21" s="559"/>
    </row>
    <row r="22" spans="1:13" s="19" customFormat="1" ht="12.75" customHeight="1">
      <c r="A22" s="559"/>
      <c r="B22" s="559"/>
      <c r="C22" s="559"/>
      <c r="D22" s="559"/>
      <c r="E22" s="559"/>
      <c r="F22" s="559"/>
      <c r="G22" s="559"/>
      <c r="H22" s="559"/>
      <c r="I22" s="559"/>
      <c r="J22" s="559"/>
      <c r="K22" s="559"/>
      <c r="L22" s="559"/>
      <c r="M22" s="559"/>
    </row>
    <row r="23" spans="1:13" ht="17.25" customHeight="1">
      <c r="A23" s="7"/>
    </row>
    <row r="24" spans="1:13" ht="24.95" customHeight="1">
      <c r="A24" s="90"/>
      <c r="B24" s="86" t="s">
        <v>128</v>
      </c>
      <c r="C24" s="91"/>
      <c r="D24" s="593" t="s">
        <v>9</v>
      </c>
      <c r="E24" s="594"/>
      <c r="F24" s="568"/>
      <c r="G24" s="570"/>
      <c r="H24" s="593" t="s">
        <v>10</v>
      </c>
      <c r="I24" s="594"/>
      <c r="J24" s="568"/>
      <c r="K24" s="569"/>
      <c r="L24" s="569"/>
      <c r="M24" s="570"/>
    </row>
    <row r="25" spans="1:13" ht="21" customHeight="1">
      <c r="A25" s="229" t="s">
        <v>316</v>
      </c>
    </row>
    <row r="26" spans="1:13" s="187" customFormat="1" ht="98.25" customHeight="1">
      <c r="A26" s="607" t="s">
        <v>317</v>
      </c>
      <c r="B26" s="608"/>
      <c r="C26" s="608"/>
      <c r="D26" s="608"/>
      <c r="E26" s="609"/>
      <c r="F26" s="604" t="s">
        <v>830</v>
      </c>
      <c r="G26" s="605"/>
      <c r="H26" s="605"/>
      <c r="I26" s="605"/>
      <c r="J26" s="605"/>
      <c r="K26" s="605"/>
      <c r="L26" s="605"/>
      <c r="M26" s="606"/>
    </row>
    <row r="27" spans="1:13" s="187" customFormat="1" ht="22.5" customHeight="1" thickBot="1">
      <c r="A27" s="2"/>
      <c r="B27" s="2"/>
      <c r="C27" s="2"/>
      <c r="D27" s="2"/>
      <c r="E27" s="2"/>
      <c r="F27" s="2"/>
      <c r="G27" s="2"/>
      <c r="H27" s="2"/>
      <c r="I27" s="2"/>
      <c r="J27" s="1"/>
      <c r="K27" s="1"/>
      <c r="L27" s="1"/>
      <c r="M27" s="1"/>
    </row>
    <row r="28" spans="1:13" s="7" customFormat="1" ht="17.25" customHeight="1" thickTop="1">
      <c r="A28" s="595" t="s">
        <v>318</v>
      </c>
      <c r="B28" s="596"/>
      <c r="C28" s="596"/>
      <c r="D28" s="596"/>
      <c r="E28" s="596"/>
      <c r="F28" s="596"/>
      <c r="G28" s="596"/>
      <c r="H28" s="596"/>
      <c r="I28" s="596"/>
      <c r="J28" s="596"/>
      <c r="K28" s="596"/>
      <c r="L28" s="596"/>
      <c r="M28" s="597"/>
    </row>
    <row r="29" spans="1:13" s="7" customFormat="1" ht="17.25" customHeight="1">
      <c r="A29" s="598"/>
      <c r="B29" s="599"/>
      <c r="C29" s="599"/>
      <c r="D29" s="599"/>
      <c r="E29" s="599"/>
      <c r="F29" s="599"/>
      <c r="G29" s="599"/>
      <c r="H29" s="599"/>
      <c r="I29" s="599"/>
      <c r="J29" s="599"/>
      <c r="K29" s="599"/>
      <c r="L29" s="599"/>
      <c r="M29" s="600"/>
    </row>
    <row r="30" spans="1:13" ht="17.25" customHeight="1" thickBot="1">
      <c r="A30" s="601"/>
      <c r="B30" s="602"/>
      <c r="C30" s="602"/>
      <c r="D30" s="602"/>
      <c r="E30" s="602"/>
      <c r="F30" s="602"/>
      <c r="G30" s="602"/>
      <c r="H30" s="602"/>
      <c r="I30" s="602"/>
      <c r="J30" s="602"/>
      <c r="K30" s="602"/>
      <c r="L30" s="602"/>
      <c r="M30" s="603"/>
    </row>
    <row r="31" spans="1:13" ht="14.25" thickTop="1"/>
  </sheetData>
  <mergeCells count="47">
    <mergeCell ref="A1:M1"/>
    <mergeCell ref="A2:M2"/>
    <mergeCell ref="D4:M4"/>
    <mergeCell ref="D9:E9"/>
    <mergeCell ref="B7:B10"/>
    <mergeCell ref="D7:M7"/>
    <mergeCell ref="I9:J9"/>
    <mergeCell ref="D10:F10"/>
    <mergeCell ref="D8:M8"/>
    <mergeCell ref="A28:M30"/>
    <mergeCell ref="F26:M26"/>
    <mergeCell ref="J24:M24"/>
    <mergeCell ref="F24:G24"/>
    <mergeCell ref="D24:E24"/>
    <mergeCell ref="H24:I24"/>
    <mergeCell ref="A26:E26"/>
    <mergeCell ref="D19:F19"/>
    <mergeCell ref="J15:M15"/>
    <mergeCell ref="D13:F13"/>
    <mergeCell ref="J12:M12"/>
    <mergeCell ref="D12:E12"/>
    <mergeCell ref="G16:I16"/>
    <mergeCell ref="G13:I13"/>
    <mergeCell ref="J14:M14"/>
    <mergeCell ref="J16:M16"/>
    <mergeCell ref="F12:G12"/>
    <mergeCell ref="H12:I12"/>
    <mergeCell ref="G14:I14"/>
    <mergeCell ref="D14:F14"/>
    <mergeCell ref="G15:I15"/>
    <mergeCell ref="D15:F15"/>
    <mergeCell ref="A21:M21"/>
    <mergeCell ref="A22:M22"/>
    <mergeCell ref="D6:M6"/>
    <mergeCell ref="A19:C19"/>
    <mergeCell ref="G19:I19"/>
    <mergeCell ref="J19:M19"/>
    <mergeCell ref="F9:H9"/>
    <mergeCell ref="K9:M9"/>
    <mergeCell ref="K10:M10"/>
    <mergeCell ref="G10:I10"/>
    <mergeCell ref="D20:M20"/>
    <mergeCell ref="A18:M18"/>
    <mergeCell ref="D16:F16"/>
    <mergeCell ref="J13:M13"/>
    <mergeCell ref="D11:M11"/>
    <mergeCell ref="B13:C16"/>
  </mergeCells>
  <phoneticPr fontId="3"/>
  <pageMargins left="0.9055118110236221" right="0.59055118110236227" top="0.51181102362204722" bottom="0.31496062992125984" header="0.51181102362204722"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92"/>
  <sheetViews>
    <sheetView showGridLines="0" view="pageBreakPreview" zoomScale="110" zoomScaleNormal="100" zoomScaleSheetLayoutView="110" workbookViewId="0">
      <selection sqref="A1:V1"/>
    </sheetView>
  </sheetViews>
  <sheetFormatPr defaultColWidth="9" defaultRowHeight="12"/>
  <cols>
    <col min="1" max="1" width="4.5" style="7" customWidth="1"/>
    <col min="2" max="15" width="4.25" style="7" customWidth="1"/>
    <col min="16" max="16" width="4.5" style="7" customWidth="1"/>
    <col min="17" max="19" width="4.25" style="7" customWidth="1"/>
    <col min="20" max="20" width="4.75" style="7" customWidth="1"/>
    <col min="21" max="22" width="4.25" style="7" customWidth="1"/>
    <col min="23" max="23" width="6.625" style="7" customWidth="1"/>
    <col min="24" max="25" width="3.375" style="7" customWidth="1"/>
    <col min="26" max="30" width="4.25" style="7" customWidth="1"/>
    <col min="31" max="39" width="3.375" style="7" customWidth="1"/>
    <col min="40" max="16384" width="9" style="7"/>
  </cols>
  <sheetData>
    <row r="1" spans="1:29" ht="21" customHeight="1">
      <c r="A1" s="965" t="s">
        <v>283</v>
      </c>
      <c r="B1" s="965"/>
      <c r="C1" s="965"/>
      <c r="D1" s="965"/>
      <c r="E1" s="965"/>
      <c r="F1" s="965"/>
      <c r="G1" s="965"/>
      <c r="H1" s="965"/>
      <c r="I1" s="965"/>
      <c r="J1" s="965"/>
      <c r="K1" s="965"/>
      <c r="L1" s="965"/>
      <c r="M1" s="965"/>
      <c r="N1" s="965"/>
      <c r="O1" s="965"/>
      <c r="P1" s="965"/>
      <c r="Q1" s="965"/>
      <c r="R1" s="965"/>
      <c r="S1" s="965"/>
      <c r="T1" s="965"/>
      <c r="U1" s="965"/>
      <c r="V1" s="965"/>
      <c r="W1" s="238"/>
      <c r="X1" s="238"/>
      <c r="Y1" s="238"/>
      <c r="Z1" s="238"/>
      <c r="AA1" s="238"/>
    </row>
    <row r="2" spans="1:29" s="241" customFormat="1" ht="44.25" customHeight="1">
      <c r="A2" s="239"/>
      <c r="B2" s="966" t="s">
        <v>304</v>
      </c>
      <c r="C2" s="967"/>
      <c r="D2" s="967"/>
      <c r="E2" s="967"/>
      <c r="F2" s="967"/>
      <c r="G2" s="967"/>
      <c r="H2" s="968"/>
      <c r="I2" s="942" t="s">
        <v>223</v>
      </c>
      <c r="J2" s="943"/>
      <c r="K2" s="943"/>
      <c r="L2" s="943"/>
      <c r="M2" s="943"/>
      <c r="N2" s="943"/>
      <c r="O2" s="943"/>
      <c r="P2" s="943"/>
      <c r="Q2" s="943"/>
      <c r="R2" s="943"/>
      <c r="S2" s="943"/>
      <c r="T2" s="943"/>
      <c r="U2" s="943"/>
      <c r="V2" s="944"/>
    </row>
    <row r="3" spans="1:29" s="241" customFormat="1" ht="24" customHeight="1">
      <c r="A3" s="239"/>
      <c r="B3" s="969" t="s">
        <v>301</v>
      </c>
      <c r="C3" s="970"/>
      <c r="D3" s="970"/>
      <c r="E3" s="970"/>
      <c r="F3" s="970"/>
      <c r="G3" s="970"/>
      <c r="H3" s="971"/>
      <c r="I3" s="933" t="s">
        <v>224</v>
      </c>
      <c r="J3" s="934"/>
      <c r="K3" s="934"/>
      <c r="L3" s="934"/>
      <c r="M3" s="934"/>
      <c r="N3" s="934"/>
      <c r="O3" s="934"/>
      <c r="P3" s="934"/>
      <c r="Q3" s="934"/>
      <c r="R3" s="934"/>
      <c r="S3" s="934"/>
      <c r="T3" s="934"/>
      <c r="U3" s="934"/>
      <c r="V3" s="935"/>
    </row>
    <row r="4" spans="1:29" s="241" customFormat="1" ht="24" customHeight="1">
      <c r="A4" s="239"/>
      <c r="B4" s="972"/>
      <c r="C4" s="973"/>
      <c r="D4" s="973"/>
      <c r="E4" s="973"/>
      <c r="F4" s="973"/>
      <c r="G4" s="973"/>
      <c r="H4" s="974"/>
      <c r="I4" s="936" t="s">
        <v>225</v>
      </c>
      <c r="J4" s="937"/>
      <c r="K4" s="937"/>
      <c r="L4" s="937"/>
      <c r="M4" s="937"/>
      <c r="N4" s="937"/>
      <c r="O4" s="937"/>
      <c r="P4" s="937"/>
      <c r="Q4" s="937"/>
      <c r="R4" s="937"/>
      <c r="S4" s="937"/>
      <c r="T4" s="937"/>
      <c r="U4" s="937"/>
      <c r="V4" s="938"/>
    </row>
    <row r="5" spans="1:29" s="241" customFormat="1" ht="24" customHeight="1">
      <c r="A5" s="242"/>
      <c r="B5" s="951" t="s">
        <v>305</v>
      </c>
      <c r="C5" s="952"/>
      <c r="D5" s="952"/>
      <c r="E5" s="952"/>
      <c r="F5" s="952"/>
      <c r="G5" s="952"/>
      <c r="H5" s="953"/>
      <c r="I5" s="933" t="s">
        <v>224</v>
      </c>
      <c r="J5" s="934"/>
      <c r="K5" s="934"/>
      <c r="L5" s="934"/>
      <c r="M5" s="934"/>
      <c r="N5" s="934"/>
      <c r="O5" s="934"/>
      <c r="P5" s="934"/>
      <c r="Q5" s="934"/>
      <c r="R5" s="934"/>
      <c r="S5" s="934"/>
      <c r="T5" s="934"/>
      <c r="U5" s="934"/>
      <c r="V5" s="935"/>
    </row>
    <row r="6" spans="1:29" s="241" customFormat="1" ht="24" customHeight="1">
      <c r="A6" s="242"/>
      <c r="B6" s="957"/>
      <c r="C6" s="958"/>
      <c r="D6" s="958"/>
      <c r="E6" s="958"/>
      <c r="F6" s="958"/>
      <c r="G6" s="958"/>
      <c r="H6" s="959"/>
      <c r="I6" s="945" t="s">
        <v>225</v>
      </c>
      <c r="J6" s="946"/>
      <c r="K6" s="946"/>
      <c r="L6" s="946"/>
      <c r="M6" s="946"/>
      <c r="N6" s="946"/>
      <c r="O6" s="946"/>
      <c r="P6" s="946"/>
      <c r="Q6" s="946"/>
      <c r="R6" s="946"/>
      <c r="S6" s="946"/>
      <c r="T6" s="946"/>
      <c r="U6" s="946"/>
      <c r="V6" s="947"/>
    </row>
    <row r="7" spans="1:29" s="241" customFormat="1" ht="24" customHeight="1">
      <c r="A7" s="242"/>
      <c r="B7" s="954"/>
      <c r="C7" s="955"/>
      <c r="D7" s="955"/>
      <c r="E7" s="955"/>
      <c r="F7" s="955"/>
      <c r="G7" s="955"/>
      <c r="H7" s="956"/>
      <c r="I7" s="948" t="s">
        <v>297</v>
      </c>
      <c r="J7" s="949"/>
      <c r="K7" s="949"/>
      <c r="L7" s="949"/>
      <c r="M7" s="949"/>
      <c r="N7" s="949"/>
      <c r="O7" s="949"/>
      <c r="P7" s="949"/>
      <c r="Q7" s="949"/>
      <c r="R7" s="949"/>
      <c r="S7" s="949"/>
      <c r="T7" s="949"/>
      <c r="U7" s="949"/>
      <c r="V7" s="950"/>
    </row>
    <row r="8" spans="1:29" s="241" customFormat="1" ht="34.5" customHeight="1">
      <c r="A8" s="242"/>
      <c r="B8" s="976" t="s">
        <v>306</v>
      </c>
      <c r="C8" s="977"/>
      <c r="D8" s="977"/>
      <c r="E8" s="977"/>
      <c r="F8" s="977"/>
      <c r="G8" s="977"/>
      <c r="H8" s="978"/>
      <c r="I8" s="942" t="s">
        <v>223</v>
      </c>
      <c r="J8" s="943"/>
      <c r="K8" s="943"/>
      <c r="L8" s="943"/>
      <c r="M8" s="943"/>
      <c r="N8" s="943"/>
      <c r="O8" s="943"/>
      <c r="P8" s="943"/>
      <c r="Q8" s="943"/>
      <c r="R8" s="943"/>
      <c r="S8" s="943"/>
      <c r="T8" s="943"/>
      <c r="U8" s="943"/>
      <c r="V8" s="944"/>
    </row>
    <row r="9" spans="1:29" s="241" customFormat="1" ht="30.75" customHeight="1">
      <c r="A9" s="242"/>
      <c r="B9" s="976" t="s">
        <v>231</v>
      </c>
      <c r="C9" s="977"/>
      <c r="D9" s="977"/>
      <c r="E9" s="977"/>
      <c r="F9" s="977"/>
      <c r="G9" s="977"/>
      <c r="H9" s="978"/>
      <c r="I9" s="988"/>
      <c r="J9" s="980"/>
      <c r="K9" s="980"/>
      <c r="L9" s="980"/>
      <c r="M9" s="980"/>
      <c r="N9" s="980"/>
      <c r="O9" s="980"/>
      <c r="P9" s="980"/>
      <c r="Q9" s="980"/>
      <c r="R9" s="980"/>
      <c r="S9" s="980"/>
      <c r="T9" s="980"/>
      <c r="U9" s="980"/>
      <c r="V9" s="981"/>
    </row>
    <row r="10" spans="1:29" s="261" customFormat="1" ht="15.95" customHeight="1">
      <c r="A10" s="258"/>
      <c r="B10" s="860" t="s">
        <v>966</v>
      </c>
      <c r="C10" s="860"/>
      <c r="D10" s="860"/>
      <c r="E10" s="860"/>
      <c r="F10" s="860"/>
      <c r="G10" s="860"/>
      <c r="H10" s="860"/>
      <c r="I10" s="860"/>
      <c r="J10" s="860"/>
      <c r="K10" s="860"/>
      <c r="L10" s="860"/>
      <c r="M10" s="860"/>
      <c r="N10" s="860"/>
      <c r="O10" s="860"/>
      <c r="P10" s="860"/>
      <c r="Q10" s="860"/>
      <c r="R10" s="860"/>
      <c r="S10" s="860"/>
      <c r="T10" s="860"/>
      <c r="U10" s="860"/>
      <c r="V10" s="860"/>
    </row>
    <row r="11" spans="1:29" s="383" customFormat="1" ht="15.95" customHeight="1">
      <c r="A11" s="259"/>
      <c r="B11" s="259"/>
      <c r="C11" s="259"/>
      <c r="D11" s="259"/>
      <c r="E11" s="259"/>
      <c r="F11" s="259"/>
      <c r="G11" s="259"/>
      <c r="H11" s="259"/>
      <c r="I11" s="259"/>
      <c r="J11" s="259"/>
      <c r="K11" s="259"/>
      <c r="L11" s="259"/>
      <c r="M11" s="259"/>
      <c r="N11" s="259"/>
      <c r="O11" s="259"/>
      <c r="P11" s="259"/>
      <c r="Q11" s="259"/>
      <c r="R11" s="259"/>
      <c r="S11" s="259"/>
      <c r="T11" s="259"/>
      <c r="U11" s="259"/>
      <c r="V11" s="259"/>
      <c r="W11" s="260"/>
    </row>
    <row r="12" spans="1:29" ht="21" customHeight="1">
      <c r="A12" s="965" t="s">
        <v>284</v>
      </c>
      <c r="B12" s="965"/>
      <c r="C12" s="965"/>
      <c r="D12" s="965"/>
      <c r="E12" s="965"/>
      <c r="F12" s="965"/>
      <c r="G12" s="965"/>
      <c r="H12" s="965"/>
      <c r="I12" s="965"/>
      <c r="J12" s="965"/>
      <c r="K12" s="965"/>
      <c r="L12" s="965"/>
      <c r="M12" s="965"/>
      <c r="N12" s="965"/>
      <c r="O12" s="965"/>
      <c r="P12" s="965"/>
      <c r="Q12" s="965"/>
      <c r="R12" s="965"/>
      <c r="S12" s="965"/>
      <c r="T12" s="965"/>
      <c r="U12" s="965"/>
      <c r="V12" s="965"/>
      <c r="W12" s="238"/>
      <c r="X12" s="238"/>
      <c r="Y12" s="238"/>
      <c r="Z12" s="238"/>
      <c r="AA12" s="238"/>
    </row>
    <row r="13" spans="1:29" s="241" customFormat="1" ht="61.5" customHeight="1">
      <c r="A13" s="239"/>
      <c r="B13" s="966" t="s">
        <v>285</v>
      </c>
      <c r="C13" s="967"/>
      <c r="D13" s="967"/>
      <c r="E13" s="967"/>
      <c r="F13" s="967"/>
      <c r="G13" s="967"/>
      <c r="H13" s="968"/>
      <c r="I13" s="942" t="s">
        <v>223</v>
      </c>
      <c r="J13" s="943"/>
      <c r="K13" s="943"/>
      <c r="L13" s="943"/>
      <c r="M13" s="943"/>
      <c r="N13" s="943"/>
      <c r="O13" s="943"/>
      <c r="P13" s="943"/>
      <c r="Q13" s="943"/>
      <c r="R13" s="943"/>
      <c r="S13" s="943"/>
      <c r="T13" s="943"/>
      <c r="U13" s="943"/>
      <c r="V13" s="944"/>
      <c r="W13" s="240"/>
      <c r="X13" s="240"/>
      <c r="Y13" s="240"/>
      <c r="Z13" s="240"/>
      <c r="AA13" s="240"/>
      <c r="AB13" s="236"/>
      <c r="AC13" s="7"/>
    </row>
    <row r="14" spans="1:29" s="241" customFormat="1" ht="39" customHeight="1">
      <c r="A14" s="242"/>
      <c r="B14" s="976" t="s">
        <v>286</v>
      </c>
      <c r="C14" s="977"/>
      <c r="D14" s="977"/>
      <c r="E14" s="977"/>
      <c r="F14" s="977"/>
      <c r="G14" s="977"/>
      <c r="H14" s="978"/>
      <c r="I14" s="988"/>
      <c r="J14" s="980"/>
      <c r="K14" s="980"/>
      <c r="L14" s="980"/>
      <c r="M14" s="980"/>
      <c r="N14" s="980"/>
      <c r="O14" s="980"/>
      <c r="P14" s="980"/>
      <c r="Q14" s="980"/>
      <c r="R14" s="980"/>
      <c r="S14" s="980"/>
      <c r="T14" s="980"/>
      <c r="U14" s="980"/>
      <c r="V14" s="981"/>
      <c r="W14" s="240"/>
      <c r="X14" s="240"/>
      <c r="Y14" s="240"/>
      <c r="Z14" s="240"/>
      <c r="AA14" s="240"/>
      <c r="AB14" s="236"/>
      <c r="AC14" s="7"/>
    </row>
    <row r="15" spans="1:29" ht="18" customHeight="1"/>
    <row r="16" spans="1:29" ht="21" customHeight="1">
      <c r="A16" s="1073" t="s">
        <v>380</v>
      </c>
      <c r="B16" s="1073"/>
      <c r="C16" s="1073"/>
      <c r="D16" s="1073"/>
      <c r="E16" s="1073"/>
      <c r="F16" s="1073"/>
      <c r="G16" s="1073"/>
      <c r="H16" s="1073"/>
      <c r="I16" s="1073"/>
      <c r="J16" s="1073"/>
      <c r="K16" s="1073"/>
      <c r="L16" s="1073"/>
      <c r="M16" s="1073"/>
      <c r="N16" s="1073"/>
      <c r="O16" s="1073"/>
      <c r="P16" s="1073"/>
      <c r="Q16" s="1073"/>
      <c r="R16" s="1073"/>
      <c r="S16" s="1073"/>
      <c r="T16" s="1073"/>
      <c r="U16" s="1073"/>
      <c r="V16" s="1073"/>
      <c r="W16" s="238"/>
      <c r="X16" s="238"/>
      <c r="Y16" s="238"/>
      <c r="Z16" s="238"/>
      <c r="AA16" s="238"/>
    </row>
    <row r="17" spans="1:29" ht="20.100000000000001" customHeight="1">
      <c r="B17" s="368" t="s">
        <v>707</v>
      </c>
    </row>
    <row r="18" spans="1:29" s="241" customFormat="1" ht="24" customHeight="1">
      <c r="A18" s="239"/>
      <c r="B18" s="1027" t="s">
        <v>381</v>
      </c>
      <c r="C18" s="1028"/>
      <c r="D18" s="1028"/>
      <c r="E18" s="1028"/>
      <c r="F18" s="1028"/>
      <c r="G18" s="1028"/>
      <c r="H18" s="1029"/>
      <c r="I18" s="933" t="s">
        <v>224</v>
      </c>
      <c r="J18" s="934"/>
      <c r="K18" s="934"/>
      <c r="L18" s="934"/>
      <c r="M18" s="934"/>
      <c r="N18" s="934"/>
      <c r="O18" s="934"/>
      <c r="P18" s="934"/>
      <c r="Q18" s="934"/>
      <c r="R18" s="934"/>
      <c r="S18" s="934"/>
      <c r="T18" s="934"/>
      <c r="U18" s="934"/>
      <c r="V18" s="935"/>
      <c r="W18" s="240"/>
      <c r="X18" s="240"/>
      <c r="Y18" s="240"/>
      <c r="Z18" s="240"/>
      <c r="AA18" s="240"/>
      <c r="AB18" s="360"/>
      <c r="AC18" s="7"/>
    </row>
    <row r="19" spans="1:29" s="241" customFormat="1" ht="24" customHeight="1">
      <c r="A19" s="239"/>
      <c r="B19" s="1030"/>
      <c r="C19" s="1031"/>
      <c r="D19" s="1031"/>
      <c r="E19" s="1031"/>
      <c r="F19" s="1031"/>
      <c r="G19" s="1031"/>
      <c r="H19" s="1032"/>
      <c r="I19" s="936" t="s">
        <v>225</v>
      </c>
      <c r="J19" s="937"/>
      <c r="K19" s="937"/>
      <c r="L19" s="937"/>
      <c r="M19" s="937"/>
      <c r="N19" s="937"/>
      <c r="O19" s="937"/>
      <c r="P19" s="937"/>
      <c r="Q19" s="937"/>
      <c r="R19" s="937"/>
      <c r="S19" s="937"/>
      <c r="T19" s="937"/>
      <c r="U19" s="937"/>
      <c r="V19" s="938"/>
      <c r="W19" s="240"/>
      <c r="X19" s="240"/>
      <c r="Y19" s="240"/>
      <c r="Z19" s="240"/>
      <c r="AA19" s="240"/>
      <c r="AB19" s="360"/>
      <c r="AC19" s="7"/>
    </row>
    <row r="20" spans="1:29" s="241" customFormat="1" ht="24" customHeight="1">
      <c r="A20" s="242"/>
      <c r="B20" s="1057" t="s">
        <v>382</v>
      </c>
      <c r="C20" s="1058"/>
      <c r="D20" s="1058"/>
      <c r="E20" s="1058"/>
      <c r="F20" s="1058"/>
      <c r="G20" s="1058"/>
      <c r="H20" s="1059"/>
      <c r="I20" s="1068" t="s">
        <v>385</v>
      </c>
      <c r="J20" s="1069"/>
      <c r="K20" s="1069"/>
      <c r="L20" s="1069"/>
      <c r="M20" s="1069"/>
      <c r="N20" s="1069"/>
      <c r="O20" s="1070"/>
      <c r="P20" s="1069" t="s">
        <v>386</v>
      </c>
      <c r="Q20" s="1069"/>
      <c r="R20" s="1069"/>
      <c r="S20" s="1069"/>
      <c r="T20" s="1069"/>
      <c r="U20" s="1069"/>
      <c r="V20" s="1071"/>
      <c r="W20" s="240"/>
      <c r="X20" s="240"/>
      <c r="Y20" s="240"/>
      <c r="Z20" s="240"/>
      <c r="AA20" s="240"/>
      <c r="AB20" s="360"/>
      <c r="AC20" s="7"/>
    </row>
    <row r="21" spans="1:29" ht="24" customHeight="1">
      <c r="B21" s="1060"/>
      <c r="C21" s="1061"/>
      <c r="D21" s="1061"/>
      <c r="E21" s="1061"/>
      <c r="F21" s="1061"/>
      <c r="G21" s="1061"/>
      <c r="H21" s="1062"/>
      <c r="I21" s="885" t="s">
        <v>383</v>
      </c>
      <c r="J21" s="886"/>
      <c r="K21" s="886"/>
      <c r="L21" s="886"/>
      <c r="M21" s="886"/>
      <c r="N21" s="886"/>
      <c r="O21" s="886"/>
      <c r="P21" s="1066"/>
      <c r="Q21" s="1066"/>
      <c r="R21" s="1066"/>
      <c r="S21" s="1066"/>
      <c r="T21" s="1066"/>
      <c r="U21" s="1066"/>
      <c r="V21" s="1067"/>
    </row>
    <row r="22" spans="1:29" ht="24" customHeight="1">
      <c r="B22" s="1063"/>
      <c r="C22" s="1064"/>
      <c r="D22" s="1064"/>
      <c r="E22" s="1064"/>
      <c r="F22" s="1064"/>
      <c r="G22" s="1064"/>
      <c r="H22" s="1065"/>
      <c r="I22" s="898" t="s">
        <v>384</v>
      </c>
      <c r="J22" s="670"/>
      <c r="K22" s="670"/>
      <c r="L22" s="670"/>
      <c r="M22" s="670"/>
      <c r="N22" s="670"/>
      <c r="O22" s="1072"/>
      <c r="P22" s="367"/>
      <c r="Q22" s="251"/>
      <c r="R22" s="251"/>
      <c r="S22" s="251"/>
      <c r="T22" s="251"/>
      <c r="U22" s="251"/>
      <c r="V22" s="251"/>
    </row>
    <row r="23" spans="1:29" ht="30" customHeight="1">
      <c r="B23" s="1051" t="s">
        <v>387</v>
      </c>
      <c r="C23" s="1052"/>
      <c r="D23" s="1052"/>
      <c r="E23" s="1052"/>
      <c r="F23" s="1052"/>
      <c r="G23" s="1052"/>
      <c r="H23" s="1053"/>
      <c r="I23" s="1033" t="s">
        <v>388</v>
      </c>
      <c r="J23" s="1034"/>
      <c r="K23" s="1034"/>
      <c r="L23" s="1034"/>
      <c r="M23" s="1035"/>
      <c r="N23" s="1039" t="s">
        <v>389</v>
      </c>
      <c r="O23" s="1040"/>
      <c r="P23" s="1040"/>
      <c r="Q23" s="1040"/>
      <c r="R23" s="1040"/>
      <c r="S23" s="1040"/>
      <c r="T23" s="1040"/>
      <c r="U23" s="1040"/>
      <c r="V23" s="1041"/>
    </row>
    <row r="24" spans="1:29" ht="30" customHeight="1">
      <c r="B24" s="1054"/>
      <c r="C24" s="1055"/>
      <c r="D24" s="1055"/>
      <c r="E24" s="1055"/>
      <c r="F24" s="1055"/>
      <c r="G24" s="1055"/>
      <c r="H24" s="1056"/>
      <c r="I24" s="1036" t="s">
        <v>390</v>
      </c>
      <c r="J24" s="1037"/>
      <c r="K24" s="1037"/>
      <c r="L24" s="1037"/>
      <c r="M24" s="1038"/>
      <c r="N24" s="1042" t="s">
        <v>389</v>
      </c>
      <c r="O24" s="1043"/>
      <c r="P24" s="1043"/>
      <c r="Q24" s="1043"/>
      <c r="R24" s="1043"/>
      <c r="S24" s="1043"/>
      <c r="T24" s="1043"/>
      <c r="U24" s="1043"/>
      <c r="V24" s="1044"/>
    </row>
    <row r="25" spans="1:29" ht="30" customHeight="1">
      <c r="B25" s="1045" t="s">
        <v>394</v>
      </c>
      <c r="C25" s="1046"/>
      <c r="D25" s="1046"/>
      <c r="E25" s="1046"/>
      <c r="F25" s="1046"/>
      <c r="G25" s="1046"/>
      <c r="H25" s="1047"/>
      <c r="I25" s="1048"/>
      <c r="J25" s="1049"/>
      <c r="K25" s="1049"/>
      <c r="L25" s="1049"/>
      <c r="M25" s="1049"/>
      <c r="N25" s="1049"/>
      <c r="O25" s="1049"/>
      <c r="P25" s="1049"/>
      <c r="Q25" s="1049"/>
      <c r="R25" s="1049"/>
      <c r="S25" s="1049"/>
      <c r="T25" s="1049"/>
      <c r="U25" s="1049"/>
      <c r="V25" s="1050"/>
    </row>
    <row r="26" spans="1:29" ht="35.1" customHeight="1">
      <c r="B26" s="1027" t="s">
        <v>393</v>
      </c>
      <c r="C26" s="1028"/>
      <c r="D26" s="1028"/>
      <c r="E26" s="1028"/>
      <c r="F26" s="1028"/>
      <c r="G26" s="1028"/>
      <c r="H26" s="1029"/>
      <c r="I26" s="933" t="s">
        <v>224</v>
      </c>
      <c r="J26" s="934"/>
      <c r="K26" s="934"/>
      <c r="L26" s="934"/>
      <c r="M26" s="934"/>
      <c r="N26" s="934"/>
      <c r="O26" s="934"/>
      <c r="P26" s="934"/>
      <c r="Q26" s="934"/>
      <c r="R26" s="934"/>
      <c r="S26" s="934"/>
      <c r="T26" s="934"/>
      <c r="U26" s="934"/>
      <c r="V26" s="935"/>
    </row>
    <row r="27" spans="1:29" ht="35.1" customHeight="1">
      <c r="B27" s="1030"/>
      <c r="C27" s="1031"/>
      <c r="D27" s="1031"/>
      <c r="E27" s="1031"/>
      <c r="F27" s="1031"/>
      <c r="G27" s="1031"/>
      <c r="H27" s="1032"/>
      <c r="I27" s="936" t="s">
        <v>225</v>
      </c>
      <c r="J27" s="937"/>
      <c r="K27" s="937"/>
      <c r="L27" s="937"/>
      <c r="M27" s="937"/>
      <c r="N27" s="937"/>
      <c r="O27" s="937"/>
      <c r="P27" s="937"/>
      <c r="Q27" s="937"/>
      <c r="R27" s="937"/>
      <c r="S27" s="937"/>
      <c r="T27" s="937"/>
      <c r="U27" s="937"/>
      <c r="V27" s="938"/>
    </row>
    <row r="28" spans="1:29" ht="24.95" customHeight="1">
      <c r="B28" s="1014" t="s">
        <v>391</v>
      </c>
      <c r="C28" s="1015"/>
      <c r="D28" s="1015"/>
      <c r="E28" s="1015"/>
      <c r="F28" s="1015"/>
      <c r="G28" s="1015"/>
      <c r="H28" s="1016"/>
      <c r="I28" s="993" t="s">
        <v>389</v>
      </c>
      <c r="J28" s="994"/>
      <c r="K28" s="994"/>
      <c r="L28" s="994"/>
      <c r="M28" s="994"/>
      <c r="N28" s="994"/>
      <c r="O28" s="994"/>
      <c r="P28" s="994"/>
      <c r="Q28" s="994"/>
      <c r="R28" s="994"/>
      <c r="S28" s="994"/>
      <c r="T28" s="994"/>
      <c r="U28" s="994"/>
      <c r="V28" s="995"/>
    </row>
    <row r="29" spans="1:29" ht="24.95" customHeight="1">
      <c r="B29" s="1017"/>
      <c r="C29" s="1018"/>
      <c r="D29" s="1018"/>
      <c r="E29" s="1018"/>
      <c r="F29" s="1018"/>
      <c r="G29" s="1018"/>
      <c r="H29" s="1019"/>
      <c r="I29" s="1026"/>
      <c r="J29" s="656"/>
      <c r="K29" s="656"/>
      <c r="L29" s="656"/>
      <c r="M29" s="656"/>
      <c r="N29" s="656"/>
      <c r="O29" s="656"/>
      <c r="P29" s="656"/>
      <c r="Q29" s="656"/>
      <c r="R29" s="656"/>
      <c r="S29" s="656"/>
      <c r="T29" s="656"/>
      <c r="U29" s="656"/>
      <c r="V29" s="657"/>
    </row>
    <row r="30" spans="1:29" ht="24.95" customHeight="1">
      <c r="B30" s="1020" t="s">
        <v>392</v>
      </c>
      <c r="C30" s="1021"/>
      <c r="D30" s="1021"/>
      <c r="E30" s="1021"/>
      <c r="F30" s="1021"/>
      <c r="G30" s="1021"/>
      <c r="H30" s="1022"/>
      <c r="I30" s="1023"/>
      <c r="J30" s="1024"/>
      <c r="K30" s="1024"/>
      <c r="L30" s="1024"/>
      <c r="M30" s="1024"/>
      <c r="N30" s="1024"/>
      <c r="O30" s="1024"/>
      <c r="P30" s="1024"/>
      <c r="Q30" s="1024"/>
      <c r="R30" s="1024"/>
      <c r="S30" s="1024"/>
      <c r="T30" s="1024"/>
      <c r="U30" s="1024"/>
      <c r="V30" s="1025"/>
    </row>
    <row r="31" spans="1:29" ht="20.100000000000001" customHeight="1">
      <c r="B31" s="1013" t="s">
        <v>929</v>
      </c>
      <c r="C31" s="1013"/>
      <c r="D31" s="1013"/>
      <c r="E31" s="1013"/>
      <c r="F31" s="1013"/>
      <c r="G31" s="1013"/>
      <c r="H31" s="1013"/>
      <c r="I31" s="1013"/>
      <c r="J31" s="1013"/>
      <c r="K31" s="1013"/>
      <c r="L31" s="1013"/>
      <c r="M31" s="1013"/>
      <c r="N31" s="1013"/>
      <c r="O31" s="1013"/>
      <c r="P31" s="1013"/>
      <c r="Q31" s="1013"/>
      <c r="R31" s="1013"/>
      <c r="S31" s="1013"/>
      <c r="T31" s="1013"/>
      <c r="U31" s="1013"/>
      <c r="V31" s="1013"/>
    </row>
    <row r="32" spans="1: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sheetData>
  <mergeCells count="44">
    <mergeCell ref="A1:V1"/>
    <mergeCell ref="B14:H14"/>
    <mergeCell ref="I14:V14"/>
    <mergeCell ref="A12:V12"/>
    <mergeCell ref="B13:H13"/>
    <mergeCell ref="I13:V13"/>
    <mergeCell ref="B2:H2"/>
    <mergeCell ref="I2:V2"/>
    <mergeCell ref="B3:H4"/>
    <mergeCell ref="I3:V3"/>
    <mergeCell ref="I4:V4"/>
    <mergeCell ref="B5:H7"/>
    <mergeCell ref="I5:V5"/>
    <mergeCell ref="I6:V6"/>
    <mergeCell ref="I7:V7"/>
    <mergeCell ref="B8:H8"/>
    <mergeCell ref="I8:V8"/>
    <mergeCell ref="A16:V16"/>
    <mergeCell ref="I18:V18"/>
    <mergeCell ref="B9:H9"/>
    <mergeCell ref="I9:V9"/>
    <mergeCell ref="B18:H19"/>
    <mergeCell ref="I19:V19"/>
    <mergeCell ref="B10:V10"/>
    <mergeCell ref="B20:H22"/>
    <mergeCell ref="I21:V21"/>
    <mergeCell ref="I20:O20"/>
    <mergeCell ref="P20:V20"/>
    <mergeCell ref="I22:O22"/>
    <mergeCell ref="B26:H27"/>
    <mergeCell ref="I26:V26"/>
    <mergeCell ref="I27:V27"/>
    <mergeCell ref="I23:M23"/>
    <mergeCell ref="I24:M24"/>
    <mergeCell ref="N23:V23"/>
    <mergeCell ref="N24:V24"/>
    <mergeCell ref="B25:H25"/>
    <mergeCell ref="I25:V25"/>
    <mergeCell ref="B23:H24"/>
    <mergeCell ref="B31:V31"/>
    <mergeCell ref="B28:H29"/>
    <mergeCell ref="B30:H30"/>
    <mergeCell ref="I30:V30"/>
    <mergeCell ref="I28:V29"/>
  </mergeCells>
  <phoneticPr fontId="3"/>
  <pageMargins left="0.9055118110236221" right="0.59055118110236227" top="0.51181102362204722" bottom="0.31496062992125984" header="0.51181102362204722" footer="0.31496062992125984"/>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S43"/>
  <sheetViews>
    <sheetView showGridLines="0" view="pageBreakPreview" zoomScaleNormal="100" zoomScaleSheetLayoutView="100" workbookViewId="0">
      <selection activeCell="N25" sqref="N25:AA25"/>
    </sheetView>
  </sheetViews>
  <sheetFormatPr defaultColWidth="9" defaultRowHeight="22.5" customHeight="1"/>
  <cols>
    <col min="1" max="1" width="1.75" style="217" customWidth="1"/>
    <col min="2" max="26" width="3.375" style="217" customWidth="1"/>
    <col min="27" max="27" width="3.5" style="217" customWidth="1"/>
    <col min="28" max="28" width="3.375" style="217" customWidth="1"/>
    <col min="29" max="29" width="3.125" style="217" customWidth="1"/>
    <col min="30" max="42" width="9" style="217"/>
    <col min="43" max="43" width="3.125" style="217" customWidth="1"/>
    <col min="44" max="44" width="1.625" style="217" customWidth="1"/>
    <col min="45" max="16384" width="9" style="217"/>
  </cols>
  <sheetData>
    <row r="1" spans="1:45" ht="22.5" customHeight="1">
      <c r="A1" s="227" t="s">
        <v>216</v>
      </c>
      <c r="B1" s="199"/>
      <c r="C1" s="204"/>
      <c r="D1" s="204"/>
      <c r="E1" s="215"/>
      <c r="F1" s="215"/>
      <c r="G1" s="204"/>
      <c r="H1" s="204"/>
      <c r="I1" s="204"/>
      <c r="J1" s="204"/>
      <c r="K1" s="204"/>
      <c r="L1" s="204"/>
      <c r="M1" s="204"/>
      <c r="N1" s="204"/>
      <c r="O1" s="204"/>
      <c r="P1" s="204"/>
      <c r="Q1" s="204"/>
      <c r="R1" s="204"/>
      <c r="S1" s="204"/>
      <c r="T1" s="204"/>
      <c r="U1" s="204"/>
      <c r="V1" s="204"/>
      <c r="W1" s="204"/>
      <c r="X1" s="216"/>
      <c r="Y1" s="216"/>
      <c r="Z1" s="216"/>
      <c r="AA1" s="216"/>
      <c r="AB1" s="204"/>
      <c r="AC1" s="199"/>
      <c r="AD1" s="199"/>
      <c r="AE1" s="199"/>
      <c r="AF1" s="199"/>
      <c r="AG1" s="199"/>
      <c r="AH1" s="199"/>
      <c r="AI1" s="199"/>
      <c r="AJ1" s="199"/>
      <c r="AK1" s="199"/>
      <c r="AL1" s="199"/>
      <c r="AM1" s="199"/>
      <c r="AN1" s="199"/>
      <c r="AO1" s="199"/>
      <c r="AP1" s="199"/>
      <c r="AQ1" s="199"/>
      <c r="AR1" s="199"/>
      <c r="AS1" s="199"/>
    </row>
    <row r="2" spans="1:45" ht="22.5" customHeight="1">
      <c r="B2" s="217" t="s">
        <v>188</v>
      </c>
      <c r="C2" s="204"/>
      <c r="D2" s="204"/>
      <c r="E2" s="215"/>
      <c r="F2" s="215"/>
      <c r="G2" s="204"/>
      <c r="H2" s="204"/>
      <c r="I2" s="204"/>
      <c r="J2" s="204"/>
      <c r="K2" s="204"/>
      <c r="L2" s="204"/>
      <c r="M2" s="204"/>
      <c r="N2" s="204"/>
      <c r="O2" s="204"/>
      <c r="P2" s="204"/>
      <c r="Q2" s="204"/>
      <c r="R2" s="204"/>
      <c r="S2" s="204"/>
      <c r="T2" s="204"/>
      <c r="U2" s="204"/>
      <c r="V2" s="204"/>
      <c r="W2" s="204"/>
      <c r="X2" s="216"/>
      <c r="Y2" s="216"/>
      <c r="Z2" s="216"/>
      <c r="AA2" s="216"/>
      <c r="AB2" s="204"/>
      <c r="AC2" s="199"/>
      <c r="AD2" s="199"/>
      <c r="AE2" s="199"/>
      <c r="AF2" s="199"/>
      <c r="AG2" s="199"/>
      <c r="AH2" s="199"/>
      <c r="AI2" s="199"/>
      <c r="AJ2" s="199"/>
      <c r="AK2" s="199"/>
      <c r="AL2" s="199"/>
      <c r="AM2" s="199"/>
      <c r="AN2" s="199"/>
      <c r="AO2" s="199"/>
      <c r="AP2" s="199"/>
      <c r="AQ2" s="199"/>
      <c r="AR2" s="199"/>
      <c r="AS2" s="199"/>
    </row>
    <row r="3" spans="1:45" ht="22.5" customHeight="1">
      <c r="B3" s="1077" t="s">
        <v>189</v>
      </c>
      <c r="C3" s="1078"/>
      <c r="D3" s="1078"/>
      <c r="E3" s="1082"/>
      <c r="F3" s="1085" t="s">
        <v>112</v>
      </c>
      <c r="G3" s="1085"/>
      <c r="H3" s="1085"/>
      <c r="I3" s="1086"/>
      <c r="J3" s="1077" t="s">
        <v>113</v>
      </c>
      <c r="K3" s="1078"/>
      <c r="L3" s="1078"/>
      <c r="M3" s="1082"/>
      <c r="N3" s="1075" t="s">
        <v>190</v>
      </c>
      <c r="O3" s="1075"/>
      <c r="P3" s="1075"/>
      <c r="Q3" s="1075"/>
      <c r="R3" s="1076"/>
      <c r="S3" s="1087" t="s">
        <v>114</v>
      </c>
      <c r="T3" s="1088"/>
      <c r="U3" s="1088"/>
      <c r="V3" s="1089"/>
      <c r="W3" s="1090" t="s">
        <v>190</v>
      </c>
      <c r="X3" s="1090"/>
      <c r="Y3" s="1090"/>
      <c r="Z3" s="1090"/>
      <c r="AA3" s="1091"/>
    </row>
    <row r="4" spans="1:45" ht="22.5" customHeight="1">
      <c r="B4" s="1092" t="s">
        <v>115</v>
      </c>
      <c r="C4" s="1093"/>
      <c r="D4" s="1093"/>
      <c r="E4" s="1094"/>
      <c r="F4" s="1095"/>
      <c r="G4" s="1095"/>
      <c r="H4" s="1095"/>
      <c r="I4" s="1096"/>
      <c r="J4" s="1092" t="s">
        <v>191</v>
      </c>
      <c r="K4" s="1093"/>
      <c r="L4" s="1093"/>
      <c r="M4" s="1094"/>
      <c r="N4" s="1083" t="s">
        <v>190</v>
      </c>
      <c r="O4" s="1083"/>
      <c r="P4" s="1083"/>
      <c r="Q4" s="1083"/>
      <c r="R4" s="1084"/>
      <c r="S4" s="1077" t="s">
        <v>116</v>
      </c>
      <c r="T4" s="1078"/>
      <c r="U4" s="1078"/>
      <c r="V4" s="1082"/>
      <c r="W4" s="1075" t="s">
        <v>190</v>
      </c>
      <c r="X4" s="1075"/>
      <c r="Y4" s="1075"/>
      <c r="Z4" s="1075"/>
      <c r="AA4" s="1076"/>
    </row>
    <row r="5" spans="1:45" ht="22.5" customHeight="1">
      <c r="B5" s="1077" t="s">
        <v>117</v>
      </c>
      <c r="C5" s="1078"/>
      <c r="D5" s="1078"/>
      <c r="E5" s="1078"/>
      <c r="F5" s="1078"/>
      <c r="G5" s="1078"/>
      <c r="H5" s="1074" t="s">
        <v>192</v>
      </c>
      <c r="I5" s="1075"/>
      <c r="J5" s="1076"/>
      <c r="K5" s="1077" t="s">
        <v>193</v>
      </c>
      <c r="L5" s="1078"/>
      <c r="M5" s="1078"/>
      <c r="N5" s="1078"/>
      <c r="O5" s="1078"/>
      <c r="P5" s="1078"/>
      <c r="Q5" s="1078"/>
      <c r="R5" s="1074" t="s">
        <v>194</v>
      </c>
      <c r="S5" s="1075"/>
      <c r="T5" s="1076"/>
      <c r="U5" s="1077" t="s">
        <v>118</v>
      </c>
      <c r="V5" s="1078"/>
      <c r="W5" s="1078"/>
      <c r="X5" s="1082"/>
      <c r="Y5" s="1074" t="s">
        <v>195</v>
      </c>
      <c r="Z5" s="1075"/>
      <c r="AA5" s="1076"/>
    </row>
    <row r="6" spans="1:45" ht="22.5" customHeight="1">
      <c r="B6" s="1077" t="s">
        <v>119</v>
      </c>
      <c r="C6" s="1078"/>
      <c r="D6" s="1078"/>
      <c r="E6" s="1078"/>
      <c r="F6" s="1078"/>
      <c r="G6" s="1078"/>
      <c r="H6" s="1074" t="s">
        <v>195</v>
      </c>
      <c r="I6" s="1075"/>
      <c r="J6" s="1076"/>
      <c r="K6" s="1077" t="s">
        <v>120</v>
      </c>
      <c r="L6" s="1078"/>
      <c r="M6" s="1078"/>
      <c r="N6" s="1078"/>
      <c r="O6" s="1078"/>
      <c r="P6" s="1078"/>
      <c r="Q6" s="1078"/>
      <c r="R6" s="1074" t="s">
        <v>195</v>
      </c>
      <c r="S6" s="1075"/>
      <c r="T6" s="1076"/>
      <c r="U6" s="1077" t="s">
        <v>121</v>
      </c>
      <c r="V6" s="1078"/>
      <c r="W6" s="1078"/>
      <c r="X6" s="1082"/>
      <c r="Y6" s="1074" t="s">
        <v>195</v>
      </c>
      <c r="Z6" s="1075"/>
      <c r="AA6" s="1076"/>
    </row>
    <row r="7" spans="1:45" ht="22.5" customHeight="1">
      <c r="B7" s="223" t="s">
        <v>122</v>
      </c>
      <c r="C7" s="224"/>
      <c r="D7" s="224"/>
      <c r="E7" s="224"/>
      <c r="F7" s="224"/>
      <c r="G7" s="224"/>
      <c r="H7" s="224"/>
      <c r="I7" s="224"/>
      <c r="J7" s="224"/>
      <c r="K7" s="224"/>
      <c r="L7" s="224"/>
      <c r="M7" s="224"/>
      <c r="N7" s="224"/>
      <c r="O7" s="224"/>
      <c r="P7" s="224"/>
      <c r="Q7" s="224"/>
      <c r="R7" s="224"/>
      <c r="S7" s="224"/>
      <c r="T7" s="224"/>
      <c r="U7" s="224"/>
      <c r="V7" s="224"/>
      <c r="W7" s="224"/>
      <c r="X7" s="224"/>
      <c r="Y7" s="224"/>
      <c r="Z7" s="224"/>
      <c r="AA7" s="225"/>
    </row>
    <row r="8" spans="1:45" ht="20.100000000000001" customHeight="1">
      <c r="B8" s="1079"/>
      <c r="C8" s="1080"/>
      <c r="D8" s="1080"/>
      <c r="E8" s="1080"/>
      <c r="F8" s="1080"/>
      <c r="G8" s="1080"/>
      <c r="H8" s="1080"/>
      <c r="I8" s="1080"/>
      <c r="J8" s="1080"/>
      <c r="K8" s="1080"/>
      <c r="L8" s="1080"/>
      <c r="M8" s="1080"/>
      <c r="N8" s="1080"/>
      <c r="O8" s="1080"/>
      <c r="P8" s="1080"/>
      <c r="Q8" s="1080"/>
      <c r="R8" s="1080"/>
      <c r="S8" s="1080"/>
      <c r="T8" s="1080"/>
      <c r="U8" s="1080"/>
      <c r="V8" s="1080"/>
      <c r="W8" s="1080"/>
      <c r="X8" s="1080"/>
      <c r="Y8" s="1080"/>
      <c r="Z8" s="1080"/>
      <c r="AA8" s="1081"/>
    </row>
    <row r="9" spans="1:45" ht="15" customHeight="1"/>
    <row r="10" spans="1:45" ht="22.5" customHeight="1">
      <c r="B10" s="217" t="s">
        <v>123</v>
      </c>
    </row>
    <row r="11" spans="1:45" ht="9.9499999999999993" customHeight="1">
      <c r="B11" s="1098" t="s">
        <v>90</v>
      </c>
      <c r="C11" s="1098"/>
      <c r="D11" s="1098"/>
      <c r="E11" s="1098"/>
      <c r="F11" s="1098"/>
      <c r="G11" s="1098"/>
      <c r="H11" s="1098"/>
      <c r="I11" s="1098"/>
      <c r="J11" s="1098"/>
      <c r="K11" s="1098"/>
      <c r="L11" s="1098"/>
      <c r="M11" s="1098"/>
      <c r="N11" s="1098" t="s">
        <v>91</v>
      </c>
      <c r="O11" s="1098"/>
      <c r="P11" s="1098"/>
      <c r="Q11" s="1098"/>
      <c r="R11" s="1098"/>
      <c r="S11" s="1098"/>
      <c r="T11" s="1098"/>
      <c r="U11" s="1098"/>
      <c r="V11" s="1098"/>
      <c r="W11" s="1098"/>
      <c r="X11" s="1098"/>
      <c r="Y11" s="1098"/>
      <c r="Z11" s="1098"/>
      <c r="AA11" s="1098"/>
    </row>
    <row r="12" spans="1:45" ht="9.9499999999999993" customHeight="1">
      <c r="B12" s="1098"/>
      <c r="C12" s="1098"/>
      <c r="D12" s="1098"/>
      <c r="E12" s="1098"/>
      <c r="F12" s="1098"/>
      <c r="G12" s="1098"/>
      <c r="H12" s="1098"/>
      <c r="I12" s="1098"/>
      <c r="J12" s="1098"/>
      <c r="K12" s="1098"/>
      <c r="L12" s="1098"/>
      <c r="M12" s="1098"/>
      <c r="N12" s="1098"/>
      <c r="O12" s="1098"/>
      <c r="P12" s="1098"/>
      <c r="Q12" s="1098"/>
      <c r="R12" s="1098"/>
      <c r="S12" s="1098"/>
      <c r="T12" s="1098"/>
      <c r="U12" s="1098"/>
      <c r="V12" s="1098"/>
      <c r="W12" s="1098"/>
      <c r="X12" s="1098"/>
      <c r="Y12" s="1098"/>
      <c r="Z12" s="1098"/>
      <c r="AA12" s="1098"/>
    </row>
    <row r="13" spans="1:45" ht="20.100000000000001" customHeight="1">
      <c r="B13" s="1099" t="s">
        <v>92</v>
      </c>
      <c r="C13" s="1099"/>
      <c r="D13" s="1097" t="s">
        <v>93</v>
      </c>
      <c r="E13" s="1097"/>
      <c r="F13" s="1097"/>
      <c r="G13" s="1097"/>
      <c r="H13" s="1097"/>
      <c r="I13" s="1097"/>
      <c r="J13" s="1097"/>
      <c r="K13" s="1097"/>
      <c r="L13" s="1097"/>
      <c r="M13" s="1097"/>
      <c r="N13" s="983" t="s">
        <v>94</v>
      </c>
      <c r="O13" s="983"/>
      <c r="P13" s="983"/>
      <c r="Q13" s="983"/>
      <c r="R13" s="983"/>
      <c r="S13" s="983"/>
      <c r="T13" s="983"/>
      <c r="U13" s="983"/>
      <c r="V13" s="983"/>
      <c r="W13" s="983"/>
      <c r="X13" s="983"/>
      <c r="Y13" s="983"/>
      <c r="Z13" s="983"/>
      <c r="AA13" s="983"/>
    </row>
    <row r="14" spans="1:45" ht="20.100000000000001" customHeight="1">
      <c r="B14" s="1099"/>
      <c r="C14" s="1099"/>
      <c r="D14" s="1097" t="s">
        <v>95</v>
      </c>
      <c r="E14" s="1097"/>
      <c r="F14" s="1097"/>
      <c r="G14" s="1097"/>
      <c r="H14" s="1097"/>
      <c r="I14" s="1097"/>
      <c r="J14" s="1097"/>
      <c r="K14" s="1097"/>
      <c r="L14" s="1097"/>
      <c r="M14" s="1097"/>
      <c r="N14" s="983" t="s">
        <v>94</v>
      </c>
      <c r="O14" s="983"/>
      <c r="P14" s="983"/>
      <c r="Q14" s="983"/>
      <c r="R14" s="983"/>
      <c r="S14" s="983"/>
      <c r="T14" s="983"/>
      <c r="U14" s="983"/>
      <c r="V14" s="983"/>
      <c r="W14" s="983"/>
      <c r="X14" s="983"/>
      <c r="Y14" s="983"/>
      <c r="Z14" s="983"/>
      <c r="AA14" s="983"/>
    </row>
    <row r="15" spans="1:45" ht="20.100000000000001" customHeight="1">
      <c r="B15" s="1099"/>
      <c r="C15" s="1099"/>
      <c r="D15" s="1097" t="s">
        <v>96</v>
      </c>
      <c r="E15" s="1097"/>
      <c r="F15" s="1097"/>
      <c r="G15" s="1097"/>
      <c r="H15" s="1097"/>
      <c r="I15" s="1097"/>
      <c r="J15" s="1097"/>
      <c r="K15" s="1097"/>
      <c r="L15" s="1097"/>
      <c r="M15" s="1097"/>
      <c r="N15" s="983" t="s">
        <v>97</v>
      </c>
      <c r="O15" s="983"/>
      <c r="P15" s="983"/>
      <c r="Q15" s="983"/>
      <c r="R15" s="983"/>
      <c r="S15" s="983"/>
      <c r="T15" s="983"/>
      <c r="U15" s="983"/>
      <c r="V15" s="983"/>
      <c r="W15" s="983"/>
      <c r="X15" s="983"/>
      <c r="Y15" s="983"/>
      <c r="Z15" s="983"/>
      <c r="AA15" s="983"/>
    </row>
    <row r="16" spans="1:45" ht="20.100000000000001" customHeight="1">
      <c r="B16" s="1099"/>
      <c r="C16" s="1099"/>
      <c r="D16" s="1097" t="s">
        <v>98</v>
      </c>
      <c r="E16" s="1097"/>
      <c r="F16" s="1097"/>
      <c r="G16" s="1097"/>
      <c r="H16" s="1097"/>
      <c r="I16" s="1097"/>
      <c r="J16" s="1097"/>
      <c r="K16" s="1097"/>
      <c r="L16" s="1097"/>
      <c r="M16" s="1097"/>
      <c r="N16" s="983" t="s">
        <v>94</v>
      </c>
      <c r="O16" s="983"/>
      <c r="P16" s="983"/>
      <c r="Q16" s="983"/>
      <c r="R16" s="983"/>
      <c r="S16" s="983"/>
      <c r="T16" s="983"/>
      <c r="U16" s="983"/>
      <c r="V16" s="983"/>
      <c r="W16" s="983"/>
      <c r="X16" s="983"/>
      <c r="Y16" s="983"/>
      <c r="Z16" s="983"/>
      <c r="AA16" s="983"/>
    </row>
    <row r="17" spans="2:28" ht="20.100000000000001" customHeight="1">
      <c r="B17" s="1099" t="s">
        <v>99</v>
      </c>
      <c r="C17" s="1099"/>
      <c r="D17" s="1097" t="s">
        <v>100</v>
      </c>
      <c r="E17" s="1097"/>
      <c r="F17" s="1097"/>
      <c r="G17" s="1097"/>
      <c r="H17" s="1097"/>
      <c r="I17" s="1097"/>
      <c r="J17" s="1097"/>
      <c r="K17" s="1097"/>
      <c r="L17" s="1097"/>
      <c r="M17" s="1097"/>
      <c r="N17" s="983" t="s">
        <v>94</v>
      </c>
      <c r="O17" s="983"/>
      <c r="P17" s="983"/>
      <c r="Q17" s="983"/>
      <c r="R17" s="983"/>
      <c r="S17" s="983"/>
      <c r="T17" s="983"/>
      <c r="U17" s="983"/>
      <c r="V17" s="983"/>
      <c r="W17" s="983"/>
      <c r="X17" s="983"/>
      <c r="Y17" s="983"/>
      <c r="Z17" s="983"/>
      <c r="AA17" s="983"/>
    </row>
    <row r="18" spans="2:28" ht="20.100000000000001" customHeight="1">
      <c r="B18" s="1099"/>
      <c r="C18" s="1099"/>
      <c r="D18" s="1097" t="s">
        <v>101</v>
      </c>
      <c r="E18" s="1097"/>
      <c r="F18" s="1097"/>
      <c r="G18" s="1097"/>
      <c r="H18" s="1097"/>
      <c r="I18" s="1097"/>
      <c r="J18" s="1097"/>
      <c r="K18" s="1097"/>
      <c r="L18" s="1097"/>
      <c r="M18" s="1097"/>
      <c r="N18" s="983" t="s">
        <v>94</v>
      </c>
      <c r="O18" s="983"/>
      <c r="P18" s="983"/>
      <c r="Q18" s="983"/>
      <c r="R18" s="983"/>
      <c r="S18" s="983"/>
      <c r="T18" s="983"/>
      <c r="U18" s="983"/>
      <c r="V18" s="983"/>
      <c r="W18" s="983"/>
      <c r="X18" s="983"/>
      <c r="Y18" s="983"/>
      <c r="Z18" s="983"/>
      <c r="AA18" s="983"/>
    </row>
    <row r="19" spans="2:28" ht="20.100000000000001" customHeight="1">
      <c r="B19" s="1099"/>
      <c r="C19" s="1099"/>
      <c r="D19" s="1097" t="s">
        <v>102</v>
      </c>
      <c r="E19" s="1097"/>
      <c r="F19" s="1097"/>
      <c r="G19" s="1097"/>
      <c r="H19" s="1097"/>
      <c r="I19" s="1097"/>
      <c r="J19" s="1097"/>
      <c r="K19" s="1097"/>
      <c r="L19" s="1097"/>
      <c r="M19" s="1097"/>
      <c r="N19" s="983" t="s">
        <v>103</v>
      </c>
      <c r="O19" s="983"/>
      <c r="P19" s="983"/>
      <c r="Q19" s="983"/>
      <c r="R19" s="983"/>
      <c r="S19" s="983"/>
      <c r="T19" s="983"/>
      <c r="U19" s="983"/>
      <c r="V19" s="983"/>
      <c r="W19" s="983"/>
      <c r="X19" s="983"/>
      <c r="Y19" s="983"/>
      <c r="Z19" s="983"/>
      <c r="AA19" s="983"/>
    </row>
    <row r="20" spans="2:28" ht="20.100000000000001" customHeight="1">
      <c r="B20" s="1099"/>
      <c r="C20" s="1099"/>
      <c r="D20" s="1097" t="s">
        <v>104</v>
      </c>
      <c r="E20" s="1097"/>
      <c r="F20" s="1097"/>
      <c r="G20" s="1097"/>
      <c r="H20" s="1097"/>
      <c r="I20" s="1097"/>
      <c r="J20" s="1097"/>
      <c r="K20" s="1097"/>
      <c r="L20" s="1097"/>
      <c r="M20" s="1097"/>
      <c r="N20" s="983" t="s">
        <v>103</v>
      </c>
      <c r="O20" s="983"/>
      <c r="P20" s="983"/>
      <c r="Q20" s="983"/>
      <c r="R20" s="983"/>
      <c r="S20" s="983"/>
      <c r="T20" s="983"/>
      <c r="U20" s="983"/>
      <c r="V20" s="983"/>
      <c r="W20" s="983"/>
      <c r="X20" s="983"/>
      <c r="Y20" s="983"/>
      <c r="Z20" s="983"/>
      <c r="AA20" s="983"/>
    </row>
    <row r="21" spans="2:28" ht="20.100000000000001" customHeight="1">
      <c r="B21" s="1099"/>
      <c r="C21" s="1099"/>
      <c r="D21" s="1097" t="s">
        <v>153</v>
      </c>
      <c r="E21" s="1097"/>
      <c r="F21" s="1097"/>
      <c r="G21" s="1097"/>
      <c r="H21" s="1097"/>
      <c r="I21" s="1097"/>
      <c r="J21" s="1097"/>
      <c r="K21" s="1097"/>
      <c r="L21" s="1097"/>
      <c r="M21" s="1097"/>
      <c r="N21" s="983" t="s">
        <v>103</v>
      </c>
      <c r="O21" s="983"/>
      <c r="P21" s="983"/>
      <c r="Q21" s="983"/>
      <c r="R21" s="983"/>
      <c r="S21" s="983"/>
      <c r="T21" s="983"/>
      <c r="U21" s="983"/>
      <c r="V21" s="983"/>
      <c r="W21" s="983"/>
      <c r="X21" s="983"/>
      <c r="Y21" s="983"/>
      <c r="Z21" s="983"/>
      <c r="AA21" s="983"/>
    </row>
    <row r="22" spans="2:28" ht="20.100000000000001" customHeight="1">
      <c r="B22" s="1099"/>
      <c r="C22" s="1099"/>
      <c r="D22" s="1097" t="s">
        <v>105</v>
      </c>
      <c r="E22" s="1097"/>
      <c r="F22" s="1097"/>
      <c r="G22" s="1097"/>
      <c r="H22" s="1097"/>
      <c r="I22" s="1097"/>
      <c r="J22" s="1097"/>
      <c r="K22" s="1097"/>
      <c r="L22" s="1097"/>
      <c r="M22" s="1097"/>
      <c r="N22" s="983" t="s">
        <v>103</v>
      </c>
      <c r="O22" s="983"/>
      <c r="P22" s="983"/>
      <c r="Q22" s="983"/>
      <c r="R22" s="983"/>
      <c r="S22" s="983"/>
      <c r="T22" s="983"/>
      <c r="U22" s="983"/>
      <c r="V22" s="983"/>
      <c r="W22" s="983"/>
      <c r="X22" s="983"/>
      <c r="Y22" s="983"/>
      <c r="Z22" s="983"/>
      <c r="AA22" s="983"/>
    </row>
    <row r="23" spans="2:28" ht="20.100000000000001" customHeight="1">
      <c r="B23" s="1099"/>
      <c r="C23" s="1099"/>
      <c r="D23" s="1097" t="s">
        <v>106</v>
      </c>
      <c r="E23" s="1097"/>
      <c r="F23" s="1097"/>
      <c r="G23" s="1097"/>
      <c r="H23" s="1097"/>
      <c r="I23" s="1097"/>
      <c r="J23" s="1097"/>
      <c r="K23" s="1097"/>
      <c r="L23" s="1097"/>
      <c r="M23" s="1097"/>
      <c r="N23" s="983" t="s">
        <v>103</v>
      </c>
      <c r="O23" s="983"/>
      <c r="P23" s="983"/>
      <c r="Q23" s="983"/>
      <c r="R23" s="983"/>
      <c r="S23" s="983"/>
      <c r="T23" s="983"/>
      <c r="U23" s="983"/>
      <c r="V23" s="983"/>
      <c r="W23" s="983"/>
      <c r="X23" s="983"/>
      <c r="Y23" s="983"/>
      <c r="Z23" s="983"/>
      <c r="AA23" s="983"/>
    </row>
    <row r="24" spans="2:28" ht="20.100000000000001" customHeight="1">
      <c r="B24" s="1099"/>
      <c r="C24" s="1099"/>
      <c r="D24" s="1097" t="s">
        <v>107</v>
      </c>
      <c r="E24" s="1097"/>
      <c r="F24" s="1097"/>
      <c r="G24" s="1097"/>
      <c r="H24" s="1097"/>
      <c r="I24" s="1097"/>
      <c r="J24" s="1097"/>
      <c r="K24" s="1097"/>
      <c r="L24" s="1097"/>
      <c r="M24" s="1097"/>
      <c r="N24" s="983" t="s">
        <v>94</v>
      </c>
      <c r="O24" s="983"/>
      <c r="P24" s="983"/>
      <c r="Q24" s="983"/>
      <c r="R24" s="983"/>
      <c r="S24" s="983"/>
      <c r="T24" s="983"/>
      <c r="U24" s="983"/>
      <c r="V24" s="983"/>
      <c r="W24" s="983"/>
      <c r="X24" s="983"/>
      <c r="Y24" s="983"/>
      <c r="Z24" s="983"/>
      <c r="AA24" s="983"/>
    </row>
    <row r="25" spans="2:28" ht="20.100000000000001" customHeight="1">
      <c r="B25" s="1099"/>
      <c r="C25" s="1099"/>
      <c r="D25" s="1097" t="s">
        <v>108</v>
      </c>
      <c r="E25" s="1097"/>
      <c r="F25" s="1097"/>
      <c r="G25" s="1097"/>
      <c r="H25" s="1097"/>
      <c r="I25" s="1097"/>
      <c r="J25" s="1097"/>
      <c r="K25" s="1097"/>
      <c r="L25" s="1097"/>
      <c r="M25" s="1097"/>
      <c r="N25" s="983" t="s">
        <v>94</v>
      </c>
      <c r="O25" s="983"/>
      <c r="P25" s="983"/>
      <c r="Q25" s="983"/>
      <c r="R25" s="983"/>
      <c r="S25" s="983"/>
      <c r="T25" s="983"/>
      <c r="U25" s="983"/>
      <c r="V25" s="983"/>
      <c r="W25" s="983"/>
      <c r="X25" s="983"/>
      <c r="Y25" s="983"/>
      <c r="Z25" s="983"/>
      <c r="AA25" s="983"/>
    </row>
    <row r="26" spans="2:28" ht="20.100000000000001" customHeight="1">
      <c r="B26" s="1099"/>
      <c r="C26" s="1099"/>
      <c r="D26" s="1097" t="s">
        <v>109</v>
      </c>
      <c r="E26" s="1097"/>
      <c r="F26" s="1097"/>
      <c r="G26" s="1097"/>
      <c r="H26" s="1097"/>
      <c r="I26" s="1097"/>
      <c r="J26" s="1097"/>
      <c r="K26" s="1097"/>
      <c r="L26" s="1097"/>
      <c r="M26" s="1097"/>
      <c r="N26" s="983" t="s">
        <v>103</v>
      </c>
      <c r="O26" s="983"/>
      <c r="P26" s="983"/>
      <c r="Q26" s="983"/>
      <c r="R26" s="983"/>
      <c r="S26" s="983"/>
      <c r="T26" s="983"/>
      <c r="U26" s="983"/>
      <c r="V26" s="983"/>
      <c r="W26" s="983"/>
      <c r="X26" s="983"/>
      <c r="Y26" s="983"/>
      <c r="Z26" s="983"/>
      <c r="AA26" s="983"/>
    </row>
    <row r="27" spans="2:28" ht="20.100000000000001" customHeight="1">
      <c r="B27" s="1099"/>
      <c r="C27" s="1099"/>
      <c r="D27" s="1097" t="s">
        <v>110</v>
      </c>
      <c r="E27" s="1097"/>
      <c r="F27" s="1097"/>
      <c r="G27" s="1097"/>
      <c r="H27" s="1097"/>
      <c r="I27" s="1097"/>
      <c r="J27" s="1097"/>
      <c r="K27" s="1097"/>
      <c r="L27" s="1097"/>
      <c r="M27" s="1097"/>
      <c r="N27" s="983" t="s">
        <v>103</v>
      </c>
      <c r="O27" s="983"/>
      <c r="P27" s="983"/>
      <c r="Q27" s="983"/>
      <c r="R27" s="983"/>
      <c r="S27" s="983"/>
      <c r="T27" s="983"/>
      <c r="U27" s="983"/>
      <c r="V27" s="983"/>
      <c r="W27" s="983"/>
      <c r="X27" s="983"/>
      <c r="Y27" s="983"/>
      <c r="Z27" s="983"/>
      <c r="AA27" s="983"/>
    </row>
    <row r="28" spans="2:28" ht="20.100000000000001" customHeight="1">
      <c r="B28" s="1097" t="s">
        <v>111</v>
      </c>
      <c r="C28" s="1097"/>
      <c r="D28" s="1097"/>
      <c r="E28" s="1097"/>
      <c r="F28" s="1097"/>
      <c r="G28" s="1097"/>
      <c r="H28" s="1097"/>
      <c r="I28" s="1097"/>
      <c r="J28" s="1097"/>
      <c r="K28" s="1097"/>
      <c r="L28" s="1097"/>
      <c r="M28" s="1097"/>
      <c r="N28" s="983" t="s">
        <v>103</v>
      </c>
      <c r="O28" s="983"/>
      <c r="P28" s="983"/>
      <c r="Q28" s="983"/>
      <c r="R28" s="983"/>
      <c r="S28" s="983"/>
      <c r="T28" s="983"/>
      <c r="U28" s="983"/>
      <c r="V28" s="983"/>
      <c r="W28" s="983"/>
      <c r="X28" s="983"/>
      <c r="Y28" s="983"/>
      <c r="Z28" s="983"/>
      <c r="AA28" s="983"/>
    </row>
    <row r="29" spans="2:28" ht="22.5" customHeight="1">
      <c r="B29" s="217" t="s">
        <v>154</v>
      </c>
    </row>
    <row r="30" spans="2:28" ht="15" customHeight="1"/>
    <row r="31" spans="2:28" ht="22.5" customHeight="1">
      <c r="B31" s="217" t="s">
        <v>196</v>
      </c>
      <c r="C31" s="204"/>
      <c r="D31" s="204"/>
      <c r="E31" s="215"/>
      <c r="F31" s="215"/>
      <c r="G31" s="204"/>
      <c r="H31" s="204"/>
      <c r="I31" s="204"/>
      <c r="J31" s="204"/>
      <c r="K31" s="204"/>
      <c r="L31" s="204"/>
      <c r="M31" s="204"/>
      <c r="N31" s="204"/>
      <c r="O31" s="204"/>
      <c r="P31" s="204"/>
      <c r="Q31" s="204"/>
      <c r="R31" s="204"/>
      <c r="S31" s="204"/>
      <c r="T31" s="204"/>
      <c r="U31" s="204"/>
      <c r="V31" s="204"/>
      <c r="W31" s="204"/>
      <c r="X31" s="216"/>
      <c r="Y31" s="216"/>
      <c r="Z31" s="216"/>
      <c r="AA31" s="216"/>
      <c r="AB31" s="204"/>
    </row>
    <row r="32" spans="2:28" ht="24.95" customHeight="1">
      <c r="B32" s="1100" t="s">
        <v>197</v>
      </c>
      <c r="C32" s="1101"/>
      <c r="D32" s="1101"/>
      <c r="E32" s="1101"/>
      <c r="F32" s="1101"/>
      <c r="G32" s="1101"/>
      <c r="H32" s="1101"/>
      <c r="I32" s="1101"/>
      <c r="J32" s="1101"/>
      <c r="K32" s="1101"/>
      <c r="L32" s="1101"/>
      <c r="M32" s="1102"/>
      <c r="N32" s="1103"/>
      <c r="O32" s="1104"/>
      <c r="P32" s="1104"/>
      <c r="Q32" s="1104"/>
      <c r="R32" s="1104"/>
      <c r="S32" s="1104"/>
      <c r="T32" s="1104"/>
      <c r="U32" s="1104"/>
      <c r="V32" s="1104"/>
      <c r="W32" s="1104"/>
      <c r="X32" s="1104"/>
      <c r="Y32" s="1104"/>
      <c r="Z32" s="1104"/>
      <c r="AA32" s="1105"/>
    </row>
    <row r="33" spans="2:27" ht="20.100000000000001" customHeight="1">
      <c r="B33" s="1106" t="s">
        <v>198</v>
      </c>
      <c r="C33" s="1107"/>
      <c r="D33" s="1107"/>
      <c r="E33" s="1107"/>
      <c r="F33" s="1107"/>
      <c r="G33" s="1107"/>
      <c r="H33" s="1108"/>
      <c r="I33" s="1077" t="s">
        <v>199</v>
      </c>
      <c r="J33" s="1078"/>
      <c r="K33" s="1078"/>
      <c r="L33" s="1078"/>
      <c r="M33" s="1078"/>
      <c r="N33" s="1078"/>
      <c r="O33" s="1078"/>
      <c r="P33" s="1115" t="s">
        <v>200</v>
      </c>
      <c r="Q33" s="1075"/>
      <c r="R33" s="1076"/>
      <c r="S33" s="1077" t="s">
        <v>201</v>
      </c>
      <c r="T33" s="1078"/>
      <c r="U33" s="1078"/>
      <c r="V33" s="1078"/>
      <c r="W33" s="1078"/>
      <c r="X33" s="1116"/>
      <c r="Y33" s="1075" t="s">
        <v>200</v>
      </c>
      <c r="Z33" s="1075"/>
      <c r="AA33" s="1076"/>
    </row>
    <row r="34" spans="2:27" ht="20.100000000000001" customHeight="1">
      <c r="B34" s="1109"/>
      <c r="C34" s="1110"/>
      <c r="D34" s="1110"/>
      <c r="E34" s="1110"/>
      <c r="F34" s="1110"/>
      <c r="G34" s="1110"/>
      <c r="H34" s="1111"/>
      <c r="I34" s="1077" t="s">
        <v>202</v>
      </c>
      <c r="J34" s="1078"/>
      <c r="K34" s="1078"/>
      <c r="L34" s="1078"/>
      <c r="M34" s="1078"/>
      <c r="N34" s="1078"/>
      <c r="O34" s="1078"/>
      <c r="P34" s="1115" t="s">
        <v>200</v>
      </c>
      <c r="Q34" s="1075"/>
      <c r="R34" s="1076"/>
      <c r="S34" s="1077" t="s">
        <v>203</v>
      </c>
      <c r="T34" s="1078"/>
      <c r="U34" s="1078"/>
      <c r="V34" s="1078"/>
      <c r="W34" s="1078"/>
      <c r="X34" s="1116"/>
      <c r="Y34" s="1115" t="s">
        <v>200</v>
      </c>
      <c r="Z34" s="1075"/>
      <c r="AA34" s="1076"/>
    </row>
    <row r="35" spans="2:27" ht="20.100000000000001" customHeight="1">
      <c r="B35" s="1109"/>
      <c r="C35" s="1110"/>
      <c r="D35" s="1110"/>
      <c r="E35" s="1110"/>
      <c r="F35" s="1110"/>
      <c r="G35" s="1110"/>
      <c r="H35" s="1111"/>
      <c r="I35" s="1077" t="s">
        <v>204</v>
      </c>
      <c r="J35" s="1078"/>
      <c r="K35" s="1078"/>
      <c r="L35" s="1078"/>
      <c r="M35" s="1078"/>
      <c r="N35" s="1078"/>
      <c r="O35" s="1078"/>
      <c r="P35" s="1115" t="s">
        <v>200</v>
      </c>
      <c r="Q35" s="1075"/>
      <c r="R35" s="1076"/>
      <c r="S35" s="1077" t="s">
        <v>205</v>
      </c>
      <c r="T35" s="1078"/>
      <c r="U35" s="1078"/>
      <c r="V35" s="1078"/>
      <c r="W35" s="1078"/>
      <c r="X35" s="1116"/>
      <c r="Y35" s="1075" t="s">
        <v>200</v>
      </c>
      <c r="Z35" s="1075"/>
      <c r="AA35" s="1076"/>
    </row>
    <row r="36" spans="2:27" ht="20.100000000000001" customHeight="1">
      <c r="B36" s="1109"/>
      <c r="C36" s="1110"/>
      <c r="D36" s="1110"/>
      <c r="E36" s="1110"/>
      <c r="F36" s="1110"/>
      <c r="G36" s="1110"/>
      <c r="H36" s="1111"/>
      <c r="I36" s="1077" t="s">
        <v>206</v>
      </c>
      <c r="J36" s="1078"/>
      <c r="K36" s="1078"/>
      <c r="L36" s="1078"/>
      <c r="M36" s="1078"/>
      <c r="N36" s="1078"/>
      <c r="O36" s="1078"/>
      <c r="P36" s="1115" t="s">
        <v>200</v>
      </c>
      <c r="Q36" s="1075"/>
      <c r="R36" s="1076"/>
      <c r="S36" s="1077" t="s">
        <v>207</v>
      </c>
      <c r="T36" s="1078"/>
      <c r="U36" s="1078"/>
      <c r="V36" s="1078"/>
      <c r="W36" s="1078"/>
      <c r="X36" s="1116"/>
      <c r="Y36" s="1075" t="s">
        <v>200</v>
      </c>
      <c r="Z36" s="1075"/>
      <c r="AA36" s="1076"/>
    </row>
    <row r="37" spans="2:27" ht="20.100000000000001" customHeight="1">
      <c r="B37" s="1112"/>
      <c r="C37" s="1113"/>
      <c r="D37" s="1113"/>
      <c r="E37" s="1113"/>
      <c r="F37" s="1113"/>
      <c r="G37" s="1113"/>
      <c r="H37" s="1114"/>
      <c r="I37" s="1077" t="s">
        <v>208</v>
      </c>
      <c r="J37" s="1078"/>
      <c r="K37" s="1078"/>
      <c r="L37" s="1078"/>
      <c r="M37" s="1078"/>
      <c r="N37" s="1078"/>
      <c r="O37" s="1078"/>
      <c r="P37" s="1115" t="s">
        <v>200</v>
      </c>
      <c r="Q37" s="1075"/>
      <c r="R37" s="1076"/>
      <c r="S37" s="1077" t="s">
        <v>209</v>
      </c>
      <c r="T37" s="1078"/>
      <c r="U37" s="1078"/>
      <c r="V37" s="1078"/>
      <c r="W37" s="1078"/>
      <c r="X37" s="1116"/>
      <c r="Y37" s="1075" t="s">
        <v>200</v>
      </c>
      <c r="Z37" s="1075"/>
      <c r="AA37" s="1076"/>
    </row>
    <row r="38" spans="2:27" ht="24.95" customHeight="1">
      <c r="B38" s="1077" t="s">
        <v>314</v>
      </c>
      <c r="C38" s="1078"/>
      <c r="D38" s="1078"/>
      <c r="E38" s="1078"/>
      <c r="F38" s="1078"/>
      <c r="G38" s="1078"/>
      <c r="H38" s="1078"/>
      <c r="I38" s="1078"/>
      <c r="J38" s="1078"/>
      <c r="K38" s="1078"/>
      <c r="L38" s="1078"/>
      <c r="M38" s="1117"/>
      <c r="N38" s="1118" t="s">
        <v>219</v>
      </c>
      <c r="O38" s="1119"/>
      <c r="P38" s="1119"/>
      <c r="Q38" s="1119"/>
      <c r="R38" s="1119"/>
      <c r="S38" s="1119"/>
      <c r="T38" s="1119"/>
      <c r="U38" s="1119"/>
      <c r="V38" s="1119"/>
      <c r="W38" s="1119"/>
      <c r="X38" s="1119"/>
      <c r="Y38" s="1119"/>
      <c r="Z38" s="1119"/>
      <c r="AA38" s="1120"/>
    </row>
    <row r="39" spans="2:27" ht="20.100000000000001" customHeight="1">
      <c r="B39" s="1077" t="s">
        <v>210</v>
      </c>
      <c r="C39" s="1078"/>
      <c r="D39" s="1078"/>
      <c r="E39" s="1078"/>
      <c r="F39" s="1078"/>
      <c r="G39" s="1078"/>
      <c r="H39" s="1117"/>
      <c r="I39" s="1077" t="s">
        <v>211</v>
      </c>
      <c r="J39" s="1078"/>
      <c r="K39" s="1078"/>
      <c r="L39" s="1078"/>
      <c r="M39" s="1078"/>
      <c r="N39" s="1078"/>
      <c r="O39" s="1078"/>
      <c r="P39" s="1115" t="s">
        <v>200</v>
      </c>
      <c r="Q39" s="1075"/>
      <c r="R39" s="1076"/>
      <c r="S39" s="1077" t="s">
        <v>212</v>
      </c>
      <c r="T39" s="1078"/>
      <c r="U39" s="1078"/>
      <c r="V39" s="1078"/>
      <c r="W39" s="1078"/>
      <c r="X39" s="1116"/>
      <c r="Y39" s="1075" t="s">
        <v>200</v>
      </c>
      <c r="Z39" s="1075"/>
      <c r="AA39" s="1076"/>
    </row>
    <row r="40" spans="2:27" ht="20.100000000000001" customHeight="1">
      <c r="B40" s="1077" t="s">
        <v>213</v>
      </c>
      <c r="C40" s="1078"/>
      <c r="D40" s="1078"/>
      <c r="E40" s="1078"/>
      <c r="F40" s="1078"/>
      <c r="G40" s="1078"/>
      <c r="H40" s="1117"/>
      <c r="I40" s="1077" t="s">
        <v>214</v>
      </c>
      <c r="J40" s="1078"/>
      <c r="K40" s="1078"/>
      <c r="L40" s="1078"/>
      <c r="M40" s="1078"/>
      <c r="N40" s="1078"/>
      <c r="O40" s="1078"/>
      <c r="P40" s="1115" t="s">
        <v>200</v>
      </c>
      <c r="Q40" s="1075"/>
      <c r="R40" s="1076"/>
      <c r="S40" s="1077" t="s">
        <v>215</v>
      </c>
      <c r="T40" s="1078"/>
      <c r="U40" s="1078"/>
      <c r="V40" s="1078"/>
      <c r="W40" s="1078"/>
      <c r="X40" s="1116"/>
      <c r="Y40" s="1075" t="s">
        <v>200</v>
      </c>
      <c r="Z40" s="1075"/>
      <c r="AA40" s="1076"/>
    </row>
    <row r="41" spans="2:27" ht="22.5" customHeight="1">
      <c r="B41" s="217" t="s">
        <v>220</v>
      </c>
    </row>
    <row r="42" spans="2:27" ht="22.5" customHeight="1">
      <c r="B42" s="217" t="s">
        <v>221</v>
      </c>
    </row>
    <row r="43" spans="2:27" ht="15" customHeight="1"/>
  </sheetData>
  <mergeCells count="96">
    <mergeCell ref="B40:H40"/>
    <mergeCell ref="I40:O40"/>
    <mergeCell ref="P40:R40"/>
    <mergeCell ref="S40:X40"/>
    <mergeCell ref="Y40:AA40"/>
    <mergeCell ref="B39:H39"/>
    <mergeCell ref="I39:O39"/>
    <mergeCell ref="P39:R39"/>
    <mergeCell ref="S39:X39"/>
    <mergeCell ref="Y39:AA39"/>
    <mergeCell ref="I37:O37"/>
    <mergeCell ref="P37:R37"/>
    <mergeCell ref="S37:X37"/>
    <mergeCell ref="Y37:AA37"/>
    <mergeCell ref="B38:M38"/>
    <mergeCell ref="N38:AA38"/>
    <mergeCell ref="Y35:AA35"/>
    <mergeCell ref="I36:O36"/>
    <mergeCell ref="P36:R36"/>
    <mergeCell ref="S36:X36"/>
    <mergeCell ref="Y36:AA36"/>
    <mergeCell ref="B17:C27"/>
    <mergeCell ref="B28:M28"/>
    <mergeCell ref="B32:M32"/>
    <mergeCell ref="N32:AA32"/>
    <mergeCell ref="B33:H37"/>
    <mergeCell ref="I33:O33"/>
    <mergeCell ref="P33:R33"/>
    <mergeCell ref="S33:X33"/>
    <mergeCell ref="Y33:AA33"/>
    <mergeCell ref="I34:O34"/>
    <mergeCell ref="P34:R34"/>
    <mergeCell ref="S34:X34"/>
    <mergeCell ref="Y34:AA34"/>
    <mergeCell ref="I35:O35"/>
    <mergeCell ref="P35:R35"/>
    <mergeCell ref="S35:X35"/>
    <mergeCell ref="B11:M12"/>
    <mergeCell ref="N11:AA12"/>
    <mergeCell ref="B13:C16"/>
    <mergeCell ref="D13:M13"/>
    <mergeCell ref="N13:AA13"/>
    <mergeCell ref="D14:M14"/>
    <mergeCell ref="N14:AA14"/>
    <mergeCell ref="D26:M26"/>
    <mergeCell ref="N26:AA26"/>
    <mergeCell ref="D27:M27"/>
    <mergeCell ref="N27:AA27"/>
    <mergeCell ref="N28:AA28"/>
    <mergeCell ref="D18:M18"/>
    <mergeCell ref="N18:AA18"/>
    <mergeCell ref="D19:M19"/>
    <mergeCell ref="N19:AA19"/>
    <mergeCell ref="D20:M20"/>
    <mergeCell ref="N20:AA20"/>
    <mergeCell ref="D24:M24"/>
    <mergeCell ref="N24:AA24"/>
    <mergeCell ref="D22:M22"/>
    <mergeCell ref="D25:M25"/>
    <mergeCell ref="D15:M15"/>
    <mergeCell ref="N15:AA15"/>
    <mergeCell ref="D16:M16"/>
    <mergeCell ref="N16:AA16"/>
    <mergeCell ref="N17:AA17"/>
    <mergeCell ref="D21:M21"/>
    <mergeCell ref="N21:AA21"/>
    <mergeCell ref="N22:AA22"/>
    <mergeCell ref="D23:M23"/>
    <mergeCell ref="N23:AA23"/>
    <mergeCell ref="N25:AA25"/>
    <mergeCell ref="D17:M17"/>
    <mergeCell ref="N4:R4"/>
    <mergeCell ref="S4:V4"/>
    <mergeCell ref="W4:AA4"/>
    <mergeCell ref="B3:E3"/>
    <mergeCell ref="R5:T5"/>
    <mergeCell ref="U5:X5"/>
    <mergeCell ref="Y5:AA5"/>
    <mergeCell ref="F3:I3"/>
    <mergeCell ref="J3:M3"/>
    <mergeCell ref="N3:R3"/>
    <mergeCell ref="S3:V3"/>
    <mergeCell ref="W3:AA3"/>
    <mergeCell ref="B4:E4"/>
    <mergeCell ref="F4:I4"/>
    <mergeCell ref="J4:M4"/>
    <mergeCell ref="B5:G5"/>
    <mergeCell ref="H5:J5"/>
    <mergeCell ref="K5:Q5"/>
    <mergeCell ref="B8:AA8"/>
    <mergeCell ref="U6:X6"/>
    <mergeCell ref="Y6:AA6"/>
    <mergeCell ref="B6:G6"/>
    <mergeCell ref="H6:J6"/>
    <mergeCell ref="K6:Q6"/>
    <mergeCell ref="R6:T6"/>
  </mergeCells>
  <phoneticPr fontId="3"/>
  <pageMargins left="0.9055118110236221" right="0.59055118110236227" top="0.51181102362204722" bottom="0.31496062992125984" header="0.51181102362204722" footer="0.31496062992125984"/>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9"/>
  <sheetViews>
    <sheetView showGridLines="0" view="pageBreakPreview" zoomScale="90" zoomScaleNormal="75" zoomScaleSheetLayoutView="90" workbookViewId="0">
      <selection activeCell="B1" sqref="B1"/>
    </sheetView>
  </sheetViews>
  <sheetFormatPr defaultColWidth="9" defaultRowHeight="20.100000000000001" customHeight="1"/>
  <cols>
    <col min="1" max="1" width="4.625" style="400" customWidth="1"/>
    <col min="2" max="2" width="35.625" style="410" customWidth="1"/>
    <col min="3" max="3" width="5.625" style="421" customWidth="1"/>
    <col min="4" max="4" width="66.625" style="411" customWidth="1"/>
    <col min="5" max="5" width="5.25" style="387" customWidth="1"/>
    <col min="6" max="6" width="10" style="412" customWidth="1"/>
    <col min="7" max="16384" width="9" style="390"/>
  </cols>
  <sheetData>
    <row r="1" spans="1:6" s="389" customFormat="1" ht="25.15" customHeight="1">
      <c r="A1" s="384" t="s">
        <v>930</v>
      </c>
      <c r="B1" s="385"/>
      <c r="C1" s="387"/>
      <c r="D1" s="386"/>
      <c r="E1" s="387"/>
      <c r="F1" s="388"/>
    </row>
    <row r="2" spans="1:6" ht="16.5" customHeight="1">
      <c r="A2" s="415" t="s">
        <v>708</v>
      </c>
      <c r="B2" s="1123" t="s">
        <v>731</v>
      </c>
      <c r="C2" s="1123"/>
      <c r="D2" s="1123"/>
      <c r="E2" s="1123"/>
      <c r="F2" s="1123"/>
    </row>
    <row r="3" spans="1:6" ht="22.5" customHeight="1">
      <c r="A3" s="391"/>
      <c r="B3" s="392" t="s">
        <v>709</v>
      </c>
      <c r="C3" s="392" t="s">
        <v>730</v>
      </c>
      <c r="D3" s="393" t="s">
        <v>710</v>
      </c>
      <c r="E3" s="1121" t="s">
        <v>711</v>
      </c>
      <c r="F3" s="1122"/>
    </row>
    <row r="4" spans="1:6" ht="71.25" customHeight="1">
      <c r="A4" s="391"/>
      <c r="B4" s="1124" t="s">
        <v>721</v>
      </c>
      <c r="C4" s="416" t="s">
        <v>732</v>
      </c>
      <c r="D4" s="396" t="s">
        <v>722</v>
      </c>
      <c r="E4" s="397" t="s">
        <v>713</v>
      </c>
      <c r="F4" s="398" t="s">
        <v>714</v>
      </c>
    </row>
    <row r="5" spans="1:6" ht="49.5" customHeight="1">
      <c r="A5" s="391"/>
      <c r="B5" s="1125"/>
      <c r="C5" s="416" t="s">
        <v>733</v>
      </c>
      <c r="D5" s="396" t="s">
        <v>727</v>
      </c>
      <c r="E5" s="397" t="s">
        <v>713</v>
      </c>
      <c r="F5" s="398" t="s">
        <v>714</v>
      </c>
    </row>
    <row r="6" spans="1:6" ht="49.5" customHeight="1">
      <c r="A6" s="391"/>
      <c r="B6" s="1126"/>
      <c r="C6" s="416" t="s">
        <v>734</v>
      </c>
      <c r="D6" s="396" t="s">
        <v>728</v>
      </c>
      <c r="E6" s="397" t="s">
        <v>713</v>
      </c>
      <c r="F6" s="398" t="s">
        <v>714</v>
      </c>
    </row>
    <row r="7" spans="1:6" ht="123.75" customHeight="1">
      <c r="A7" s="391"/>
      <c r="B7" s="1124" t="s">
        <v>959</v>
      </c>
      <c r="C7" s="416" t="s">
        <v>735</v>
      </c>
      <c r="D7" s="396" t="s">
        <v>723</v>
      </c>
      <c r="E7" s="397" t="s">
        <v>713</v>
      </c>
      <c r="F7" s="398" t="s">
        <v>714</v>
      </c>
    </row>
    <row r="8" spans="1:6" ht="109.5" customHeight="1">
      <c r="A8" s="391"/>
      <c r="B8" s="1126"/>
      <c r="C8" s="416" t="s">
        <v>734</v>
      </c>
      <c r="D8" s="396" t="s">
        <v>729</v>
      </c>
      <c r="E8" s="397" t="s">
        <v>713</v>
      </c>
      <c r="F8" s="398" t="s">
        <v>714</v>
      </c>
    </row>
    <row r="9" spans="1:6" ht="57.75" customHeight="1">
      <c r="A9" s="391"/>
      <c r="B9" s="416" t="s">
        <v>724</v>
      </c>
      <c r="C9" s="416" t="s">
        <v>736</v>
      </c>
      <c r="D9" s="554" t="s">
        <v>725</v>
      </c>
      <c r="E9" s="397" t="s">
        <v>713</v>
      </c>
      <c r="F9" s="398" t="s">
        <v>714</v>
      </c>
    </row>
    <row r="10" spans="1:6" ht="55.5" customHeight="1">
      <c r="A10" s="391"/>
      <c r="B10" s="555" t="s">
        <v>960</v>
      </c>
      <c r="C10" s="416" t="s">
        <v>735</v>
      </c>
      <c r="D10" s="396" t="s">
        <v>726</v>
      </c>
      <c r="E10" s="397" t="s">
        <v>713</v>
      </c>
      <c r="F10" s="398" t="s">
        <v>714</v>
      </c>
    </row>
    <row r="11" spans="1:6" s="399" customFormat="1" ht="139.5" customHeight="1">
      <c r="A11" s="539"/>
      <c r="B11" s="422" t="s">
        <v>737</v>
      </c>
      <c r="C11" s="416" t="s">
        <v>736</v>
      </c>
      <c r="D11" s="396" t="s">
        <v>917</v>
      </c>
      <c r="E11" s="397" t="s">
        <v>713</v>
      </c>
      <c r="F11" s="398" t="s">
        <v>714</v>
      </c>
    </row>
    <row r="12" spans="1:6" s="399" customFormat="1" ht="132.75" customHeight="1">
      <c r="A12" s="394"/>
      <c r="B12" s="395" t="s">
        <v>712</v>
      </c>
      <c r="C12" s="416" t="s">
        <v>736</v>
      </c>
      <c r="D12" s="396" t="s">
        <v>918</v>
      </c>
      <c r="E12" s="397" t="s">
        <v>713</v>
      </c>
      <c r="F12" s="398" t="s">
        <v>714</v>
      </c>
    </row>
    <row r="13" spans="1:6" s="399" customFormat="1" ht="93" customHeight="1">
      <c r="A13" s="394"/>
      <c r="B13" s="395" t="s">
        <v>719</v>
      </c>
      <c r="C13" s="416" t="s">
        <v>736</v>
      </c>
      <c r="D13" s="396" t="s">
        <v>931</v>
      </c>
      <c r="E13" s="397" t="s">
        <v>713</v>
      </c>
      <c r="F13" s="398" t="s">
        <v>714</v>
      </c>
    </row>
    <row r="14" spans="1:6" s="399" customFormat="1" ht="75.95" customHeight="1">
      <c r="A14" s="394"/>
      <c r="B14" s="395" t="s">
        <v>720</v>
      </c>
      <c r="C14" s="416" t="s">
        <v>736</v>
      </c>
      <c r="D14" s="396" t="s">
        <v>715</v>
      </c>
      <c r="E14" s="397" t="s">
        <v>713</v>
      </c>
      <c r="F14" s="398" t="s">
        <v>714</v>
      </c>
    </row>
    <row r="15" spans="1:6" ht="9.9499999999999993" customHeight="1">
      <c r="B15" s="401"/>
      <c r="C15" s="417"/>
      <c r="D15" s="402"/>
      <c r="E15" s="403"/>
      <c r="F15" s="404"/>
    </row>
    <row r="16" spans="1:6" ht="20.100000000000001" customHeight="1">
      <c r="B16" s="405" t="s">
        <v>716</v>
      </c>
      <c r="C16" s="418"/>
      <c r="D16" s="406"/>
      <c r="E16" s="403"/>
      <c r="F16" s="407"/>
    </row>
    <row r="17" spans="2:6" ht="20.100000000000001" customHeight="1">
      <c r="B17" s="408" t="s">
        <v>717</v>
      </c>
      <c r="C17" s="419"/>
      <c r="D17" s="406"/>
      <c r="E17" s="403"/>
      <c r="F17" s="407"/>
    </row>
    <row r="18" spans="2:6" ht="20.100000000000001" customHeight="1">
      <c r="B18" s="409" t="s">
        <v>718</v>
      </c>
      <c r="C18" s="420"/>
      <c r="D18" s="406"/>
      <c r="E18" s="403"/>
      <c r="F18" s="407"/>
    </row>
    <row r="19" spans="2:6" ht="20.100000000000001" customHeight="1">
      <c r="B19" s="401"/>
      <c r="C19" s="417"/>
      <c r="D19" s="406"/>
      <c r="E19" s="403"/>
      <c r="F19" s="407"/>
    </row>
  </sheetData>
  <mergeCells count="4">
    <mergeCell ref="E3:F3"/>
    <mergeCell ref="B2:F2"/>
    <mergeCell ref="B4:B6"/>
    <mergeCell ref="B7:B8"/>
  </mergeCells>
  <phoneticPr fontId="3"/>
  <pageMargins left="0.70866141732283472" right="0.23622047244094491" top="0.74803149606299213" bottom="0.74803149606299213" header="0.31496062992125984" footer="0.31496062992125984"/>
  <pageSetup paperSize="9" scale="7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34"/>
  <sheetViews>
    <sheetView view="pageBreakPreview" zoomScale="120" zoomScaleNormal="133" zoomScaleSheetLayoutView="120" workbookViewId="0">
      <selection activeCell="C5" sqref="C5"/>
    </sheetView>
  </sheetViews>
  <sheetFormatPr defaultColWidth="7.75" defaultRowHeight="12.75"/>
  <cols>
    <col min="1" max="1" width="12.375" style="509" customWidth="1"/>
    <col min="2" max="2" width="52.25" style="511" customWidth="1"/>
    <col min="3" max="3" width="14.25" style="510" customWidth="1"/>
    <col min="4" max="4" width="8.125" style="510" customWidth="1"/>
    <col min="5" max="5" width="14.625" style="509" customWidth="1"/>
    <col min="6" max="16384" width="7.75" style="508"/>
  </cols>
  <sheetData>
    <row r="1" spans="1:6" s="235" customFormat="1" ht="26.25" customHeight="1">
      <c r="A1" s="232" t="s">
        <v>831</v>
      </c>
      <c r="B1" s="232"/>
      <c r="C1" s="232"/>
      <c r="D1" s="232"/>
      <c r="E1" s="233"/>
      <c r="F1" s="234"/>
    </row>
    <row r="2" spans="1:6" s="231" customFormat="1" ht="29.25" customHeight="1">
      <c r="A2" s="1127" t="s">
        <v>222</v>
      </c>
      <c r="B2" s="1127"/>
      <c r="C2" s="1127"/>
      <c r="D2" s="1127"/>
      <c r="E2" s="230"/>
      <c r="F2" s="378"/>
    </row>
    <row r="3" spans="1:6" s="379" customFormat="1" ht="26.1" customHeight="1">
      <c r="A3" s="380" t="s">
        <v>395</v>
      </c>
      <c r="B3" s="381" t="s">
        <v>396</v>
      </c>
      <c r="C3" s="380" t="s">
        <v>397</v>
      </c>
      <c r="D3" s="382" t="s">
        <v>891</v>
      </c>
      <c r="E3" s="380" t="s">
        <v>398</v>
      </c>
    </row>
    <row r="4" spans="1:6" s="377" customFormat="1" ht="42">
      <c r="A4" s="369" t="s">
        <v>399</v>
      </c>
      <c r="B4" s="371"/>
      <c r="C4" s="372" t="s">
        <v>400</v>
      </c>
      <c r="D4" s="512"/>
      <c r="E4" s="369"/>
    </row>
    <row r="5" spans="1:6" s="377" customFormat="1" ht="63">
      <c r="A5" s="513" t="s">
        <v>401</v>
      </c>
      <c r="B5" s="519" t="s">
        <v>402</v>
      </c>
      <c r="C5" s="513" t="s">
        <v>403</v>
      </c>
      <c r="D5" s="512"/>
      <c r="E5" s="513" t="s">
        <v>404</v>
      </c>
    </row>
    <row r="6" spans="1:6" s="377" customFormat="1" ht="42">
      <c r="A6" s="514"/>
      <c r="B6" s="517" t="s">
        <v>405</v>
      </c>
      <c r="C6" s="515" t="s">
        <v>406</v>
      </c>
      <c r="D6" s="512"/>
      <c r="E6" s="515"/>
    </row>
    <row r="7" spans="1:6" s="377" customFormat="1" ht="31.5">
      <c r="A7" s="515"/>
      <c r="B7" s="371" t="s">
        <v>407</v>
      </c>
      <c r="C7" s="369" t="s">
        <v>408</v>
      </c>
      <c r="D7" s="512"/>
      <c r="E7" s="369" t="s">
        <v>404</v>
      </c>
    </row>
    <row r="8" spans="1:6" s="377" customFormat="1" ht="94.5">
      <c r="A8" s="514" t="s">
        <v>409</v>
      </c>
      <c r="B8" s="371" t="s">
        <v>890</v>
      </c>
      <c r="C8" s="369" t="s">
        <v>410</v>
      </c>
      <c r="D8" s="512"/>
      <c r="E8" s="369" t="s">
        <v>404</v>
      </c>
    </row>
    <row r="9" spans="1:6" s="377" customFormat="1" ht="94.5">
      <c r="A9" s="514"/>
      <c r="B9" s="370" t="s">
        <v>889</v>
      </c>
      <c r="C9" s="369" t="s">
        <v>411</v>
      </c>
      <c r="D9" s="512"/>
      <c r="E9" s="369" t="s">
        <v>404</v>
      </c>
    </row>
    <row r="10" spans="1:6" s="377" customFormat="1" ht="42">
      <c r="A10" s="514"/>
      <c r="B10" s="371" t="s">
        <v>412</v>
      </c>
      <c r="C10" s="369" t="s">
        <v>413</v>
      </c>
      <c r="D10" s="512"/>
      <c r="E10" s="369" t="s">
        <v>404</v>
      </c>
    </row>
    <row r="11" spans="1:6" s="377" customFormat="1" ht="75" customHeight="1">
      <c r="A11" s="514"/>
      <c r="B11" s="522" t="s">
        <v>888</v>
      </c>
      <c r="C11" s="513" t="s">
        <v>414</v>
      </c>
      <c r="D11" s="512"/>
      <c r="E11" s="513" t="s">
        <v>404</v>
      </c>
    </row>
    <row r="12" spans="1:6" s="377" customFormat="1" ht="52.5">
      <c r="A12" s="514"/>
      <c r="B12" s="516" t="s">
        <v>892</v>
      </c>
      <c r="C12" s="514" t="s">
        <v>415</v>
      </c>
      <c r="D12" s="512"/>
      <c r="E12" s="514" t="s">
        <v>404</v>
      </c>
    </row>
    <row r="13" spans="1:6" s="377" customFormat="1" ht="42">
      <c r="A13" s="514"/>
      <c r="B13" s="523" t="s">
        <v>887</v>
      </c>
      <c r="C13" s="514" t="s">
        <v>416</v>
      </c>
      <c r="D13" s="512"/>
      <c r="E13" s="514" t="s">
        <v>404</v>
      </c>
    </row>
    <row r="14" spans="1:6" s="377" customFormat="1" ht="31.5">
      <c r="A14" s="514"/>
      <c r="B14" s="516" t="s">
        <v>893</v>
      </c>
      <c r="C14" s="514" t="s">
        <v>417</v>
      </c>
      <c r="D14" s="512"/>
      <c r="E14" s="514" t="s">
        <v>404</v>
      </c>
    </row>
    <row r="15" spans="1:6" s="377" customFormat="1" ht="31.5">
      <c r="A15" s="514"/>
      <c r="B15" s="516" t="s">
        <v>894</v>
      </c>
      <c r="C15" s="514" t="s">
        <v>418</v>
      </c>
      <c r="D15" s="512"/>
      <c r="E15" s="514" t="s">
        <v>404</v>
      </c>
    </row>
    <row r="16" spans="1:6" s="377" customFormat="1" ht="31.5">
      <c r="A16" s="514"/>
      <c r="B16" s="517" t="s">
        <v>895</v>
      </c>
      <c r="C16" s="515" t="s">
        <v>419</v>
      </c>
      <c r="D16" s="512"/>
      <c r="E16" s="515" t="s">
        <v>404</v>
      </c>
    </row>
    <row r="17" spans="1:5" s="377" customFormat="1" ht="31.5">
      <c r="A17" s="514"/>
      <c r="B17" s="371" t="s">
        <v>420</v>
      </c>
      <c r="C17" s="369" t="s">
        <v>421</v>
      </c>
      <c r="D17" s="512"/>
      <c r="E17" s="369" t="s">
        <v>404</v>
      </c>
    </row>
    <row r="18" spans="1:5" s="377" customFormat="1" ht="42">
      <c r="A18" s="514"/>
      <c r="B18" s="371" t="s">
        <v>422</v>
      </c>
      <c r="C18" s="369" t="s">
        <v>423</v>
      </c>
      <c r="D18" s="512"/>
      <c r="E18" s="369" t="s">
        <v>404</v>
      </c>
    </row>
    <row r="19" spans="1:5" s="377" customFormat="1" ht="42">
      <c r="A19" s="514"/>
      <c r="B19" s="371" t="s">
        <v>424</v>
      </c>
      <c r="C19" s="369" t="s">
        <v>425</v>
      </c>
      <c r="D19" s="512"/>
      <c r="E19" s="369" t="s">
        <v>404</v>
      </c>
    </row>
    <row r="20" spans="1:5" s="377" customFormat="1" ht="42">
      <c r="A20" s="514"/>
      <c r="B20" s="371" t="s">
        <v>426</v>
      </c>
      <c r="C20" s="369" t="s">
        <v>427</v>
      </c>
      <c r="D20" s="512"/>
      <c r="E20" s="369" t="s">
        <v>404</v>
      </c>
    </row>
    <row r="21" spans="1:5" s="377" customFormat="1" ht="42">
      <c r="A21" s="515"/>
      <c r="B21" s="371" t="s">
        <v>886</v>
      </c>
      <c r="C21" s="369" t="s">
        <v>428</v>
      </c>
      <c r="D21" s="512"/>
      <c r="E21" s="369" t="s">
        <v>404</v>
      </c>
    </row>
    <row r="22" spans="1:5" s="377" customFormat="1" ht="63">
      <c r="A22" s="514" t="s">
        <v>429</v>
      </c>
      <c r="B22" s="371" t="s">
        <v>885</v>
      </c>
      <c r="C22" s="369" t="s">
        <v>430</v>
      </c>
      <c r="D22" s="512"/>
      <c r="E22" s="369" t="s">
        <v>404</v>
      </c>
    </row>
    <row r="23" spans="1:5" s="377" customFormat="1" ht="115.5">
      <c r="A23" s="514"/>
      <c r="B23" s="370" t="s">
        <v>884</v>
      </c>
      <c r="C23" s="369" t="s">
        <v>431</v>
      </c>
      <c r="D23" s="512"/>
      <c r="E23" s="369" t="s">
        <v>404</v>
      </c>
    </row>
    <row r="24" spans="1:5" s="377" customFormat="1" ht="105">
      <c r="A24" s="514"/>
      <c r="B24" s="370" t="s">
        <v>883</v>
      </c>
      <c r="C24" s="369" t="s">
        <v>432</v>
      </c>
      <c r="D24" s="512"/>
      <c r="E24" s="369" t="s">
        <v>404</v>
      </c>
    </row>
    <row r="25" spans="1:5" s="377" customFormat="1" ht="115.5">
      <c r="A25" s="514"/>
      <c r="B25" s="370" t="s">
        <v>882</v>
      </c>
      <c r="C25" s="369" t="s">
        <v>433</v>
      </c>
      <c r="D25" s="512"/>
      <c r="E25" s="369" t="s">
        <v>404</v>
      </c>
    </row>
    <row r="26" spans="1:5" s="377" customFormat="1" ht="52.5">
      <c r="A26" s="514"/>
      <c r="B26" s="371" t="s">
        <v>881</v>
      </c>
      <c r="C26" s="369" t="s">
        <v>434</v>
      </c>
      <c r="D26" s="512"/>
      <c r="E26" s="369" t="s">
        <v>404</v>
      </c>
    </row>
    <row r="27" spans="1:5" s="377" customFormat="1" ht="136.5">
      <c r="A27" s="514"/>
      <c r="B27" s="370" t="s">
        <v>880</v>
      </c>
      <c r="C27" s="369" t="s">
        <v>435</v>
      </c>
      <c r="D27" s="512"/>
      <c r="E27" s="369" t="s">
        <v>404</v>
      </c>
    </row>
    <row r="28" spans="1:5" s="377" customFormat="1" ht="42">
      <c r="A28" s="514"/>
      <c r="B28" s="519" t="s">
        <v>879</v>
      </c>
      <c r="C28" s="513" t="s">
        <v>436</v>
      </c>
      <c r="D28" s="512"/>
      <c r="E28" s="513" t="s">
        <v>404</v>
      </c>
    </row>
    <row r="29" spans="1:5" s="377" customFormat="1" ht="63">
      <c r="A29" s="514"/>
      <c r="B29" s="516" t="s">
        <v>896</v>
      </c>
      <c r="C29" s="514" t="s">
        <v>437</v>
      </c>
      <c r="D29" s="512"/>
      <c r="E29" s="514" t="s">
        <v>404</v>
      </c>
    </row>
    <row r="30" spans="1:5" s="377" customFormat="1" ht="52.5">
      <c r="A30" s="514"/>
      <c r="B30" s="523" t="s">
        <v>878</v>
      </c>
      <c r="C30" s="514" t="s">
        <v>438</v>
      </c>
      <c r="D30" s="512"/>
      <c r="E30" s="514" t="s">
        <v>404</v>
      </c>
    </row>
    <row r="31" spans="1:5" s="377" customFormat="1" ht="31.5">
      <c r="A31" s="514"/>
      <c r="B31" s="517" t="s">
        <v>688</v>
      </c>
      <c r="C31" s="515" t="s">
        <v>439</v>
      </c>
      <c r="D31" s="512"/>
      <c r="E31" s="515" t="s">
        <v>404</v>
      </c>
    </row>
    <row r="32" spans="1:5" s="377" customFormat="1" ht="31.5">
      <c r="A32" s="514"/>
      <c r="B32" s="371" t="s">
        <v>689</v>
      </c>
      <c r="C32" s="369" t="s">
        <v>440</v>
      </c>
      <c r="D32" s="512"/>
      <c r="E32" s="369" t="s">
        <v>404</v>
      </c>
    </row>
    <row r="33" spans="1:5" s="377" customFormat="1" ht="31.5">
      <c r="A33" s="514"/>
      <c r="B33" s="371" t="s">
        <v>441</v>
      </c>
      <c r="C33" s="369" t="s">
        <v>442</v>
      </c>
      <c r="D33" s="512"/>
      <c r="E33" s="369" t="s">
        <v>404</v>
      </c>
    </row>
    <row r="34" spans="1:5" s="377" customFormat="1" ht="42">
      <c r="A34" s="514"/>
      <c r="B34" s="371" t="s">
        <v>443</v>
      </c>
      <c r="C34" s="369" t="s">
        <v>444</v>
      </c>
      <c r="D34" s="512"/>
      <c r="E34" s="369" t="s">
        <v>404</v>
      </c>
    </row>
    <row r="35" spans="1:5" s="377" customFormat="1" ht="42">
      <c r="A35" s="514"/>
      <c r="B35" s="371" t="s">
        <v>445</v>
      </c>
      <c r="C35" s="369" t="s">
        <v>446</v>
      </c>
      <c r="D35" s="512"/>
      <c r="E35" s="369" t="s">
        <v>404</v>
      </c>
    </row>
    <row r="36" spans="1:5" s="377" customFormat="1" ht="42">
      <c r="A36" s="514"/>
      <c r="B36" s="371" t="s">
        <v>447</v>
      </c>
      <c r="C36" s="369" t="s">
        <v>448</v>
      </c>
      <c r="D36" s="512"/>
      <c r="E36" s="369" t="s">
        <v>404</v>
      </c>
    </row>
    <row r="37" spans="1:5" s="377" customFormat="1" ht="52.5">
      <c r="A37" s="515"/>
      <c r="B37" s="371" t="s">
        <v>877</v>
      </c>
      <c r="C37" s="369" t="s">
        <v>449</v>
      </c>
      <c r="D37" s="512"/>
      <c r="E37" s="369" t="s">
        <v>404</v>
      </c>
    </row>
    <row r="38" spans="1:5" s="377" customFormat="1" ht="126">
      <c r="A38" s="514" t="s">
        <v>450</v>
      </c>
      <c r="B38" s="371" t="s">
        <v>876</v>
      </c>
      <c r="C38" s="369" t="s">
        <v>451</v>
      </c>
      <c r="D38" s="512"/>
      <c r="E38" s="369" t="s">
        <v>404</v>
      </c>
    </row>
    <row r="39" spans="1:5" s="377" customFormat="1" ht="84">
      <c r="A39" s="514"/>
      <c r="B39" s="371" t="s">
        <v>875</v>
      </c>
      <c r="C39" s="369" t="s">
        <v>452</v>
      </c>
      <c r="D39" s="512"/>
      <c r="E39" s="369" t="s">
        <v>404</v>
      </c>
    </row>
    <row r="40" spans="1:5" s="377" customFormat="1" ht="52.5">
      <c r="A40" s="514"/>
      <c r="B40" s="371" t="s">
        <v>874</v>
      </c>
      <c r="C40" s="369" t="s">
        <v>453</v>
      </c>
      <c r="D40" s="512"/>
      <c r="E40" s="369" t="s">
        <v>404</v>
      </c>
    </row>
    <row r="41" spans="1:5" s="377" customFormat="1" ht="42">
      <c r="A41" s="514"/>
      <c r="B41" s="519" t="s">
        <v>454</v>
      </c>
      <c r="C41" s="513" t="s">
        <v>455</v>
      </c>
      <c r="D41" s="512"/>
      <c r="E41" s="513" t="s">
        <v>404</v>
      </c>
    </row>
    <row r="42" spans="1:5" s="377" customFormat="1" ht="52.5">
      <c r="A42" s="514"/>
      <c r="B42" s="516" t="s">
        <v>873</v>
      </c>
      <c r="C42" s="514" t="s">
        <v>456</v>
      </c>
      <c r="D42" s="512"/>
      <c r="E42" s="514"/>
    </row>
    <row r="43" spans="1:5" s="377" customFormat="1" ht="42">
      <c r="A43" s="514"/>
      <c r="B43" s="523" t="s">
        <v>872</v>
      </c>
      <c r="C43" s="514" t="s">
        <v>457</v>
      </c>
      <c r="D43" s="512"/>
      <c r="E43" s="514"/>
    </row>
    <row r="44" spans="1:5" s="377" customFormat="1" ht="31.5">
      <c r="A44" s="514"/>
      <c r="B44" s="516" t="s">
        <v>897</v>
      </c>
      <c r="C44" s="514" t="s">
        <v>458</v>
      </c>
      <c r="D44" s="512"/>
      <c r="E44" s="514"/>
    </row>
    <row r="45" spans="1:5" s="377" customFormat="1" ht="31.5">
      <c r="A45" s="514"/>
      <c r="B45" s="517" t="s">
        <v>871</v>
      </c>
      <c r="C45" s="515" t="s">
        <v>459</v>
      </c>
      <c r="D45" s="512"/>
      <c r="E45" s="515"/>
    </row>
    <row r="46" spans="1:5" s="377" customFormat="1" ht="31.5">
      <c r="A46" s="514"/>
      <c r="B46" s="371" t="s">
        <v>420</v>
      </c>
      <c r="C46" s="369" t="s">
        <v>460</v>
      </c>
      <c r="D46" s="512"/>
      <c r="E46" s="369" t="s">
        <v>404</v>
      </c>
    </row>
    <row r="47" spans="1:5" s="377" customFormat="1" ht="42">
      <c r="A47" s="514"/>
      <c r="B47" s="371" t="s">
        <v>461</v>
      </c>
      <c r="C47" s="369" t="s">
        <v>462</v>
      </c>
      <c r="D47" s="512"/>
      <c r="E47" s="369" t="s">
        <v>404</v>
      </c>
    </row>
    <row r="48" spans="1:5" s="377" customFormat="1" ht="42">
      <c r="A48" s="514"/>
      <c r="B48" s="371" t="s">
        <v>463</v>
      </c>
      <c r="C48" s="369" t="s">
        <v>464</v>
      </c>
      <c r="D48" s="512"/>
      <c r="E48" s="369" t="s">
        <v>404</v>
      </c>
    </row>
    <row r="49" spans="1:5" s="377" customFormat="1" ht="42">
      <c r="A49" s="514"/>
      <c r="B49" s="371" t="s">
        <v>465</v>
      </c>
      <c r="C49" s="369" t="s">
        <v>466</v>
      </c>
      <c r="D49" s="512"/>
      <c r="E49" s="369" t="s">
        <v>404</v>
      </c>
    </row>
    <row r="50" spans="1:5" s="377" customFormat="1" ht="31.5">
      <c r="A50" s="515"/>
      <c r="B50" s="371" t="s">
        <v>467</v>
      </c>
      <c r="C50" s="369" t="s">
        <v>468</v>
      </c>
      <c r="D50" s="512"/>
      <c r="E50" s="369" t="s">
        <v>404</v>
      </c>
    </row>
    <row r="51" spans="1:5" s="377" customFormat="1" ht="126">
      <c r="A51" s="369" t="s">
        <v>469</v>
      </c>
      <c r="B51" s="371" t="s">
        <v>870</v>
      </c>
      <c r="C51" s="369" t="s">
        <v>470</v>
      </c>
      <c r="D51" s="512"/>
      <c r="E51" s="369" t="s">
        <v>404</v>
      </c>
    </row>
    <row r="52" spans="1:5" s="377" customFormat="1" ht="126">
      <c r="A52" s="369" t="s">
        <v>471</v>
      </c>
      <c r="B52" s="371" t="s">
        <v>869</v>
      </c>
      <c r="C52" s="369" t="s">
        <v>472</v>
      </c>
      <c r="D52" s="512"/>
      <c r="E52" s="369" t="s">
        <v>404</v>
      </c>
    </row>
    <row r="53" spans="1:5" s="377" customFormat="1" ht="63">
      <c r="A53" s="369" t="s">
        <v>473</v>
      </c>
      <c r="B53" s="371" t="s">
        <v>690</v>
      </c>
      <c r="C53" s="369" t="s">
        <v>474</v>
      </c>
      <c r="D53" s="512"/>
      <c r="E53" s="369" t="s">
        <v>404</v>
      </c>
    </row>
    <row r="54" spans="1:5" s="377" customFormat="1" ht="73.5">
      <c r="A54" s="514" t="s">
        <v>475</v>
      </c>
      <c r="B54" s="371" t="s">
        <v>868</v>
      </c>
      <c r="C54" s="369" t="s">
        <v>476</v>
      </c>
      <c r="D54" s="512"/>
      <c r="E54" s="369" t="s">
        <v>404</v>
      </c>
    </row>
    <row r="55" spans="1:5" s="377" customFormat="1" ht="73.5">
      <c r="A55" s="514"/>
      <c r="B55" s="371" t="s">
        <v>477</v>
      </c>
      <c r="C55" s="369" t="s">
        <v>478</v>
      </c>
      <c r="D55" s="512"/>
      <c r="E55" s="369" t="s">
        <v>404</v>
      </c>
    </row>
    <row r="56" spans="1:5" s="377" customFormat="1" ht="105">
      <c r="A56" s="514"/>
      <c r="B56" s="371" t="s">
        <v>867</v>
      </c>
      <c r="C56" s="369" t="s">
        <v>479</v>
      </c>
      <c r="D56" s="512"/>
      <c r="E56" s="369" t="s">
        <v>404</v>
      </c>
    </row>
    <row r="57" spans="1:5" s="377" customFormat="1" ht="105">
      <c r="A57" s="514"/>
      <c r="B57" s="371" t="s">
        <v>480</v>
      </c>
      <c r="C57" s="369" t="s">
        <v>481</v>
      </c>
      <c r="D57" s="512"/>
      <c r="E57" s="369" t="s">
        <v>404</v>
      </c>
    </row>
    <row r="58" spans="1:5" s="377" customFormat="1" ht="73.5">
      <c r="A58" s="514"/>
      <c r="B58" s="371" t="s">
        <v>482</v>
      </c>
      <c r="C58" s="369" t="s">
        <v>483</v>
      </c>
      <c r="D58" s="512"/>
      <c r="E58" s="369" t="s">
        <v>404</v>
      </c>
    </row>
    <row r="59" spans="1:5" s="377" customFormat="1" ht="73.5">
      <c r="A59" s="514"/>
      <c r="B59" s="371" t="s">
        <v>484</v>
      </c>
      <c r="C59" s="369" t="s">
        <v>485</v>
      </c>
      <c r="D59" s="512"/>
      <c r="E59" s="369" t="s">
        <v>404</v>
      </c>
    </row>
    <row r="60" spans="1:5" s="377" customFormat="1" ht="84">
      <c r="A60" s="514"/>
      <c r="B60" s="371" t="s">
        <v>486</v>
      </c>
      <c r="C60" s="369" t="s">
        <v>487</v>
      </c>
      <c r="D60" s="512"/>
      <c r="E60" s="369" t="s">
        <v>404</v>
      </c>
    </row>
    <row r="61" spans="1:5" s="377" customFormat="1" ht="84">
      <c r="A61" s="514"/>
      <c r="B61" s="371" t="s">
        <v>488</v>
      </c>
      <c r="C61" s="369" t="s">
        <v>489</v>
      </c>
      <c r="D61" s="512"/>
      <c r="E61" s="369" t="s">
        <v>404</v>
      </c>
    </row>
    <row r="62" spans="1:5" s="377" customFormat="1" ht="115.5">
      <c r="A62" s="514"/>
      <c r="B62" s="371" t="s">
        <v>866</v>
      </c>
      <c r="C62" s="369" t="s">
        <v>490</v>
      </c>
      <c r="D62" s="512"/>
      <c r="E62" s="369" t="s">
        <v>404</v>
      </c>
    </row>
    <row r="63" spans="1:5" s="377" customFormat="1" ht="115.5">
      <c r="A63" s="514"/>
      <c r="B63" s="371" t="s">
        <v>491</v>
      </c>
      <c r="C63" s="369" t="s">
        <v>492</v>
      </c>
      <c r="D63" s="512"/>
      <c r="E63" s="369" t="s">
        <v>404</v>
      </c>
    </row>
    <row r="64" spans="1:5" s="377" customFormat="1" ht="115.5">
      <c r="A64" s="514"/>
      <c r="B64" s="371" t="s">
        <v>865</v>
      </c>
      <c r="C64" s="369" t="s">
        <v>493</v>
      </c>
      <c r="D64" s="512"/>
      <c r="E64" s="369" t="s">
        <v>404</v>
      </c>
    </row>
    <row r="65" spans="1:5" s="377" customFormat="1" ht="115.5">
      <c r="A65" s="514"/>
      <c r="B65" s="371" t="s">
        <v>864</v>
      </c>
      <c r="C65" s="369" t="s">
        <v>494</v>
      </c>
      <c r="D65" s="512"/>
      <c r="E65" s="369" t="s">
        <v>404</v>
      </c>
    </row>
    <row r="66" spans="1:5" s="377" customFormat="1" ht="63">
      <c r="A66" s="514"/>
      <c r="B66" s="371" t="s">
        <v>863</v>
      </c>
      <c r="C66" s="369" t="s">
        <v>495</v>
      </c>
      <c r="D66" s="512"/>
      <c r="E66" s="369" t="s">
        <v>404</v>
      </c>
    </row>
    <row r="67" spans="1:5" s="377" customFormat="1" ht="73.5">
      <c r="A67" s="515"/>
      <c r="B67" s="371" t="s">
        <v>862</v>
      </c>
      <c r="C67" s="369" t="s">
        <v>496</v>
      </c>
      <c r="D67" s="512"/>
      <c r="E67" s="369" t="s">
        <v>404</v>
      </c>
    </row>
    <row r="68" spans="1:5" s="377" customFormat="1" ht="94.5">
      <c r="A68" s="514" t="s">
        <v>497</v>
      </c>
      <c r="B68" s="371" t="s">
        <v>498</v>
      </c>
      <c r="C68" s="369" t="s">
        <v>499</v>
      </c>
      <c r="D68" s="512"/>
      <c r="E68" s="369" t="s">
        <v>404</v>
      </c>
    </row>
    <row r="69" spans="1:5" s="377" customFormat="1" ht="73.5">
      <c r="A69" s="514"/>
      <c r="B69" s="371" t="s">
        <v>861</v>
      </c>
      <c r="C69" s="369" t="s">
        <v>500</v>
      </c>
      <c r="D69" s="512"/>
      <c r="E69" s="369" t="s">
        <v>404</v>
      </c>
    </row>
    <row r="70" spans="1:5" s="377" customFormat="1" ht="105">
      <c r="A70" s="515"/>
      <c r="B70" s="370" t="s">
        <v>860</v>
      </c>
      <c r="C70" s="369" t="s">
        <v>501</v>
      </c>
      <c r="D70" s="512"/>
      <c r="E70" s="369" t="s">
        <v>404</v>
      </c>
    </row>
    <row r="71" spans="1:5" s="377" customFormat="1" ht="115.5">
      <c r="A71" s="514" t="s">
        <v>502</v>
      </c>
      <c r="B71" s="371" t="s">
        <v>691</v>
      </c>
      <c r="C71" s="369" t="s">
        <v>859</v>
      </c>
      <c r="D71" s="512"/>
      <c r="E71" s="369" t="s">
        <v>404</v>
      </c>
    </row>
    <row r="72" spans="1:5" s="377" customFormat="1" ht="94.5">
      <c r="A72" s="515"/>
      <c r="B72" s="371" t="s">
        <v>503</v>
      </c>
      <c r="C72" s="369" t="s">
        <v>858</v>
      </c>
      <c r="D72" s="512"/>
      <c r="E72" s="369" t="s">
        <v>404</v>
      </c>
    </row>
    <row r="73" spans="1:5" s="377" customFormat="1" ht="42">
      <c r="A73" s="369" t="s">
        <v>504</v>
      </c>
      <c r="B73" s="371" t="s">
        <v>505</v>
      </c>
      <c r="C73" s="369" t="s">
        <v>506</v>
      </c>
      <c r="D73" s="512"/>
      <c r="E73" s="369" t="s">
        <v>404</v>
      </c>
    </row>
    <row r="74" spans="1:5" s="377" customFormat="1" ht="84">
      <c r="A74" s="369" t="s">
        <v>507</v>
      </c>
      <c r="B74" s="371" t="s">
        <v>508</v>
      </c>
      <c r="C74" s="369" t="s">
        <v>509</v>
      </c>
      <c r="D74" s="512"/>
      <c r="E74" s="369" t="s">
        <v>404</v>
      </c>
    </row>
    <row r="75" spans="1:5" s="377" customFormat="1" ht="84">
      <c r="A75" s="514" t="s">
        <v>510</v>
      </c>
      <c r="B75" s="519" t="s">
        <v>511</v>
      </c>
      <c r="C75" s="513" t="s">
        <v>512</v>
      </c>
      <c r="D75" s="512"/>
      <c r="E75" s="513" t="s">
        <v>404</v>
      </c>
    </row>
    <row r="76" spans="1:5" s="377" customFormat="1">
      <c r="A76" s="514"/>
      <c r="B76" s="371" t="s">
        <v>692</v>
      </c>
      <c r="C76" s="518"/>
      <c r="D76" s="512"/>
      <c r="E76" s="514"/>
    </row>
    <row r="77" spans="1:5" s="377" customFormat="1" ht="31.5">
      <c r="A77" s="514"/>
      <c r="B77" s="371" t="s">
        <v>693</v>
      </c>
      <c r="C77" s="518"/>
      <c r="D77" s="512"/>
      <c r="E77" s="514"/>
    </row>
    <row r="78" spans="1:5" s="377" customFormat="1" ht="31.5">
      <c r="A78" s="515"/>
      <c r="B78" s="517" t="s">
        <v>694</v>
      </c>
      <c r="C78" s="373"/>
      <c r="D78" s="512"/>
      <c r="E78" s="515"/>
    </row>
    <row r="79" spans="1:5" s="377" customFormat="1" ht="63">
      <c r="A79" s="514" t="s">
        <v>513</v>
      </c>
      <c r="B79" s="371" t="s">
        <v>514</v>
      </c>
      <c r="C79" s="513" t="s">
        <v>515</v>
      </c>
      <c r="D79" s="512"/>
      <c r="E79" s="513" t="s">
        <v>404</v>
      </c>
    </row>
    <row r="80" spans="1:5" s="377" customFormat="1" ht="21">
      <c r="A80" s="514"/>
      <c r="B80" s="371" t="s">
        <v>695</v>
      </c>
      <c r="C80" s="518"/>
      <c r="D80" s="512"/>
      <c r="E80" s="514"/>
    </row>
    <row r="81" spans="1:5" s="377" customFormat="1" ht="31.5">
      <c r="A81" s="514"/>
      <c r="B81" s="371" t="s">
        <v>693</v>
      </c>
      <c r="C81" s="518"/>
      <c r="D81" s="512"/>
      <c r="E81" s="514"/>
    </row>
    <row r="82" spans="1:5" s="377" customFormat="1" ht="31.5">
      <c r="A82" s="515"/>
      <c r="B82" s="371" t="s">
        <v>694</v>
      </c>
      <c r="C82" s="373"/>
      <c r="D82" s="512"/>
      <c r="E82" s="515"/>
    </row>
    <row r="83" spans="1:5" s="377" customFormat="1" ht="73.5">
      <c r="A83" s="514" t="s">
        <v>516</v>
      </c>
      <c r="B83" s="371" t="s">
        <v>517</v>
      </c>
      <c r="C83" s="369" t="s">
        <v>518</v>
      </c>
      <c r="D83" s="512"/>
      <c r="E83" s="369" t="s">
        <v>404</v>
      </c>
    </row>
    <row r="84" spans="1:5" s="377" customFormat="1" ht="84">
      <c r="A84" s="514"/>
      <c r="B84" s="371" t="s">
        <v>519</v>
      </c>
      <c r="C84" s="369" t="s">
        <v>520</v>
      </c>
      <c r="D84" s="512"/>
      <c r="E84" s="369" t="s">
        <v>404</v>
      </c>
    </row>
    <row r="85" spans="1:5" s="377" customFormat="1" ht="84">
      <c r="A85" s="514"/>
      <c r="B85" s="371" t="s">
        <v>521</v>
      </c>
      <c r="C85" s="369" t="s">
        <v>522</v>
      </c>
      <c r="D85" s="512"/>
      <c r="E85" s="369" t="s">
        <v>404</v>
      </c>
    </row>
    <row r="86" spans="1:5" s="377" customFormat="1" ht="105">
      <c r="A86" s="514"/>
      <c r="B86" s="371" t="s">
        <v>523</v>
      </c>
      <c r="C86" s="369" t="s">
        <v>524</v>
      </c>
      <c r="D86" s="512"/>
      <c r="E86" s="369" t="s">
        <v>404</v>
      </c>
    </row>
    <row r="87" spans="1:5" s="377" customFormat="1" ht="105">
      <c r="A87" s="514"/>
      <c r="B87" s="371" t="s">
        <v>525</v>
      </c>
      <c r="C87" s="369" t="s">
        <v>526</v>
      </c>
      <c r="D87" s="512"/>
      <c r="E87" s="369" t="s">
        <v>404</v>
      </c>
    </row>
    <row r="88" spans="1:5" s="377" customFormat="1" ht="115.5">
      <c r="A88" s="515"/>
      <c r="B88" s="371" t="s">
        <v>527</v>
      </c>
      <c r="C88" s="369" t="s">
        <v>528</v>
      </c>
      <c r="D88" s="512"/>
      <c r="E88" s="369" t="s">
        <v>404</v>
      </c>
    </row>
    <row r="89" spans="1:5" s="377" customFormat="1" ht="52.5">
      <c r="A89" s="369" t="s">
        <v>529</v>
      </c>
      <c r="B89" s="371" t="s">
        <v>530</v>
      </c>
      <c r="C89" s="369" t="s">
        <v>531</v>
      </c>
      <c r="D89" s="512"/>
      <c r="E89" s="369" t="s">
        <v>404</v>
      </c>
    </row>
    <row r="90" spans="1:5" s="377" customFormat="1" ht="105">
      <c r="A90" s="514" t="s">
        <v>532</v>
      </c>
      <c r="B90" s="371" t="s">
        <v>857</v>
      </c>
      <c r="C90" s="369" t="s">
        <v>533</v>
      </c>
      <c r="D90" s="512"/>
      <c r="E90" s="369" t="s">
        <v>404</v>
      </c>
    </row>
    <row r="91" spans="1:5" s="377" customFormat="1" ht="105">
      <c r="A91" s="514"/>
      <c r="B91" s="371" t="s">
        <v>534</v>
      </c>
      <c r="C91" s="369" t="s">
        <v>856</v>
      </c>
      <c r="D91" s="512"/>
      <c r="E91" s="369" t="s">
        <v>404</v>
      </c>
    </row>
    <row r="92" spans="1:5" s="377" customFormat="1" ht="94.5">
      <c r="A92" s="514"/>
      <c r="B92" s="371" t="s">
        <v>535</v>
      </c>
      <c r="C92" s="369" t="s">
        <v>536</v>
      </c>
      <c r="D92" s="512"/>
      <c r="E92" s="369" t="s">
        <v>404</v>
      </c>
    </row>
    <row r="93" spans="1:5" s="377" customFormat="1" ht="105">
      <c r="A93" s="514"/>
      <c r="B93" s="371" t="s">
        <v>855</v>
      </c>
      <c r="C93" s="369" t="s">
        <v>537</v>
      </c>
      <c r="D93" s="512"/>
      <c r="E93" s="369" t="s">
        <v>404</v>
      </c>
    </row>
    <row r="94" spans="1:5" s="377" customFormat="1" ht="42">
      <c r="A94" s="514"/>
      <c r="B94" s="371" t="s">
        <v>538</v>
      </c>
      <c r="C94" s="369" t="s">
        <v>854</v>
      </c>
      <c r="D94" s="512"/>
      <c r="E94" s="369" t="s">
        <v>404</v>
      </c>
    </row>
    <row r="95" spans="1:5" s="377" customFormat="1" ht="42">
      <c r="A95" s="514"/>
      <c r="B95" s="371" t="s">
        <v>539</v>
      </c>
      <c r="C95" s="369" t="s">
        <v>853</v>
      </c>
      <c r="D95" s="512"/>
      <c r="E95" s="369" t="s">
        <v>404</v>
      </c>
    </row>
    <row r="96" spans="1:5" s="377" customFormat="1" ht="42">
      <c r="A96" s="514"/>
      <c r="B96" s="371" t="s">
        <v>540</v>
      </c>
      <c r="C96" s="369" t="s">
        <v>852</v>
      </c>
      <c r="D96" s="512"/>
      <c r="E96" s="369" t="s">
        <v>404</v>
      </c>
    </row>
    <row r="97" spans="1:5" s="377" customFormat="1" ht="42">
      <c r="A97" s="515"/>
      <c r="B97" s="371" t="s">
        <v>541</v>
      </c>
      <c r="C97" s="369" t="s">
        <v>851</v>
      </c>
      <c r="D97" s="512"/>
      <c r="E97" s="369" t="s">
        <v>404</v>
      </c>
    </row>
    <row r="98" spans="1:5" s="377" customFormat="1" ht="63">
      <c r="A98" s="369" t="s">
        <v>542</v>
      </c>
      <c r="B98" s="371" t="s">
        <v>898</v>
      </c>
      <c r="C98" s="369" t="s">
        <v>543</v>
      </c>
      <c r="D98" s="512"/>
      <c r="E98" s="369" t="s">
        <v>404</v>
      </c>
    </row>
    <row r="99" spans="1:5" s="377" customFormat="1" ht="94.5">
      <c r="A99" s="514" t="s">
        <v>544</v>
      </c>
      <c r="B99" s="371" t="s">
        <v>545</v>
      </c>
      <c r="C99" s="369" t="s">
        <v>546</v>
      </c>
      <c r="D99" s="512"/>
      <c r="E99" s="369" t="s">
        <v>404</v>
      </c>
    </row>
    <row r="100" spans="1:5" s="377" customFormat="1" ht="63">
      <c r="A100" s="515"/>
      <c r="B100" s="371" t="s">
        <v>850</v>
      </c>
      <c r="C100" s="369" t="s">
        <v>547</v>
      </c>
      <c r="D100" s="512"/>
      <c r="E100" s="369" t="s">
        <v>404</v>
      </c>
    </row>
    <row r="101" spans="1:5" s="377" customFormat="1" ht="73.5">
      <c r="A101" s="514" t="s">
        <v>548</v>
      </c>
      <c r="B101" s="371" t="s">
        <v>849</v>
      </c>
      <c r="C101" s="369" t="s">
        <v>549</v>
      </c>
      <c r="D101" s="512"/>
      <c r="E101" s="369" t="s">
        <v>404</v>
      </c>
    </row>
    <row r="102" spans="1:5" s="377" customFormat="1" ht="94.5">
      <c r="A102" s="515"/>
      <c r="B102" s="371" t="s">
        <v>848</v>
      </c>
      <c r="C102" s="369" t="s">
        <v>550</v>
      </c>
      <c r="D102" s="512"/>
      <c r="E102" s="369" t="s">
        <v>404</v>
      </c>
    </row>
    <row r="103" spans="1:5" s="377" customFormat="1" ht="157.5">
      <c r="A103" s="514" t="s">
        <v>551</v>
      </c>
      <c r="B103" s="371" t="s">
        <v>552</v>
      </c>
      <c r="C103" s="369" t="s">
        <v>847</v>
      </c>
      <c r="D103" s="512"/>
      <c r="E103" s="369" t="s">
        <v>404</v>
      </c>
    </row>
    <row r="104" spans="1:5" s="377" customFormat="1" ht="126">
      <c r="A104" s="514"/>
      <c r="B104" s="371" t="s">
        <v>553</v>
      </c>
      <c r="C104" s="369" t="s">
        <v>554</v>
      </c>
      <c r="D104" s="512"/>
      <c r="E104" s="369" t="s">
        <v>404</v>
      </c>
    </row>
    <row r="105" spans="1:5" s="377" customFormat="1" ht="105">
      <c r="A105" s="514"/>
      <c r="B105" s="371" t="s">
        <v>696</v>
      </c>
      <c r="C105" s="369" t="s">
        <v>555</v>
      </c>
      <c r="D105" s="512"/>
      <c r="E105" s="369" t="s">
        <v>404</v>
      </c>
    </row>
    <row r="106" spans="1:5" s="377" customFormat="1" ht="84">
      <c r="A106" s="514"/>
      <c r="B106" s="371" t="s">
        <v>556</v>
      </c>
      <c r="C106" s="369" t="s">
        <v>557</v>
      </c>
      <c r="D106" s="512"/>
      <c r="E106" s="369" t="s">
        <v>404</v>
      </c>
    </row>
    <row r="107" spans="1:5" s="377" customFormat="1" ht="84">
      <c r="A107" s="515"/>
      <c r="B107" s="371" t="s">
        <v>558</v>
      </c>
      <c r="C107" s="369" t="s">
        <v>559</v>
      </c>
      <c r="D107" s="512"/>
      <c r="E107" s="369" t="s">
        <v>404</v>
      </c>
    </row>
    <row r="108" spans="1:5" s="377" customFormat="1" ht="94.5">
      <c r="A108" s="369" t="s">
        <v>560</v>
      </c>
      <c r="B108" s="371" t="s">
        <v>697</v>
      </c>
      <c r="C108" s="369" t="s">
        <v>561</v>
      </c>
      <c r="D108" s="512"/>
      <c r="E108" s="369" t="s">
        <v>404</v>
      </c>
    </row>
    <row r="109" spans="1:5" s="377" customFormat="1" ht="115.5">
      <c r="A109" s="369" t="s">
        <v>562</v>
      </c>
      <c r="B109" s="371" t="s">
        <v>698</v>
      </c>
      <c r="C109" s="369" t="s">
        <v>563</v>
      </c>
      <c r="D109" s="512"/>
      <c r="E109" s="369" t="s">
        <v>404</v>
      </c>
    </row>
    <row r="110" spans="1:5" s="377" customFormat="1" ht="31.5">
      <c r="A110" s="369" t="s">
        <v>564</v>
      </c>
      <c r="B110" s="371" t="s">
        <v>699</v>
      </c>
      <c r="C110" s="369" t="s">
        <v>565</v>
      </c>
      <c r="D110" s="512"/>
      <c r="E110" s="369" t="s">
        <v>404</v>
      </c>
    </row>
    <row r="111" spans="1:5" s="377" customFormat="1" ht="63">
      <c r="A111" s="369" t="s">
        <v>566</v>
      </c>
      <c r="B111" s="371" t="s">
        <v>700</v>
      </c>
      <c r="C111" s="369" t="s">
        <v>567</v>
      </c>
      <c r="D111" s="512"/>
      <c r="E111" s="369" t="s">
        <v>404</v>
      </c>
    </row>
    <row r="112" spans="1:5" s="377" customFormat="1" ht="136.5">
      <c r="A112" s="369" t="s">
        <v>568</v>
      </c>
      <c r="B112" s="371" t="s">
        <v>701</v>
      </c>
      <c r="C112" s="369" t="s">
        <v>569</v>
      </c>
      <c r="D112" s="512"/>
      <c r="E112" s="369" t="s">
        <v>404</v>
      </c>
    </row>
    <row r="113" spans="1:5" s="377" customFormat="1" ht="105">
      <c r="A113" s="369" t="s">
        <v>570</v>
      </c>
      <c r="B113" s="371" t="s">
        <v>571</v>
      </c>
      <c r="C113" s="369" t="s">
        <v>572</v>
      </c>
      <c r="D113" s="512"/>
      <c r="E113" s="369" t="s">
        <v>404</v>
      </c>
    </row>
    <row r="114" spans="1:5" s="377" customFormat="1" ht="126">
      <c r="A114" s="369" t="s">
        <v>573</v>
      </c>
      <c r="B114" s="371" t="s">
        <v>846</v>
      </c>
      <c r="C114" s="369" t="s">
        <v>574</v>
      </c>
      <c r="D114" s="512"/>
      <c r="E114" s="369" t="s">
        <v>404</v>
      </c>
    </row>
    <row r="115" spans="1:5" s="377" customFormat="1" ht="126">
      <c r="A115" s="515" t="s">
        <v>575</v>
      </c>
      <c r="B115" s="371" t="s">
        <v>576</v>
      </c>
      <c r="C115" s="369" t="s">
        <v>577</v>
      </c>
      <c r="D115" s="512"/>
      <c r="E115" s="369" t="s">
        <v>404</v>
      </c>
    </row>
    <row r="116" spans="1:5" s="377" customFormat="1" ht="63">
      <c r="A116" s="514" t="s">
        <v>578</v>
      </c>
      <c r="B116" s="371" t="s">
        <v>845</v>
      </c>
      <c r="C116" s="369" t="s">
        <v>579</v>
      </c>
      <c r="D116" s="512"/>
      <c r="E116" s="369" t="s">
        <v>404</v>
      </c>
    </row>
    <row r="117" spans="1:5" s="377" customFormat="1" ht="63">
      <c r="A117" s="514"/>
      <c r="B117" s="371" t="s">
        <v>899</v>
      </c>
      <c r="C117" s="369" t="s">
        <v>580</v>
      </c>
      <c r="D117" s="512"/>
      <c r="E117" s="369" t="s">
        <v>404</v>
      </c>
    </row>
    <row r="118" spans="1:5" s="377" customFormat="1" ht="63">
      <c r="A118" s="514"/>
      <c r="B118" s="371" t="s">
        <v>705</v>
      </c>
      <c r="C118" s="369" t="s">
        <v>581</v>
      </c>
      <c r="D118" s="512"/>
      <c r="E118" s="369" t="s">
        <v>404</v>
      </c>
    </row>
    <row r="119" spans="1:5" s="377" customFormat="1" ht="73.5">
      <c r="A119" s="514"/>
      <c r="B119" s="371" t="s">
        <v>706</v>
      </c>
      <c r="C119" s="369" t="s">
        <v>582</v>
      </c>
      <c r="D119" s="512"/>
      <c r="E119" s="369" t="s">
        <v>404</v>
      </c>
    </row>
    <row r="120" spans="1:5" s="377" customFormat="1" ht="63">
      <c r="A120" s="514"/>
      <c r="B120" s="371" t="s">
        <v>844</v>
      </c>
      <c r="C120" s="369" t="s">
        <v>583</v>
      </c>
      <c r="D120" s="512"/>
      <c r="E120" s="369" t="s">
        <v>404</v>
      </c>
    </row>
    <row r="121" spans="1:5" s="377" customFormat="1" ht="52.5">
      <c r="A121" s="514"/>
      <c r="B121" s="371" t="s">
        <v>843</v>
      </c>
      <c r="C121" s="369" t="s">
        <v>584</v>
      </c>
      <c r="D121" s="512"/>
      <c r="E121" s="369" t="s">
        <v>404</v>
      </c>
    </row>
    <row r="122" spans="1:5" s="377" customFormat="1" ht="105">
      <c r="A122" s="515"/>
      <c r="B122" s="371" t="s">
        <v>842</v>
      </c>
      <c r="C122" s="369" t="s">
        <v>585</v>
      </c>
      <c r="D122" s="512"/>
      <c r="E122" s="369" t="s">
        <v>404</v>
      </c>
    </row>
    <row r="123" spans="1:5" s="377" customFormat="1" ht="73.5">
      <c r="A123" s="369" t="s">
        <v>586</v>
      </c>
      <c r="B123" s="371" t="s">
        <v>587</v>
      </c>
      <c r="C123" s="369" t="s">
        <v>588</v>
      </c>
      <c r="D123" s="512"/>
      <c r="E123" s="369" t="s">
        <v>404</v>
      </c>
    </row>
    <row r="124" spans="1:5" s="377" customFormat="1" ht="42">
      <c r="A124" s="514" t="s">
        <v>589</v>
      </c>
      <c r="B124" s="519" t="s">
        <v>590</v>
      </c>
      <c r="C124" s="513" t="s">
        <v>591</v>
      </c>
      <c r="D124" s="512"/>
      <c r="E124" s="513" t="s">
        <v>404</v>
      </c>
    </row>
    <row r="125" spans="1:5" s="377" customFormat="1" ht="21">
      <c r="A125" s="514"/>
      <c r="B125" s="516" t="s">
        <v>592</v>
      </c>
      <c r="C125" s="518"/>
      <c r="D125" s="512"/>
      <c r="E125" s="514"/>
    </row>
    <row r="126" spans="1:5" s="377" customFormat="1" ht="52.5">
      <c r="A126" s="514"/>
      <c r="B126" s="516" t="s">
        <v>593</v>
      </c>
      <c r="C126" s="518"/>
      <c r="D126" s="512"/>
      <c r="E126" s="514"/>
    </row>
    <row r="127" spans="1:5" s="377" customFormat="1" ht="63">
      <c r="A127" s="514"/>
      <c r="B127" s="517" t="s">
        <v>594</v>
      </c>
      <c r="C127" s="373"/>
      <c r="D127" s="512"/>
      <c r="E127" s="515"/>
    </row>
    <row r="128" spans="1:5" s="377" customFormat="1" ht="52.5">
      <c r="A128" s="515"/>
      <c r="B128" s="371" t="s">
        <v>595</v>
      </c>
      <c r="C128" s="369" t="s">
        <v>596</v>
      </c>
      <c r="D128" s="512"/>
      <c r="E128" s="369" t="s">
        <v>404</v>
      </c>
    </row>
    <row r="129" spans="1:5" s="377" customFormat="1" ht="63">
      <c r="A129" s="369" t="s">
        <v>597</v>
      </c>
      <c r="B129" s="370" t="s">
        <v>841</v>
      </c>
      <c r="C129" s="369" t="s">
        <v>598</v>
      </c>
      <c r="D129" s="512"/>
      <c r="E129" s="369" t="s">
        <v>404</v>
      </c>
    </row>
    <row r="130" spans="1:5" s="377" customFormat="1" ht="94.5">
      <c r="A130" s="514" t="s">
        <v>599</v>
      </c>
      <c r="B130" s="371" t="s">
        <v>840</v>
      </c>
      <c r="C130" s="513" t="s">
        <v>600</v>
      </c>
      <c r="D130" s="512"/>
      <c r="E130" s="513" t="s">
        <v>404</v>
      </c>
    </row>
    <row r="131" spans="1:5" s="377" customFormat="1">
      <c r="A131" s="514"/>
      <c r="B131" s="519" t="s">
        <v>601</v>
      </c>
      <c r="C131" s="518"/>
      <c r="D131" s="512"/>
      <c r="E131" s="514"/>
    </row>
    <row r="132" spans="1:5" s="377" customFormat="1" ht="42">
      <c r="A132" s="514"/>
      <c r="B132" s="516" t="s">
        <v>900</v>
      </c>
      <c r="C132" s="518"/>
      <c r="D132" s="512"/>
      <c r="E132" s="514"/>
    </row>
    <row r="133" spans="1:5" s="377" customFormat="1" ht="42">
      <c r="A133" s="514"/>
      <c r="B133" s="516" t="s">
        <v>901</v>
      </c>
      <c r="C133" s="518"/>
      <c r="D133" s="512"/>
      <c r="E133" s="514"/>
    </row>
    <row r="134" spans="1:5" s="377" customFormat="1" ht="42">
      <c r="A134" s="514"/>
      <c r="B134" s="517" t="s">
        <v>902</v>
      </c>
      <c r="C134" s="518"/>
      <c r="D134" s="512"/>
      <c r="E134" s="514"/>
    </row>
    <row r="135" spans="1:5" s="377" customFormat="1">
      <c r="A135" s="514"/>
      <c r="B135" s="519" t="s">
        <v>602</v>
      </c>
      <c r="C135" s="518"/>
      <c r="D135" s="512"/>
      <c r="E135" s="514"/>
    </row>
    <row r="136" spans="1:5" s="377" customFormat="1" ht="21">
      <c r="A136" s="514"/>
      <c r="B136" s="516" t="s">
        <v>903</v>
      </c>
      <c r="C136" s="518"/>
      <c r="D136" s="512"/>
      <c r="E136" s="514"/>
    </row>
    <row r="137" spans="1:5" s="377" customFormat="1" ht="21">
      <c r="A137" s="514"/>
      <c r="B137" s="516" t="s">
        <v>702</v>
      </c>
      <c r="C137" s="518"/>
      <c r="D137" s="512"/>
      <c r="E137" s="514"/>
    </row>
    <row r="138" spans="1:5" s="377" customFormat="1" ht="21">
      <c r="A138" s="514"/>
      <c r="B138" s="517" t="s">
        <v>904</v>
      </c>
      <c r="C138" s="518"/>
      <c r="D138" s="512"/>
      <c r="E138" s="514"/>
    </row>
    <row r="139" spans="1:5" s="377" customFormat="1">
      <c r="A139" s="514"/>
      <c r="B139" s="519" t="s">
        <v>603</v>
      </c>
      <c r="C139" s="518"/>
      <c r="D139" s="512"/>
      <c r="E139" s="514"/>
    </row>
    <row r="140" spans="1:5" s="377" customFormat="1" ht="21">
      <c r="A140" s="514"/>
      <c r="B140" s="516" t="s">
        <v>905</v>
      </c>
      <c r="C140" s="518"/>
      <c r="D140" s="512"/>
      <c r="E140" s="514"/>
    </row>
    <row r="141" spans="1:5" s="377" customFormat="1" ht="21">
      <c r="A141" s="514"/>
      <c r="B141" s="516" t="s">
        <v>703</v>
      </c>
      <c r="C141" s="518"/>
      <c r="D141" s="512"/>
      <c r="E141" s="514"/>
    </row>
    <row r="142" spans="1:5" s="377" customFormat="1" ht="21">
      <c r="A142" s="515"/>
      <c r="B142" s="517" t="s">
        <v>906</v>
      </c>
      <c r="C142" s="373"/>
      <c r="D142" s="512"/>
      <c r="E142" s="515"/>
    </row>
    <row r="143" spans="1:5" s="377" customFormat="1" ht="63">
      <c r="A143" s="514" t="s">
        <v>604</v>
      </c>
      <c r="B143" s="371" t="s">
        <v>839</v>
      </c>
      <c r="C143" s="513" t="s">
        <v>605</v>
      </c>
      <c r="D143" s="512"/>
      <c r="E143" s="513" t="s">
        <v>404</v>
      </c>
    </row>
    <row r="144" spans="1:5" s="377" customFormat="1">
      <c r="A144" s="514"/>
      <c r="B144" s="519" t="s">
        <v>606</v>
      </c>
      <c r="C144" s="518"/>
      <c r="D144" s="512"/>
      <c r="E144" s="514"/>
    </row>
    <row r="145" spans="1:5" s="377" customFormat="1" ht="21">
      <c r="A145" s="514"/>
      <c r="B145" s="516" t="s">
        <v>607</v>
      </c>
      <c r="C145" s="518"/>
      <c r="D145" s="512"/>
      <c r="E145" s="514"/>
    </row>
    <row r="146" spans="1:5" s="377" customFormat="1" ht="21">
      <c r="A146" s="514"/>
      <c r="B146" s="516" t="s">
        <v>838</v>
      </c>
      <c r="C146" s="518"/>
      <c r="D146" s="512"/>
      <c r="E146" s="514"/>
    </row>
    <row r="147" spans="1:5" s="377" customFormat="1" ht="21">
      <c r="A147" s="514"/>
      <c r="B147" s="517" t="s">
        <v>837</v>
      </c>
      <c r="C147" s="518"/>
      <c r="D147" s="512"/>
      <c r="E147" s="514"/>
    </row>
    <row r="148" spans="1:5" s="377" customFormat="1">
      <c r="A148" s="514"/>
      <c r="B148" s="519" t="s">
        <v>608</v>
      </c>
      <c r="C148" s="518"/>
      <c r="D148" s="512"/>
      <c r="E148" s="514"/>
    </row>
    <row r="149" spans="1:5" s="377" customFormat="1" ht="21">
      <c r="A149" s="514"/>
      <c r="B149" s="516" t="s">
        <v>836</v>
      </c>
      <c r="C149" s="518"/>
      <c r="D149" s="512"/>
      <c r="E149" s="514"/>
    </row>
    <row r="150" spans="1:5" s="377" customFormat="1" ht="21">
      <c r="A150" s="514"/>
      <c r="B150" s="516" t="s">
        <v>835</v>
      </c>
      <c r="C150" s="518"/>
      <c r="D150" s="512"/>
      <c r="E150" s="514"/>
    </row>
    <row r="151" spans="1:5" s="377" customFormat="1" ht="21">
      <c r="A151" s="515"/>
      <c r="B151" s="517" t="s">
        <v>609</v>
      </c>
      <c r="C151" s="518"/>
      <c r="D151" s="512"/>
      <c r="E151" s="514"/>
    </row>
    <row r="152" spans="1:5" s="377" customFormat="1" ht="63">
      <c r="A152" s="514" t="s">
        <v>610</v>
      </c>
      <c r="B152" s="371" t="s">
        <v>834</v>
      </c>
      <c r="C152" s="513" t="s">
        <v>611</v>
      </c>
      <c r="D152" s="512"/>
      <c r="E152" s="513" t="s">
        <v>404</v>
      </c>
    </row>
    <row r="153" spans="1:5" s="377" customFormat="1" ht="21">
      <c r="A153" s="514"/>
      <c r="B153" s="371" t="s">
        <v>612</v>
      </c>
      <c r="C153" s="518"/>
      <c r="D153" s="512"/>
      <c r="E153" s="514"/>
    </row>
    <row r="154" spans="1:5" s="377" customFormat="1" ht="21">
      <c r="A154" s="514"/>
      <c r="B154" s="371" t="s">
        <v>613</v>
      </c>
      <c r="C154" s="518"/>
      <c r="D154" s="512"/>
      <c r="E154" s="514"/>
    </row>
    <row r="155" spans="1:5" s="377" customFormat="1" ht="21">
      <c r="A155" s="515"/>
      <c r="B155" s="371" t="s">
        <v>614</v>
      </c>
      <c r="C155" s="373"/>
      <c r="D155" s="512"/>
      <c r="E155" s="515"/>
    </row>
    <row r="156" spans="1:5" s="377" customFormat="1" ht="94.5">
      <c r="A156" s="514" t="s">
        <v>615</v>
      </c>
      <c r="B156" s="519" t="s">
        <v>833</v>
      </c>
      <c r="C156" s="513" t="s">
        <v>616</v>
      </c>
      <c r="D156" s="512"/>
      <c r="E156" s="513" t="s">
        <v>404</v>
      </c>
    </row>
    <row r="157" spans="1:5" s="377" customFormat="1">
      <c r="A157" s="514"/>
      <c r="B157" s="516" t="s">
        <v>617</v>
      </c>
      <c r="C157" s="518"/>
      <c r="D157" s="512"/>
      <c r="E157" s="514"/>
    </row>
    <row r="158" spans="1:5" s="377" customFormat="1" ht="31.5">
      <c r="A158" s="514"/>
      <c r="B158" s="516" t="s">
        <v>618</v>
      </c>
      <c r="C158" s="518"/>
      <c r="D158" s="512"/>
      <c r="E158" s="514"/>
    </row>
    <row r="159" spans="1:5" s="377" customFormat="1" ht="42">
      <c r="A159" s="514"/>
      <c r="B159" s="516" t="s">
        <v>619</v>
      </c>
      <c r="C159" s="518"/>
      <c r="D159" s="512"/>
      <c r="E159" s="514"/>
    </row>
    <row r="160" spans="1:5" s="377" customFormat="1" ht="42">
      <c r="A160" s="514"/>
      <c r="B160" s="516" t="s">
        <v>620</v>
      </c>
      <c r="C160" s="518"/>
      <c r="D160" s="512"/>
      <c r="E160" s="514"/>
    </row>
    <row r="161" spans="1:5" s="377" customFormat="1">
      <c r="A161" s="514"/>
      <c r="B161" s="516" t="s">
        <v>621</v>
      </c>
      <c r="C161" s="518"/>
      <c r="D161" s="512"/>
      <c r="E161" s="514"/>
    </row>
    <row r="162" spans="1:5" s="377" customFormat="1" ht="21">
      <c r="A162" s="514"/>
      <c r="B162" s="516" t="s">
        <v>622</v>
      </c>
      <c r="C162" s="518"/>
      <c r="D162" s="512"/>
      <c r="E162" s="514"/>
    </row>
    <row r="163" spans="1:5" s="377" customFormat="1" ht="21">
      <c r="A163" s="514"/>
      <c r="B163" s="516" t="s">
        <v>623</v>
      </c>
      <c r="C163" s="518"/>
      <c r="D163" s="512"/>
      <c r="E163" s="514"/>
    </row>
    <row r="164" spans="1:5" s="377" customFormat="1" ht="21">
      <c r="A164" s="514"/>
      <c r="B164" s="516" t="s">
        <v>624</v>
      </c>
      <c r="C164" s="518"/>
      <c r="D164" s="512"/>
      <c r="E164" s="514"/>
    </row>
    <row r="165" spans="1:5" s="377" customFormat="1">
      <c r="A165" s="514"/>
      <c r="B165" s="516" t="s">
        <v>625</v>
      </c>
      <c r="C165" s="518"/>
      <c r="D165" s="512"/>
      <c r="E165" s="514"/>
    </row>
    <row r="166" spans="1:5" s="377" customFormat="1" ht="21">
      <c r="A166" s="514"/>
      <c r="B166" s="516" t="s">
        <v>626</v>
      </c>
      <c r="C166" s="518"/>
      <c r="D166" s="512"/>
      <c r="E166" s="514"/>
    </row>
    <row r="167" spans="1:5" s="377" customFormat="1" ht="21">
      <c r="A167" s="514"/>
      <c r="B167" s="516" t="s">
        <v>627</v>
      </c>
      <c r="C167" s="518"/>
      <c r="D167" s="512"/>
      <c r="E167" s="514"/>
    </row>
    <row r="168" spans="1:5" s="377" customFormat="1" ht="21">
      <c r="A168" s="514"/>
      <c r="B168" s="516" t="s">
        <v>628</v>
      </c>
      <c r="C168" s="518"/>
      <c r="D168" s="512"/>
      <c r="E168" s="514"/>
    </row>
    <row r="169" spans="1:5" s="377" customFormat="1">
      <c r="A169" s="514"/>
      <c r="B169" s="516" t="s">
        <v>629</v>
      </c>
      <c r="C169" s="518"/>
      <c r="D169" s="512"/>
      <c r="E169" s="514"/>
    </row>
    <row r="170" spans="1:5" s="377" customFormat="1" ht="21">
      <c r="A170" s="514"/>
      <c r="B170" s="516" t="s">
        <v>630</v>
      </c>
      <c r="C170" s="518"/>
      <c r="D170" s="512"/>
      <c r="E170" s="514"/>
    </row>
    <row r="171" spans="1:5" s="377" customFormat="1" ht="21">
      <c r="A171" s="514"/>
      <c r="B171" s="516" t="s">
        <v>631</v>
      </c>
      <c r="C171" s="518"/>
      <c r="D171" s="512"/>
      <c r="E171" s="514"/>
    </row>
    <row r="172" spans="1:5" s="377" customFormat="1" ht="21">
      <c r="A172" s="514"/>
      <c r="B172" s="517" t="s">
        <v>632</v>
      </c>
      <c r="C172" s="373"/>
      <c r="D172" s="512"/>
      <c r="E172" s="515"/>
    </row>
    <row r="173" spans="1:5" s="377" customFormat="1" ht="73.5">
      <c r="A173" s="514"/>
      <c r="B173" s="519" t="s">
        <v>704</v>
      </c>
      <c r="C173" s="513" t="s">
        <v>633</v>
      </c>
      <c r="D173" s="512"/>
      <c r="E173" s="513" t="s">
        <v>404</v>
      </c>
    </row>
    <row r="174" spans="1:5" s="377" customFormat="1">
      <c r="A174" s="514"/>
      <c r="B174" s="516" t="s">
        <v>634</v>
      </c>
      <c r="C174" s="518"/>
      <c r="D174" s="512"/>
      <c r="E174" s="514"/>
    </row>
    <row r="175" spans="1:5" s="377" customFormat="1" ht="21">
      <c r="A175" s="514"/>
      <c r="B175" s="516" t="s">
        <v>635</v>
      </c>
      <c r="C175" s="518"/>
      <c r="D175" s="512"/>
      <c r="E175" s="514"/>
    </row>
    <row r="176" spans="1:5" s="377" customFormat="1" ht="21">
      <c r="A176" s="514"/>
      <c r="B176" s="516" t="s">
        <v>636</v>
      </c>
      <c r="C176" s="518"/>
      <c r="D176" s="512"/>
      <c r="E176" s="514"/>
    </row>
    <row r="177" spans="1:5" s="377" customFormat="1" ht="21">
      <c r="A177" s="514"/>
      <c r="B177" s="516" t="s">
        <v>637</v>
      </c>
      <c r="C177" s="518"/>
      <c r="D177" s="512"/>
      <c r="E177" s="514"/>
    </row>
    <row r="178" spans="1:5" s="377" customFormat="1">
      <c r="A178" s="514"/>
      <c r="B178" s="516" t="s">
        <v>638</v>
      </c>
      <c r="C178" s="518"/>
      <c r="D178" s="512"/>
      <c r="E178" s="514"/>
    </row>
    <row r="179" spans="1:5" s="377" customFormat="1" ht="21">
      <c r="A179" s="514"/>
      <c r="B179" s="516" t="s">
        <v>639</v>
      </c>
      <c r="C179" s="518"/>
      <c r="D179" s="512"/>
      <c r="E179" s="514"/>
    </row>
    <row r="180" spans="1:5" s="377" customFormat="1" ht="21">
      <c r="A180" s="514"/>
      <c r="B180" s="516" t="s">
        <v>640</v>
      </c>
      <c r="C180" s="518"/>
      <c r="D180" s="512"/>
      <c r="E180" s="514"/>
    </row>
    <row r="181" spans="1:5" s="377" customFormat="1" ht="21">
      <c r="A181" s="514"/>
      <c r="B181" s="516" t="s">
        <v>641</v>
      </c>
      <c r="C181" s="518"/>
      <c r="D181" s="512"/>
      <c r="E181" s="514"/>
    </row>
    <row r="182" spans="1:5" s="377" customFormat="1">
      <c r="A182" s="514"/>
      <c r="B182" s="516" t="s">
        <v>642</v>
      </c>
      <c r="C182" s="518"/>
      <c r="D182" s="512"/>
      <c r="E182" s="514"/>
    </row>
    <row r="183" spans="1:5" s="377" customFormat="1" ht="21">
      <c r="A183" s="514"/>
      <c r="B183" s="516" t="s">
        <v>643</v>
      </c>
      <c r="C183" s="518"/>
      <c r="D183" s="512"/>
      <c r="E183" s="514"/>
    </row>
    <row r="184" spans="1:5" s="377" customFormat="1" ht="21">
      <c r="A184" s="514"/>
      <c r="B184" s="516" t="s">
        <v>644</v>
      </c>
      <c r="C184" s="518"/>
      <c r="D184" s="512"/>
      <c r="E184" s="514"/>
    </row>
    <row r="185" spans="1:5" s="377" customFormat="1" ht="21">
      <c r="A185" s="514"/>
      <c r="B185" s="516" t="s">
        <v>645</v>
      </c>
      <c r="C185" s="518"/>
      <c r="D185" s="512"/>
      <c r="E185" s="514"/>
    </row>
    <row r="186" spans="1:5" s="377" customFormat="1">
      <c r="A186" s="514"/>
      <c r="B186" s="516" t="s">
        <v>646</v>
      </c>
      <c r="C186" s="518"/>
      <c r="D186" s="512"/>
      <c r="E186" s="514"/>
    </row>
    <row r="187" spans="1:5" s="377" customFormat="1" ht="21">
      <c r="A187" s="514"/>
      <c r="B187" s="516" t="s">
        <v>635</v>
      </c>
      <c r="C187" s="518"/>
      <c r="D187" s="512"/>
      <c r="E187" s="514"/>
    </row>
    <row r="188" spans="1:5" s="377" customFormat="1" ht="21">
      <c r="A188" s="514"/>
      <c r="B188" s="516" t="s">
        <v>636</v>
      </c>
      <c r="C188" s="518"/>
      <c r="D188" s="512"/>
      <c r="E188" s="514"/>
    </row>
    <row r="189" spans="1:5" s="377" customFormat="1" ht="21">
      <c r="A189" s="514"/>
      <c r="B189" s="516" t="s">
        <v>647</v>
      </c>
      <c r="C189" s="518"/>
      <c r="D189" s="512"/>
      <c r="E189" s="514"/>
    </row>
    <row r="190" spans="1:5" s="377" customFormat="1">
      <c r="A190" s="514"/>
      <c r="B190" s="516" t="s">
        <v>648</v>
      </c>
      <c r="C190" s="518"/>
      <c r="D190" s="512"/>
      <c r="E190" s="514"/>
    </row>
    <row r="191" spans="1:5" s="377" customFormat="1" ht="21">
      <c r="A191" s="514"/>
      <c r="B191" s="516" t="s">
        <v>649</v>
      </c>
      <c r="C191" s="518"/>
      <c r="D191" s="512"/>
      <c r="E191" s="514"/>
    </row>
    <row r="192" spans="1:5" s="377" customFormat="1" ht="21">
      <c r="A192" s="514"/>
      <c r="B192" s="516" t="s">
        <v>650</v>
      </c>
      <c r="C192" s="518"/>
      <c r="D192" s="512"/>
      <c r="E192" s="514"/>
    </row>
    <row r="193" spans="1:5" s="377" customFormat="1" ht="21">
      <c r="A193" s="514"/>
      <c r="B193" s="516" t="s">
        <v>651</v>
      </c>
      <c r="C193" s="518"/>
      <c r="D193" s="512"/>
      <c r="E193" s="514"/>
    </row>
    <row r="194" spans="1:5" s="377" customFormat="1">
      <c r="A194" s="514"/>
      <c r="B194" s="516" t="s">
        <v>652</v>
      </c>
      <c r="C194" s="518"/>
      <c r="D194" s="512"/>
      <c r="E194" s="514"/>
    </row>
    <row r="195" spans="1:5" s="377" customFormat="1" ht="21">
      <c r="A195" s="514"/>
      <c r="B195" s="516" t="s">
        <v>653</v>
      </c>
      <c r="C195" s="518"/>
      <c r="D195" s="512"/>
      <c r="E195" s="514"/>
    </row>
    <row r="196" spans="1:5" s="377" customFormat="1" ht="21">
      <c r="A196" s="514"/>
      <c r="B196" s="516" t="s">
        <v>654</v>
      </c>
      <c r="C196" s="518"/>
      <c r="D196" s="512"/>
      <c r="E196" s="514"/>
    </row>
    <row r="197" spans="1:5" s="377" customFormat="1" ht="21">
      <c r="A197" s="514"/>
      <c r="B197" s="516" t="s">
        <v>655</v>
      </c>
      <c r="C197" s="518"/>
      <c r="D197" s="512"/>
      <c r="E197" s="514"/>
    </row>
    <row r="198" spans="1:5" s="377" customFormat="1">
      <c r="A198" s="514"/>
      <c r="B198" s="516" t="s">
        <v>656</v>
      </c>
      <c r="C198" s="518"/>
      <c r="D198" s="512"/>
      <c r="E198" s="514"/>
    </row>
    <row r="199" spans="1:5" s="377" customFormat="1" ht="21">
      <c r="A199" s="514"/>
      <c r="B199" s="516" t="s">
        <v>657</v>
      </c>
      <c r="C199" s="518"/>
      <c r="D199" s="512"/>
      <c r="E199" s="514"/>
    </row>
    <row r="200" spans="1:5" s="377" customFormat="1" ht="21">
      <c r="A200" s="514"/>
      <c r="B200" s="516" t="s">
        <v>658</v>
      </c>
      <c r="C200" s="518"/>
      <c r="D200" s="512"/>
      <c r="E200" s="514"/>
    </row>
    <row r="201" spans="1:5" s="377" customFormat="1" ht="21">
      <c r="A201" s="514"/>
      <c r="B201" s="516" t="s">
        <v>659</v>
      </c>
      <c r="C201" s="518"/>
      <c r="D201" s="512"/>
      <c r="E201" s="514"/>
    </row>
    <row r="202" spans="1:5" s="377" customFormat="1">
      <c r="A202" s="514"/>
      <c r="B202" s="516" t="s">
        <v>660</v>
      </c>
      <c r="C202" s="518"/>
      <c r="D202" s="512"/>
      <c r="E202" s="514"/>
    </row>
    <row r="203" spans="1:5" s="377" customFormat="1" ht="21">
      <c r="A203" s="514"/>
      <c r="B203" s="516" t="s">
        <v>661</v>
      </c>
      <c r="C203" s="518"/>
      <c r="D203" s="512"/>
      <c r="E203" s="514"/>
    </row>
    <row r="204" spans="1:5" s="377" customFormat="1" ht="21">
      <c r="A204" s="514"/>
      <c r="B204" s="516" t="s">
        <v>662</v>
      </c>
      <c r="C204" s="518"/>
      <c r="D204" s="512"/>
      <c r="E204" s="514"/>
    </row>
    <row r="205" spans="1:5" s="377" customFormat="1" ht="21">
      <c r="A205" s="514"/>
      <c r="B205" s="516" t="s">
        <v>663</v>
      </c>
      <c r="C205" s="518"/>
      <c r="D205" s="512"/>
      <c r="E205" s="514"/>
    </row>
    <row r="206" spans="1:5" s="377" customFormat="1">
      <c r="A206" s="514"/>
      <c r="B206" s="516" t="s">
        <v>664</v>
      </c>
      <c r="C206" s="518"/>
      <c r="D206" s="512"/>
      <c r="E206" s="514"/>
    </row>
    <row r="207" spans="1:5" s="377" customFormat="1" ht="21">
      <c r="A207" s="514"/>
      <c r="B207" s="516" t="s">
        <v>665</v>
      </c>
      <c r="C207" s="518"/>
      <c r="D207" s="512"/>
      <c r="E207" s="514"/>
    </row>
    <row r="208" spans="1:5" s="377" customFormat="1" ht="21">
      <c r="A208" s="514"/>
      <c r="B208" s="516" t="s">
        <v>666</v>
      </c>
      <c r="C208" s="518"/>
      <c r="D208" s="512"/>
      <c r="E208" s="514"/>
    </row>
    <row r="209" spans="1:5" s="377" customFormat="1" ht="21">
      <c r="A209" s="514"/>
      <c r="B209" s="516" t="s">
        <v>667</v>
      </c>
      <c r="C209" s="518"/>
      <c r="D209" s="512"/>
      <c r="E209" s="514"/>
    </row>
    <row r="210" spans="1:5" s="377" customFormat="1">
      <c r="A210" s="514"/>
      <c r="B210" s="516" t="s">
        <v>668</v>
      </c>
      <c r="C210" s="518"/>
      <c r="D210" s="512"/>
      <c r="E210" s="514"/>
    </row>
    <row r="211" spans="1:5" s="377" customFormat="1" ht="21">
      <c r="A211" s="514"/>
      <c r="B211" s="516" t="s">
        <v>669</v>
      </c>
      <c r="C211" s="518"/>
      <c r="D211" s="512"/>
      <c r="E211" s="514"/>
    </row>
    <row r="212" spans="1:5" s="377" customFormat="1" ht="21">
      <c r="A212" s="514"/>
      <c r="B212" s="516" t="s">
        <v>670</v>
      </c>
      <c r="C212" s="518"/>
      <c r="D212" s="512"/>
      <c r="E212" s="514"/>
    </row>
    <row r="213" spans="1:5" s="377" customFormat="1" ht="21">
      <c r="A213" s="514"/>
      <c r="B213" s="516" t="s">
        <v>671</v>
      </c>
      <c r="C213" s="518"/>
      <c r="D213" s="512"/>
      <c r="E213" s="514"/>
    </row>
    <row r="214" spans="1:5" s="377" customFormat="1">
      <c r="A214" s="514"/>
      <c r="B214" s="516" t="s">
        <v>672</v>
      </c>
      <c r="C214" s="518"/>
      <c r="D214" s="512"/>
      <c r="E214" s="514"/>
    </row>
    <row r="215" spans="1:5" s="377" customFormat="1" ht="21">
      <c r="A215" s="514"/>
      <c r="B215" s="516" t="s">
        <v>673</v>
      </c>
      <c r="C215" s="518"/>
      <c r="D215" s="512"/>
      <c r="E215" s="514"/>
    </row>
    <row r="216" spans="1:5" s="377" customFormat="1" ht="21">
      <c r="A216" s="514"/>
      <c r="B216" s="516" t="s">
        <v>674</v>
      </c>
      <c r="C216" s="518"/>
      <c r="D216" s="512"/>
      <c r="E216" s="514"/>
    </row>
    <row r="217" spans="1:5" s="377" customFormat="1" ht="21">
      <c r="A217" s="514"/>
      <c r="B217" s="516" t="s">
        <v>675</v>
      </c>
      <c r="C217" s="518"/>
      <c r="D217" s="512"/>
      <c r="E217" s="514"/>
    </row>
    <row r="218" spans="1:5" s="377" customFormat="1">
      <c r="A218" s="514"/>
      <c r="B218" s="516" t="s">
        <v>676</v>
      </c>
      <c r="C218" s="518"/>
      <c r="D218" s="512"/>
      <c r="E218" s="514"/>
    </row>
    <row r="219" spans="1:5" s="377" customFormat="1" ht="21">
      <c r="A219" s="514"/>
      <c r="B219" s="516" t="s">
        <v>677</v>
      </c>
      <c r="C219" s="518"/>
      <c r="D219" s="512"/>
      <c r="E219" s="514"/>
    </row>
    <row r="220" spans="1:5" s="377" customFormat="1" ht="21">
      <c r="A220" s="514"/>
      <c r="B220" s="516" t="s">
        <v>678</v>
      </c>
      <c r="C220" s="518"/>
      <c r="D220" s="512"/>
      <c r="E220" s="514"/>
    </row>
    <row r="221" spans="1:5" s="377" customFormat="1" ht="21">
      <c r="A221" s="514"/>
      <c r="B221" s="516" t="s">
        <v>679</v>
      </c>
      <c r="C221" s="518"/>
      <c r="D221" s="512"/>
      <c r="E221" s="514"/>
    </row>
    <row r="222" spans="1:5" s="377" customFormat="1">
      <c r="A222" s="514"/>
      <c r="B222" s="516" t="s">
        <v>680</v>
      </c>
      <c r="C222" s="518"/>
      <c r="D222" s="512"/>
      <c r="E222" s="514"/>
    </row>
    <row r="223" spans="1:5" s="377" customFormat="1" ht="21">
      <c r="A223" s="514"/>
      <c r="B223" s="516" t="s">
        <v>681</v>
      </c>
      <c r="C223" s="518"/>
      <c r="D223" s="512"/>
      <c r="E223" s="514"/>
    </row>
    <row r="224" spans="1:5" s="377" customFormat="1" ht="21">
      <c r="A224" s="514"/>
      <c r="B224" s="516" t="s">
        <v>682</v>
      </c>
      <c r="C224" s="518"/>
      <c r="D224" s="512"/>
      <c r="E224" s="514"/>
    </row>
    <row r="225" spans="1:5" s="377" customFormat="1" ht="21">
      <c r="A225" s="514"/>
      <c r="B225" s="516" t="s">
        <v>683</v>
      </c>
      <c r="C225" s="518"/>
      <c r="D225" s="512"/>
      <c r="E225" s="514"/>
    </row>
    <row r="226" spans="1:5" s="377" customFormat="1">
      <c r="A226" s="514"/>
      <c r="B226" s="516" t="s">
        <v>684</v>
      </c>
      <c r="C226" s="518"/>
      <c r="D226" s="512"/>
      <c r="E226" s="514"/>
    </row>
    <row r="227" spans="1:5" s="377" customFormat="1" ht="21">
      <c r="A227" s="514"/>
      <c r="B227" s="516" t="s">
        <v>685</v>
      </c>
      <c r="C227" s="518"/>
      <c r="D227" s="512"/>
      <c r="E227" s="514"/>
    </row>
    <row r="228" spans="1:5" s="377" customFormat="1" ht="21">
      <c r="A228" s="514"/>
      <c r="B228" s="516" t="s">
        <v>686</v>
      </c>
      <c r="C228" s="518"/>
      <c r="D228" s="512"/>
      <c r="E228" s="514"/>
    </row>
    <row r="229" spans="1:5" s="377" customFormat="1" ht="21">
      <c r="A229" s="515"/>
      <c r="B229" s="524" t="s">
        <v>687</v>
      </c>
      <c r="C229" s="373"/>
      <c r="D229" s="512"/>
      <c r="E229" s="515"/>
    </row>
    <row r="230" spans="1:5" s="377" customFormat="1" ht="21.75" customHeight="1">
      <c r="A230" s="374"/>
      <c r="B230" s="375"/>
      <c r="C230" s="375"/>
      <c r="D230" s="375"/>
      <c r="E230" s="376"/>
    </row>
    <row r="231" spans="1:5" s="377" customFormat="1">
      <c r="A231" s="520"/>
      <c r="B231" s="521"/>
      <c r="E231" s="520"/>
    </row>
    <row r="232" spans="1:5" s="377" customFormat="1">
      <c r="A232" s="520"/>
      <c r="B232" s="521"/>
      <c r="E232" s="520"/>
    </row>
    <row r="233" spans="1:5" s="377" customFormat="1">
      <c r="A233" s="520"/>
      <c r="B233" s="521"/>
      <c r="E233" s="520"/>
    </row>
    <row r="234" spans="1:5" s="377" customFormat="1">
      <c r="A234" s="520"/>
      <c r="B234" s="521"/>
      <c r="E234" s="520"/>
    </row>
  </sheetData>
  <mergeCells count="1">
    <mergeCell ref="A2:D2"/>
  </mergeCells>
  <phoneticPr fontId="3"/>
  <dataValidations count="1">
    <dataValidation type="list" allowBlank="1" showInputMessage="1" showErrorMessage="1" sqref="D4:D22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T87"/>
  <sheetViews>
    <sheetView showGridLines="0" view="pageBreakPreview" zoomScaleNormal="100" zoomScaleSheetLayoutView="100" workbookViewId="0">
      <selection activeCell="B1" sqref="B1"/>
    </sheetView>
  </sheetViews>
  <sheetFormatPr defaultColWidth="8.25" defaultRowHeight="21" customHeight="1"/>
  <cols>
    <col min="1" max="1" width="2.625" style="349" customWidth="1"/>
    <col min="2" max="2" width="14.25" style="348" customWidth="1"/>
    <col min="3" max="3" width="6.625" style="349" customWidth="1"/>
    <col min="4" max="5" width="7.625" style="349" customWidth="1"/>
    <col min="6" max="36" width="2.625" style="349" customWidth="1"/>
    <col min="37" max="37" width="6.625" style="349" customWidth="1"/>
    <col min="38" max="39" width="7.625" style="349" customWidth="1"/>
    <col min="40" max="40" width="5.625" style="349" customWidth="1"/>
    <col min="41" max="16384" width="8.25" style="349"/>
  </cols>
  <sheetData>
    <row r="1" spans="1:41" ht="24.95" customHeight="1">
      <c r="A1" s="423" t="s">
        <v>738</v>
      </c>
      <c r="C1" s="424"/>
      <c r="D1" s="424"/>
      <c r="E1" s="424"/>
      <c r="F1" s="424"/>
      <c r="G1" s="424"/>
      <c r="H1" s="424"/>
      <c r="I1" s="424"/>
      <c r="J1" s="424"/>
      <c r="K1" s="424"/>
      <c r="L1" s="424"/>
      <c r="M1" s="424"/>
      <c r="N1" s="424"/>
      <c r="O1" s="424"/>
      <c r="P1" s="424"/>
      <c r="Q1" s="424"/>
      <c r="R1" s="424"/>
      <c r="S1" s="424"/>
      <c r="T1" s="424"/>
      <c r="U1" s="424"/>
      <c r="V1" s="424"/>
      <c r="W1" s="424"/>
      <c r="X1" s="425"/>
      <c r="Y1" s="425"/>
      <c r="Z1" s="350"/>
      <c r="AA1" s="350"/>
      <c r="AB1" s="350"/>
      <c r="AC1" s="350"/>
      <c r="AD1" s="426"/>
      <c r="AE1" s="426"/>
      <c r="AF1" s="426"/>
      <c r="AG1" s="426"/>
      <c r="AH1" s="426"/>
      <c r="AI1" s="427" t="s">
        <v>739</v>
      </c>
      <c r="AJ1" s="427"/>
      <c r="AK1" s="1207" t="s">
        <v>740</v>
      </c>
      <c r="AL1" s="1207"/>
      <c r="AM1" s="1207"/>
      <c r="AN1" s="1207"/>
    </row>
    <row r="2" spans="1:41" ht="18" customHeight="1">
      <c r="A2" s="533" t="s">
        <v>912</v>
      </c>
      <c r="B2" s="428"/>
      <c r="C2" s="428"/>
      <c r="D2" s="428"/>
      <c r="E2" s="428"/>
      <c r="F2" s="428"/>
      <c r="G2" s="428"/>
      <c r="H2" s="428"/>
      <c r="I2" s="428"/>
      <c r="J2" s="428"/>
      <c r="K2" s="428"/>
      <c r="L2" s="428"/>
      <c r="M2" s="1208">
        <v>2025</v>
      </c>
      <c r="N2" s="1208"/>
      <c r="O2" s="1208"/>
      <c r="P2" s="1208"/>
      <c r="Q2" s="1209" t="s">
        <v>741</v>
      </c>
      <c r="R2" s="1209"/>
      <c r="S2" s="1208"/>
      <c r="T2" s="1208"/>
      <c r="U2" s="1209" t="s">
        <v>349</v>
      </c>
      <c r="V2" s="1209"/>
      <c r="W2" s="428"/>
      <c r="X2" s="428"/>
      <c r="Y2" s="428"/>
      <c r="Z2" s="350"/>
      <c r="AA2" s="350"/>
      <c r="AC2" s="427"/>
      <c r="AD2" s="428"/>
      <c r="AE2" s="428"/>
      <c r="AF2" s="428"/>
      <c r="AG2" s="428"/>
      <c r="AH2" s="428"/>
      <c r="AI2" s="427" t="s">
        <v>742</v>
      </c>
      <c r="AJ2" s="427"/>
      <c r="AK2" s="1210"/>
      <c r="AL2" s="1210"/>
      <c r="AM2" s="1210"/>
      <c r="AN2" s="1210"/>
    </row>
    <row r="3" spans="1:41" ht="18" customHeight="1">
      <c r="A3" s="429"/>
      <c r="B3" s="429"/>
      <c r="C3" s="429"/>
      <c r="D3" s="429"/>
      <c r="E3" s="429"/>
      <c r="F3" s="429"/>
      <c r="G3" s="429"/>
      <c r="H3" s="429"/>
      <c r="I3" s="429"/>
      <c r="J3" s="429"/>
      <c r="K3" s="429"/>
      <c r="L3" s="429"/>
      <c r="M3" s="537" t="s">
        <v>923</v>
      </c>
      <c r="N3" s="429"/>
      <c r="O3" s="429"/>
      <c r="P3" s="429"/>
      <c r="Q3" s="429"/>
      <c r="R3" s="429"/>
      <c r="S3" s="429"/>
      <c r="T3" s="429"/>
      <c r="U3" s="429"/>
      <c r="V3" s="429"/>
      <c r="W3" s="429"/>
      <c r="Y3" s="430"/>
      <c r="Z3" s="430"/>
      <c r="AA3" s="430"/>
      <c r="AB3" s="350"/>
      <c r="AC3" s="430"/>
      <c r="AD3" s="430"/>
      <c r="AE3" s="430"/>
      <c r="AF3" s="430"/>
      <c r="AG3" s="430"/>
      <c r="AH3" s="430"/>
      <c r="AI3" s="431" t="s">
        <v>743</v>
      </c>
      <c r="AJ3" s="427"/>
      <c r="AK3" s="1211"/>
      <c r="AL3" s="1211"/>
      <c r="AM3" s="1211"/>
      <c r="AN3" s="1211"/>
      <c r="AO3" s="351" t="s">
        <v>909</v>
      </c>
    </row>
    <row r="4" spans="1:41" ht="18" customHeight="1">
      <c r="A4" s="429"/>
      <c r="B4" s="429"/>
      <c r="C4" s="429"/>
      <c r="D4" s="429"/>
      <c r="E4" s="429"/>
      <c r="F4" s="429"/>
      <c r="G4" s="429"/>
      <c r="H4" s="429"/>
      <c r="I4" s="429"/>
      <c r="J4" s="429"/>
      <c r="K4" s="429"/>
      <c r="L4" s="429"/>
      <c r="M4" s="429"/>
      <c r="N4" s="429"/>
      <c r="O4" s="429"/>
      <c r="P4" s="429"/>
      <c r="Q4" s="429"/>
      <c r="R4" s="429"/>
      <c r="S4" s="429"/>
      <c r="T4" s="429"/>
      <c r="U4" s="429"/>
      <c r="V4" s="429"/>
      <c r="W4" s="429"/>
      <c r="Y4" s="430"/>
      <c r="Z4" s="430"/>
      <c r="AA4" s="430"/>
      <c r="AB4" s="350"/>
      <c r="AC4" s="430"/>
      <c r="AD4" s="430"/>
      <c r="AE4" s="430"/>
      <c r="AF4" s="430"/>
      <c r="AG4" s="430"/>
      <c r="AH4" s="430"/>
      <c r="AI4" s="431" t="s">
        <v>744</v>
      </c>
      <c r="AJ4" s="427"/>
      <c r="AK4" s="1211"/>
      <c r="AL4" s="1211"/>
      <c r="AM4" s="1211"/>
      <c r="AN4" s="1211"/>
      <c r="AO4" s="351" t="s">
        <v>832</v>
      </c>
    </row>
    <row r="5" spans="1:41" ht="18" customHeight="1">
      <c r="A5" s="429"/>
      <c r="B5" s="429"/>
      <c r="C5" s="429"/>
      <c r="D5" s="429"/>
      <c r="E5" s="429"/>
      <c r="F5" s="429"/>
      <c r="G5" s="429"/>
      <c r="H5" s="429"/>
      <c r="I5" s="429"/>
      <c r="J5" s="429"/>
      <c r="K5" s="429"/>
      <c r="L5" s="429"/>
      <c r="M5" s="429"/>
      <c r="N5" s="429"/>
      <c r="O5" s="429"/>
      <c r="P5" s="429"/>
      <c r="Q5" s="429"/>
      <c r="R5" s="429"/>
      <c r="S5" s="429"/>
      <c r="U5" s="429"/>
      <c r="V5" s="429"/>
      <c r="W5" s="429"/>
      <c r="Y5" s="430"/>
      <c r="Z5" s="430"/>
      <c r="AA5" s="430"/>
      <c r="AB5" s="350"/>
      <c r="AC5" s="430"/>
      <c r="AD5" s="430"/>
      <c r="AE5" s="430"/>
      <c r="AF5" s="430"/>
      <c r="AG5" s="431" t="s">
        <v>745</v>
      </c>
      <c r="AH5" s="1212"/>
      <c r="AI5" s="1212"/>
      <c r="AJ5" s="1212"/>
      <c r="AK5" s="430" t="s">
        <v>746</v>
      </c>
      <c r="AL5" s="432"/>
      <c r="AM5" s="430" t="s">
        <v>747</v>
      </c>
      <c r="AN5" s="350"/>
    </row>
    <row r="6" spans="1:41" ht="9.9499999999999993" customHeight="1">
      <c r="A6" s="350"/>
      <c r="B6" s="433"/>
      <c r="C6" s="433"/>
      <c r="D6" s="433"/>
      <c r="E6" s="433"/>
      <c r="F6" s="433"/>
      <c r="G6" s="433"/>
      <c r="H6" s="433"/>
      <c r="I6" s="433"/>
      <c r="J6" s="433"/>
      <c r="K6" s="433"/>
      <c r="L6" s="433"/>
      <c r="M6" s="433"/>
      <c r="N6" s="433"/>
      <c r="O6" s="433"/>
      <c r="P6" s="433"/>
      <c r="Q6" s="433"/>
      <c r="R6" s="433"/>
      <c r="S6" s="433"/>
      <c r="T6" s="433"/>
      <c r="U6" s="433"/>
      <c r="V6" s="433"/>
      <c r="W6" s="433"/>
      <c r="X6" s="428"/>
      <c r="Y6" s="428"/>
      <c r="Z6" s="428"/>
      <c r="AA6" s="428"/>
      <c r="AB6" s="428"/>
      <c r="AC6" s="428"/>
      <c r="AD6" s="428"/>
      <c r="AE6" s="428"/>
      <c r="AF6" s="428"/>
      <c r="AG6" s="428"/>
      <c r="AH6" s="428"/>
      <c r="AI6" s="428"/>
      <c r="AJ6" s="428"/>
      <c r="AK6" s="428"/>
      <c r="AL6" s="428"/>
      <c r="AM6" s="350"/>
      <c r="AN6" s="350"/>
    </row>
    <row r="7" spans="1:41" ht="15" customHeight="1">
      <c r="A7" s="1198" t="s">
        <v>748</v>
      </c>
      <c r="B7" s="1155" t="s">
        <v>749</v>
      </c>
      <c r="C7" s="1213" t="s">
        <v>750</v>
      </c>
      <c r="D7" s="1155" t="s">
        <v>751</v>
      </c>
      <c r="E7" s="1136" t="s">
        <v>752</v>
      </c>
      <c r="F7" s="1216" t="s">
        <v>753</v>
      </c>
      <c r="G7" s="1216"/>
      <c r="H7" s="1216"/>
      <c r="I7" s="1216"/>
      <c r="J7" s="1216"/>
      <c r="K7" s="1216"/>
      <c r="L7" s="1216"/>
      <c r="M7" s="1216"/>
      <c r="N7" s="1216"/>
      <c r="O7" s="1216"/>
      <c r="P7" s="1216"/>
      <c r="Q7" s="1216"/>
      <c r="R7" s="1216"/>
      <c r="S7" s="1216"/>
      <c r="T7" s="1216"/>
      <c r="U7" s="1216"/>
      <c r="V7" s="1216"/>
      <c r="W7" s="1216"/>
      <c r="X7" s="1216"/>
      <c r="Y7" s="1216"/>
      <c r="Z7" s="1216"/>
      <c r="AA7" s="1216"/>
      <c r="AB7" s="1216"/>
      <c r="AC7" s="1216"/>
      <c r="AD7" s="1216"/>
      <c r="AE7" s="1216"/>
      <c r="AF7" s="1216"/>
      <c r="AG7" s="1216"/>
      <c r="AH7" s="1216"/>
      <c r="AI7" s="1216"/>
      <c r="AJ7" s="1216"/>
      <c r="AK7" s="1217" t="s">
        <v>754</v>
      </c>
      <c r="AL7" s="1146" t="s">
        <v>755</v>
      </c>
      <c r="AM7" s="1205" t="s">
        <v>756</v>
      </c>
      <c r="AN7" s="1205"/>
    </row>
    <row r="8" spans="1:41" ht="15" customHeight="1">
      <c r="A8" s="1198"/>
      <c r="B8" s="1155"/>
      <c r="C8" s="1214"/>
      <c r="D8" s="1155"/>
      <c r="E8" s="1136"/>
      <c r="F8" s="1155" t="s">
        <v>345</v>
      </c>
      <c r="G8" s="1155"/>
      <c r="H8" s="1155"/>
      <c r="I8" s="1155"/>
      <c r="J8" s="1155"/>
      <c r="K8" s="1155"/>
      <c r="L8" s="1155"/>
      <c r="M8" s="1155" t="s">
        <v>346</v>
      </c>
      <c r="N8" s="1155"/>
      <c r="O8" s="1155"/>
      <c r="P8" s="1155"/>
      <c r="Q8" s="1155"/>
      <c r="R8" s="1155"/>
      <c r="S8" s="1155"/>
      <c r="T8" s="1155" t="s">
        <v>347</v>
      </c>
      <c r="U8" s="1155"/>
      <c r="V8" s="1155"/>
      <c r="W8" s="1155"/>
      <c r="X8" s="1155"/>
      <c r="Y8" s="1155"/>
      <c r="Z8" s="1155"/>
      <c r="AA8" s="1155" t="s">
        <v>348</v>
      </c>
      <c r="AB8" s="1155"/>
      <c r="AC8" s="1155"/>
      <c r="AD8" s="1155"/>
      <c r="AE8" s="1155"/>
      <c r="AF8" s="1155"/>
      <c r="AG8" s="1155"/>
      <c r="AH8" s="1155" t="s">
        <v>757</v>
      </c>
      <c r="AI8" s="1155"/>
      <c r="AJ8" s="1155"/>
      <c r="AK8" s="1217"/>
      <c r="AL8" s="1146"/>
      <c r="AM8" s="1205"/>
      <c r="AN8" s="1205"/>
    </row>
    <row r="9" spans="1:41" ht="15" customHeight="1">
      <c r="A9" s="1198"/>
      <c r="B9" s="1155"/>
      <c r="C9" s="1214"/>
      <c r="D9" s="1155"/>
      <c r="E9" s="1136"/>
      <c r="F9" s="434">
        <f>DATE($M$2,$S$2,1)</f>
        <v>45627</v>
      </c>
      <c r="G9" s="434">
        <f>DATE($M$2,$S$2,2)</f>
        <v>45628</v>
      </c>
      <c r="H9" s="434">
        <f>DATE($M$2,$S$2,3)</f>
        <v>45629</v>
      </c>
      <c r="I9" s="434">
        <f>DATE($M$2,$S$2,4)</f>
        <v>45630</v>
      </c>
      <c r="J9" s="434">
        <f>DATE($M$2,$S$2,5)</f>
        <v>45631</v>
      </c>
      <c r="K9" s="434">
        <f>DATE($M$2,$S$2,6)</f>
        <v>45632</v>
      </c>
      <c r="L9" s="434">
        <f>DATE($M$2,$S$2,7)</f>
        <v>45633</v>
      </c>
      <c r="M9" s="434">
        <f>DATE($M$2,$S$2,8)</f>
        <v>45634</v>
      </c>
      <c r="N9" s="434">
        <f>DATE($M$2,$S$2,9)</f>
        <v>45635</v>
      </c>
      <c r="O9" s="434">
        <f>DATE($M$2,$S$2,10)</f>
        <v>45636</v>
      </c>
      <c r="P9" s="434">
        <f>DATE($M$2,$S$2,11)</f>
        <v>45637</v>
      </c>
      <c r="Q9" s="434">
        <f>DATE($M$2,$S$2,12)</f>
        <v>45638</v>
      </c>
      <c r="R9" s="434">
        <f>DATE($M$2,$S$2,13)</f>
        <v>45639</v>
      </c>
      <c r="S9" s="434">
        <f>DATE($M$2,$S$2,14)</f>
        <v>45640</v>
      </c>
      <c r="T9" s="434">
        <f>DATE($M$2,$S$2,15)</f>
        <v>45641</v>
      </c>
      <c r="U9" s="434">
        <f>DATE($M$2,$S$2,16)</f>
        <v>45642</v>
      </c>
      <c r="V9" s="434">
        <f>DATE($M$2,$S$2,17)</f>
        <v>45643</v>
      </c>
      <c r="W9" s="434">
        <f>DATE($M$2,$S$2,18)</f>
        <v>45644</v>
      </c>
      <c r="X9" s="434">
        <f>DATE($M$2,$S$2,19)</f>
        <v>45645</v>
      </c>
      <c r="Y9" s="434">
        <f>DATE($M$2,$S$2,20)</f>
        <v>45646</v>
      </c>
      <c r="Z9" s="434">
        <f>DATE($M$2,$S$2,21)</f>
        <v>45647</v>
      </c>
      <c r="AA9" s="434">
        <f>DATE($M$2,$S$2,22)</f>
        <v>45648</v>
      </c>
      <c r="AB9" s="434">
        <f>DATE($M$2,$S$2,23)</f>
        <v>45649</v>
      </c>
      <c r="AC9" s="434">
        <f>DATE($M$2,$S$2,24)</f>
        <v>45650</v>
      </c>
      <c r="AD9" s="434">
        <f>DATE($M$2,$S$2,25)</f>
        <v>45651</v>
      </c>
      <c r="AE9" s="434">
        <f>DATE($M$2,$S$2,26)</f>
        <v>45652</v>
      </c>
      <c r="AF9" s="434">
        <f>DATE($M$2,$S$2,27)</f>
        <v>45653</v>
      </c>
      <c r="AG9" s="434">
        <f>DATE($M$2,$S$2,28)</f>
        <v>45654</v>
      </c>
      <c r="AH9" s="434">
        <f>IF(DAY(EOMONTH(F9,0))&lt;29,"",DATE($M$2,$S$2,29))</f>
        <v>45655</v>
      </c>
      <c r="AI9" s="434">
        <f>IF(DAY(EOMONTH(F9,0))&lt;30,"",DATE($M$2,$S$2,30))</f>
        <v>45656</v>
      </c>
      <c r="AJ9" s="434">
        <f>IF(DAY(EOMONTH(F9,0))&lt;31,"",DATE($M$2,$S$2,31))</f>
        <v>45657</v>
      </c>
      <c r="AK9" s="1217"/>
      <c r="AL9" s="1146"/>
      <c r="AM9" s="1205"/>
      <c r="AN9" s="1205"/>
    </row>
    <row r="10" spans="1:41" ht="15" customHeight="1">
      <c r="A10" s="1198"/>
      <c r="B10" s="1155"/>
      <c r="C10" s="1215"/>
      <c r="D10" s="1155"/>
      <c r="E10" s="1136"/>
      <c r="F10" s="435">
        <f>DATE($M$2,$S$2,1)</f>
        <v>45627</v>
      </c>
      <c r="G10" s="435">
        <f>DATE($M$2,$S$2,2)</f>
        <v>45628</v>
      </c>
      <c r="H10" s="435">
        <f>DATE($M$2,$S$2,3)</f>
        <v>45629</v>
      </c>
      <c r="I10" s="435">
        <f>DATE($M$2,$S$2,4)</f>
        <v>45630</v>
      </c>
      <c r="J10" s="435">
        <f>DATE($M$2,$S$2,5)</f>
        <v>45631</v>
      </c>
      <c r="K10" s="435">
        <f>DATE($M$2,$S$2,6)</f>
        <v>45632</v>
      </c>
      <c r="L10" s="435">
        <f>DATE($M$2,$S$2,7)</f>
        <v>45633</v>
      </c>
      <c r="M10" s="435">
        <f>DATE($M$2,$S$2,8)</f>
        <v>45634</v>
      </c>
      <c r="N10" s="435">
        <f>DATE($M$2,$S$2,9)</f>
        <v>45635</v>
      </c>
      <c r="O10" s="435">
        <f>DATE($M$2,$S$2,10)</f>
        <v>45636</v>
      </c>
      <c r="P10" s="435">
        <f>DATE($M$2,$S$2,11)</f>
        <v>45637</v>
      </c>
      <c r="Q10" s="435">
        <f>DATE($M$2,$S$2,12)</f>
        <v>45638</v>
      </c>
      <c r="R10" s="435">
        <f>DATE($M$2,$S$2,13)</f>
        <v>45639</v>
      </c>
      <c r="S10" s="435">
        <f>DATE($M$2,$S$2,14)</f>
        <v>45640</v>
      </c>
      <c r="T10" s="435">
        <f>DATE($M$2,$S$2,15)</f>
        <v>45641</v>
      </c>
      <c r="U10" s="435">
        <f>DATE($M$2,$S$2,16)</f>
        <v>45642</v>
      </c>
      <c r="V10" s="435">
        <f>DATE($M$2,$S$2,17)</f>
        <v>45643</v>
      </c>
      <c r="W10" s="435">
        <f>DATE($M$2,$S$2,18)</f>
        <v>45644</v>
      </c>
      <c r="X10" s="435">
        <f>DATE($M$2,$S$2,19)</f>
        <v>45645</v>
      </c>
      <c r="Y10" s="435">
        <f>DATE($M$2,$S$2,20)</f>
        <v>45646</v>
      </c>
      <c r="Z10" s="435">
        <f>DATE($M$2,$S$2,21)</f>
        <v>45647</v>
      </c>
      <c r="AA10" s="435">
        <f>DATE($M$2,$S$2,22)</f>
        <v>45648</v>
      </c>
      <c r="AB10" s="435">
        <f>DATE($M$2,$S$2,23)</f>
        <v>45649</v>
      </c>
      <c r="AC10" s="435">
        <f>DATE($M$2,$S$2,24)</f>
        <v>45650</v>
      </c>
      <c r="AD10" s="435">
        <f>DATE($M$2,$S$2,25)</f>
        <v>45651</v>
      </c>
      <c r="AE10" s="435">
        <f>DATE($M$2,$S$2,26)</f>
        <v>45652</v>
      </c>
      <c r="AF10" s="435">
        <f>DATE($M$2,$S$2,27)</f>
        <v>45653</v>
      </c>
      <c r="AG10" s="435">
        <f>DATE($M$2,$S$2,28)</f>
        <v>45654</v>
      </c>
      <c r="AH10" s="435">
        <f>IF(DAY(EOMONTH(F10,0))&lt;29,"",DATE($M$2,$S$2,29))</f>
        <v>45655</v>
      </c>
      <c r="AI10" s="435">
        <f>IF(DAY(EOMONTH(F10,0))&lt;30,"",DATE($M$2,$S$2,30))</f>
        <v>45656</v>
      </c>
      <c r="AJ10" s="435">
        <f>IF(DAY(EOMONTH(F10,0))&lt;31,"",DATE($M$2,$S$2,31))</f>
        <v>45657</v>
      </c>
      <c r="AK10" s="1217"/>
      <c r="AL10" s="1146"/>
      <c r="AM10" s="1205"/>
      <c r="AN10" s="1205"/>
    </row>
    <row r="11" spans="1:41" ht="18" customHeight="1">
      <c r="A11" s="436">
        <v>1</v>
      </c>
      <c r="B11" s="538" t="s">
        <v>813</v>
      </c>
      <c r="C11" s="437" t="s">
        <v>759</v>
      </c>
      <c r="D11" s="438"/>
      <c r="E11" s="439" t="s">
        <v>815</v>
      </c>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1">
        <f t="shared" ref="AK11:AK31" si="0">IF($AK$3="４週",SUM(F11:AG11),SUM(F11:AJ11))</f>
        <v>0</v>
      </c>
      <c r="AL11" s="442">
        <f>IF($AK$3="４週",AK11/4,AK11/(DAY(EOMONTH($F$9,0))/7))</f>
        <v>0</v>
      </c>
      <c r="AM11" s="1196"/>
      <c r="AN11" s="1197"/>
      <c r="AO11" s="351" t="s">
        <v>821</v>
      </c>
    </row>
    <row r="12" spans="1:41" ht="18" customHeight="1">
      <c r="A12" s="436">
        <v>2</v>
      </c>
      <c r="B12" s="538" t="s">
        <v>758</v>
      </c>
      <c r="C12" s="437" t="s">
        <v>760</v>
      </c>
      <c r="D12" s="438"/>
      <c r="E12" s="439" t="s">
        <v>816</v>
      </c>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441">
        <f t="shared" si="0"/>
        <v>0</v>
      </c>
      <c r="AL12" s="442">
        <f>IF($AK$3="４週",AK12/4,AK12/(DAY(EOMONTH($F$9,0))/7))</f>
        <v>0</v>
      </c>
      <c r="AM12" s="1196"/>
      <c r="AN12" s="1197"/>
      <c r="AO12" s="351" t="s">
        <v>822</v>
      </c>
    </row>
    <row r="13" spans="1:41" ht="18" customHeight="1">
      <c r="A13" s="436">
        <v>3</v>
      </c>
      <c r="B13" s="538" t="s">
        <v>779</v>
      </c>
      <c r="C13" s="437" t="s">
        <v>761</v>
      </c>
      <c r="D13" s="438"/>
      <c r="E13" s="439" t="s">
        <v>817</v>
      </c>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1">
        <f t="shared" si="0"/>
        <v>0</v>
      </c>
      <c r="AL13" s="442">
        <f>IF($AK$3="４週",AK13/4,AK13/(DAY(EOMONTH($F$9,0))/7))</f>
        <v>0</v>
      </c>
      <c r="AM13" s="1196"/>
      <c r="AN13" s="1197"/>
    </row>
    <row r="14" spans="1:41" ht="18" customHeight="1">
      <c r="A14" s="436">
        <v>4</v>
      </c>
      <c r="B14" s="538" t="s">
        <v>814</v>
      </c>
      <c r="C14" s="437" t="s">
        <v>762</v>
      </c>
      <c r="D14" s="438"/>
      <c r="E14" s="439" t="s">
        <v>818</v>
      </c>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441">
        <f t="shared" si="0"/>
        <v>0</v>
      </c>
      <c r="AL14" s="442">
        <f>IF($AK$3="４週",AK14/4,AK14/(DAY(EOMONTH($F$9,0))/7))</f>
        <v>0</v>
      </c>
      <c r="AM14" s="1196"/>
      <c r="AN14" s="1197"/>
    </row>
    <row r="15" spans="1:41" ht="18" customHeight="1">
      <c r="A15" s="436">
        <v>5</v>
      </c>
      <c r="B15" s="538"/>
      <c r="C15" s="437"/>
      <c r="D15" s="438"/>
      <c r="E15" s="439"/>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1">
        <f t="shared" si="0"/>
        <v>0</v>
      </c>
      <c r="AL15" s="442">
        <f t="shared" ref="AL15:AL30" si="1">IF($AK$3="４週",AK15/4,AK15/(DAY(EOMONTH($F$9,0))/7))</f>
        <v>0</v>
      </c>
      <c r="AM15" s="1196"/>
      <c r="AN15" s="1197"/>
    </row>
    <row r="16" spans="1:41" ht="18" customHeight="1">
      <c r="A16" s="436">
        <v>6</v>
      </c>
      <c r="B16" s="538"/>
      <c r="C16" s="437"/>
      <c r="D16" s="438"/>
      <c r="E16" s="439"/>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1">
        <f t="shared" si="0"/>
        <v>0</v>
      </c>
      <c r="AL16" s="442">
        <f t="shared" si="1"/>
        <v>0</v>
      </c>
      <c r="AM16" s="1196"/>
      <c r="AN16" s="1197"/>
    </row>
    <row r="17" spans="1:40" ht="18" customHeight="1">
      <c r="A17" s="436">
        <v>7</v>
      </c>
      <c r="B17" s="538"/>
      <c r="C17" s="437"/>
      <c r="D17" s="438"/>
      <c r="E17" s="43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1">
        <f t="shared" si="0"/>
        <v>0</v>
      </c>
      <c r="AL17" s="442">
        <f t="shared" si="1"/>
        <v>0</v>
      </c>
      <c r="AM17" s="1196"/>
      <c r="AN17" s="1197"/>
    </row>
    <row r="18" spans="1:40" ht="18" customHeight="1">
      <c r="A18" s="436">
        <v>8</v>
      </c>
      <c r="B18" s="538"/>
      <c r="C18" s="437"/>
      <c r="D18" s="438"/>
      <c r="E18" s="43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1">
        <f t="shared" si="0"/>
        <v>0</v>
      </c>
      <c r="AL18" s="442">
        <f t="shared" si="1"/>
        <v>0</v>
      </c>
      <c r="AM18" s="1196"/>
      <c r="AN18" s="1197"/>
    </row>
    <row r="19" spans="1:40" ht="18" customHeight="1">
      <c r="A19" s="436">
        <v>9</v>
      </c>
      <c r="B19" s="538"/>
      <c r="C19" s="437"/>
      <c r="D19" s="438"/>
      <c r="E19" s="439"/>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1">
        <f t="shared" si="0"/>
        <v>0</v>
      </c>
      <c r="AL19" s="442">
        <f t="shared" si="1"/>
        <v>0</v>
      </c>
      <c r="AM19" s="1196"/>
      <c r="AN19" s="1197"/>
    </row>
    <row r="20" spans="1:40" ht="18" customHeight="1">
      <c r="A20" s="436">
        <v>10</v>
      </c>
      <c r="B20" s="538"/>
      <c r="C20" s="437"/>
      <c r="D20" s="438"/>
      <c r="E20" s="439"/>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1">
        <f t="shared" si="0"/>
        <v>0</v>
      </c>
      <c r="AL20" s="442">
        <f t="shared" si="1"/>
        <v>0</v>
      </c>
      <c r="AM20" s="1196"/>
      <c r="AN20" s="1197"/>
    </row>
    <row r="21" spans="1:40" ht="18" customHeight="1">
      <c r="A21" s="436">
        <v>11</v>
      </c>
      <c r="B21" s="538"/>
      <c r="C21" s="437"/>
      <c r="D21" s="438"/>
      <c r="E21" s="439"/>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1">
        <f t="shared" si="0"/>
        <v>0</v>
      </c>
      <c r="AL21" s="442">
        <f t="shared" si="1"/>
        <v>0</v>
      </c>
      <c r="AM21" s="1196"/>
      <c r="AN21" s="1197"/>
    </row>
    <row r="22" spans="1:40" ht="18" customHeight="1">
      <c r="A22" s="436">
        <v>12</v>
      </c>
      <c r="B22" s="538"/>
      <c r="C22" s="437"/>
      <c r="D22" s="438"/>
      <c r="E22" s="439"/>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f t="shared" si="0"/>
        <v>0</v>
      </c>
      <c r="AL22" s="442">
        <f t="shared" si="1"/>
        <v>0</v>
      </c>
      <c r="AM22" s="1196"/>
      <c r="AN22" s="1197"/>
    </row>
    <row r="23" spans="1:40" ht="18" customHeight="1">
      <c r="A23" s="436">
        <v>13</v>
      </c>
      <c r="B23" s="538"/>
      <c r="C23" s="437"/>
      <c r="D23" s="438"/>
      <c r="E23" s="439"/>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1">
        <f t="shared" si="0"/>
        <v>0</v>
      </c>
      <c r="AL23" s="442">
        <f t="shared" si="1"/>
        <v>0</v>
      </c>
      <c r="AM23" s="1196"/>
      <c r="AN23" s="1197"/>
    </row>
    <row r="24" spans="1:40" ht="18" customHeight="1">
      <c r="A24" s="436">
        <v>14</v>
      </c>
      <c r="B24" s="538"/>
      <c r="C24" s="437"/>
      <c r="D24" s="438"/>
      <c r="E24" s="439"/>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1">
        <f t="shared" si="0"/>
        <v>0</v>
      </c>
      <c r="AL24" s="442">
        <f t="shared" si="1"/>
        <v>0</v>
      </c>
      <c r="AM24" s="1196"/>
      <c r="AN24" s="1197"/>
    </row>
    <row r="25" spans="1:40" ht="18" customHeight="1">
      <c r="A25" s="436">
        <v>15</v>
      </c>
      <c r="B25" s="538"/>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1">
        <f t="shared" si="0"/>
        <v>0</v>
      </c>
      <c r="AL25" s="442">
        <f t="shared" si="1"/>
        <v>0</v>
      </c>
      <c r="AM25" s="1196"/>
      <c r="AN25" s="1197"/>
    </row>
    <row r="26" spans="1:40" ht="18" customHeight="1">
      <c r="A26" s="436">
        <v>16</v>
      </c>
      <c r="B26" s="538"/>
      <c r="C26" s="437"/>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1">
        <f t="shared" si="0"/>
        <v>0</v>
      </c>
      <c r="AL26" s="442">
        <f t="shared" si="1"/>
        <v>0</v>
      </c>
      <c r="AM26" s="1196"/>
      <c r="AN26" s="1197"/>
    </row>
    <row r="27" spans="1:40" ht="18" customHeight="1">
      <c r="A27" s="436">
        <v>17</v>
      </c>
      <c r="B27" s="538"/>
      <c r="C27" s="437"/>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1">
        <f t="shared" si="0"/>
        <v>0</v>
      </c>
      <c r="AL27" s="442">
        <f t="shared" si="1"/>
        <v>0</v>
      </c>
      <c r="AM27" s="1196"/>
      <c r="AN27" s="1197"/>
    </row>
    <row r="28" spans="1:40" ht="18" customHeight="1">
      <c r="A28" s="436">
        <v>18</v>
      </c>
      <c r="B28" s="538"/>
      <c r="C28" s="437"/>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1">
        <f t="shared" si="0"/>
        <v>0</v>
      </c>
      <c r="AL28" s="442">
        <f t="shared" si="1"/>
        <v>0</v>
      </c>
      <c r="AM28" s="1196"/>
      <c r="AN28" s="1197"/>
    </row>
    <row r="29" spans="1:40" ht="18" customHeight="1">
      <c r="A29" s="436">
        <v>19</v>
      </c>
      <c r="B29" s="538"/>
      <c r="C29" s="437"/>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1">
        <f t="shared" si="0"/>
        <v>0</v>
      </c>
      <c r="AL29" s="442">
        <f t="shared" si="1"/>
        <v>0</v>
      </c>
      <c r="AM29" s="1196"/>
      <c r="AN29" s="1197"/>
    </row>
    <row r="30" spans="1:40" ht="18" customHeight="1">
      <c r="A30" s="436">
        <v>20</v>
      </c>
      <c r="B30" s="538"/>
      <c r="C30" s="437"/>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1">
        <f t="shared" si="0"/>
        <v>0</v>
      </c>
      <c r="AL30" s="442">
        <f t="shared" si="1"/>
        <v>0</v>
      </c>
      <c r="AM30" s="1196"/>
      <c r="AN30" s="1197"/>
    </row>
    <row r="31" spans="1:40" ht="18" customHeight="1">
      <c r="A31" s="1155" t="s">
        <v>7</v>
      </c>
      <c r="B31" s="1155"/>
      <c r="C31" s="1155"/>
      <c r="D31" s="1155"/>
      <c r="E31" s="1155"/>
      <c r="F31" s="449">
        <f>+SUM(F11:F30)</f>
        <v>0</v>
      </c>
      <c r="G31" s="449">
        <f t="shared" ref="G31:AI31" si="2">+SUM(G11:G30)</f>
        <v>0</v>
      </c>
      <c r="H31" s="449">
        <f t="shared" si="2"/>
        <v>0</v>
      </c>
      <c r="I31" s="449">
        <f t="shared" si="2"/>
        <v>0</v>
      </c>
      <c r="J31" s="449">
        <f t="shared" si="2"/>
        <v>0</v>
      </c>
      <c r="K31" s="449">
        <f t="shared" si="2"/>
        <v>0</v>
      </c>
      <c r="L31" s="449">
        <f t="shared" si="2"/>
        <v>0</v>
      </c>
      <c r="M31" s="449">
        <f t="shared" si="2"/>
        <v>0</v>
      </c>
      <c r="N31" s="449">
        <f t="shared" si="2"/>
        <v>0</v>
      </c>
      <c r="O31" s="449">
        <f t="shared" si="2"/>
        <v>0</v>
      </c>
      <c r="P31" s="449">
        <f t="shared" si="2"/>
        <v>0</v>
      </c>
      <c r="Q31" s="449">
        <f t="shared" si="2"/>
        <v>0</v>
      </c>
      <c r="R31" s="449">
        <f t="shared" si="2"/>
        <v>0</v>
      </c>
      <c r="S31" s="449">
        <f t="shared" si="2"/>
        <v>0</v>
      </c>
      <c r="T31" s="449">
        <f t="shared" si="2"/>
        <v>0</v>
      </c>
      <c r="U31" s="449">
        <f t="shared" si="2"/>
        <v>0</v>
      </c>
      <c r="V31" s="449">
        <f t="shared" si="2"/>
        <v>0</v>
      </c>
      <c r="W31" s="449">
        <f t="shared" si="2"/>
        <v>0</v>
      </c>
      <c r="X31" s="449">
        <f t="shared" si="2"/>
        <v>0</v>
      </c>
      <c r="Y31" s="449">
        <f t="shared" si="2"/>
        <v>0</v>
      </c>
      <c r="Z31" s="449">
        <f t="shared" si="2"/>
        <v>0</v>
      </c>
      <c r="AA31" s="449">
        <f t="shared" si="2"/>
        <v>0</v>
      </c>
      <c r="AB31" s="449">
        <f t="shared" si="2"/>
        <v>0</v>
      </c>
      <c r="AC31" s="449">
        <f t="shared" si="2"/>
        <v>0</v>
      </c>
      <c r="AD31" s="449">
        <f t="shared" si="2"/>
        <v>0</v>
      </c>
      <c r="AE31" s="449">
        <f t="shared" si="2"/>
        <v>0</v>
      </c>
      <c r="AF31" s="449">
        <f t="shared" si="2"/>
        <v>0</v>
      </c>
      <c r="AG31" s="449">
        <f t="shared" si="2"/>
        <v>0</v>
      </c>
      <c r="AH31" s="449">
        <f t="shared" si="2"/>
        <v>0</v>
      </c>
      <c r="AI31" s="449">
        <f t="shared" si="2"/>
        <v>0</v>
      </c>
      <c r="AJ31" s="449">
        <f>+SUM(AJ11:AJ30)</f>
        <v>0</v>
      </c>
      <c r="AK31" s="441">
        <f t="shared" si="0"/>
        <v>0</v>
      </c>
      <c r="AL31" s="442">
        <f>IF($AK$3="４週",AK31/4,AK31/(DAY(EOMONTH($F$9,0))/7))</f>
        <v>0</v>
      </c>
      <c r="AM31" s="1198"/>
      <c r="AN31" s="1198"/>
    </row>
    <row r="32" spans="1:40" ht="18" customHeight="1">
      <c r="A32" s="1155" t="s">
        <v>763</v>
      </c>
      <c r="B32" s="1155"/>
      <c r="C32" s="1155"/>
      <c r="D32" s="1155"/>
      <c r="E32" s="1155"/>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9"/>
      <c r="AL32" s="444"/>
      <c r="AM32" s="1198"/>
      <c r="AN32" s="1198"/>
    </row>
    <row r="33" spans="1:72" ht="15" customHeight="1">
      <c r="A33" s="433"/>
      <c r="B33" s="433"/>
      <c r="C33" s="433"/>
      <c r="D33" s="433"/>
      <c r="E33" s="433"/>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433"/>
      <c r="AL33" s="433"/>
      <c r="AM33" s="350"/>
    </row>
    <row r="34" spans="1:72" ht="15" customHeight="1">
      <c r="A34" s="433"/>
      <c r="B34" s="433"/>
      <c r="C34" s="433"/>
      <c r="D34" s="433"/>
      <c r="E34" s="433"/>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433"/>
      <c r="AL34" s="433"/>
      <c r="AM34" s="350"/>
    </row>
    <row r="35" spans="1:72" ht="21" customHeight="1" thickBot="1">
      <c r="A35" s="425" t="s">
        <v>921</v>
      </c>
      <c r="B35" s="433"/>
      <c r="C35" s="433"/>
      <c r="D35" s="433"/>
      <c r="E35" s="433"/>
      <c r="F35" s="433"/>
      <c r="G35" s="352"/>
      <c r="H35" s="352"/>
      <c r="I35" s="352"/>
      <c r="J35" s="352"/>
      <c r="K35" s="352"/>
      <c r="L35" s="352"/>
      <c r="M35" s="352"/>
      <c r="N35" s="352"/>
      <c r="O35" s="352"/>
      <c r="AM35" s="433"/>
      <c r="AN35" s="350"/>
    </row>
    <row r="36" spans="1:72" ht="24.95" customHeight="1" thickBot="1">
      <c r="A36" s="1199"/>
      <c r="B36" s="1200"/>
      <c r="C36" s="1201"/>
      <c r="D36" s="472">
        <v>4</v>
      </c>
      <c r="E36" s="466">
        <v>5</v>
      </c>
      <c r="F36" s="1195">
        <v>6</v>
      </c>
      <c r="G36" s="1195"/>
      <c r="H36" s="1195"/>
      <c r="I36" s="1195">
        <v>7</v>
      </c>
      <c r="J36" s="1195"/>
      <c r="K36" s="1195"/>
      <c r="L36" s="1195">
        <v>8</v>
      </c>
      <c r="M36" s="1195"/>
      <c r="N36" s="1195"/>
      <c r="O36" s="1195">
        <v>9</v>
      </c>
      <c r="P36" s="1195"/>
      <c r="Q36" s="1195"/>
      <c r="R36" s="1195">
        <v>10</v>
      </c>
      <c r="S36" s="1195"/>
      <c r="T36" s="1195"/>
      <c r="U36" s="1195">
        <v>11</v>
      </c>
      <c r="V36" s="1195"/>
      <c r="W36" s="1195"/>
      <c r="X36" s="1195">
        <v>12</v>
      </c>
      <c r="Y36" s="1195"/>
      <c r="Z36" s="1195"/>
      <c r="AA36" s="1195">
        <v>1</v>
      </c>
      <c r="AB36" s="1195"/>
      <c r="AC36" s="1195"/>
      <c r="AD36" s="1195">
        <v>2</v>
      </c>
      <c r="AE36" s="1195"/>
      <c r="AF36" s="1195"/>
      <c r="AG36" s="1195">
        <v>3</v>
      </c>
      <c r="AH36" s="1195"/>
      <c r="AI36" s="1204"/>
      <c r="AJ36" s="1199" t="s">
        <v>21</v>
      </c>
      <c r="AK36" s="1200"/>
      <c r="AL36" s="467" t="s">
        <v>764</v>
      </c>
      <c r="AM36" s="1202" t="s">
        <v>765</v>
      </c>
      <c r="AN36" s="1203"/>
      <c r="AO36" s="1128" t="s">
        <v>922</v>
      </c>
      <c r="AP36" s="1129"/>
      <c r="AQ36" s="1129"/>
      <c r="AR36" s="1129"/>
      <c r="AS36" s="1129"/>
      <c r="AT36" s="1129"/>
      <c r="AU36" s="1129"/>
      <c r="AV36" s="1129"/>
    </row>
    <row r="37" spans="1:72" ht="21.95" customHeight="1">
      <c r="A37" s="1192" t="s">
        <v>766</v>
      </c>
      <c r="B37" s="1193"/>
      <c r="C37" s="1194"/>
      <c r="D37" s="473">
        <f>SUM(D38,D39,D40,D41,D43,D45)</f>
        <v>0</v>
      </c>
      <c r="E37" s="464">
        <f>SUM(E38,E39,E40,E41,E43,E45)</f>
        <v>0</v>
      </c>
      <c r="F37" s="1185">
        <f>SUM(F38,F39,F40,F41,F43,F45)</f>
        <v>0</v>
      </c>
      <c r="G37" s="1186"/>
      <c r="H37" s="1187"/>
      <c r="I37" s="1185">
        <f>SUM(I38,I39,I40,I41,I43,I45)</f>
        <v>0</v>
      </c>
      <c r="J37" s="1186">
        <f t="shared" ref="J37:AI37" si="3">SUM(J38,J39,J40,J41,J43,J45)</f>
        <v>0</v>
      </c>
      <c r="K37" s="1187">
        <f t="shared" si="3"/>
        <v>0</v>
      </c>
      <c r="L37" s="1185">
        <f>SUM(L38,L39,L40,L41,L43,L45)</f>
        <v>0</v>
      </c>
      <c r="M37" s="1186"/>
      <c r="N37" s="1187"/>
      <c r="O37" s="1185">
        <f>SUM(O38,O39,O40,O41,O43,O45)</f>
        <v>0</v>
      </c>
      <c r="P37" s="1186"/>
      <c r="Q37" s="1187"/>
      <c r="R37" s="1185">
        <f>SUM(R38,R39,R40,R41,R43,R45)</f>
        <v>0</v>
      </c>
      <c r="S37" s="1186"/>
      <c r="T37" s="1187"/>
      <c r="U37" s="1185">
        <f>SUM(U38,U39,U40,U41,U43,U45)</f>
        <v>0</v>
      </c>
      <c r="V37" s="1186">
        <f t="shared" si="3"/>
        <v>0</v>
      </c>
      <c r="W37" s="1187">
        <f t="shared" si="3"/>
        <v>0</v>
      </c>
      <c r="X37" s="1185">
        <f>SUM(X38,X39,X40,X41,X43,X45)</f>
        <v>0</v>
      </c>
      <c r="Y37" s="1186">
        <f t="shared" si="3"/>
        <v>0</v>
      </c>
      <c r="Z37" s="1187">
        <f t="shared" si="3"/>
        <v>0</v>
      </c>
      <c r="AA37" s="1185">
        <f>SUM(AA38,AA39,AA40,AA41,AA43,AA45)</f>
        <v>0</v>
      </c>
      <c r="AB37" s="1186">
        <f t="shared" si="3"/>
        <v>0</v>
      </c>
      <c r="AC37" s="1187">
        <f t="shared" si="3"/>
        <v>0</v>
      </c>
      <c r="AD37" s="1185">
        <f>SUM(AD38,AD39,AD40,AD41,AD43,AD45)</f>
        <v>0</v>
      </c>
      <c r="AE37" s="1186">
        <f t="shared" si="3"/>
        <v>0</v>
      </c>
      <c r="AF37" s="1187">
        <f t="shared" si="3"/>
        <v>0</v>
      </c>
      <c r="AG37" s="1185">
        <f>SUM(AG38,AG39,AG40,AG41,AG43,AG45)</f>
        <v>0</v>
      </c>
      <c r="AH37" s="1186">
        <f t="shared" si="3"/>
        <v>0</v>
      </c>
      <c r="AI37" s="1186">
        <f t="shared" si="3"/>
        <v>0</v>
      </c>
      <c r="AJ37" s="1188">
        <f>SUM(D37:AI37)</f>
        <v>0</v>
      </c>
      <c r="AK37" s="1189"/>
      <c r="AL37" s="465" t="e">
        <f>ROUNDUP(AJ37/AJ47,1)</f>
        <v>#DIV/0!</v>
      </c>
      <c r="AM37" s="1190"/>
      <c r="AN37" s="1191"/>
      <c r="AO37" s="1128"/>
      <c r="AP37" s="1129"/>
      <c r="AQ37" s="1129"/>
      <c r="AR37" s="1129"/>
      <c r="AS37" s="1129"/>
      <c r="AT37" s="1129"/>
      <c r="AU37" s="1129"/>
      <c r="AV37" s="1129"/>
      <c r="AW37" s="355"/>
      <c r="AX37" s="355"/>
      <c r="AY37" s="355"/>
      <c r="AZ37" s="355"/>
      <c r="BA37" s="355"/>
      <c r="BB37" s="355"/>
      <c r="BC37" s="355"/>
      <c r="BD37" s="355"/>
      <c r="BE37" s="355"/>
      <c r="BF37" s="354"/>
      <c r="BG37" s="354"/>
      <c r="BH37" s="354"/>
      <c r="BI37" s="354"/>
      <c r="BJ37" s="354"/>
      <c r="BK37" s="354"/>
      <c r="BL37" s="354"/>
      <c r="BM37" s="354"/>
      <c r="BN37" s="354"/>
      <c r="BO37" s="354"/>
      <c r="BP37" s="354"/>
      <c r="BQ37" s="354"/>
      <c r="BR37" s="354"/>
      <c r="BS37" s="354"/>
      <c r="BT37" s="354"/>
    </row>
    <row r="38" spans="1:72" ht="21.95" customHeight="1">
      <c r="A38" s="1184" t="s">
        <v>767</v>
      </c>
      <c r="B38" s="1178"/>
      <c r="C38" s="1179"/>
      <c r="D38" s="474"/>
      <c r="E38" s="440"/>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5"/>
      <c r="AJ38" s="1166">
        <f>SUM(D38:AI38)</f>
        <v>0</v>
      </c>
      <c r="AK38" s="1167"/>
      <c r="AL38" s="463" t="e">
        <f>ROUNDUP(AJ38/$AJ$47,1)</f>
        <v>#DIV/0!</v>
      </c>
      <c r="AM38" s="1168"/>
      <c r="AN38" s="1169"/>
      <c r="AO38" s="1128"/>
      <c r="AP38" s="1129"/>
      <c r="AQ38" s="1129"/>
      <c r="AR38" s="1129"/>
      <c r="AS38" s="1129"/>
      <c r="AT38" s="1129"/>
      <c r="AU38" s="1129"/>
      <c r="AV38" s="1129"/>
      <c r="AW38" s="355"/>
      <c r="AX38" s="355"/>
      <c r="AY38" s="355"/>
      <c r="AZ38" s="355"/>
      <c r="BA38" s="355"/>
      <c r="BB38" s="355"/>
      <c r="BC38" s="355"/>
      <c r="BD38" s="355"/>
      <c r="BE38" s="355"/>
      <c r="BF38" s="354"/>
      <c r="BG38" s="354"/>
      <c r="BH38" s="354"/>
      <c r="BI38" s="354"/>
      <c r="BJ38" s="354"/>
      <c r="BK38" s="354"/>
      <c r="BL38" s="354"/>
      <c r="BM38" s="354"/>
      <c r="BN38" s="354"/>
      <c r="BO38" s="354"/>
      <c r="BP38" s="354"/>
      <c r="BQ38" s="354"/>
      <c r="BR38" s="354"/>
      <c r="BS38" s="354"/>
      <c r="BT38" s="354"/>
    </row>
    <row r="39" spans="1:72" ht="21.95" customHeight="1">
      <c r="A39" s="1184" t="s">
        <v>768</v>
      </c>
      <c r="B39" s="1178"/>
      <c r="C39" s="1179"/>
      <c r="D39" s="474"/>
      <c r="E39" s="440"/>
      <c r="F39" s="1164"/>
      <c r="G39" s="1164"/>
      <c r="H39" s="1164"/>
      <c r="I39" s="1164"/>
      <c r="J39" s="1164"/>
      <c r="K39" s="1164"/>
      <c r="L39" s="1164"/>
      <c r="M39" s="1164"/>
      <c r="N39" s="1164"/>
      <c r="O39" s="1164"/>
      <c r="P39" s="1164"/>
      <c r="Q39" s="1164"/>
      <c r="R39" s="1164"/>
      <c r="S39" s="1164"/>
      <c r="T39" s="1164"/>
      <c r="U39" s="1164"/>
      <c r="V39" s="1164"/>
      <c r="W39" s="1164"/>
      <c r="X39" s="1164"/>
      <c r="Y39" s="1164"/>
      <c r="Z39" s="1164"/>
      <c r="AA39" s="1164"/>
      <c r="AB39" s="1164"/>
      <c r="AC39" s="1164"/>
      <c r="AD39" s="1164"/>
      <c r="AE39" s="1164"/>
      <c r="AF39" s="1164"/>
      <c r="AG39" s="1164"/>
      <c r="AH39" s="1164"/>
      <c r="AI39" s="1165"/>
      <c r="AJ39" s="1166">
        <f>SUM(D39:AI39)</f>
        <v>0</v>
      </c>
      <c r="AK39" s="1167"/>
      <c r="AL39" s="463" t="e">
        <f>ROUNDUP(AJ39/$AJ$47,1)</f>
        <v>#DIV/0!</v>
      </c>
      <c r="AM39" s="1168"/>
      <c r="AN39" s="1169"/>
      <c r="AO39" s="1128"/>
      <c r="AP39" s="1129"/>
      <c r="AQ39" s="1129"/>
      <c r="AR39" s="1129"/>
      <c r="AS39" s="1129"/>
      <c r="AT39" s="1129"/>
      <c r="AU39" s="1129"/>
      <c r="AV39" s="1129"/>
      <c r="AW39" s="355"/>
      <c r="AX39" s="355"/>
      <c r="AY39" s="355"/>
      <c r="AZ39" s="355"/>
      <c r="BA39" s="355"/>
      <c r="BB39" s="355"/>
      <c r="BC39" s="355"/>
      <c r="BD39" s="355"/>
      <c r="BE39" s="355"/>
      <c r="BF39" s="354"/>
      <c r="BG39" s="354"/>
      <c r="BH39" s="354"/>
      <c r="BI39" s="354"/>
      <c r="BJ39" s="354"/>
      <c r="BK39" s="354"/>
      <c r="BL39" s="354"/>
      <c r="BM39" s="354"/>
      <c r="BN39" s="354"/>
      <c r="BO39" s="354"/>
      <c r="BP39" s="354"/>
      <c r="BQ39" s="354"/>
      <c r="BR39" s="354"/>
      <c r="BS39" s="354"/>
      <c r="BT39" s="354"/>
    </row>
    <row r="40" spans="1:72" ht="21.95" customHeight="1">
      <c r="A40" s="1184" t="s">
        <v>769</v>
      </c>
      <c r="B40" s="1178"/>
      <c r="C40" s="1179"/>
      <c r="D40" s="474"/>
      <c r="E40" s="440"/>
      <c r="F40" s="1164"/>
      <c r="G40" s="1164"/>
      <c r="H40" s="1164"/>
      <c r="I40" s="1164"/>
      <c r="J40" s="1164"/>
      <c r="K40" s="1164"/>
      <c r="L40" s="1164"/>
      <c r="M40" s="1164"/>
      <c r="N40" s="1164"/>
      <c r="O40" s="1164"/>
      <c r="P40" s="1164"/>
      <c r="Q40" s="1164"/>
      <c r="R40" s="1164"/>
      <c r="S40" s="1164"/>
      <c r="T40" s="1164"/>
      <c r="U40" s="1164"/>
      <c r="V40" s="1164"/>
      <c r="W40" s="1164"/>
      <c r="X40" s="1164"/>
      <c r="Y40" s="1164"/>
      <c r="Z40" s="1164"/>
      <c r="AA40" s="1164"/>
      <c r="AB40" s="1164"/>
      <c r="AC40" s="1164"/>
      <c r="AD40" s="1164"/>
      <c r="AE40" s="1164"/>
      <c r="AF40" s="1164"/>
      <c r="AG40" s="1164"/>
      <c r="AH40" s="1164"/>
      <c r="AI40" s="1165"/>
      <c r="AJ40" s="1166">
        <f>SUM(D40:AI40)</f>
        <v>0</v>
      </c>
      <c r="AK40" s="1167"/>
      <c r="AL40" s="463" t="e">
        <f>ROUNDUP(AJ40/$AJ$47,1)</f>
        <v>#DIV/0!</v>
      </c>
      <c r="AM40" s="1168"/>
      <c r="AN40" s="1169"/>
      <c r="AO40" s="1128"/>
      <c r="AP40" s="1129"/>
      <c r="AQ40" s="1129"/>
      <c r="AR40" s="1129"/>
      <c r="AS40" s="1129"/>
      <c r="AT40" s="1129"/>
      <c r="AU40" s="1129"/>
      <c r="AV40" s="1129"/>
      <c r="AW40" s="355"/>
      <c r="AX40" s="355"/>
      <c r="AY40" s="355"/>
      <c r="AZ40" s="355"/>
      <c r="BA40" s="355"/>
      <c r="BB40" s="355"/>
      <c r="BC40" s="355"/>
      <c r="BD40" s="355"/>
      <c r="BE40" s="355"/>
      <c r="BF40" s="354"/>
      <c r="BG40" s="354"/>
      <c r="BH40" s="354"/>
      <c r="BI40" s="354"/>
      <c r="BJ40" s="354"/>
      <c r="BK40" s="354"/>
      <c r="BL40" s="354"/>
      <c r="BM40" s="354"/>
      <c r="BN40" s="354"/>
      <c r="BO40" s="354"/>
      <c r="BP40" s="354"/>
      <c r="BQ40" s="354"/>
      <c r="BR40" s="354"/>
      <c r="BS40" s="354"/>
      <c r="BT40" s="354"/>
    </row>
    <row r="41" spans="1:72" ht="21.95" customHeight="1">
      <c r="A41" s="1177" t="s">
        <v>770</v>
      </c>
      <c r="B41" s="1178"/>
      <c r="C41" s="1179"/>
      <c r="D41" s="474"/>
      <c r="E41" s="440"/>
      <c r="F41" s="1164"/>
      <c r="G41" s="1164"/>
      <c r="H41" s="1164"/>
      <c r="I41" s="1164"/>
      <c r="J41" s="1164"/>
      <c r="K41" s="1164"/>
      <c r="L41" s="1164"/>
      <c r="M41" s="1164"/>
      <c r="N41" s="1164"/>
      <c r="O41" s="1164"/>
      <c r="P41" s="1164"/>
      <c r="Q41" s="1164"/>
      <c r="R41" s="1164"/>
      <c r="S41" s="1164"/>
      <c r="T41" s="1164"/>
      <c r="U41" s="1164"/>
      <c r="V41" s="1164"/>
      <c r="W41" s="1164"/>
      <c r="X41" s="1164"/>
      <c r="Y41" s="1164"/>
      <c r="Z41" s="1164"/>
      <c r="AA41" s="1164"/>
      <c r="AB41" s="1164"/>
      <c r="AC41" s="1164"/>
      <c r="AD41" s="1164"/>
      <c r="AE41" s="1164"/>
      <c r="AF41" s="1164"/>
      <c r="AG41" s="1164"/>
      <c r="AH41" s="1164"/>
      <c r="AI41" s="1165"/>
      <c r="AJ41" s="1166">
        <f t="shared" ref="AJ41:AJ45" si="4">SUM(D41:AI41)</f>
        <v>0</v>
      </c>
      <c r="AK41" s="1167"/>
      <c r="AL41" s="463" t="e">
        <f t="shared" ref="AL41:AL46" si="5">ROUNDUP(AJ41/$AJ$47,1)</f>
        <v>#DIV/0!</v>
      </c>
      <c r="AM41" s="1168"/>
      <c r="AN41" s="1169"/>
      <c r="AO41" s="1128"/>
      <c r="AP41" s="1129"/>
      <c r="AQ41" s="1129"/>
      <c r="AR41" s="1129"/>
      <c r="AS41" s="1129"/>
      <c r="AT41" s="1129"/>
      <c r="AU41" s="1129"/>
      <c r="AV41" s="1129"/>
    </row>
    <row r="42" spans="1:72" s="353" customFormat="1" ht="21.95" customHeight="1">
      <c r="A42" s="476"/>
      <c r="B42" s="1180" t="s">
        <v>771</v>
      </c>
      <c r="C42" s="1181"/>
      <c r="D42" s="474"/>
      <c r="E42" s="440"/>
      <c r="F42" s="1164"/>
      <c r="G42" s="1164"/>
      <c r="H42" s="1164"/>
      <c r="I42" s="1164"/>
      <c r="J42" s="1164"/>
      <c r="K42" s="1164"/>
      <c r="L42" s="1164"/>
      <c r="M42" s="1164"/>
      <c r="N42" s="1164"/>
      <c r="O42" s="1164"/>
      <c r="P42" s="1164"/>
      <c r="Q42" s="1164"/>
      <c r="R42" s="1164"/>
      <c r="S42" s="1164"/>
      <c r="T42" s="1164"/>
      <c r="U42" s="1164"/>
      <c r="V42" s="1164"/>
      <c r="W42" s="1164"/>
      <c r="X42" s="1164"/>
      <c r="Y42" s="1164"/>
      <c r="Z42" s="1164"/>
      <c r="AA42" s="1164"/>
      <c r="AB42" s="1164"/>
      <c r="AC42" s="1164"/>
      <c r="AD42" s="1164"/>
      <c r="AE42" s="1164"/>
      <c r="AF42" s="1164"/>
      <c r="AG42" s="1164"/>
      <c r="AH42" s="1164"/>
      <c r="AI42" s="1165"/>
      <c r="AJ42" s="1166">
        <f>SUM(D42:AI42)</f>
        <v>0</v>
      </c>
      <c r="AK42" s="1167"/>
      <c r="AL42" s="463" t="e">
        <f>ROUNDUP(AJ42/$AJ$47,1)</f>
        <v>#DIV/0!</v>
      </c>
      <c r="AM42" s="1182" t="e">
        <f>ROUNDUP($AJ$42/$AJ$47,1)</f>
        <v>#DIV/0!</v>
      </c>
      <c r="AN42" s="1183"/>
      <c r="AO42" s="1128"/>
      <c r="AP42" s="1129"/>
      <c r="AQ42" s="1129"/>
      <c r="AR42" s="1129"/>
      <c r="AS42" s="1129"/>
      <c r="AT42" s="1129"/>
      <c r="AU42" s="1129"/>
      <c r="AV42" s="1129"/>
    </row>
    <row r="43" spans="1:72" ht="21.95" customHeight="1">
      <c r="A43" s="1177" t="s">
        <v>772</v>
      </c>
      <c r="B43" s="1178"/>
      <c r="C43" s="1179"/>
      <c r="D43" s="541"/>
      <c r="E43" s="540"/>
      <c r="F43" s="1164"/>
      <c r="G43" s="1164"/>
      <c r="H43" s="1164"/>
      <c r="I43" s="1164"/>
      <c r="J43" s="1164"/>
      <c r="K43" s="1164"/>
      <c r="L43" s="1164"/>
      <c r="M43" s="1164"/>
      <c r="N43" s="1164"/>
      <c r="O43" s="1164"/>
      <c r="P43" s="1164"/>
      <c r="Q43" s="1164"/>
      <c r="R43" s="1164"/>
      <c r="S43" s="1164"/>
      <c r="T43" s="1164"/>
      <c r="U43" s="1164"/>
      <c r="V43" s="1164"/>
      <c r="W43" s="1164"/>
      <c r="X43" s="1164"/>
      <c r="Y43" s="1164"/>
      <c r="Z43" s="1164"/>
      <c r="AA43" s="1164"/>
      <c r="AB43" s="1164"/>
      <c r="AC43" s="1164"/>
      <c r="AD43" s="1164"/>
      <c r="AE43" s="1164"/>
      <c r="AF43" s="1164"/>
      <c r="AG43" s="1164"/>
      <c r="AH43" s="1164"/>
      <c r="AI43" s="1165"/>
      <c r="AJ43" s="1166">
        <f t="shared" si="4"/>
        <v>0</v>
      </c>
      <c r="AK43" s="1167"/>
      <c r="AL43" s="463" t="e">
        <f t="shared" si="5"/>
        <v>#DIV/0!</v>
      </c>
      <c r="AM43" s="1168"/>
      <c r="AN43" s="1169"/>
      <c r="AO43" s="1128"/>
      <c r="AP43" s="1129"/>
      <c r="AQ43" s="1129"/>
      <c r="AR43" s="1129"/>
      <c r="AS43" s="1129"/>
      <c r="AT43" s="1129"/>
      <c r="AU43" s="1129"/>
      <c r="AV43" s="1129"/>
    </row>
    <row r="44" spans="1:72" s="353" customFormat="1" ht="21.95" customHeight="1">
      <c r="A44" s="477"/>
      <c r="B44" s="1180" t="s">
        <v>773</v>
      </c>
      <c r="C44" s="1181"/>
      <c r="D44" s="474"/>
      <c r="E44" s="440"/>
      <c r="F44" s="1164"/>
      <c r="G44" s="1164"/>
      <c r="H44" s="1164"/>
      <c r="I44" s="1164"/>
      <c r="J44" s="1164"/>
      <c r="K44" s="1164"/>
      <c r="L44" s="1164"/>
      <c r="M44" s="1164"/>
      <c r="N44" s="1164"/>
      <c r="O44" s="1164"/>
      <c r="P44" s="1164"/>
      <c r="Q44" s="1164"/>
      <c r="R44" s="1164"/>
      <c r="S44" s="1164"/>
      <c r="T44" s="1164"/>
      <c r="U44" s="1164"/>
      <c r="V44" s="1164"/>
      <c r="W44" s="1164"/>
      <c r="X44" s="1164"/>
      <c r="Y44" s="1164"/>
      <c r="Z44" s="1164"/>
      <c r="AA44" s="1164"/>
      <c r="AB44" s="1164"/>
      <c r="AC44" s="1164"/>
      <c r="AD44" s="1164"/>
      <c r="AE44" s="1164"/>
      <c r="AF44" s="1164"/>
      <c r="AG44" s="1164"/>
      <c r="AH44" s="1164"/>
      <c r="AI44" s="1165"/>
      <c r="AJ44" s="1166">
        <f>SUM(D44:AI44)</f>
        <v>0</v>
      </c>
      <c r="AK44" s="1167"/>
      <c r="AL44" s="463" t="e">
        <f t="shared" si="5"/>
        <v>#DIV/0!</v>
      </c>
      <c r="AM44" s="1182" t="e">
        <f>ROUNDUP($AJ$44/$AJ$47,1)</f>
        <v>#DIV/0!</v>
      </c>
      <c r="AN44" s="1183"/>
      <c r="AO44" s="1128"/>
      <c r="AP44" s="1129"/>
      <c r="AQ44" s="1129"/>
      <c r="AR44" s="1129"/>
      <c r="AS44" s="1129"/>
      <c r="AT44" s="1129"/>
      <c r="AU44" s="1129"/>
      <c r="AV44" s="1129"/>
    </row>
    <row r="45" spans="1:72" ht="21.95" customHeight="1">
      <c r="A45" s="1177" t="s">
        <v>774</v>
      </c>
      <c r="B45" s="1178"/>
      <c r="C45" s="1179"/>
      <c r="D45" s="541"/>
      <c r="E45" s="540"/>
      <c r="F45" s="1164"/>
      <c r="G45" s="1164"/>
      <c r="H45" s="1164"/>
      <c r="I45" s="1164"/>
      <c r="J45" s="1164"/>
      <c r="K45" s="1164"/>
      <c r="L45" s="1164"/>
      <c r="M45" s="1164"/>
      <c r="N45" s="1164"/>
      <c r="O45" s="1164"/>
      <c r="P45" s="1164"/>
      <c r="Q45" s="1164"/>
      <c r="R45" s="1164"/>
      <c r="S45" s="1164"/>
      <c r="T45" s="1164"/>
      <c r="U45" s="1164"/>
      <c r="V45" s="1164"/>
      <c r="W45" s="1164"/>
      <c r="X45" s="1164"/>
      <c r="Y45" s="1164"/>
      <c r="Z45" s="1164"/>
      <c r="AA45" s="1164"/>
      <c r="AB45" s="1164"/>
      <c r="AC45" s="1164"/>
      <c r="AD45" s="1164"/>
      <c r="AE45" s="1164"/>
      <c r="AF45" s="1164"/>
      <c r="AG45" s="1164"/>
      <c r="AH45" s="1164"/>
      <c r="AI45" s="1165"/>
      <c r="AJ45" s="1166">
        <f t="shared" si="4"/>
        <v>0</v>
      </c>
      <c r="AK45" s="1167"/>
      <c r="AL45" s="463" t="e">
        <f t="shared" si="5"/>
        <v>#DIV/0!</v>
      </c>
      <c r="AM45" s="1168"/>
      <c r="AN45" s="1169"/>
      <c r="AO45" s="1128"/>
      <c r="AP45" s="1129"/>
      <c r="AQ45" s="1129"/>
      <c r="AR45" s="1129"/>
      <c r="AS45" s="1129"/>
      <c r="AT45" s="1129"/>
      <c r="AU45" s="1129"/>
      <c r="AV45" s="1129"/>
    </row>
    <row r="46" spans="1:72" s="353" customFormat="1" ht="21.95" customHeight="1" thickBot="1">
      <c r="A46" s="478"/>
      <c r="B46" s="1170" t="s">
        <v>771</v>
      </c>
      <c r="C46" s="1171"/>
      <c r="D46" s="475"/>
      <c r="E46" s="468"/>
      <c r="F46" s="1163"/>
      <c r="G46" s="1163"/>
      <c r="H46" s="1163"/>
      <c r="I46" s="1163"/>
      <c r="J46" s="1163"/>
      <c r="K46" s="1163"/>
      <c r="L46" s="1163"/>
      <c r="M46" s="1163"/>
      <c r="N46" s="1163"/>
      <c r="O46" s="1163"/>
      <c r="P46" s="1163"/>
      <c r="Q46" s="1163"/>
      <c r="R46" s="1163"/>
      <c r="S46" s="1163"/>
      <c r="T46" s="1163"/>
      <c r="U46" s="1163"/>
      <c r="V46" s="1163"/>
      <c r="W46" s="1163"/>
      <c r="X46" s="1163"/>
      <c r="Y46" s="1163"/>
      <c r="Z46" s="1163"/>
      <c r="AA46" s="1163"/>
      <c r="AB46" s="1163"/>
      <c r="AC46" s="1163"/>
      <c r="AD46" s="1163"/>
      <c r="AE46" s="1163"/>
      <c r="AF46" s="1163"/>
      <c r="AG46" s="1163"/>
      <c r="AH46" s="1163"/>
      <c r="AI46" s="1176"/>
      <c r="AJ46" s="1172">
        <f>SUM(D46:AI46)</f>
        <v>0</v>
      </c>
      <c r="AK46" s="1173"/>
      <c r="AL46" s="469" t="e">
        <f t="shared" si="5"/>
        <v>#DIV/0!</v>
      </c>
      <c r="AM46" s="1174" t="e">
        <f>ROUNDUP($AJ$46/$AJ$47,1)</f>
        <v>#DIV/0!</v>
      </c>
      <c r="AN46" s="1175"/>
      <c r="AO46" s="1128"/>
      <c r="AP46" s="1129"/>
      <c r="AQ46" s="1129"/>
      <c r="AR46" s="1129"/>
      <c r="AS46" s="1129"/>
      <c r="AT46" s="1129"/>
      <c r="AU46" s="1129"/>
      <c r="AV46" s="1129"/>
    </row>
    <row r="47" spans="1:72" ht="21.95" customHeight="1" thickBot="1">
      <c r="A47" s="1160" t="s">
        <v>775</v>
      </c>
      <c r="B47" s="1161"/>
      <c r="C47" s="1162"/>
      <c r="D47" s="479"/>
      <c r="E47" s="470"/>
      <c r="F47" s="1149"/>
      <c r="G47" s="1149"/>
      <c r="H47" s="1149"/>
      <c r="I47" s="1149"/>
      <c r="J47" s="1149"/>
      <c r="K47" s="1149"/>
      <c r="L47" s="1149"/>
      <c r="M47" s="1149"/>
      <c r="N47" s="1149"/>
      <c r="O47" s="1149"/>
      <c r="P47" s="1149"/>
      <c r="Q47" s="1149"/>
      <c r="R47" s="1149"/>
      <c r="S47" s="1149"/>
      <c r="T47" s="1149"/>
      <c r="U47" s="1149"/>
      <c r="V47" s="1149"/>
      <c r="W47" s="1149"/>
      <c r="X47" s="1149"/>
      <c r="Y47" s="1149"/>
      <c r="Z47" s="1149"/>
      <c r="AA47" s="1149"/>
      <c r="AB47" s="1149"/>
      <c r="AC47" s="1149"/>
      <c r="AD47" s="1149"/>
      <c r="AE47" s="1149"/>
      <c r="AF47" s="1149"/>
      <c r="AG47" s="1149"/>
      <c r="AH47" s="1149"/>
      <c r="AI47" s="1150"/>
      <c r="AJ47" s="1151">
        <f>+SUM(D47:AI47)</f>
        <v>0</v>
      </c>
      <c r="AK47" s="1152"/>
      <c r="AL47" s="471"/>
      <c r="AM47" s="1153"/>
      <c r="AN47" s="1154"/>
    </row>
    <row r="48" spans="1:72" ht="5.0999999999999996" customHeight="1">
      <c r="A48" s="447"/>
      <c r="B48" s="447"/>
      <c r="C48" s="447"/>
      <c r="D48" s="446"/>
      <c r="E48" s="446"/>
      <c r="F48" s="446"/>
      <c r="G48" s="446"/>
      <c r="H48" s="446"/>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448"/>
      <c r="AK48" s="352"/>
      <c r="AL48" s="433"/>
      <c r="AM48" s="433"/>
      <c r="AN48" s="350"/>
    </row>
    <row r="49" spans="1:48" ht="18" customHeight="1">
      <c r="A49" s="425" t="s">
        <v>776</v>
      </c>
      <c r="B49" s="352"/>
      <c r="D49" s="352"/>
      <c r="E49" s="352"/>
      <c r="F49" s="352"/>
      <c r="G49" s="352"/>
      <c r="H49" s="352"/>
      <c r="I49" s="352"/>
      <c r="J49" s="352"/>
      <c r="K49" s="352"/>
      <c r="L49" s="352"/>
      <c r="M49" s="352"/>
      <c r="N49" s="352"/>
      <c r="O49" s="352"/>
      <c r="P49" s="352"/>
      <c r="Q49" s="352"/>
      <c r="R49" s="352"/>
      <c r="S49" s="352"/>
      <c r="T49" s="352"/>
      <c r="U49" s="352"/>
      <c r="V49" s="352"/>
      <c r="W49" s="433"/>
      <c r="X49" s="352"/>
      <c r="Y49" s="352"/>
      <c r="Z49" s="352"/>
      <c r="AA49" s="352"/>
      <c r="AB49" s="352"/>
      <c r="AC49" s="352"/>
      <c r="AD49" s="352"/>
      <c r="AE49" s="352"/>
      <c r="AF49" s="352"/>
      <c r="AG49" s="352"/>
      <c r="AH49" s="352"/>
      <c r="AI49" s="352"/>
      <c r="AJ49" s="448"/>
      <c r="AK49" s="352"/>
      <c r="AL49" s="433"/>
      <c r="AM49" s="433"/>
      <c r="AN49" s="350"/>
    </row>
    <row r="50" spans="1:48" ht="45" customHeight="1">
      <c r="A50" s="1155" t="s">
        <v>777</v>
      </c>
      <c r="B50" s="1155"/>
      <c r="C50" s="1156" t="s">
        <v>758</v>
      </c>
      <c r="D50" s="1156"/>
      <c r="E50" s="1156" t="s">
        <v>778</v>
      </c>
      <c r="F50" s="1156"/>
      <c r="G50" s="1156"/>
      <c r="H50" s="1156"/>
      <c r="I50" s="1157" t="s">
        <v>961</v>
      </c>
      <c r="J50" s="1158"/>
      <c r="K50" s="1158"/>
      <c r="L50" s="1158"/>
      <c r="M50" s="1158"/>
      <c r="N50" s="1159"/>
      <c r="O50" s="446"/>
      <c r="Q50" s="446"/>
      <c r="R50" s="446"/>
      <c r="S50" s="446"/>
      <c r="T50" s="446"/>
      <c r="U50" s="446"/>
      <c r="W50" s="433"/>
      <c r="X50" s="352"/>
      <c r="Y50" s="352"/>
      <c r="Z50" s="352"/>
      <c r="AA50" s="352"/>
      <c r="AB50" s="352"/>
      <c r="AC50" s="352"/>
      <c r="AD50" s="352"/>
      <c r="AE50" s="352"/>
      <c r="AF50" s="352"/>
      <c r="AG50" s="352"/>
      <c r="AH50" s="352"/>
      <c r="AI50" s="352"/>
      <c r="AJ50" s="448"/>
      <c r="AK50" s="352"/>
      <c r="AL50" s="433"/>
      <c r="AM50" s="433"/>
      <c r="AN50" s="350"/>
      <c r="AO50" s="536"/>
      <c r="AP50" s="536"/>
      <c r="AQ50" s="536"/>
      <c r="AR50" s="536"/>
      <c r="AS50" s="536"/>
      <c r="AT50" s="536"/>
      <c r="AU50" s="536"/>
      <c r="AV50" s="536"/>
    </row>
    <row r="51" spans="1:48" ht="18" customHeight="1">
      <c r="A51" s="1146" t="s">
        <v>780</v>
      </c>
      <c r="B51" s="1146"/>
      <c r="C51" s="1147" t="e">
        <f>ROUNDDOWN(IF(AL37&lt;=30,1,1+ROUNDUP((AL37-30)/30,0)),1)</f>
        <v>#DIV/0!</v>
      </c>
      <c r="D51" s="1147"/>
      <c r="E51" s="1147" t="e">
        <f>ROUNDDOWN(AL37/6,1)</f>
        <v>#DIV/0!</v>
      </c>
      <c r="F51" s="1147"/>
      <c r="G51" s="1147"/>
      <c r="H51" s="1147"/>
      <c r="I51" s="1148" t="e">
        <f>ROUNDDOWN($AL$40/9+($AL$41-$AM$42)/6+$AM$42/12+($AL$43-$AM$44)/4+$AM$44/8+($AL$45-$AM$46)/2.5+$AM$46/5,1)</f>
        <v>#DIV/0!</v>
      </c>
      <c r="J51" s="1148"/>
      <c r="K51" s="1148"/>
      <c r="L51" s="1148"/>
      <c r="M51" s="1148"/>
      <c r="N51" s="1148"/>
      <c r="U51" s="558"/>
      <c r="W51" s="433"/>
      <c r="X51" s="352"/>
      <c r="Y51" s="352"/>
      <c r="Z51" s="352"/>
      <c r="AA51" s="352"/>
      <c r="AB51" s="352"/>
      <c r="AC51" s="352"/>
      <c r="AD51" s="352"/>
      <c r="AE51" s="352"/>
      <c r="AF51" s="352"/>
      <c r="AG51" s="352"/>
      <c r="AH51" s="352"/>
      <c r="AI51" s="352"/>
      <c r="AJ51" s="448"/>
      <c r="AK51" s="352"/>
      <c r="AL51" s="433"/>
      <c r="AM51" s="433"/>
      <c r="AN51" s="350"/>
    </row>
    <row r="52" spans="1:48" ht="5.0999999999999996" customHeight="1">
      <c r="A52" s="447"/>
      <c r="B52" s="447"/>
      <c r="C52" s="447"/>
      <c r="D52" s="447"/>
      <c r="E52" s="447"/>
      <c r="F52" s="447"/>
      <c r="G52" s="447"/>
      <c r="H52" s="447"/>
      <c r="I52" s="447"/>
      <c r="J52" s="352"/>
      <c r="K52" s="352"/>
      <c r="L52" s="352"/>
      <c r="M52" s="448"/>
      <c r="N52" s="352"/>
      <c r="O52" s="352"/>
      <c r="P52" s="352"/>
      <c r="Q52" s="446"/>
      <c r="W52" s="433"/>
      <c r="X52" s="352"/>
      <c r="Y52" s="352"/>
      <c r="Z52" s="352"/>
      <c r="AA52" s="352"/>
      <c r="AB52" s="352"/>
      <c r="AC52" s="352"/>
      <c r="AD52" s="352"/>
      <c r="AE52" s="352"/>
      <c r="AF52" s="352"/>
      <c r="AG52" s="352"/>
      <c r="AH52" s="352"/>
      <c r="AI52" s="352"/>
      <c r="AJ52" s="448"/>
      <c r="AK52" s="352"/>
      <c r="AL52" s="433"/>
      <c r="AM52" s="433"/>
      <c r="AN52" s="350"/>
    </row>
    <row r="53" spans="1:48" ht="21" customHeight="1">
      <c r="A53" s="425" t="s">
        <v>781</v>
      </c>
      <c r="B53" s="349"/>
      <c r="C53" s="428"/>
      <c r="D53" s="428"/>
      <c r="E53" s="428"/>
      <c r="F53" s="428"/>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428"/>
      <c r="AM53" s="428"/>
      <c r="AN53" s="350"/>
    </row>
    <row r="54" spans="1:48" ht="24.95" customHeight="1">
      <c r="A54" s="350"/>
      <c r="B54" s="433"/>
      <c r="C54" s="1133" t="s">
        <v>813</v>
      </c>
      <c r="D54" s="1134"/>
      <c r="E54" s="1144" t="s">
        <v>913</v>
      </c>
      <c r="F54" s="1144"/>
      <c r="G54" s="1144"/>
      <c r="H54" s="1144"/>
      <c r="I54" s="1133" t="s">
        <v>814</v>
      </c>
      <c r="J54" s="1134"/>
      <c r="K54" s="1134"/>
      <c r="L54" s="1134"/>
      <c r="M54" s="1134"/>
      <c r="N54" s="1135"/>
      <c r="O54" s="1133" t="s">
        <v>779</v>
      </c>
      <c r="P54" s="1134"/>
      <c r="Q54" s="1134"/>
      <c r="R54" s="1134"/>
      <c r="S54" s="1134"/>
      <c r="T54" s="1135"/>
      <c r="U54" s="1133" t="s">
        <v>914</v>
      </c>
      <c r="V54" s="1134"/>
      <c r="W54" s="1134"/>
      <c r="X54" s="1134"/>
      <c r="Y54" s="1134"/>
      <c r="Z54" s="1135"/>
      <c r="AA54" s="1133" t="s">
        <v>915</v>
      </c>
      <c r="AB54" s="1134"/>
      <c r="AC54" s="1134"/>
      <c r="AD54" s="1134"/>
      <c r="AE54" s="1134"/>
      <c r="AF54" s="1135"/>
      <c r="AG54" s="1144" t="s">
        <v>915</v>
      </c>
      <c r="AH54" s="1144"/>
      <c r="AI54" s="1144"/>
      <c r="AJ54" s="1144"/>
      <c r="AK54" s="1144"/>
      <c r="AL54" s="1144" t="s">
        <v>915</v>
      </c>
      <c r="AM54" s="1144"/>
      <c r="AN54" s="350"/>
    </row>
    <row r="55" spans="1:48" ht="18" customHeight="1">
      <c r="A55" s="350"/>
      <c r="B55" s="433"/>
      <c r="C55" s="451" t="s">
        <v>782</v>
      </c>
      <c r="D55" s="451" t="s">
        <v>783</v>
      </c>
      <c r="E55" s="450" t="s">
        <v>782</v>
      </c>
      <c r="F55" s="1145" t="s">
        <v>783</v>
      </c>
      <c r="G55" s="1145"/>
      <c r="H55" s="1145"/>
      <c r="I55" s="1141" t="s">
        <v>782</v>
      </c>
      <c r="J55" s="1142"/>
      <c r="K55" s="1143"/>
      <c r="L55" s="1141" t="s">
        <v>783</v>
      </c>
      <c r="M55" s="1142"/>
      <c r="N55" s="1143"/>
      <c r="O55" s="1141" t="s">
        <v>782</v>
      </c>
      <c r="P55" s="1142"/>
      <c r="Q55" s="1143"/>
      <c r="R55" s="1141" t="s">
        <v>783</v>
      </c>
      <c r="S55" s="1142"/>
      <c r="T55" s="1143"/>
      <c r="U55" s="1141" t="s">
        <v>782</v>
      </c>
      <c r="V55" s="1142"/>
      <c r="W55" s="1143"/>
      <c r="X55" s="1141" t="s">
        <v>783</v>
      </c>
      <c r="Y55" s="1142"/>
      <c r="Z55" s="1143"/>
      <c r="AA55" s="1141" t="s">
        <v>782</v>
      </c>
      <c r="AB55" s="1142"/>
      <c r="AC55" s="1143"/>
      <c r="AD55" s="1141" t="s">
        <v>783</v>
      </c>
      <c r="AE55" s="1142"/>
      <c r="AF55" s="1143"/>
      <c r="AG55" s="1141" t="s">
        <v>782</v>
      </c>
      <c r="AH55" s="1142"/>
      <c r="AI55" s="1143"/>
      <c r="AJ55" s="1141" t="s">
        <v>783</v>
      </c>
      <c r="AK55" s="1143"/>
      <c r="AL55" s="450" t="s">
        <v>784</v>
      </c>
      <c r="AM55" s="450" t="s">
        <v>785</v>
      </c>
      <c r="AN55" s="350"/>
    </row>
    <row r="56" spans="1:48" ht="18" customHeight="1">
      <c r="A56" s="350"/>
      <c r="B56" s="452" t="s">
        <v>786</v>
      </c>
      <c r="C56" s="450">
        <f>COUNTIFS($B$11:$B$30,C$54,$C$11:$C$30,"A",$E$11:$E$30,"*")</f>
        <v>1</v>
      </c>
      <c r="D56" s="450">
        <f>COUNTIFS($B$11:$B$30,C$54,$C$11:$C$30,"B",$E$11:$E$30,"*")</f>
        <v>0</v>
      </c>
      <c r="E56" s="450">
        <f>COUNTIFS($B$11:$B$30,E$54,$C$11:$C$30,"A",$E$11:$E$30,"*")</f>
        <v>0</v>
      </c>
      <c r="F56" s="1141">
        <f>COUNTIFS($B$11:$B$30,E$54,$C$11:$C$30,"B",$E$11:$E$30,"*")</f>
        <v>1</v>
      </c>
      <c r="G56" s="1142"/>
      <c r="H56" s="1143"/>
      <c r="I56" s="1141">
        <f>COUNTIFS($B$11:$B$30,I$54,$C$11:$C$30,"A",$E$11:$E$30,"*")</f>
        <v>0</v>
      </c>
      <c r="J56" s="1142"/>
      <c r="K56" s="1143"/>
      <c r="L56" s="1141">
        <f>COUNTIFS($B$11:$B$30,I$54,$C$11:$C$30,"B",$E$11:$E$30,"*")</f>
        <v>0</v>
      </c>
      <c r="M56" s="1142"/>
      <c r="N56" s="1143"/>
      <c r="O56" s="1141">
        <f>COUNTIFS($B$11:$B$30,O$54,$C$11:$C$30,"A",$E$11:$E$30,"*")</f>
        <v>0</v>
      </c>
      <c r="P56" s="1142"/>
      <c r="Q56" s="1143"/>
      <c r="R56" s="1141">
        <f>COUNTIFS($B$11:$B$30,O$54,$C$11:$C$30,"B",$E$11:$E$30,"*")</f>
        <v>0</v>
      </c>
      <c r="S56" s="1142"/>
      <c r="T56" s="1143"/>
      <c r="U56" s="1141">
        <f>COUNTIFS($B$11:$B$30,U$54,$C$11:$C$30,"A",$E$11:$E$30,"*")</f>
        <v>0</v>
      </c>
      <c r="V56" s="1142"/>
      <c r="W56" s="1143"/>
      <c r="X56" s="1141">
        <f>COUNTIFS($B$11:$B$30,U$54,$C$11:$C$30,"B",$E$11:$E$30,"*")</f>
        <v>0</v>
      </c>
      <c r="Y56" s="1142"/>
      <c r="Z56" s="1143"/>
      <c r="AA56" s="1141">
        <f>COUNTIFS($B$11:$B$30,AA$54,$C$11:$C$30,"A",$E$11:$E$30,"*")</f>
        <v>0</v>
      </c>
      <c r="AB56" s="1142"/>
      <c r="AC56" s="1143"/>
      <c r="AD56" s="1141">
        <f>COUNTIFS($B$11:$B$30,AA$54,$C$11:$C$30,"B",$E$11:$E$30,"*")</f>
        <v>0</v>
      </c>
      <c r="AE56" s="1142"/>
      <c r="AF56" s="1143"/>
      <c r="AG56" s="1141">
        <f>COUNTIFS($B$11:$B$30,AG$54,$C$11:$C$30,"A",$E$11:$E$30,"*")</f>
        <v>0</v>
      </c>
      <c r="AH56" s="1142"/>
      <c r="AI56" s="1143"/>
      <c r="AJ56" s="1141">
        <f>COUNTIFS($B$11:$B$30,AG$54,$C$11:$C$30,"B",$E$11:$E$30,"*")</f>
        <v>0</v>
      </c>
      <c r="AK56" s="1143"/>
      <c r="AL56" s="450">
        <f>COUNTIFS($B$11:$B$30,AL$54,$C$11:$C$30,"A",$E$11:$E$30,"*")</f>
        <v>0</v>
      </c>
      <c r="AM56" s="450">
        <f>COUNTIFS($B$11:$B$30,AL$54,$C$11:$C$30,"B",$E$11:$E$30,"*")</f>
        <v>0</v>
      </c>
      <c r="AN56" s="350"/>
    </row>
    <row r="57" spans="1:48" ht="18" customHeight="1">
      <c r="A57" s="350"/>
      <c r="B57" s="445" t="s">
        <v>787</v>
      </c>
      <c r="C57" s="453"/>
      <c r="D57" s="453"/>
      <c r="E57" s="450">
        <f>COUNTIFS($B$11:$B$30,E$54,$C$11:$C$30,"C",$E$11:$E$30,"*")</f>
        <v>0</v>
      </c>
      <c r="F57" s="1141">
        <f>COUNTIFS($B$11:$B$30,E$54,$C$11:$C$30,"D",$E$11:$E$30,"*")</f>
        <v>0</v>
      </c>
      <c r="G57" s="1142"/>
      <c r="H57" s="1143"/>
      <c r="I57" s="1141">
        <f>COUNTIFS($B$11:$B$30,I$54,$C$11:$C$30,"C",$E$11:$E$30,"*")</f>
        <v>0</v>
      </c>
      <c r="J57" s="1142"/>
      <c r="K57" s="1143"/>
      <c r="L57" s="1141">
        <f>COUNTIFS($B$11:$B$30,I$54,$C$11:$C$30,"D",$E$11:$E$30,"*")</f>
        <v>1</v>
      </c>
      <c r="M57" s="1142"/>
      <c r="N57" s="1143"/>
      <c r="O57" s="1141">
        <f>COUNTIFS($B$11:$B$30,O$54,$C$11:$C$30,"C",$E$11:$E$30,"*")</f>
        <v>1</v>
      </c>
      <c r="P57" s="1142"/>
      <c r="Q57" s="1143"/>
      <c r="R57" s="1141">
        <f>COUNTIFS($B$11:$B$30,O$54,$C$11:$C$30,"D",$E$11:$E$30,"*")</f>
        <v>0</v>
      </c>
      <c r="S57" s="1142"/>
      <c r="T57" s="1143"/>
      <c r="U57" s="1141">
        <f>COUNTIFS($B$11:$B$30,U$54,$C$11:$C$30,"C",$E$11:$E$30,"*")</f>
        <v>0</v>
      </c>
      <c r="V57" s="1142"/>
      <c r="W57" s="1143"/>
      <c r="X57" s="1141">
        <f>COUNTIFS($B$11:$B$30,U$54,$C$11:$C$30,"D",$E$11:$E$30,"*")</f>
        <v>0</v>
      </c>
      <c r="Y57" s="1142"/>
      <c r="Z57" s="1143"/>
      <c r="AA57" s="1141">
        <f>COUNTIFS($B$11:$B$30,AA$54,$C$11:$C$30,"C",$E$11:$E$30,"*")</f>
        <v>0</v>
      </c>
      <c r="AB57" s="1142"/>
      <c r="AC57" s="1143"/>
      <c r="AD57" s="1141">
        <f>COUNTIFS($B$11:$B$30,AA$54,$C$11:$C$30,"D",$E$11:$E$30,"*")</f>
        <v>0</v>
      </c>
      <c r="AE57" s="1142"/>
      <c r="AF57" s="1143"/>
      <c r="AG57" s="1141">
        <f>COUNTIFS($B$11:$B$30,AG$54,$C$11:$C$30,"C",$E$11:$E$30,"*")</f>
        <v>0</v>
      </c>
      <c r="AH57" s="1142"/>
      <c r="AI57" s="1143"/>
      <c r="AJ57" s="1141">
        <f>COUNTIFS($B$11:$B$30,AG$54,$C$11:$C$30,"D",$E$11:$E$30,"*")</f>
        <v>0</v>
      </c>
      <c r="AK57" s="1143"/>
      <c r="AL57" s="450">
        <f>COUNTIFS($B$11:$B$30,AL$54,$C$11:$C$30,"C",$E$11:$E$30,"*")</f>
        <v>0</v>
      </c>
      <c r="AM57" s="450">
        <f>COUNTIFS($B$11:$B$30,AL$54,$C$11:$C$30,"D",$E$11:$E$30,"*")</f>
        <v>0</v>
      </c>
      <c r="AN57" s="350"/>
    </row>
    <row r="58" spans="1:48" ht="24.95" customHeight="1">
      <c r="A58" s="350"/>
      <c r="B58" s="445" t="s">
        <v>788</v>
      </c>
      <c r="C58" s="1139"/>
      <c r="D58" s="1140"/>
      <c r="E58" s="1133" t="str">
        <f>IF($AK$3="４週",SUMIFS($AK$11:$AK$30,$B$11:$B$30,E54)/4/$AH$5,IF($AK$3="歴月",SUMIFS($AK$11:$AK$30,$B$11:$B$30,E54)/$AL$5,"記載する期間を選択してください"))</f>
        <v>記載する期間を選択してください</v>
      </c>
      <c r="F58" s="1134"/>
      <c r="G58" s="1134"/>
      <c r="H58" s="1135"/>
      <c r="I58" s="1133" t="str">
        <f>IF($AK$3="４週",SUMIFS($AK$11:$AK$30,$B$11:$B$30,I54)/4/$AH$5,IF($AK$3="歴月",SUMIFS($AK$11:$AK$30,$B$11:$B$30,I54)/$AL$5,"記載する期間を選択してください"))</f>
        <v>記載する期間を選択してください</v>
      </c>
      <c r="J58" s="1134"/>
      <c r="K58" s="1134"/>
      <c r="L58" s="1134"/>
      <c r="M58" s="1134"/>
      <c r="N58" s="1135"/>
      <c r="O58" s="1133" t="str">
        <f>IF($AK$3="４週",SUMIFS($AK$11:$AK$30,$B$11:$B$30,O54)/4/$AH$5,IF($AK$3="歴月",SUMIFS($AK$11:$AK$30,$B$11:$B$30,O54)/$AL$5,"記載する期間を選択してください"))</f>
        <v>記載する期間を選択してください</v>
      </c>
      <c r="P58" s="1134"/>
      <c r="Q58" s="1134"/>
      <c r="R58" s="1134"/>
      <c r="S58" s="1134"/>
      <c r="T58" s="1135"/>
      <c r="U58" s="1133" t="str">
        <f>IF($AK$3="４週",SUMIFS($AK$11:$AK$30,$B$11:$B$30,U54)/4/$AH$5,IF($AK$3="歴月",SUMIFS($AK$11:$AK$30,$B$11:$B$30,U54)/$AL$5,"記載する期間を選択してください"))</f>
        <v>記載する期間を選択してください</v>
      </c>
      <c r="V58" s="1134"/>
      <c r="W58" s="1134"/>
      <c r="X58" s="1134"/>
      <c r="Y58" s="1134"/>
      <c r="Z58" s="1135"/>
      <c r="AA58" s="1133" t="str">
        <f>IF($AK$3="４週",SUMIFS($AK$11:$AK$30,$B$11:$B$30,AA54)/4/$AH$5,IF($AK$3="歴月",SUMIFS($AK$11:$AK$30,$B$11:$B$30,AA54)/$AL$5,"記載する期間を選択してください"))</f>
        <v>記載する期間を選択してください</v>
      </c>
      <c r="AB58" s="1134"/>
      <c r="AC58" s="1134"/>
      <c r="AD58" s="1134"/>
      <c r="AE58" s="1134"/>
      <c r="AF58" s="1135"/>
      <c r="AG58" s="1133" t="str">
        <f>IF($AK$3="４週",SUMIFS($AK$11:$AK$30,$B$11:$B$30,AG54)/4/$AH$5,IF($AK$3="歴月",SUMIFS($AK$11:$AK$30,$B$11:$B$30,AG54)/$AL$5,"記載する期間を選択してください"))</f>
        <v>記載する期間を選択してください</v>
      </c>
      <c r="AH58" s="1134"/>
      <c r="AI58" s="1134"/>
      <c r="AJ58" s="1134"/>
      <c r="AK58" s="1135"/>
      <c r="AL58" s="1133" t="str">
        <f>IF($AK$3="４週",SUMIFS($AK$11:$AK$30,$B$11:$B$30,AL54)/4/$AH$5,IF($AK$3="歴月",SUMIFS($AK$11:$AK$30,$B$11:$B$30,AL54)/$AL$5,"記載する期間を選択してください"))</f>
        <v>記載する期間を選択してください</v>
      </c>
      <c r="AM58" s="1135"/>
      <c r="AN58" s="350"/>
    </row>
    <row r="59" spans="1:48" ht="5.0999999999999996" customHeight="1">
      <c r="A59" s="350"/>
      <c r="B59" s="349"/>
      <c r="C59" s="454">
        <v>2</v>
      </c>
      <c r="D59" s="454"/>
      <c r="E59" s="454">
        <v>3</v>
      </c>
      <c r="F59" s="454"/>
      <c r="G59" s="454"/>
      <c r="H59" s="454"/>
      <c r="I59" s="454">
        <v>4</v>
      </c>
      <c r="J59" s="454"/>
      <c r="K59" s="454"/>
      <c r="L59" s="454"/>
      <c r="M59" s="454"/>
      <c r="N59" s="454"/>
      <c r="O59" s="454">
        <v>5</v>
      </c>
      <c r="P59" s="454"/>
      <c r="Q59" s="454"/>
      <c r="R59" s="454"/>
      <c r="S59" s="454"/>
      <c r="T59" s="454"/>
      <c r="U59" s="454">
        <v>6</v>
      </c>
      <c r="V59" s="454"/>
      <c r="W59" s="454"/>
      <c r="X59" s="454"/>
      <c r="Y59" s="454"/>
      <c r="Z59" s="454"/>
      <c r="AA59" s="454">
        <v>7</v>
      </c>
      <c r="AB59" s="454"/>
      <c r="AC59" s="454"/>
      <c r="AD59" s="454"/>
      <c r="AE59" s="454"/>
      <c r="AF59" s="454"/>
      <c r="AG59" s="454">
        <v>8</v>
      </c>
      <c r="AH59" s="454"/>
      <c r="AI59" s="454"/>
      <c r="AJ59" s="454"/>
      <c r="AK59" s="454"/>
      <c r="AL59" s="454">
        <v>9</v>
      </c>
      <c r="AM59" s="455"/>
      <c r="AN59" s="350"/>
    </row>
    <row r="60" spans="1:48" ht="20.100000000000001" customHeight="1">
      <c r="A60" s="1206" t="s">
        <v>962</v>
      </c>
      <c r="B60" s="1206"/>
      <c r="C60" s="1206"/>
      <c r="D60" s="1206"/>
      <c r="E60" s="120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7"/>
      <c r="AN60" s="350"/>
    </row>
    <row r="61" spans="1:48" ht="15" customHeight="1">
      <c r="A61" s="352" t="s">
        <v>907</v>
      </c>
      <c r="B61" s="456"/>
      <c r="C61" s="457"/>
      <c r="D61" s="457"/>
      <c r="E61" s="457"/>
      <c r="F61" s="458"/>
      <c r="G61" s="457"/>
      <c r="H61" s="454"/>
      <c r="I61" s="454"/>
      <c r="J61" s="454"/>
      <c r="K61" s="454"/>
      <c r="L61" s="454"/>
      <c r="M61" s="454"/>
      <c r="N61" s="454"/>
      <c r="O61" s="454"/>
      <c r="P61" s="454"/>
      <c r="Q61" s="454"/>
      <c r="R61" s="454">
        <v>6</v>
      </c>
      <c r="S61" s="454"/>
      <c r="T61" s="454"/>
      <c r="U61" s="454"/>
      <c r="V61" s="454"/>
      <c r="W61" s="454"/>
      <c r="X61" s="454">
        <v>7</v>
      </c>
      <c r="Y61" s="454"/>
      <c r="Z61" s="454"/>
      <c r="AA61" s="454"/>
      <c r="AB61" s="454"/>
      <c r="AC61" s="454"/>
      <c r="AD61" s="454">
        <v>8</v>
      </c>
      <c r="AE61" s="454"/>
      <c r="AF61" s="454"/>
      <c r="AG61" s="459"/>
      <c r="AH61" s="459"/>
      <c r="AI61" s="459"/>
      <c r="AJ61" s="459">
        <v>9</v>
      </c>
      <c r="AK61" s="460"/>
      <c r="AL61" s="460"/>
      <c r="AM61" s="350"/>
    </row>
    <row r="62" spans="1:48" s="352" customFormat="1" ht="15" customHeight="1">
      <c r="A62" s="525" t="s">
        <v>789</v>
      </c>
      <c r="B62" s="447"/>
      <c r="C62" s="447"/>
      <c r="D62" s="447"/>
      <c r="E62" s="447"/>
      <c r="F62" s="447"/>
      <c r="G62" s="447"/>
      <c r="H62" s="425"/>
      <c r="I62" s="526" t="s">
        <v>910</v>
      </c>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8"/>
      <c r="AO62" s="525" t="s">
        <v>911</v>
      </c>
    </row>
    <row r="63" spans="1:48" s="352" customFormat="1" ht="15" customHeight="1">
      <c r="A63" s="352" t="s">
        <v>908</v>
      </c>
      <c r="B63" s="447"/>
      <c r="C63" s="447"/>
      <c r="D63" s="447"/>
      <c r="E63" s="447"/>
      <c r="F63" s="447"/>
      <c r="G63" s="447"/>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425"/>
    </row>
    <row r="64" spans="1:48" s="352" customFormat="1" ht="15" customHeight="1">
      <c r="A64" s="352" t="s">
        <v>790</v>
      </c>
      <c r="B64" s="447"/>
      <c r="C64" s="447"/>
      <c r="D64" s="447"/>
      <c r="E64" s="447"/>
      <c r="F64" s="447"/>
      <c r="G64" s="447"/>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row>
    <row r="65" spans="1:39" s="352" customFormat="1" ht="15" customHeight="1">
      <c r="A65" s="352" t="s">
        <v>791</v>
      </c>
      <c r="B65" s="447"/>
      <c r="C65" s="447"/>
      <c r="D65" s="447"/>
      <c r="E65" s="447"/>
      <c r="F65" s="447"/>
      <c r="G65" s="447"/>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row>
    <row r="66" spans="1:39" ht="15" customHeight="1">
      <c r="A66" s="352" t="s">
        <v>792</v>
      </c>
      <c r="B66" s="461"/>
      <c r="C66" s="352"/>
      <c r="D66" s="352"/>
      <c r="E66" s="352"/>
      <c r="F66" s="352"/>
      <c r="G66" s="352"/>
    </row>
    <row r="67" spans="1:39" ht="15" customHeight="1">
      <c r="A67" s="352" t="s">
        <v>793</v>
      </c>
      <c r="B67" s="461"/>
      <c r="C67" s="352"/>
      <c r="D67" s="352"/>
      <c r="E67" s="352"/>
      <c r="F67" s="352"/>
      <c r="G67" s="352"/>
    </row>
    <row r="68" spans="1:39" ht="15" customHeight="1">
      <c r="A68" s="352"/>
      <c r="B68" s="452" t="s">
        <v>794</v>
      </c>
      <c r="C68" s="1136" t="s">
        <v>795</v>
      </c>
      <c r="D68" s="1137"/>
      <c r="E68" s="1138"/>
      <c r="F68" s="352"/>
      <c r="G68" s="352"/>
    </row>
    <row r="69" spans="1:39" ht="15" customHeight="1">
      <c r="A69" s="352"/>
      <c r="B69" s="462" t="s">
        <v>759</v>
      </c>
      <c r="C69" s="1130" t="s">
        <v>796</v>
      </c>
      <c r="D69" s="1131"/>
      <c r="E69" s="1132"/>
      <c r="F69" s="352"/>
      <c r="G69" s="352"/>
    </row>
    <row r="70" spans="1:39" ht="15" customHeight="1">
      <c r="A70" s="352"/>
      <c r="B70" s="462" t="s">
        <v>760</v>
      </c>
      <c r="C70" s="1130" t="s">
        <v>797</v>
      </c>
      <c r="D70" s="1131"/>
      <c r="E70" s="1132"/>
      <c r="F70" s="352"/>
      <c r="G70" s="352"/>
    </row>
    <row r="71" spans="1:39" ht="15" customHeight="1">
      <c r="A71" s="352"/>
      <c r="B71" s="462" t="s">
        <v>761</v>
      </c>
      <c r="C71" s="1130" t="s">
        <v>798</v>
      </c>
      <c r="D71" s="1131"/>
      <c r="E71" s="1132"/>
      <c r="F71" s="352"/>
      <c r="G71" s="352"/>
    </row>
    <row r="72" spans="1:39" ht="15" customHeight="1">
      <c r="A72" s="352"/>
      <c r="B72" s="462" t="s">
        <v>762</v>
      </c>
      <c r="C72" s="1130" t="s">
        <v>799</v>
      </c>
      <c r="D72" s="1131"/>
      <c r="E72" s="1132"/>
      <c r="F72" s="352"/>
      <c r="G72" s="352"/>
    </row>
    <row r="73" spans="1:39" ht="15" customHeight="1">
      <c r="A73" s="352"/>
      <c r="B73" s="352" t="s">
        <v>800</v>
      </c>
      <c r="C73" s="352"/>
      <c r="D73" s="352"/>
      <c r="E73" s="352"/>
      <c r="F73" s="352"/>
      <c r="G73" s="352"/>
    </row>
    <row r="74" spans="1:39" ht="15" customHeight="1">
      <c r="A74" s="352"/>
      <c r="B74" s="352" t="s">
        <v>801</v>
      </c>
      <c r="C74" s="352"/>
      <c r="D74" s="352"/>
      <c r="E74" s="352"/>
      <c r="F74" s="352"/>
      <c r="G74" s="352"/>
    </row>
    <row r="75" spans="1:39" ht="15" customHeight="1">
      <c r="A75" s="352"/>
      <c r="B75" s="352" t="s">
        <v>802</v>
      </c>
      <c r="C75" s="352"/>
      <c r="D75" s="352"/>
      <c r="E75" s="352"/>
      <c r="F75" s="352"/>
      <c r="G75" s="352"/>
    </row>
    <row r="76" spans="1:39" ht="15" customHeight="1">
      <c r="A76" s="352" t="s">
        <v>803</v>
      </c>
      <c r="B76" s="461"/>
      <c r="C76" s="352"/>
      <c r="D76" s="352"/>
      <c r="E76" s="352"/>
      <c r="F76" s="352"/>
      <c r="G76" s="352"/>
    </row>
    <row r="77" spans="1:39" ht="15" customHeight="1">
      <c r="A77" s="352" t="s">
        <v>804</v>
      </c>
      <c r="B77" s="461"/>
      <c r="C77" s="352"/>
      <c r="D77" s="352"/>
      <c r="E77" s="352"/>
      <c r="F77" s="352"/>
      <c r="G77" s="352"/>
    </row>
    <row r="78" spans="1:39" ht="15" customHeight="1">
      <c r="A78" s="352" t="s">
        <v>805</v>
      </c>
      <c r="B78" s="461"/>
      <c r="C78" s="352"/>
      <c r="D78" s="352"/>
      <c r="E78" s="352"/>
      <c r="F78" s="352"/>
      <c r="G78" s="352"/>
    </row>
    <row r="79" spans="1:39" ht="15" customHeight="1">
      <c r="A79" s="352" t="s">
        <v>806</v>
      </c>
      <c r="B79" s="461"/>
      <c r="C79" s="352"/>
      <c r="D79" s="352"/>
      <c r="E79" s="352"/>
      <c r="F79" s="352"/>
      <c r="G79" s="352"/>
    </row>
    <row r="80" spans="1:39" ht="15" customHeight="1">
      <c r="A80" s="352" t="s">
        <v>807</v>
      </c>
      <c r="B80" s="461"/>
      <c r="C80" s="352"/>
      <c r="D80" s="352"/>
      <c r="E80" s="352"/>
      <c r="F80" s="352"/>
      <c r="G80" s="352"/>
    </row>
    <row r="81" spans="1:7" ht="15" customHeight="1">
      <c r="A81" s="352" t="s">
        <v>808</v>
      </c>
      <c r="B81" s="461"/>
      <c r="C81" s="352"/>
      <c r="D81" s="352"/>
      <c r="E81" s="352"/>
      <c r="F81" s="352"/>
      <c r="G81" s="352"/>
    </row>
    <row r="82" spans="1:7" ht="15" customHeight="1">
      <c r="A82" s="352" t="s">
        <v>819</v>
      </c>
      <c r="B82" s="461"/>
      <c r="C82" s="352"/>
      <c r="D82" s="352"/>
      <c r="E82" s="352"/>
      <c r="F82" s="352"/>
      <c r="G82" s="352"/>
    </row>
    <row r="83" spans="1:7" ht="15" customHeight="1">
      <c r="A83" s="352" t="s">
        <v>809</v>
      </c>
      <c r="B83" s="461"/>
      <c r="C83" s="352"/>
      <c r="D83" s="352"/>
      <c r="E83" s="352"/>
      <c r="F83" s="352"/>
      <c r="G83" s="352"/>
    </row>
    <row r="84" spans="1:7" ht="15" customHeight="1">
      <c r="A84" s="352" t="s">
        <v>820</v>
      </c>
      <c r="B84" s="461"/>
      <c r="C84" s="352"/>
      <c r="D84" s="352"/>
      <c r="E84" s="352"/>
      <c r="F84" s="352"/>
      <c r="G84" s="352"/>
    </row>
    <row r="85" spans="1:7" ht="15" customHeight="1">
      <c r="A85" s="352" t="s">
        <v>810</v>
      </c>
      <c r="B85" s="461"/>
      <c r="C85" s="352"/>
      <c r="D85" s="352"/>
      <c r="E85" s="352"/>
      <c r="F85" s="352"/>
      <c r="G85" s="352"/>
    </row>
    <row r="86" spans="1:7" ht="15" customHeight="1">
      <c r="A86" s="352" t="s">
        <v>811</v>
      </c>
      <c r="B86" s="461"/>
      <c r="C86" s="352"/>
      <c r="D86" s="352"/>
      <c r="E86" s="352"/>
      <c r="F86" s="352"/>
      <c r="G86" s="352"/>
    </row>
    <row r="87" spans="1:7" ht="15" customHeight="1">
      <c r="A87" s="352" t="s">
        <v>812</v>
      </c>
      <c r="B87" s="461"/>
      <c r="C87" s="352"/>
      <c r="D87" s="352"/>
      <c r="E87" s="352"/>
      <c r="F87" s="352"/>
      <c r="G87" s="352"/>
    </row>
  </sheetData>
  <mergeCells count="266">
    <mergeCell ref="A60:E60"/>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I51:N51"/>
    <mergeCell ref="AJ56:AK56"/>
    <mergeCell ref="U56:W56"/>
    <mergeCell ref="F57:H57"/>
    <mergeCell ref="I57:K57"/>
    <mergeCell ref="L57:N57"/>
    <mergeCell ref="O57:Q57"/>
    <mergeCell ref="R57:T57"/>
    <mergeCell ref="F56:H56"/>
    <mergeCell ref="I56:K56"/>
    <mergeCell ref="L56:N56"/>
    <mergeCell ref="O56:Q56"/>
    <mergeCell ref="R56:T56"/>
    <mergeCell ref="AO36:AV46"/>
    <mergeCell ref="C72:E72"/>
    <mergeCell ref="AG58:AK58"/>
    <mergeCell ref="AL58:AM58"/>
    <mergeCell ref="C68:E68"/>
    <mergeCell ref="C69:E69"/>
    <mergeCell ref="C70:E70"/>
    <mergeCell ref="C71:E71"/>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s>
  <phoneticPr fontId="3"/>
  <dataValidations count="6">
    <dataValidation type="whole" operator="greaterThanOrEqual" allowBlank="1" showInputMessage="1" showErrorMessage="1" sqref="L37:L47 O37:O47 R37:R47 U37:U47 X37:X47 AA37:AA47 AD37:AD47 I37:I47 AG37:AG47 D37:F47">
      <formula1>0</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1:C30">
      <formula1>"A,B,C,D"</formula1>
    </dataValidation>
    <dataValidation operator="greaterThanOrEqual" allowBlank="1" showInputMessage="1" showErrorMessage="1" sqref="I48:I49 I52 L48:L49 L52 AL37:AL46 AJ37:AJ47 AM36 AM42 AM44 AM46"/>
    <dataValidation type="list" allowBlank="1" showInputMessage="1" showErrorMessage="1" sqref="B11:B30">
      <formula1>"管理者,サービス管理責任者,世話人,生活支援員,夜間支援従事者,その他職員"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99" fitToHeight="0" orientation="landscape" r:id="rId1"/>
  <headerFooter alignWithMargins="0">
    <oddHeader>&amp;L&amp;"ＭＳ ゴシック,標準"&amp;10（参考様式）</oddHeader>
  </headerFooter>
  <rowBreaks count="2" manualBreakCount="2">
    <brk id="34" max="39" man="1"/>
    <brk id="59"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V87"/>
  <sheetViews>
    <sheetView showGridLines="0" view="pageBreakPreview" zoomScaleNormal="100" zoomScaleSheetLayoutView="100" workbookViewId="0">
      <selection activeCell="I51" sqref="I51:N51"/>
    </sheetView>
  </sheetViews>
  <sheetFormatPr defaultColWidth="8.25" defaultRowHeight="21" customHeight="1"/>
  <cols>
    <col min="1" max="1" width="2.625" style="349" customWidth="1"/>
    <col min="2" max="2" width="14.875" style="348" customWidth="1"/>
    <col min="3" max="3" width="6.625" style="349" customWidth="1"/>
    <col min="4" max="5" width="7.625" style="349" customWidth="1"/>
    <col min="6" max="36" width="2.625" style="349" customWidth="1"/>
    <col min="37" max="37" width="6.625" style="349" customWidth="1"/>
    <col min="38" max="39" width="7.625" style="349" customWidth="1"/>
    <col min="40" max="40" width="5.625" style="349" customWidth="1"/>
    <col min="41" max="16384" width="8.25" style="349"/>
  </cols>
  <sheetData>
    <row r="1" spans="1:41" ht="24.95" customHeight="1">
      <c r="A1" s="423" t="s">
        <v>738</v>
      </c>
      <c r="C1" s="424"/>
      <c r="D1" s="424"/>
      <c r="E1" s="424"/>
      <c r="F1" s="424"/>
      <c r="G1" s="424"/>
      <c r="H1" s="424"/>
      <c r="I1" s="424"/>
      <c r="J1" s="424"/>
      <c r="K1" s="424"/>
      <c r="L1" s="424"/>
      <c r="M1" s="424"/>
      <c r="N1" s="424"/>
      <c r="O1" s="424"/>
      <c r="P1" s="424"/>
      <c r="Q1" s="424"/>
      <c r="R1" s="424"/>
      <c r="S1" s="424"/>
      <c r="T1" s="424"/>
      <c r="U1" s="424"/>
      <c r="V1" s="424"/>
      <c r="W1" s="424"/>
      <c r="X1" s="425"/>
      <c r="Y1" s="425"/>
      <c r="Z1" s="350"/>
      <c r="AA1" s="350"/>
      <c r="AB1" s="350"/>
      <c r="AC1" s="350"/>
      <c r="AD1" s="426"/>
      <c r="AE1" s="426"/>
      <c r="AF1" s="426"/>
      <c r="AG1" s="426"/>
      <c r="AH1" s="426"/>
      <c r="AI1" s="427" t="s">
        <v>739</v>
      </c>
      <c r="AJ1" s="427"/>
      <c r="AK1" s="1207" t="s">
        <v>825</v>
      </c>
      <c r="AL1" s="1207"/>
      <c r="AM1" s="1207"/>
      <c r="AN1" s="1207"/>
    </row>
    <row r="2" spans="1:41" ht="18" customHeight="1">
      <c r="A2" s="533" t="s">
        <v>912</v>
      </c>
      <c r="B2" s="428"/>
      <c r="C2" s="428"/>
      <c r="D2" s="428"/>
      <c r="E2" s="428"/>
      <c r="F2" s="428"/>
      <c r="G2" s="428"/>
      <c r="H2" s="428"/>
      <c r="I2" s="428"/>
      <c r="J2" s="428"/>
      <c r="K2" s="428"/>
      <c r="L2" s="428"/>
      <c r="M2" s="1208">
        <v>2025</v>
      </c>
      <c r="N2" s="1208"/>
      <c r="O2" s="1208"/>
      <c r="P2" s="1208"/>
      <c r="Q2" s="1209" t="s">
        <v>741</v>
      </c>
      <c r="R2" s="1209"/>
      <c r="S2" s="1208"/>
      <c r="T2" s="1208"/>
      <c r="U2" s="1209" t="s">
        <v>349</v>
      </c>
      <c r="V2" s="1209"/>
      <c r="W2" s="428"/>
      <c r="X2" s="428"/>
      <c r="Y2" s="428"/>
      <c r="Z2" s="350"/>
      <c r="AA2" s="350"/>
      <c r="AC2" s="427"/>
      <c r="AD2" s="428"/>
      <c r="AE2" s="428"/>
      <c r="AF2" s="428"/>
      <c r="AG2" s="428"/>
      <c r="AH2" s="428"/>
      <c r="AI2" s="427" t="s">
        <v>742</v>
      </c>
      <c r="AJ2" s="427"/>
      <c r="AK2" s="1210"/>
      <c r="AL2" s="1210"/>
      <c r="AM2" s="1210"/>
      <c r="AN2" s="1210"/>
    </row>
    <row r="3" spans="1:41" ht="18" customHeight="1">
      <c r="A3" s="429"/>
      <c r="B3" s="429"/>
      <c r="C3" s="429"/>
      <c r="D3" s="429"/>
      <c r="E3" s="429"/>
      <c r="F3" s="429"/>
      <c r="G3" s="429"/>
      <c r="H3" s="429"/>
      <c r="I3" s="429"/>
      <c r="J3" s="429"/>
      <c r="K3" s="429"/>
      <c r="L3" s="429"/>
      <c r="M3" s="537" t="s">
        <v>923</v>
      </c>
      <c r="N3" s="429"/>
      <c r="O3" s="429"/>
      <c r="P3" s="429"/>
      <c r="Q3" s="429"/>
      <c r="R3" s="429"/>
      <c r="S3" s="429"/>
      <c r="T3" s="429"/>
      <c r="U3" s="429"/>
      <c r="V3" s="429"/>
      <c r="W3" s="429"/>
      <c r="Y3" s="430"/>
      <c r="Z3" s="430"/>
      <c r="AA3" s="430"/>
      <c r="AB3" s="350"/>
      <c r="AC3" s="430"/>
      <c r="AD3" s="430"/>
      <c r="AE3" s="430"/>
      <c r="AF3" s="430"/>
      <c r="AG3" s="430"/>
      <c r="AH3" s="430"/>
      <c r="AI3" s="431" t="s">
        <v>743</v>
      </c>
      <c r="AJ3" s="427"/>
      <c r="AK3" s="1211"/>
      <c r="AL3" s="1211"/>
      <c r="AM3" s="1211"/>
      <c r="AN3" s="1211"/>
      <c r="AO3" s="351" t="s">
        <v>909</v>
      </c>
    </row>
    <row r="4" spans="1:41" ht="18" customHeight="1">
      <c r="A4" s="429"/>
      <c r="B4" s="429"/>
      <c r="C4" s="429"/>
      <c r="D4" s="429"/>
      <c r="E4" s="429"/>
      <c r="F4" s="429"/>
      <c r="G4" s="429"/>
      <c r="H4" s="429"/>
      <c r="I4" s="429"/>
      <c r="J4" s="429"/>
      <c r="K4" s="429"/>
      <c r="L4" s="429"/>
      <c r="M4" s="429"/>
      <c r="N4" s="429"/>
      <c r="O4" s="429"/>
      <c r="P4" s="429"/>
      <c r="Q4" s="429"/>
      <c r="R4" s="429"/>
      <c r="S4" s="429"/>
      <c r="T4" s="429"/>
      <c r="U4" s="429"/>
      <c r="V4" s="429"/>
      <c r="W4" s="429"/>
      <c r="Y4" s="430"/>
      <c r="Z4" s="430"/>
      <c r="AA4" s="430"/>
      <c r="AB4" s="350"/>
      <c r="AC4" s="430"/>
      <c r="AD4" s="430"/>
      <c r="AE4" s="430"/>
      <c r="AF4" s="430"/>
      <c r="AG4" s="430"/>
      <c r="AH4" s="430"/>
      <c r="AI4" s="431" t="s">
        <v>744</v>
      </c>
      <c r="AJ4" s="427"/>
      <c r="AK4" s="1211"/>
      <c r="AL4" s="1211"/>
      <c r="AM4" s="1211"/>
      <c r="AN4" s="1211"/>
      <c r="AO4" s="351" t="s">
        <v>832</v>
      </c>
    </row>
    <row r="5" spans="1:41" ht="18" customHeight="1">
      <c r="A5" s="429"/>
      <c r="B5" s="429"/>
      <c r="C5" s="429"/>
      <c r="D5" s="429"/>
      <c r="E5" s="429"/>
      <c r="F5" s="429"/>
      <c r="G5" s="429"/>
      <c r="H5" s="429"/>
      <c r="I5" s="429"/>
      <c r="J5" s="429"/>
      <c r="K5" s="429"/>
      <c r="L5" s="429"/>
      <c r="M5" s="429"/>
      <c r="N5" s="429"/>
      <c r="O5" s="429"/>
      <c r="P5" s="429"/>
      <c r="Q5" s="429"/>
      <c r="R5" s="429"/>
      <c r="S5" s="429"/>
      <c r="U5" s="429"/>
      <c r="V5" s="429"/>
      <c r="W5" s="429"/>
      <c r="Y5" s="430"/>
      <c r="Z5" s="430"/>
      <c r="AA5" s="430"/>
      <c r="AB5" s="350"/>
      <c r="AC5" s="430"/>
      <c r="AD5" s="430"/>
      <c r="AE5" s="430"/>
      <c r="AF5" s="430"/>
      <c r="AG5" s="431" t="s">
        <v>745</v>
      </c>
      <c r="AH5" s="1212"/>
      <c r="AI5" s="1212"/>
      <c r="AJ5" s="1212"/>
      <c r="AK5" s="430" t="s">
        <v>746</v>
      </c>
      <c r="AL5" s="432"/>
      <c r="AM5" s="430" t="s">
        <v>747</v>
      </c>
      <c r="AN5" s="350"/>
    </row>
    <row r="6" spans="1:41" ht="9.9499999999999993" customHeight="1">
      <c r="A6" s="350"/>
      <c r="B6" s="433"/>
      <c r="C6" s="433"/>
      <c r="D6" s="433"/>
      <c r="E6" s="433"/>
      <c r="F6" s="433"/>
      <c r="G6" s="433"/>
      <c r="H6" s="433"/>
      <c r="I6" s="433"/>
      <c r="J6" s="433"/>
      <c r="K6" s="433"/>
      <c r="L6" s="433"/>
      <c r="M6" s="433"/>
      <c r="N6" s="433"/>
      <c r="O6" s="433"/>
      <c r="P6" s="433"/>
      <c r="Q6" s="433"/>
      <c r="R6" s="433"/>
      <c r="S6" s="433"/>
      <c r="T6" s="433"/>
      <c r="U6" s="433"/>
      <c r="V6" s="433"/>
      <c r="W6" s="433"/>
      <c r="X6" s="428"/>
      <c r="Y6" s="428"/>
      <c r="Z6" s="428"/>
      <c r="AA6" s="428"/>
      <c r="AB6" s="428"/>
      <c r="AC6" s="428"/>
      <c r="AD6" s="428"/>
      <c r="AE6" s="428"/>
      <c r="AF6" s="428"/>
      <c r="AG6" s="428"/>
      <c r="AH6" s="428"/>
      <c r="AI6" s="428"/>
      <c r="AJ6" s="428"/>
      <c r="AK6" s="428"/>
      <c r="AL6" s="428"/>
      <c r="AM6" s="350"/>
      <c r="AN6" s="350"/>
    </row>
    <row r="7" spans="1:41" ht="15" customHeight="1">
      <c r="A7" s="1198" t="s">
        <v>748</v>
      </c>
      <c r="B7" s="1155" t="s">
        <v>749</v>
      </c>
      <c r="C7" s="1213" t="s">
        <v>750</v>
      </c>
      <c r="D7" s="1155" t="s">
        <v>751</v>
      </c>
      <c r="E7" s="1136" t="s">
        <v>752</v>
      </c>
      <c r="F7" s="1216" t="s">
        <v>753</v>
      </c>
      <c r="G7" s="1216"/>
      <c r="H7" s="1216"/>
      <c r="I7" s="1216"/>
      <c r="J7" s="1216"/>
      <c r="K7" s="1216"/>
      <c r="L7" s="1216"/>
      <c r="M7" s="1216"/>
      <c r="N7" s="1216"/>
      <c r="O7" s="1216"/>
      <c r="P7" s="1216"/>
      <c r="Q7" s="1216"/>
      <c r="R7" s="1216"/>
      <c r="S7" s="1216"/>
      <c r="T7" s="1216"/>
      <c r="U7" s="1216"/>
      <c r="V7" s="1216"/>
      <c r="W7" s="1216"/>
      <c r="X7" s="1216"/>
      <c r="Y7" s="1216"/>
      <c r="Z7" s="1216"/>
      <c r="AA7" s="1216"/>
      <c r="AB7" s="1216"/>
      <c r="AC7" s="1216"/>
      <c r="AD7" s="1216"/>
      <c r="AE7" s="1216"/>
      <c r="AF7" s="1216"/>
      <c r="AG7" s="1216"/>
      <c r="AH7" s="1216"/>
      <c r="AI7" s="1216"/>
      <c r="AJ7" s="1216"/>
      <c r="AK7" s="1217" t="s">
        <v>754</v>
      </c>
      <c r="AL7" s="1146" t="s">
        <v>755</v>
      </c>
      <c r="AM7" s="1205" t="s">
        <v>756</v>
      </c>
      <c r="AN7" s="1205"/>
    </row>
    <row r="8" spans="1:41" ht="15" customHeight="1">
      <c r="A8" s="1198"/>
      <c r="B8" s="1155"/>
      <c r="C8" s="1214"/>
      <c r="D8" s="1155"/>
      <c r="E8" s="1136"/>
      <c r="F8" s="1155" t="s">
        <v>345</v>
      </c>
      <c r="G8" s="1155"/>
      <c r="H8" s="1155"/>
      <c r="I8" s="1155"/>
      <c r="J8" s="1155"/>
      <c r="K8" s="1155"/>
      <c r="L8" s="1155"/>
      <c r="M8" s="1155" t="s">
        <v>346</v>
      </c>
      <c r="N8" s="1155"/>
      <c r="O8" s="1155"/>
      <c r="P8" s="1155"/>
      <c r="Q8" s="1155"/>
      <c r="R8" s="1155"/>
      <c r="S8" s="1155"/>
      <c r="T8" s="1155" t="s">
        <v>347</v>
      </c>
      <c r="U8" s="1155"/>
      <c r="V8" s="1155"/>
      <c r="W8" s="1155"/>
      <c r="X8" s="1155"/>
      <c r="Y8" s="1155"/>
      <c r="Z8" s="1155"/>
      <c r="AA8" s="1155" t="s">
        <v>348</v>
      </c>
      <c r="AB8" s="1155"/>
      <c r="AC8" s="1155"/>
      <c r="AD8" s="1155"/>
      <c r="AE8" s="1155"/>
      <c r="AF8" s="1155"/>
      <c r="AG8" s="1155"/>
      <c r="AH8" s="1155" t="s">
        <v>757</v>
      </c>
      <c r="AI8" s="1155"/>
      <c r="AJ8" s="1155"/>
      <c r="AK8" s="1217"/>
      <c r="AL8" s="1146"/>
      <c r="AM8" s="1205"/>
      <c r="AN8" s="1205"/>
    </row>
    <row r="9" spans="1:41" ht="15" customHeight="1">
      <c r="A9" s="1198"/>
      <c r="B9" s="1155"/>
      <c r="C9" s="1214"/>
      <c r="D9" s="1155"/>
      <c r="E9" s="1136"/>
      <c r="F9" s="434">
        <f>DATE($M$2,$S$2,1)</f>
        <v>45627</v>
      </c>
      <c r="G9" s="434">
        <f>DATE($M$2,$S$2,2)</f>
        <v>45628</v>
      </c>
      <c r="H9" s="434">
        <f>DATE($M$2,$S$2,3)</f>
        <v>45629</v>
      </c>
      <c r="I9" s="434">
        <f>DATE($M$2,$S$2,4)</f>
        <v>45630</v>
      </c>
      <c r="J9" s="434">
        <f>DATE($M$2,$S$2,5)</f>
        <v>45631</v>
      </c>
      <c r="K9" s="434">
        <f>DATE($M$2,$S$2,6)</f>
        <v>45632</v>
      </c>
      <c r="L9" s="434">
        <f>DATE($M$2,$S$2,7)</f>
        <v>45633</v>
      </c>
      <c r="M9" s="434">
        <f>DATE($M$2,$S$2,8)</f>
        <v>45634</v>
      </c>
      <c r="N9" s="434">
        <f>DATE($M$2,$S$2,9)</f>
        <v>45635</v>
      </c>
      <c r="O9" s="434">
        <f>DATE($M$2,$S$2,10)</f>
        <v>45636</v>
      </c>
      <c r="P9" s="434">
        <f>DATE($M$2,$S$2,11)</f>
        <v>45637</v>
      </c>
      <c r="Q9" s="434">
        <f>DATE($M$2,$S$2,12)</f>
        <v>45638</v>
      </c>
      <c r="R9" s="434">
        <f>DATE($M$2,$S$2,13)</f>
        <v>45639</v>
      </c>
      <c r="S9" s="434">
        <f>DATE($M$2,$S$2,14)</f>
        <v>45640</v>
      </c>
      <c r="T9" s="434">
        <f>DATE($M$2,$S$2,15)</f>
        <v>45641</v>
      </c>
      <c r="U9" s="434">
        <f>DATE($M$2,$S$2,16)</f>
        <v>45642</v>
      </c>
      <c r="V9" s="434">
        <f>DATE($M$2,$S$2,17)</f>
        <v>45643</v>
      </c>
      <c r="W9" s="434">
        <f>DATE($M$2,$S$2,18)</f>
        <v>45644</v>
      </c>
      <c r="X9" s="434">
        <f>DATE($M$2,$S$2,19)</f>
        <v>45645</v>
      </c>
      <c r="Y9" s="434">
        <f>DATE($M$2,$S$2,20)</f>
        <v>45646</v>
      </c>
      <c r="Z9" s="434">
        <f>DATE($M$2,$S$2,21)</f>
        <v>45647</v>
      </c>
      <c r="AA9" s="434">
        <f>DATE($M$2,$S$2,22)</f>
        <v>45648</v>
      </c>
      <c r="AB9" s="434">
        <f>DATE($M$2,$S$2,23)</f>
        <v>45649</v>
      </c>
      <c r="AC9" s="434">
        <f>DATE($M$2,$S$2,24)</f>
        <v>45650</v>
      </c>
      <c r="AD9" s="434">
        <f>DATE($M$2,$S$2,25)</f>
        <v>45651</v>
      </c>
      <c r="AE9" s="434">
        <f>DATE($M$2,$S$2,26)</f>
        <v>45652</v>
      </c>
      <c r="AF9" s="434">
        <f>DATE($M$2,$S$2,27)</f>
        <v>45653</v>
      </c>
      <c r="AG9" s="434">
        <f>DATE($M$2,$S$2,28)</f>
        <v>45654</v>
      </c>
      <c r="AH9" s="434">
        <f>IF(DAY(EOMONTH(F9,0))&lt;29,"",DATE($M$2,$S$2,29))</f>
        <v>45655</v>
      </c>
      <c r="AI9" s="434">
        <f>IF(DAY(EOMONTH(F9,0))&lt;30,"",DATE($M$2,$S$2,30))</f>
        <v>45656</v>
      </c>
      <c r="AJ9" s="434">
        <f>IF(DAY(EOMONTH(F9,0))&lt;31,"",DATE($M$2,$S$2,31))</f>
        <v>45657</v>
      </c>
      <c r="AK9" s="1217"/>
      <c r="AL9" s="1146"/>
      <c r="AM9" s="1205"/>
      <c r="AN9" s="1205"/>
    </row>
    <row r="10" spans="1:41" ht="15" customHeight="1">
      <c r="A10" s="1198"/>
      <c r="B10" s="1155"/>
      <c r="C10" s="1215"/>
      <c r="D10" s="1155"/>
      <c r="E10" s="1136"/>
      <c r="F10" s="435">
        <f>DATE($M$2,$S$2,1)</f>
        <v>45627</v>
      </c>
      <c r="G10" s="435">
        <f>DATE($M$2,$S$2,2)</f>
        <v>45628</v>
      </c>
      <c r="H10" s="435">
        <f>DATE($M$2,$S$2,3)</f>
        <v>45629</v>
      </c>
      <c r="I10" s="435">
        <f>DATE($M$2,$S$2,4)</f>
        <v>45630</v>
      </c>
      <c r="J10" s="435">
        <f>DATE($M$2,$S$2,5)</f>
        <v>45631</v>
      </c>
      <c r="K10" s="435">
        <f>DATE($M$2,$S$2,6)</f>
        <v>45632</v>
      </c>
      <c r="L10" s="435">
        <f>DATE($M$2,$S$2,7)</f>
        <v>45633</v>
      </c>
      <c r="M10" s="435">
        <f>DATE($M$2,$S$2,8)</f>
        <v>45634</v>
      </c>
      <c r="N10" s="435">
        <f>DATE($M$2,$S$2,9)</f>
        <v>45635</v>
      </c>
      <c r="O10" s="435">
        <f>DATE($M$2,$S$2,10)</f>
        <v>45636</v>
      </c>
      <c r="P10" s="435">
        <f>DATE($M$2,$S$2,11)</f>
        <v>45637</v>
      </c>
      <c r="Q10" s="435">
        <f>DATE($M$2,$S$2,12)</f>
        <v>45638</v>
      </c>
      <c r="R10" s="435">
        <f>DATE($M$2,$S$2,13)</f>
        <v>45639</v>
      </c>
      <c r="S10" s="435">
        <f>DATE($M$2,$S$2,14)</f>
        <v>45640</v>
      </c>
      <c r="T10" s="435">
        <f>DATE($M$2,$S$2,15)</f>
        <v>45641</v>
      </c>
      <c r="U10" s="435">
        <f>DATE($M$2,$S$2,16)</f>
        <v>45642</v>
      </c>
      <c r="V10" s="435">
        <f>DATE($M$2,$S$2,17)</f>
        <v>45643</v>
      </c>
      <c r="W10" s="435">
        <f>DATE($M$2,$S$2,18)</f>
        <v>45644</v>
      </c>
      <c r="X10" s="435">
        <f>DATE($M$2,$S$2,19)</f>
        <v>45645</v>
      </c>
      <c r="Y10" s="435">
        <f>DATE($M$2,$S$2,20)</f>
        <v>45646</v>
      </c>
      <c r="Z10" s="435">
        <f>DATE($M$2,$S$2,21)</f>
        <v>45647</v>
      </c>
      <c r="AA10" s="435">
        <f>DATE($M$2,$S$2,22)</f>
        <v>45648</v>
      </c>
      <c r="AB10" s="435">
        <f>DATE($M$2,$S$2,23)</f>
        <v>45649</v>
      </c>
      <c r="AC10" s="435">
        <f>DATE($M$2,$S$2,24)</f>
        <v>45650</v>
      </c>
      <c r="AD10" s="435">
        <f>DATE($M$2,$S$2,25)</f>
        <v>45651</v>
      </c>
      <c r="AE10" s="435">
        <f>DATE($M$2,$S$2,26)</f>
        <v>45652</v>
      </c>
      <c r="AF10" s="435">
        <f>DATE($M$2,$S$2,27)</f>
        <v>45653</v>
      </c>
      <c r="AG10" s="435">
        <f>DATE($M$2,$S$2,28)</f>
        <v>45654</v>
      </c>
      <c r="AH10" s="435">
        <f>IF(DAY(EOMONTH(F10,0))&lt;29,"",DATE($M$2,$S$2,29))</f>
        <v>45655</v>
      </c>
      <c r="AI10" s="435">
        <f>IF(DAY(EOMONTH(F10,0))&lt;30,"",DATE($M$2,$S$2,30))</f>
        <v>45656</v>
      </c>
      <c r="AJ10" s="435">
        <f>IF(DAY(EOMONTH(F10,0))&lt;31,"",DATE($M$2,$S$2,31))</f>
        <v>45657</v>
      </c>
      <c r="AK10" s="1217"/>
      <c r="AL10" s="1146"/>
      <c r="AM10" s="1205"/>
      <c r="AN10" s="1205"/>
    </row>
    <row r="11" spans="1:41" ht="18" customHeight="1">
      <c r="A11" s="436">
        <v>1</v>
      </c>
      <c r="B11" s="538" t="s">
        <v>813</v>
      </c>
      <c r="C11" s="437" t="s">
        <v>759</v>
      </c>
      <c r="D11" s="438"/>
      <c r="E11" s="439" t="s">
        <v>815</v>
      </c>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1">
        <f t="shared" ref="AK11:AK31" si="0">IF($AK$3="４週",SUM(F11:AG11),SUM(F11:AJ11))</f>
        <v>0</v>
      </c>
      <c r="AL11" s="442">
        <f>IF($AK$3="４週",AK11/4,AK11/(DAY(EOMONTH($F$9,0))/7))</f>
        <v>0</v>
      </c>
      <c r="AM11" s="1231"/>
      <c r="AN11" s="1231"/>
      <c r="AO11" s="351" t="s">
        <v>821</v>
      </c>
    </row>
    <row r="12" spans="1:41" ht="18" customHeight="1">
      <c r="A12" s="436">
        <v>2</v>
      </c>
      <c r="B12" s="538" t="s">
        <v>758</v>
      </c>
      <c r="C12" s="437" t="s">
        <v>760</v>
      </c>
      <c r="D12" s="438"/>
      <c r="E12" s="439" t="s">
        <v>816</v>
      </c>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1">
        <f t="shared" si="0"/>
        <v>0</v>
      </c>
      <c r="AL12" s="442">
        <f>IF($AK$3="４週",AK12/4,AK12/(DAY(EOMONTH($F$9,0))/7))</f>
        <v>0</v>
      </c>
      <c r="AM12" s="1231"/>
      <c r="AN12" s="1231"/>
      <c r="AO12" s="351" t="s">
        <v>822</v>
      </c>
    </row>
    <row r="13" spans="1:41" ht="18" customHeight="1">
      <c r="A13" s="436">
        <v>3</v>
      </c>
      <c r="B13" s="538" t="s">
        <v>779</v>
      </c>
      <c r="C13" s="437" t="s">
        <v>761</v>
      </c>
      <c r="D13" s="438"/>
      <c r="E13" s="439" t="s">
        <v>817</v>
      </c>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1">
        <f t="shared" si="0"/>
        <v>0</v>
      </c>
      <c r="AL13" s="442">
        <f>IF($AK$3="４週",AK13/4,AK13/(DAY(EOMONTH($F$9,0))/7))</f>
        <v>0</v>
      </c>
      <c r="AM13" s="1231"/>
      <c r="AN13" s="1231"/>
    </row>
    <row r="14" spans="1:41" ht="18" customHeight="1">
      <c r="A14" s="436">
        <v>4</v>
      </c>
      <c r="B14" s="538" t="s">
        <v>814</v>
      </c>
      <c r="C14" s="437" t="s">
        <v>762</v>
      </c>
      <c r="D14" s="438"/>
      <c r="E14" s="439" t="s">
        <v>818</v>
      </c>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1">
        <f t="shared" si="0"/>
        <v>0</v>
      </c>
      <c r="AL14" s="442">
        <f>IF($AK$3="４週",AK14/4,AK14/(DAY(EOMONTH($F$9,0))/7))</f>
        <v>0</v>
      </c>
      <c r="AM14" s="1231"/>
      <c r="AN14" s="1231"/>
    </row>
    <row r="15" spans="1:41" ht="18" customHeight="1">
      <c r="A15" s="436">
        <v>5</v>
      </c>
      <c r="B15" s="538"/>
      <c r="C15" s="437"/>
      <c r="D15" s="438"/>
      <c r="E15" s="439"/>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1">
        <f t="shared" si="0"/>
        <v>0</v>
      </c>
      <c r="AL15" s="442">
        <f t="shared" ref="AL15:AL30" si="1">IF($AK$3="４週",AK15/4,AK15/(DAY(EOMONTH($F$9,0))/7))</f>
        <v>0</v>
      </c>
      <c r="AM15" s="1231"/>
      <c r="AN15" s="1231"/>
    </row>
    <row r="16" spans="1:41" ht="18" customHeight="1">
      <c r="A16" s="436">
        <v>6</v>
      </c>
      <c r="B16" s="538"/>
      <c r="C16" s="437"/>
      <c r="D16" s="438"/>
      <c r="E16" s="439"/>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1">
        <f t="shared" si="0"/>
        <v>0</v>
      </c>
      <c r="AL16" s="442">
        <f t="shared" si="1"/>
        <v>0</v>
      </c>
      <c r="AM16" s="1231"/>
      <c r="AN16" s="1231"/>
    </row>
    <row r="17" spans="1:40" ht="18" customHeight="1">
      <c r="A17" s="436">
        <v>7</v>
      </c>
      <c r="B17" s="538"/>
      <c r="C17" s="437"/>
      <c r="D17" s="438"/>
      <c r="E17" s="43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1">
        <f t="shared" si="0"/>
        <v>0</v>
      </c>
      <c r="AL17" s="442">
        <f t="shared" si="1"/>
        <v>0</v>
      </c>
      <c r="AM17" s="1231"/>
      <c r="AN17" s="1231"/>
    </row>
    <row r="18" spans="1:40" ht="18" customHeight="1">
      <c r="A18" s="436">
        <v>8</v>
      </c>
      <c r="B18" s="538"/>
      <c r="C18" s="437"/>
      <c r="D18" s="438"/>
      <c r="E18" s="43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1">
        <f t="shared" si="0"/>
        <v>0</v>
      </c>
      <c r="AL18" s="442">
        <f t="shared" si="1"/>
        <v>0</v>
      </c>
      <c r="AM18" s="1231"/>
      <c r="AN18" s="1231"/>
    </row>
    <row r="19" spans="1:40" ht="18" customHeight="1">
      <c r="A19" s="436">
        <v>9</v>
      </c>
      <c r="B19" s="538"/>
      <c r="C19" s="437"/>
      <c r="D19" s="438"/>
      <c r="E19" s="439"/>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1">
        <f t="shared" si="0"/>
        <v>0</v>
      </c>
      <c r="AL19" s="442">
        <f t="shared" si="1"/>
        <v>0</v>
      </c>
      <c r="AM19" s="1231"/>
      <c r="AN19" s="1231"/>
    </row>
    <row r="20" spans="1:40" ht="18" customHeight="1">
      <c r="A20" s="436">
        <v>10</v>
      </c>
      <c r="B20" s="538"/>
      <c r="C20" s="437"/>
      <c r="D20" s="438"/>
      <c r="E20" s="439"/>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1">
        <f t="shared" si="0"/>
        <v>0</v>
      </c>
      <c r="AL20" s="442">
        <f t="shared" si="1"/>
        <v>0</v>
      </c>
      <c r="AM20" s="1231"/>
      <c r="AN20" s="1231"/>
    </row>
    <row r="21" spans="1:40" ht="18" customHeight="1">
      <c r="A21" s="436">
        <v>11</v>
      </c>
      <c r="B21" s="538"/>
      <c r="C21" s="437"/>
      <c r="D21" s="438"/>
      <c r="E21" s="439"/>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1">
        <f t="shared" si="0"/>
        <v>0</v>
      </c>
      <c r="AL21" s="442">
        <f t="shared" si="1"/>
        <v>0</v>
      </c>
      <c r="AM21" s="1231"/>
      <c r="AN21" s="1231"/>
    </row>
    <row r="22" spans="1:40" ht="18" customHeight="1">
      <c r="A22" s="436">
        <v>12</v>
      </c>
      <c r="B22" s="538"/>
      <c r="C22" s="437"/>
      <c r="D22" s="438"/>
      <c r="E22" s="439"/>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f t="shared" si="0"/>
        <v>0</v>
      </c>
      <c r="AL22" s="442">
        <f t="shared" si="1"/>
        <v>0</v>
      </c>
      <c r="AM22" s="1231"/>
      <c r="AN22" s="1231"/>
    </row>
    <row r="23" spans="1:40" ht="18" customHeight="1">
      <c r="A23" s="436">
        <v>13</v>
      </c>
      <c r="B23" s="538"/>
      <c r="C23" s="437"/>
      <c r="D23" s="438"/>
      <c r="E23" s="439"/>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1">
        <f t="shared" si="0"/>
        <v>0</v>
      </c>
      <c r="AL23" s="442">
        <f t="shared" si="1"/>
        <v>0</v>
      </c>
      <c r="AM23" s="1231"/>
      <c r="AN23" s="1231"/>
    </row>
    <row r="24" spans="1:40" ht="18" customHeight="1">
      <c r="A24" s="436">
        <v>14</v>
      </c>
      <c r="B24" s="538"/>
      <c r="C24" s="437"/>
      <c r="D24" s="438"/>
      <c r="E24" s="439"/>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1">
        <f t="shared" si="0"/>
        <v>0</v>
      </c>
      <c r="AL24" s="442">
        <f t="shared" si="1"/>
        <v>0</v>
      </c>
      <c r="AM24" s="1231"/>
      <c r="AN24" s="1231"/>
    </row>
    <row r="25" spans="1:40" ht="18" customHeight="1">
      <c r="A25" s="436">
        <v>15</v>
      </c>
      <c r="B25" s="538"/>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1">
        <f t="shared" si="0"/>
        <v>0</v>
      </c>
      <c r="AL25" s="442">
        <f t="shared" si="1"/>
        <v>0</v>
      </c>
      <c r="AM25" s="1231"/>
      <c r="AN25" s="1231"/>
    </row>
    <row r="26" spans="1:40" ht="18" customHeight="1">
      <c r="A26" s="436">
        <v>16</v>
      </c>
      <c r="B26" s="538"/>
      <c r="C26" s="437"/>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1">
        <f t="shared" si="0"/>
        <v>0</v>
      </c>
      <c r="AL26" s="442">
        <f t="shared" si="1"/>
        <v>0</v>
      </c>
      <c r="AM26" s="1231"/>
      <c r="AN26" s="1231"/>
    </row>
    <row r="27" spans="1:40" ht="18" customHeight="1">
      <c r="A27" s="436">
        <v>17</v>
      </c>
      <c r="B27" s="538"/>
      <c r="C27" s="437"/>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1">
        <f t="shared" si="0"/>
        <v>0</v>
      </c>
      <c r="AL27" s="442">
        <f t="shared" si="1"/>
        <v>0</v>
      </c>
      <c r="AM27" s="1231"/>
      <c r="AN27" s="1231"/>
    </row>
    <row r="28" spans="1:40" ht="18" customHeight="1">
      <c r="A28" s="436">
        <v>18</v>
      </c>
      <c r="B28" s="538"/>
      <c r="C28" s="437"/>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1">
        <f t="shared" si="0"/>
        <v>0</v>
      </c>
      <c r="AL28" s="442">
        <f t="shared" si="1"/>
        <v>0</v>
      </c>
      <c r="AM28" s="1231"/>
      <c r="AN28" s="1231"/>
    </row>
    <row r="29" spans="1:40" ht="18" customHeight="1">
      <c r="A29" s="436">
        <v>19</v>
      </c>
      <c r="B29" s="538"/>
      <c r="C29" s="437"/>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1">
        <f t="shared" si="0"/>
        <v>0</v>
      </c>
      <c r="AL29" s="442">
        <f t="shared" si="1"/>
        <v>0</v>
      </c>
      <c r="AM29" s="1231"/>
      <c r="AN29" s="1231"/>
    </row>
    <row r="30" spans="1:40" ht="18" customHeight="1">
      <c r="A30" s="436">
        <v>20</v>
      </c>
      <c r="B30" s="538"/>
      <c r="C30" s="437"/>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1">
        <f t="shared" si="0"/>
        <v>0</v>
      </c>
      <c r="AL30" s="442">
        <f t="shared" si="1"/>
        <v>0</v>
      </c>
      <c r="AM30" s="1231"/>
      <c r="AN30" s="1231"/>
    </row>
    <row r="31" spans="1:40" ht="18" customHeight="1">
      <c r="A31" s="1155" t="s">
        <v>7</v>
      </c>
      <c r="B31" s="1155"/>
      <c r="C31" s="1155"/>
      <c r="D31" s="1155"/>
      <c r="E31" s="1155"/>
      <c r="F31" s="449">
        <f>+SUM(F11:F30)</f>
        <v>0</v>
      </c>
      <c r="G31" s="449">
        <f t="shared" ref="G31:AJ31" si="2">+SUM(G11:G30)</f>
        <v>0</v>
      </c>
      <c r="H31" s="449">
        <f t="shared" si="2"/>
        <v>0</v>
      </c>
      <c r="I31" s="449">
        <f t="shared" si="2"/>
        <v>0</v>
      </c>
      <c r="J31" s="449">
        <f t="shared" si="2"/>
        <v>0</v>
      </c>
      <c r="K31" s="449">
        <f t="shared" si="2"/>
        <v>0</v>
      </c>
      <c r="L31" s="449">
        <f t="shared" si="2"/>
        <v>0</v>
      </c>
      <c r="M31" s="449">
        <f t="shared" si="2"/>
        <v>0</v>
      </c>
      <c r="N31" s="449">
        <f t="shared" si="2"/>
        <v>0</v>
      </c>
      <c r="O31" s="449">
        <f t="shared" si="2"/>
        <v>0</v>
      </c>
      <c r="P31" s="449">
        <f t="shared" si="2"/>
        <v>0</v>
      </c>
      <c r="Q31" s="449">
        <f t="shared" si="2"/>
        <v>0</v>
      </c>
      <c r="R31" s="449">
        <f t="shared" si="2"/>
        <v>0</v>
      </c>
      <c r="S31" s="449">
        <f t="shared" si="2"/>
        <v>0</v>
      </c>
      <c r="T31" s="449">
        <f t="shared" si="2"/>
        <v>0</v>
      </c>
      <c r="U31" s="449">
        <f t="shared" si="2"/>
        <v>0</v>
      </c>
      <c r="V31" s="449">
        <f t="shared" si="2"/>
        <v>0</v>
      </c>
      <c r="W31" s="449">
        <f t="shared" si="2"/>
        <v>0</v>
      </c>
      <c r="X31" s="449">
        <f t="shared" si="2"/>
        <v>0</v>
      </c>
      <c r="Y31" s="449">
        <f t="shared" si="2"/>
        <v>0</v>
      </c>
      <c r="Z31" s="449">
        <f t="shared" si="2"/>
        <v>0</v>
      </c>
      <c r="AA31" s="449">
        <f t="shared" si="2"/>
        <v>0</v>
      </c>
      <c r="AB31" s="449">
        <f t="shared" si="2"/>
        <v>0</v>
      </c>
      <c r="AC31" s="449">
        <f t="shared" si="2"/>
        <v>0</v>
      </c>
      <c r="AD31" s="449">
        <f t="shared" si="2"/>
        <v>0</v>
      </c>
      <c r="AE31" s="449">
        <f t="shared" si="2"/>
        <v>0</v>
      </c>
      <c r="AF31" s="449">
        <f t="shared" si="2"/>
        <v>0</v>
      </c>
      <c r="AG31" s="449">
        <f t="shared" si="2"/>
        <v>0</v>
      </c>
      <c r="AH31" s="449">
        <f t="shared" si="2"/>
        <v>0</v>
      </c>
      <c r="AI31" s="449">
        <f t="shared" si="2"/>
        <v>0</v>
      </c>
      <c r="AJ31" s="449">
        <f t="shared" si="2"/>
        <v>0</v>
      </c>
      <c r="AK31" s="441">
        <f t="shared" si="0"/>
        <v>0</v>
      </c>
      <c r="AL31" s="442">
        <f>IF($AK$3="４週",AK31/4,AK31/(DAY(EOMONTH($F$9,0))/7))</f>
        <v>0</v>
      </c>
      <c r="AM31" s="1198"/>
      <c r="AN31" s="1198"/>
    </row>
    <row r="32" spans="1:40" ht="18" customHeight="1">
      <c r="A32" s="1155" t="s">
        <v>763</v>
      </c>
      <c r="B32" s="1155"/>
      <c r="C32" s="1155"/>
      <c r="D32" s="1155"/>
      <c r="E32" s="1155"/>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9"/>
      <c r="AL32" s="444"/>
      <c r="AM32" s="1198"/>
      <c r="AN32" s="1198"/>
    </row>
    <row r="33" spans="1:48" ht="15" customHeight="1">
      <c r="A33" s="433"/>
      <c r="B33" s="433"/>
      <c r="C33" s="433"/>
      <c r="D33" s="433"/>
      <c r="E33" s="433"/>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433"/>
      <c r="AL33" s="433"/>
      <c r="AM33" s="350"/>
    </row>
    <row r="34" spans="1:48" ht="15" customHeight="1">
      <c r="A34" s="433"/>
      <c r="B34" s="433"/>
      <c r="C34" s="433"/>
      <c r="D34" s="433"/>
      <c r="E34" s="433"/>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433"/>
      <c r="AL34" s="433"/>
      <c r="AM34" s="350"/>
    </row>
    <row r="35" spans="1:48" ht="21" customHeight="1" thickBot="1">
      <c r="A35" s="425" t="s">
        <v>921</v>
      </c>
      <c r="B35" s="433"/>
      <c r="C35" s="433"/>
      <c r="D35" s="433"/>
      <c r="E35" s="433"/>
      <c r="F35" s="433"/>
      <c r="G35" s="352"/>
      <c r="H35" s="352"/>
      <c r="I35" s="352"/>
      <c r="J35" s="352"/>
      <c r="K35" s="352"/>
      <c r="L35" s="352"/>
      <c r="M35" s="352"/>
      <c r="N35" s="352"/>
      <c r="O35" s="352"/>
      <c r="AM35" s="433"/>
      <c r="AN35" s="350"/>
    </row>
    <row r="36" spans="1:48" ht="32.25" customHeight="1" thickBot="1">
      <c r="A36" s="1199"/>
      <c r="B36" s="1200"/>
      <c r="C36" s="1201"/>
      <c r="D36" s="472">
        <v>4</v>
      </c>
      <c r="E36" s="466">
        <v>5</v>
      </c>
      <c r="F36" s="1195">
        <v>6</v>
      </c>
      <c r="G36" s="1195"/>
      <c r="H36" s="1195"/>
      <c r="I36" s="1195">
        <v>7</v>
      </c>
      <c r="J36" s="1195"/>
      <c r="K36" s="1195"/>
      <c r="L36" s="1195">
        <v>8</v>
      </c>
      <c r="M36" s="1195"/>
      <c r="N36" s="1195"/>
      <c r="O36" s="1195">
        <v>9</v>
      </c>
      <c r="P36" s="1195"/>
      <c r="Q36" s="1195"/>
      <c r="R36" s="1195">
        <v>10</v>
      </c>
      <c r="S36" s="1195"/>
      <c r="T36" s="1195"/>
      <c r="U36" s="1195">
        <v>11</v>
      </c>
      <c r="V36" s="1195"/>
      <c r="W36" s="1195"/>
      <c r="X36" s="1195">
        <v>12</v>
      </c>
      <c r="Y36" s="1195"/>
      <c r="Z36" s="1195"/>
      <c r="AA36" s="1195">
        <v>1</v>
      </c>
      <c r="AB36" s="1195"/>
      <c r="AC36" s="1195"/>
      <c r="AD36" s="1195">
        <v>2</v>
      </c>
      <c r="AE36" s="1195"/>
      <c r="AF36" s="1195"/>
      <c r="AG36" s="1195">
        <v>3</v>
      </c>
      <c r="AH36" s="1195"/>
      <c r="AI36" s="1204"/>
      <c r="AJ36" s="1199" t="s">
        <v>21</v>
      </c>
      <c r="AK36" s="1200"/>
      <c r="AL36" s="467" t="s">
        <v>764</v>
      </c>
      <c r="AM36" s="1202" t="s">
        <v>765</v>
      </c>
      <c r="AN36" s="1203"/>
      <c r="AO36" s="1128" t="s">
        <v>922</v>
      </c>
      <c r="AP36" s="1129"/>
      <c r="AQ36" s="1129"/>
      <c r="AR36" s="1129"/>
      <c r="AS36" s="1129"/>
      <c r="AT36" s="1129"/>
      <c r="AU36" s="1129"/>
      <c r="AV36" s="1129"/>
    </row>
    <row r="37" spans="1:48" ht="20.100000000000001" customHeight="1">
      <c r="A37" s="1192" t="s">
        <v>766</v>
      </c>
      <c r="B37" s="1193"/>
      <c r="C37" s="1194"/>
      <c r="D37" s="473">
        <f>SUM(D38,D39,D40,D41,D43,D45)</f>
        <v>0</v>
      </c>
      <c r="E37" s="464">
        <f>SUM(E38,E39,E40,E41,E43,E45)</f>
        <v>0</v>
      </c>
      <c r="F37" s="1185">
        <f>SUM(F38,F39,F40,F41,F43,F45)</f>
        <v>0</v>
      </c>
      <c r="G37" s="1186"/>
      <c r="H37" s="1187"/>
      <c r="I37" s="1185">
        <f>SUM(I38,I39,I40,I41,I43,I45)</f>
        <v>0</v>
      </c>
      <c r="J37" s="1186">
        <f t="shared" ref="J37:AI37" si="3">SUM(J38,J39,J40,J41,J43,J45)</f>
        <v>0</v>
      </c>
      <c r="K37" s="1187">
        <f t="shared" si="3"/>
        <v>0</v>
      </c>
      <c r="L37" s="1185">
        <f>SUM(L38,L39,L40,L41,L43,L45)</f>
        <v>0</v>
      </c>
      <c r="M37" s="1186"/>
      <c r="N37" s="1187"/>
      <c r="O37" s="1185">
        <f>SUM(O38,O39,O40,O41,O43,O45)</f>
        <v>0</v>
      </c>
      <c r="P37" s="1186"/>
      <c r="Q37" s="1187"/>
      <c r="R37" s="1185">
        <f>SUM(R38,R39,R40,R41,R43,R45)</f>
        <v>0</v>
      </c>
      <c r="S37" s="1186"/>
      <c r="T37" s="1187"/>
      <c r="U37" s="1185">
        <f>SUM(U38,U39,U40,U41,U43,U45)</f>
        <v>0</v>
      </c>
      <c r="V37" s="1186">
        <f t="shared" si="3"/>
        <v>0</v>
      </c>
      <c r="W37" s="1187">
        <f t="shared" si="3"/>
        <v>0</v>
      </c>
      <c r="X37" s="1185">
        <f>SUM(X38,X39,X40,X41,X43,X45)</f>
        <v>0</v>
      </c>
      <c r="Y37" s="1186">
        <f t="shared" si="3"/>
        <v>0</v>
      </c>
      <c r="Z37" s="1187">
        <f t="shared" si="3"/>
        <v>0</v>
      </c>
      <c r="AA37" s="1185">
        <f>SUM(AA38,AA39,AA40,AA41,AA43,AA45)</f>
        <v>0</v>
      </c>
      <c r="AB37" s="1186">
        <f t="shared" si="3"/>
        <v>0</v>
      </c>
      <c r="AC37" s="1187">
        <f t="shared" si="3"/>
        <v>0</v>
      </c>
      <c r="AD37" s="1185">
        <f>SUM(AD38,AD39,AD40,AD41,AD43,AD45)</f>
        <v>0</v>
      </c>
      <c r="AE37" s="1186">
        <f t="shared" si="3"/>
        <v>0</v>
      </c>
      <c r="AF37" s="1187">
        <f t="shared" si="3"/>
        <v>0</v>
      </c>
      <c r="AG37" s="1185">
        <f>SUM(AG38,AG39,AG40,AG41,AG43,AG45)</f>
        <v>0</v>
      </c>
      <c r="AH37" s="1186">
        <f t="shared" si="3"/>
        <v>0</v>
      </c>
      <c r="AI37" s="1186">
        <f t="shared" si="3"/>
        <v>0</v>
      </c>
      <c r="AJ37" s="1188">
        <f>SUM(D37:AI37)</f>
        <v>0</v>
      </c>
      <c r="AK37" s="1189"/>
      <c r="AL37" s="496" t="e">
        <f>ROUNDUP(AJ37/AJ47,1)</f>
        <v>#DIV/0!</v>
      </c>
      <c r="AM37" s="1190"/>
      <c r="AN37" s="1191"/>
      <c r="AO37" s="1128"/>
      <c r="AP37" s="1129"/>
      <c r="AQ37" s="1129"/>
      <c r="AR37" s="1129"/>
      <c r="AS37" s="1129"/>
      <c r="AT37" s="1129"/>
      <c r="AU37" s="1129"/>
      <c r="AV37" s="1129"/>
    </row>
    <row r="38" spans="1:48" s="353" customFormat="1" ht="20.100000000000001" customHeight="1">
      <c r="A38" s="497" t="s">
        <v>767</v>
      </c>
      <c r="B38" s="480"/>
      <c r="C38" s="498"/>
      <c r="D38" s="474"/>
      <c r="E38" s="440"/>
      <c r="F38" s="1165"/>
      <c r="G38" s="1226"/>
      <c r="H38" s="1227"/>
      <c r="I38" s="1165"/>
      <c r="J38" s="1226"/>
      <c r="K38" s="1227"/>
      <c r="L38" s="1165"/>
      <c r="M38" s="1226"/>
      <c r="N38" s="1227"/>
      <c r="O38" s="1165"/>
      <c r="P38" s="1226"/>
      <c r="Q38" s="1227"/>
      <c r="R38" s="1165"/>
      <c r="S38" s="1226"/>
      <c r="T38" s="1227"/>
      <c r="U38" s="1165"/>
      <c r="V38" s="1226"/>
      <c r="W38" s="1227"/>
      <c r="X38" s="1165"/>
      <c r="Y38" s="1226"/>
      <c r="Z38" s="1227"/>
      <c r="AA38" s="1165"/>
      <c r="AB38" s="1226"/>
      <c r="AC38" s="1227"/>
      <c r="AD38" s="1165"/>
      <c r="AE38" s="1226"/>
      <c r="AF38" s="1227"/>
      <c r="AG38" s="1165"/>
      <c r="AH38" s="1226"/>
      <c r="AI38" s="1226"/>
      <c r="AJ38" s="1166">
        <f t="shared" ref="AJ38:AJ46" si="4">SUM(D38:AI38)</f>
        <v>0</v>
      </c>
      <c r="AK38" s="1167"/>
      <c r="AL38" s="481" t="e">
        <f>ROUNDUP(AJ38/$AJ$47,1)</f>
        <v>#DIV/0!</v>
      </c>
      <c r="AM38" s="1168"/>
      <c r="AN38" s="1169"/>
      <c r="AO38" s="1128"/>
      <c r="AP38" s="1129"/>
      <c r="AQ38" s="1129"/>
      <c r="AR38" s="1129"/>
      <c r="AS38" s="1129"/>
      <c r="AT38" s="1129"/>
      <c r="AU38" s="1129"/>
      <c r="AV38" s="1129"/>
    </row>
    <row r="39" spans="1:48" s="353" customFormat="1" ht="20.100000000000001" customHeight="1">
      <c r="A39" s="497" t="s">
        <v>768</v>
      </c>
      <c r="B39" s="480"/>
      <c r="C39" s="498"/>
      <c r="D39" s="474"/>
      <c r="E39" s="440"/>
      <c r="F39" s="1165"/>
      <c r="G39" s="1226"/>
      <c r="H39" s="1227"/>
      <c r="I39" s="1165"/>
      <c r="J39" s="1226"/>
      <c r="K39" s="1227"/>
      <c r="L39" s="1165"/>
      <c r="M39" s="1226"/>
      <c r="N39" s="1227"/>
      <c r="O39" s="1165"/>
      <c r="P39" s="1226"/>
      <c r="Q39" s="1227"/>
      <c r="R39" s="1165"/>
      <c r="S39" s="1226"/>
      <c r="T39" s="1227"/>
      <c r="U39" s="1165"/>
      <c r="V39" s="1226"/>
      <c r="W39" s="1227"/>
      <c r="X39" s="1165"/>
      <c r="Y39" s="1226"/>
      <c r="Z39" s="1227"/>
      <c r="AA39" s="1165"/>
      <c r="AB39" s="1226"/>
      <c r="AC39" s="1227"/>
      <c r="AD39" s="1165"/>
      <c r="AE39" s="1226"/>
      <c r="AF39" s="1227"/>
      <c r="AG39" s="1165"/>
      <c r="AH39" s="1226"/>
      <c r="AI39" s="1226"/>
      <c r="AJ39" s="1166">
        <f t="shared" si="4"/>
        <v>0</v>
      </c>
      <c r="AK39" s="1167"/>
      <c r="AL39" s="481" t="e">
        <f>ROUNDUP(AJ39/$AJ$47,1)</f>
        <v>#DIV/0!</v>
      </c>
      <c r="AM39" s="1168"/>
      <c r="AN39" s="1169"/>
      <c r="AO39" s="1128"/>
      <c r="AP39" s="1129"/>
      <c r="AQ39" s="1129"/>
      <c r="AR39" s="1129"/>
      <c r="AS39" s="1129"/>
      <c r="AT39" s="1129"/>
      <c r="AU39" s="1129"/>
      <c r="AV39" s="1129"/>
    </row>
    <row r="40" spans="1:48" ht="20.100000000000001" customHeight="1">
      <c r="A40" s="497" t="s">
        <v>769</v>
      </c>
      <c r="B40" s="480"/>
      <c r="C40" s="498"/>
      <c r="D40" s="474"/>
      <c r="E40" s="440"/>
      <c r="F40" s="1165"/>
      <c r="G40" s="1226"/>
      <c r="H40" s="1227"/>
      <c r="I40" s="1165"/>
      <c r="J40" s="1226"/>
      <c r="K40" s="1227"/>
      <c r="L40" s="1165"/>
      <c r="M40" s="1226"/>
      <c r="N40" s="1227"/>
      <c r="O40" s="1165"/>
      <c r="P40" s="1226"/>
      <c r="Q40" s="1227"/>
      <c r="R40" s="1165"/>
      <c r="S40" s="1226"/>
      <c r="T40" s="1227"/>
      <c r="U40" s="1165"/>
      <c r="V40" s="1226"/>
      <c r="W40" s="1227"/>
      <c r="X40" s="1165"/>
      <c r="Y40" s="1226"/>
      <c r="Z40" s="1227"/>
      <c r="AA40" s="1165"/>
      <c r="AB40" s="1226"/>
      <c r="AC40" s="1227"/>
      <c r="AD40" s="1165"/>
      <c r="AE40" s="1226"/>
      <c r="AF40" s="1227"/>
      <c r="AG40" s="1165"/>
      <c r="AH40" s="1226"/>
      <c r="AI40" s="1226"/>
      <c r="AJ40" s="1166">
        <f t="shared" si="4"/>
        <v>0</v>
      </c>
      <c r="AK40" s="1167"/>
      <c r="AL40" s="481" t="e">
        <f>ROUNDUP(AJ40/$AJ$47,1)</f>
        <v>#DIV/0!</v>
      </c>
      <c r="AM40" s="1168"/>
      <c r="AN40" s="1169"/>
      <c r="AO40" s="1128"/>
      <c r="AP40" s="1129"/>
      <c r="AQ40" s="1129"/>
      <c r="AR40" s="1129"/>
      <c r="AS40" s="1129"/>
      <c r="AT40" s="1129"/>
      <c r="AU40" s="1129"/>
      <c r="AV40" s="1129"/>
    </row>
    <row r="41" spans="1:48" ht="20.100000000000001" customHeight="1">
      <c r="A41" s="1177" t="s">
        <v>770</v>
      </c>
      <c r="B41" s="1178"/>
      <c r="C41" s="1179"/>
      <c r="D41" s="474"/>
      <c r="E41" s="440"/>
      <c r="F41" s="1165"/>
      <c r="G41" s="1226"/>
      <c r="H41" s="1227"/>
      <c r="I41" s="1165"/>
      <c r="J41" s="1226"/>
      <c r="K41" s="1227"/>
      <c r="L41" s="1165"/>
      <c r="M41" s="1226"/>
      <c r="N41" s="1227"/>
      <c r="O41" s="1165"/>
      <c r="P41" s="1226"/>
      <c r="Q41" s="1227"/>
      <c r="R41" s="1165"/>
      <c r="S41" s="1226"/>
      <c r="T41" s="1227"/>
      <c r="U41" s="1165"/>
      <c r="V41" s="1226"/>
      <c r="W41" s="1227"/>
      <c r="X41" s="1165"/>
      <c r="Y41" s="1226"/>
      <c r="Z41" s="1227"/>
      <c r="AA41" s="1165"/>
      <c r="AB41" s="1226"/>
      <c r="AC41" s="1227"/>
      <c r="AD41" s="1165"/>
      <c r="AE41" s="1226"/>
      <c r="AF41" s="1227"/>
      <c r="AG41" s="1165"/>
      <c r="AH41" s="1226"/>
      <c r="AI41" s="1226"/>
      <c r="AJ41" s="1166">
        <f t="shared" si="4"/>
        <v>0</v>
      </c>
      <c r="AK41" s="1167"/>
      <c r="AL41" s="1224" t="e">
        <f>ROUNDUP(AJ41/$AJ$47,1)</f>
        <v>#DIV/0!</v>
      </c>
      <c r="AM41" s="1168"/>
      <c r="AN41" s="1169"/>
      <c r="AO41" s="1128"/>
      <c r="AP41" s="1129"/>
      <c r="AQ41" s="1129"/>
      <c r="AR41" s="1129"/>
      <c r="AS41" s="1129"/>
      <c r="AT41" s="1129"/>
      <c r="AU41" s="1129"/>
      <c r="AV41" s="1129"/>
    </row>
    <row r="42" spans="1:48" s="353" customFormat="1" ht="20.100000000000001" customHeight="1">
      <c r="A42" s="476"/>
      <c r="B42" s="1180" t="s">
        <v>771</v>
      </c>
      <c r="C42" s="1181"/>
      <c r="D42" s="474"/>
      <c r="E42" s="440"/>
      <c r="F42" s="1165"/>
      <c r="G42" s="1226"/>
      <c r="H42" s="1227"/>
      <c r="I42" s="1165"/>
      <c r="J42" s="1226"/>
      <c r="K42" s="1227"/>
      <c r="L42" s="1165"/>
      <c r="M42" s="1226"/>
      <c r="N42" s="1227"/>
      <c r="O42" s="1165"/>
      <c r="P42" s="1226"/>
      <c r="Q42" s="1227"/>
      <c r="R42" s="1165"/>
      <c r="S42" s="1226"/>
      <c r="T42" s="1227"/>
      <c r="U42" s="1165"/>
      <c r="V42" s="1226"/>
      <c r="W42" s="1227"/>
      <c r="X42" s="1165"/>
      <c r="Y42" s="1226"/>
      <c r="Z42" s="1227"/>
      <c r="AA42" s="1165"/>
      <c r="AB42" s="1226"/>
      <c r="AC42" s="1227"/>
      <c r="AD42" s="1165"/>
      <c r="AE42" s="1226"/>
      <c r="AF42" s="1227"/>
      <c r="AG42" s="1165"/>
      <c r="AH42" s="1226"/>
      <c r="AI42" s="1226"/>
      <c r="AJ42" s="1166">
        <f t="shared" si="4"/>
        <v>0</v>
      </c>
      <c r="AK42" s="1167"/>
      <c r="AL42" s="1230"/>
      <c r="AM42" s="1182" t="e">
        <f>ROUNDUP($AJ$42/$AJ$47,1)</f>
        <v>#DIV/0!</v>
      </c>
      <c r="AN42" s="1183"/>
      <c r="AO42" s="1128"/>
      <c r="AP42" s="1129"/>
      <c r="AQ42" s="1129"/>
      <c r="AR42" s="1129"/>
      <c r="AS42" s="1129"/>
      <c r="AT42" s="1129"/>
      <c r="AU42" s="1129"/>
      <c r="AV42" s="1129"/>
    </row>
    <row r="43" spans="1:48" ht="20.100000000000001" customHeight="1">
      <c r="A43" s="1177" t="s">
        <v>772</v>
      </c>
      <c r="B43" s="1178"/>
      <c r="C43" s="1179"/>
      <c r="D43" s="541"/>
      <c r="E43" s="540"/>
      <c r="F43" s="1165"/>
      <c r="G43" s="1226"/>
      <c r="H43" s="1227"/>
      <c r="I43" s="1165"/>
      <c r="J43" s="1226"/>
      <c r="K43" s="1227"/>
      <c r="L43" s="1165"/>
      <c r="M43" s="1226"/>
      <c r="N43" s="1227"/>
      <c r="O43" s="1165"/>
      <c r="P43" s="1226"/>
      <c r="Q43" s="1227"/>
      <c r="R43" s="1165"/>
      <c r="S43" s="1226"/>
      <c r="T43" s="1227"/>
      <c r="U43" s="1165"/>
      <c r="V43" s="1226"/>
      <c r="W43" s="1227"/>
      <c r="X43" s="1165"/>
      <c r="Y43" s="1226"/>
      <c r="Z43" s="1227"/>
      <c r="AA43" s="1165"/>
      <c r="AB43" s="1226"/>
      <c r="AC43" s="1227"/>
      <c r="AD43" s="1165"/>
      <c r="AE43" s="1226"/>
      <c r="AF43" s="1227"/>
      <c r="AG43" s="1165"/>
      <c r="AH43" s="1226"/>
      <c r="AI43" s="1226"/>
      <c r="AJ43" s="1166">
        <f t="shared" si="4"/>
        <v>0</v>
      </c>
      <c r="AK43" s="1167"/>
      <c r="AL43" s="1224" t="e">
        <f>ROUNDUP(AJ43/$AJ$47,1)</f>
        <v>#DIV/0!</v>
      </c>
      <c r="AM43" s="1168"/>
      <c r="AN43" s="1169"/>
      <c r="AO43" s="1128"/>
      <c r="AP43" s="1129"/>
      <c r="AQ43" s="1129"/>
      <c r="AR43" s="1129"/>
      <c r="AS43" s="1129"/>
      <c r="AT43" s="1129"/>
      <c r="AU43" s="1129"/>
      <c r="AV43" s="1129"/>
    </row>
    <row r="44" spans="1:48" s="353" customFormat="1" ht="20.100000000000001" customHeight="1">
      <c r="A44" s="477"/>
      <c r="B44" s="1180" t="s">
        <v>771</v>
      </c>
      <c r="C44" s="1181"/>
      <c r="D44" s="474"/>
      <c r="E44" s="440"/>
      <c r="F44" s="1165"/>
      <c r="G44" s="1226"/>
      <c r="H44" s="1227"/>
      <c r="I44" s="1165"/>
      <c r="J44" s="1226"/>
      <c r="K44" s="1227"/>
      <c r="L44" s="1165"/>
      <c r="M44" s="1226"/>
      <c r="N44" s="1227"/>
      <c r="O44" s="1165"/>
      <c r="P44" s="1226"/>
      <c r="Q44" s="1227"/>
      <c r="R44" s="1165"/>
      <c r="S44" s="1226"/>
      <c r="T44" s="1227"/>
      <c r="U44" s="1165"/>
      <c r="V44" s="1226"/>
      <c r="W44" s="1227"/>
      <c r="X44" s="1165"/>
      <c r="Y44" s="1226"/>
      <c r="Z44" s="1227"/>
      <c r="AA44" s="1165"/>
      <c r="AB44" s="1226"/>
      <c r="AC44" s="1227"/>
      <c r="AD44" s="1165"/>
      <c r="AE44" s="1226"/>
      <c r="AF44" s="1227"/>
      <c r="AG44" s="1165"/>
      <c r="AH44" s="1226"/>
      <c r="AI44" s="1226"/>
      <c r="AJ44" s="1166">
        <f t="shared" si="4"/>
        <v>0</v>
      </c>
      <c r="AK44" s="1167"/>
      <c r="AL44" s="1230"/>
      <c r="AM44" s="1182" t="e">
        <f>ROUNDUP($AJ$44/$AJ$47,1)</f>
        <v>#DIV/0!</v>
      </c>
      <c r="AN44" s="1183"/>
      <c r="AO44" s="1128"/>
      <c r="AP44" s="1129"/>
      <c r="AQ44" s="1129"/>
      <c r="AR44" s="1129"/>
      <c r="AS44" s="1129"/>
      <c r="AT44" s="1129"/>
      <c r="AU44" s="1129"/>
      <c r="AV44" s="1129"/>
    </row>
    <row r="45" spans="1:48" ht="20.100000000000001" customHeight="1">
      <c r="A45" s="1177" t="s">
        <v>774</v>
      </c>
      <c r="B45" s="1178"/>
      <c r="C45" s="1179"/>
      <c r="D45" s="541"/>
      <c r="E45" s="540"/>
      <c r="F45" s="1165"/>
      <c r="G45" s="1226"/>
      <c r="H45" s="1227"/>
      <c r="I45" s="1165"/>
      <c r="J45" s="1226"/>
      <c r="K45" s="1227"/>
      <c r="L45" s="1165"/>
      <c r="M45" s="1226"/>
      <c r="N45" s="1227"/>
      <c r="O45" s="1165"/>
      <c r="P45" s="1226"/>
      <c r="Q45" s="1227"/>
      <c r="R45" s="1165"/>
      <c r="S45" s="1226"/>
      <c r="T45" s="1227"/>
      <c r="U45" s="1165"/>
      <c r="V45" s="1226"/>
      <c r="W45" s="1227"/>
      <c r="X45" s="1165"/>
      <c r="Y45" s="1226"/>
      <c r="Z45" s="1227"/>
      <c r="AA45" s="1165"/>
      <c r="AB45" s="1226"/>
      <c r="AC45" s="1227"/>
      <c r="AD45" s="1165"/>
      <c r="AE45" s="1226"/>
      <c r="AF45" s="1227"/>
      <c r="AG45" s="1165"/>
      <c r="AH45" s="1226"/>
      <c r="AI45" s="1226"/>
      <c r="AJ45" s="1166">
        <f t="shared" si="4"/>
        <v>0</v>
      </c>
      <c r="AK45" s="1167"/>
      <c r="AL45" s="1224" t="e">
        <f>ROUNDUP(AJ45/$AJ$47,1)</f>
        <v>#DIV/0!</v>
      </c>
      <c r="AM45" s="1168"/>
      <c r="AN45" s="1169"/>
      <c r="AO45" s="1128"/>
      <c r="AP45" s="1129"/>
      <c r="AQ45" s="1129"/>
      <c r="AR45" s="1129"/>
      <c r="AS45" s="1129"/>
      <c r="AT45" s="1129"/>
      <c r="AU45" s="1129"/>
      <c r="AV45" s="1129"/>
    </row>
    <row r="46" spans="1:48" s="353" customFormat="1" ht="20.100000000000001" customHeight="1" thickBot="1">
      <c r="A46" s="499"/>
      <c r="B46" s="1228" t="s">
        <v>771</v>
      </c>
      <c r="C46" s="1229"/>
      <c r="D46" s="475"/>
      <c r="E46" s="468"/>
      <c r="F46" s="1176"/>
      <c r="G46" s="1222"/>
      <c r="H46" s="1223"/>
      <c r="I46" s="1176"/>
      <c r="J46" s="1222"/>
      <c r="K46" s="1223"/>
      <c r="L46" s="1176"/>
      <c r="M46" s="1222"/>
      <c r="N46" s="1223"/>
      <c r="O46" s="1176"/>
      <c r="P46" s="1222"/>
      <c r="Q46" s="1223"/>
      <c r="R46" s="1176"/>
      <c r="S46" s="1222"/>
      <c r="T46" s="1223"/>
      <c r="U46" s="1176"/>
      <c r="V46" s="1222"/>
      <c r="W46" s="1223"/>
      <c r="X46" s="1176"/>
      <c r="Y46" s="1222"/>
      <c r="Z46" s="1223"/>
      <c r="AA46" s="1176"/>
      <c r="AB46" s="1222"/>
      <c r="AC46" s="1223"/>
      <c r="AD46" s="1176"/>
      <c r="AE46" s="1222"/>
      <c r="AF46" s="1223"/>
      <c r="AG46" s="1176"/>
      <c r="AH46" s="1222"/>
      <c r="AI46" s="1222"/>
      <c r="AJ46" s="1172">
        <f t="shared" si="4"/>
        <v>0</v>
      </c>
      <c r="AK46" s="1173"/>
      <c r="AL46" s="1225"/>
      <c r="AM46" s="1174" t="e">
        <f>ROUNDUP($AJ$46/$AJ$47,1)</f>
        <v>#DIV/0!</v>
      </c>
      <c r="AN46" s="1175"/>
      <c r="AO46" s="1128"/>
      <c r="AP46" s="1129"/>
      <c r="AQ46" s="1129"/>
      <c r="AR46" s="1129"/>
      <c r="AS46" s="1129"/>
      <c r="AT46" s="1129"/>
      <c r="AU46" s="1129"/>
      <c r="AV46" s="1129"/>
    </row>
    <row r="47" spans="1:48" ht="20.100000000000001" customHeight="1" thickBot="1">
      <c r="A47" s="1160" t="s">
        <v>775</v>
      </c>
      <c r="B47" s="1161"/>
      <c r="C47" s="1162"/>
      <c r="D47" s="479"/>
      <c r="E47" s="470"/>
      <c r="F47" s="1149"/>
      <c r="G47" s="1149"/>
      <c r="H47" s="1149"/>
      <c r="I47" s="1149"/>
      <c r="J47" s="1149"/>
      <c r="K47" s="1149"/>
      <c r="L47" s="1149"/>
      <c r="M47" s="1149"/>
      <c r="N47" s="1149"/>
      <c r="O47" s="1149"/>
      <c r="P47" s="1149"/>
      <c r="Q47" s="1149"/>
      <c r="R47" s="1149"/>
      <c r="S47" s="1149"/>
      <c r="T47" s="1149"/>
      <c r="U47" s="1149"/>
      <c r="V47" s="1149"/>
      <c r="W47" s="1149"/>
      <c r="X47" s="1149"/>
      <c r="Y47" s="1149"/>
      <c r="Z47" s="1149"/>
      <c r="AA47" s="1149"/>
      <c r="AB47" s="1149"/>
      <c r="AC47" s="1149"/>
      <c r="AD47" s="1149"/>
      <c r="AE47" s="1149"/>
      <c r="AF47" s="1149"/>
      <c r="AG47" s="1149"/>
      <c r="AH47" s="1149"/>
      <c r="AI47" s="1150"/>
      <c r="AJ47" s="1151">
        <f>+SUM(D47:AI47)</f>
        <v>0</v>
      </c>
      <c r="AK47" s="1152"/>
      <c r="AL47" s="471"/>
      <c r="AM47" s="1153"/>
      <c r="AN47" s="1154"/>
      <c r="AO47" s="446"/>
      <c r="AP47" s="446"/>
      <c r="AQ47" s="446"/>
    </row>
    <row r="48" spans="1:48" ht="5.0999999999999996" customHeight="1">
      <c r="A48" s="447"/>
      <c r="B48" s="447"/>
      <c r="C48" s="447"/>
      <c r="D48" s="482"/>
      <c r="E48" s="482"/>
      <c r="F48" s="482"/>
      <c r="G48" s="482"/>
      <c r="H48" s="48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448"/>
      <c r="AK48" s="352"/>
      <c r="AL48" s="433"/>
      <c r="AM48" s="433"/>
      <c r="AN48" s="350"/>
    </row>
    <row r="49" spans="1:41" ht="18" customHeight="1">
      <c r="A49" s="425" t="s">
        <v>776</v>
      </c>
      <c r="B49" s="352"/>
      <c r="D49" s="352"/>
      <c r="E49" s="352"/>
      <c r="F49" s="352"/>
      <c r="G49" s="352"/>
      <c r="H49" s="352"/>
      <c r="I49" s="352"/>
      <c r="J49" s="352"/>
      <c r="K49" s="352"/>
      <c r="L49" s="352"/>
      <c r="M49" s="352"/>
      <c r="N49" s="352"/>
      <c r="O49" s="352"/>
      <c r="P49" s="352"/>
      <c r="Q49" s="352"/>
      <c r="R49" s="352"/>
      <c r="S49" s="352"/>
      <c r="T49" s="352"/>
      <c r="U49" s="352"/>
      <c r="V49" s="352"/>
      <c r="W49" s="433"/>
      <c r="X49" s="352"/>
      <c r="Y49" s="352"/>
      <c r="Z49" s="352"/>
      <c r="AA49" s="352"/>
      <c r="AB49" s="352"/>
      <c r="AC49" s="352"/>
      <c r="AD49" s="352"/>
      <c r="AE49" s="352"/>
      <c r="AF49" s="352"/>
      <c r="AG49" s="352"/>
      <c r="AH49" s="352"/>
      <c r="AI49" s="352"/>
      <c r="AJ49" s="448"/>
      <c r="AK49" s="352"/>
      <c r="AL49" s="433"/>
      <c r="AM49" s="433"/>
      <c r="AN49" s="350"/>
    </row>
    <row r="50" spans="1:41" ht="45" customHeight="1">
      <c r="A50" s="1155" t="s">
        <v>777</v>
      </c>
      <c r="B50" s="1155"/>
      <c r="C50" s="1156" t="s">
        <v>758</v>
      </c>
      <c r="D50" s="1156"/>
      <c r="E50" s="1156" t="s">
        <v>778</v>
      </c>
      <c r="F50" s="1156"/>
      <c r="G50" s="1156"/>
      <c r="H50" s="1156"/>
      <c r="I50" s="1157" t="s">
        <v>779</v>
      </c>
      <c r="J50" s="1158"/>
      <c r="K50" s="1158"/>
      <c r="L50" s="1158"/>
      <c r="M50" s="1158"/>
      <c r="N50" s="1159"/>
      <c r="O50" s="1157" t="s">
        <v>826</v>
      </c>
      <c r="P50" s="1158"/>
      <c r="Q50" s="1158"/>
      <c r="R50" s="1158"/>
      <c r="S50" s="1158"/>
      <c r="T50" s="1159"/>
      <c r="U50" s="446"/>
      <c r="W50" s="433"/>
      <c r="X50" s="352"/>
      <c r="Y50" s="352"/>
      <c r="Z50" s="352"/>
      <c r="AA50" s="352"/>
      <c r="AB50" s="352"/>
      <c r="AC50" s="352"/>
      <c r="AD50" s="352"/>
      <c r="AE50" s="352"/>
      <c r="AF50" s="352"/>
      <c r="AG50" s="352"/>
      <c r="AH50" s="352"/>
      <c r="AI50" s="352"/>
      <c r="AJ50" s="448"/>
      <c r="AK50" s="352"/>
      <c r="AL50" s="433"/>
      <c r="AM50" s="433"/>
      <c r="AN50" s="350"/>
    </row>
    <row r="51" spans="1:41" ht="18" customHeight="1">
      <c r="A51" s="1146" t="s">
        <v>780</v>
      </c>
      <c r="B51" s="1146"/>
      <c r="C51" s="1147" t="e">
        <f>ROUNDDOWN(IF(AL37&lt;=30,1,1+ROUNDUP((AL37-30)/30,0)),1)</f>
        <v>#DIV/0!</v>
      </c>
      <c r="D51" s="1147"/>
      <c r="E51" s="1147" t="e">
        <f>ROUNDDOWN(AL37/5,1)</f>
        <v>#DIV/0!</v>
      </c>
      <c r="F51" s="1147"/>
      <c r="G51" s="1147"/>
      <c r="H51" s="1147"/>
      <c r="I51" s="1232" t="e">
        <f>ROUNDDOWN($AL$40/9+($AL$41-$AM$42)/6+$AM$42/12+($AL$43-$AM$44)/4+$AM$44/8+($AL$45-$AM$46)/2.5+$AM$46/5,1)</f>
        <v>#DIV/0!</v>
      </c>
      <c r="J51" s="1233"/>
      <c r="K51" s="1233"/>
      <c r="L51" s="1233"/>
      <c r="M51" s="1233"/>
      <c r="N51" s="1233"/>
      <c r="O51" s="1221">
        <v>1</v>
      </c>
      <c r="P51" s="1221"/>
      <c r="Q51" s="1221"/>
      <c r="R51" s="1221"/>
      <c r="S51" s="1221"/>
      <c r="T51" s="1221"/>
      <c r="U51" s="446"/>
      <c r="AB51" s="352"/>
      <c r="AC51" s="352"/>
      <c r="AD51" s="352"/>
      <c r="AE51" s="352"/>
      <c r="AF51" s="352"/>
      <c r="AG51" s="352"/>
      <c r="AH51" s="352"/>
      <c r="AI51" s="352"/>
      <c r="AJ51" s="448"/>
      <c r="AK51" s="352"/>
      <c r="AL51" s="433"/>
      <c r="AM51" s="433"/>
      <c r="AN51" s="350"/>
    </row>
    <row r="52" spans="1:41" ht="5.0999999999999996" customHeight="1">
      <c r="A52" s="447"/>
      <c r="B52" s="447"/>
      <c r="C52" s="447"/>
      <c r="D52" s="447"/>
      <c r="E52" s="447"/>
      <c r="F52" s="447"/>
      <c r="G52" s="447"/>
      <c r="H52" s="447"/>
      <c r="I52" s="447"/>
      <c r="J52" s="352"/>
      <c r="K52" s="352"/>
      <c r="L52" s="352"/>
      <c r="M52" s="448"/>
      <c r="N52" s="352"/>
      <c r="O52" s="352"/>
      <c r="P52" s="352"/>
      <c r="Q52" s="446"/>
      <c r="W52" s="433"/>
      <c r="X52" s="352"/>
      <c r="Y52" s="352"/>
      <c r="Z52" s="352"/>
      <c r="AA52" s="352"/>
      <c r="AB52" s="352"/>
      <c r="AC52" s="352"/>
      <c r="AD52" s="352"/>
      <c r="AE52" s="352"/>
      <c r="AF52" s="352"/>
      <c r="AG52" s="352"/>
      <c r="AH52" s="352"/>
      <c r="AI52" s="352"/>
      <c r="AJ52" s="448"/>
      <c r="AK52" s="352"/>
      <c r="AL52" s="433"/>
      <c r="AM52" s="433"/>
      <c r="AN52" s="350"/>
    </row>
    <row r="53" spans="1:41" ht="21" customHeight="1">
      <c r="A53" s="425" t="s">
        <v>781</v>
      </c>
      <c r="B53" s="349"/>
      <c r="C53" s="428"/>
      <c r="D53" s="428"/>
      <c r="E53" s="428"/>
      <c r="F53" s="428"/>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0"/>
      <c r="AN53" s="350"/>
    </row>
    <row r="54" spans="1:41" ht="24.95" customHeight="1">
      <c r="A54" s="350"/>
      <c r="B54" s="433"/>
      <c r="C54" s="1133" t="s">
        <v>813</v>
      </c>
      <c r="D54" s="1134"/>
      <c r="E54" s="1144" t="s">
        <v>913</v>
      </c>
      <c r="F54" s="1144"/>
      <c r="G54" s="1144"/>
      <c r="H54" s="1144"/>
      <c r="I54" s="1133" t="s">
        <v>814</v>
      </c>
      <c r="J54" s="1134"/>
      <c r="K54" s="1134"/>
      <c r="L54" s="1134"/>
      <c r="M54" s="1134"/>
      <c r="N54" s="1135"/>
      <c r="O54" s="1133" t="s">
        <v>779</v>
      </c>
      <c r="P54" s="1134"/>
      <c r="Q54" s="1134"/>
      <c r="R54" s="1134"/>
      <c r="S54" s="1134"/>
      <c r="T54" s="1135"/>
      <c r="U54" s="1133" t="s">
        <v>916</v>
      </c>
      <c r="V54" s="1134"/>
      <c r="W54" s="1134"/>
      <c r="X54" s="1134"/>
      <c r="Y54" s="1134"/>
      <c r="Z54" s="1135"/>
      <c r="AA54" s="1133" t="s">
        <v>914</v>
      </c>
      <c r="AB54" s="1134"/>
      <c r="AC54" s="1134"/>
      <c r="AD54" s="1134"/>
      <c r="AE54" s="1134"/>
      <c r="AF54" s="1135"/>
      <c r="AG54" s="1144" t="s">
        <v>915</v>
      </c>
      <c r="AH54" s="1144"/>
      <c r="AI54" s="1144"/>
      <c r="AJ54" s="1144"/>
      <c r="AK54" s="1144"/>
      <c r="AL54" s="1144" t="s">
        <v>915</v>
      </c>
      <c r="AM54" s="1144"/>
      <c r="AN54" s="350"/>
    </row>
    <row r="55" spans="1:41" ht="18" customHeight="1">
      <c r="A55" s="350"/>
      <c r="B55" s="433"/>
      <c r="C55" s="451" t="s">
        <v>782</v>
      </c>
      <c r="D55" s="451" t="s">
        <v>783</v>
      </c>
      <c r="E55" s="450" t="s">
        <v>782</v>
      </c>
      <c r="F55" s="1145" t="s">
        <v>783</v>
      </c>
      <c r="G55" s="1145"/>
      <c r="H55" s="1145"/>
      <c r="I55" s="1141" t="s">
        <v>782</v>
      </c>
      <c r="J55" s="1142"/>
      <c r="K55" s="1143"/>
      <c r="L55" s="1141" t="s">
        <v>783</v>
      </c>
      <c r="M55" s="1142"/>
      <c r="N55" s="1143"/>
      <c r="O55" s="1141" t="s">
        <v>782</v>
      </c>
      <c r="P55" s="1142"/>
      <c r="Q55" s="1143"/>
      <c r="R55" s="1141" t="s">
        <v>783</v>
      </c>
      <c r="S55" s="1142"/>
      <c r="T55" s="1143"/>
      <c r="U55" s="1141" t="s">
        <v>782</v>
      </c>
      <c r="V55" s="1142"/>
      <c r="W55" s="1143"/>
      <c r="X55" s="1141" t="s">
        <v>783</v>
      </c>
      <c r="Y55" s="1142"/>
      <c r="Z55" s="1143"/>
      <c r="AA55" s="1141" t="s">
        <v>782</v>
      </c>
      <c r="AB55" s="1142"/>
      <c r="AC55" s="1143"/>
      <c r="AD55" s="1141" t="s">
        <v>783</v>
      </c>
      <c r="AE55" s="1142"/>
      <c r="AF55" s="1143"/>
      <c r="AG55" s="1141" t="s">
        <v>782</v>
      </c>
      <c r="AH55" s="1142"/>
      <c r="AI55" s="1143"/>
      <c r="AJ55" s="1141" t="s">
        <v>783</v>
      </c>
      <c r="AK55" s="1143"/>
      <c r="AL55" s="450" t="s">
        <v>784</v>
      </c>
      <c r="AM55" s="450" t="s">
        <v>785</v>
      </c>
      <c r="AN55" s="350"/>
    </row>
    <row r="56" spans="1:41" ht="18" customHeight="1">
      <c r="A56" s="350"/>
      <c r="B56" s="452" t="s">
        <v>786</v>
      </c>
      <c r="C56" s="450">
        <f>COUNTIFS($B$11:$B$30,C$54,$C$11:$C$30,"A",$E$11:$E$30,"*")</f>
        <v>1</v>
      </c>
      <c r="D56" s="450">
        <f>COUNTIFS($B$11:$B$30,C$54,$C$11:$C$30,"B",$E$11:$E$30,"*")</f>
        <v>0</v>
      </c>
      <c r="E56" s="450">
        <f>COUNTIFS($B$11:$B$30,E$54,$C$11:$C$30,"A",$E$11:$E$30,"*")</f>
        <v>0</v>
      </c>
      <c r="F56" s="1141">
        <f>COUNTIFS($B$11:$B$30,E$54,$C$11:$C$30,"B",$E$11:$E$30,"*")</f>
        <v>1</v>
      </c>
      <c r="G56" s="1142"/>
      <c r="H56" s="1143"/>
      <c r="I56" s="1141">
        <f>COUNTIFS($B$11:$B$30,I$54,$C$11:$C$30,"A",$E$11:$E$30,"*")</f>
        <v>0</v>
      </c>
      <c r="J56" s="1142"/>
      <c r="K56" s="1143"/>
      <c r="L56" s="1141">
        <f>COUNTIFS($B$11:$B$30,I$54,$C$11:$C$30,"B",$E$11:$E$30,"*")</f>
        <v>0</v>
      </c>
      <c r="M56" s="1142"/>
      <c r="N56" s="1143"/>
      <c r="O56" s="1141">
        <f>COUNTIFS($B$11:$B$30,O$54,$C$11:$C$30,"A",$E$11:$E$30,"*")</f>
        <v>0</v>
      </c>
      <c r="P56" s="1142"/>
      <c r="Q56" s="1143"/>
      <c r="R56" s="1141">
        <f>COUNTIFS($B$11:$B$30,O$54,$C$11:$C$30,"B",$E$11:$E$30,"*")</f>
        <v>0</v>
      </c>
      <c r="S56" s="1142"/>
      <c r="T56" s="1143"/>
      <c r="U56" s="1141">
        <f>COUNTIFS($B$11:$B$30,U$54,$C$11:$C$30,"A",$E$11:$E$30,"*")</f>
        <v>0</v>
      </c>
      <c r="V56" s="1142"/>
      <c r="W56" s="1143"/>
      <c r="X56" s="1141">
        <f>COUNTIFS($B$11:$B$30,U$54,$C$11:$C$30,"B",$E$11:$E$30,"*")</f>
        <v>0</v>
      </c>
      <c r="Y56" s="1142"/>
      <c r="Z56" s="1143"/>
      <c r="AA56" s="1141">
        <f>COUNTIFS($B$11:$B$30,AA$54,$C$11:$C$30,"A",$E$11:$E$30,"*")</f>
        <v>0</v>
      </c>
      <c r="AB56" s="1142"/>
      <c r="AC56" s="1143"/>
      <c r="AD56" s="1141">
        <f>COUNTIFS($B$11:$B$30,AA$54,$C$11:$C$30,"B",$E$11:$E$30,"*")</f>
        <v>0</v>
      </c>
      <c r="AE56" s="1142"/>
      <c r="AF56" s="1143"/>
      <c r="AG56" s="1141">
        <f>COUNTIFS($B$11:$B$30,AG$54,$C$11:$C$30,"A",$E$11:$E$30,"*")</f>
        <v>0</v>
      </c>
      <c r="AH56" s="1142"/>
      <c r="AI56" s="1143"/>
      <c r="AJ56" s="1141">
        <f>COUNTIFS($B$11:$B$30,AG$54,$C$11:$C$30,"B",$E$11:$E$30,"*")</f>
        <v>0</v>
      </c>
      <c r="AK56" s="1143"/>
      <c r="AL56" s="450">
        <f>COUNTIFS($B$11:$B$30,AL$54,$C$11:$C$30,"A",$E$11:$E$30,"*")</f>
        <v>0</v>
      </c>
      <c r="AM56" s="450">
        <f>COUNTIFS($B$11:$B$30,AL$54,$C$11:$C$30,"B",$E$11:$E$30,"*")</f>
        <v>0</v>
      </c>
      <c r="AN56" s="350"/>
    </row>
    <row r="57" spans="1:41" ht="18" customHeight="1">
      <c r="A57" s="350"/>
      <c r="B57" s="445" t="s">
        <v>787</v>
      </c>
      <c r="C57" s="453"/>
      <c r="D57" s="453"/>
      <c r="E57" s="450">
        <f>COUNTIFS($B$11:$B$30,E$54,$C$11:$C$30,"C",$E$11:$E$30,"*")</f>
        <v>0</v>
      </c>
      <c r="F57" s="1141">
        <f>COUNTIFS($B$11:$B$30,E$54,$C$11:$C$30,"D",$E$11:$E$30,"*")</f>
        <v>0</v>
      </c>
      <c r="G57" s="1142"/>
      <c r="H57" s="1143"/>
      <c r="I57" s="1141">
        <f>COUNTIFS($B$11:$B$30,I$54,$C$11:$C$30,"C",$E$11:$E$30,"*")</f>
        <v>0</v>
      </c>
      <c r="J57" s="1142"/>
      <c r="K57" s="1143"/>
      <c r="L57" s="1141">
        <f>COUNTIFS($B$11:$B$30,I$54,$C$11:$C$30,"D",$E$11:$E$30,"*")</f>
        <v>1</v>
      </c>
      <c r="M57" s="1142"/>
      <c r="N57" s="1143"/>
      <c r="O57" s="1141">
        <f>COUNTIFS($B$11:$B$30,O$54,$C$11:$C$30,"C",$E$11:$E$30,"*")</f>
        <v>1</v>
      </c>
      <c r="P57" s="1142"/>
      <c r="Q57" s="1143"/>
      <c r="R57" s="1141">
        <f>COUNTIFS($B$11:$B$30,O$54,$C$11:$C$30,"D",$E$11:$E$30,"*")</f>
        <v>0</v>
      </c>
      <c r="S57" s="1142"/>
      <c r="T57" s="1143"/>
      <c r="U57" s="1141">
        <f>COUNTIFS($B$11:$B$30,U$54,$C$11:$C$30,"C",$E$11:$E$30,"*")</f>
        <v>0</v>
      </c>
      <c r="V57" s="1142"/>
      <c r="W57" s="1143"/>
      <c r="X57" s="1141">
        <f>COUNTIFS($B$11:$B$30,U$54,$C$11:$C$30,"D",$E$11:$E$30,"*")</f>
        <v>0</v>
      </c>
      <c r="Y57" s="1142"/>
      <c r="Z57" s="1143"/>
      <c r="AA57" s="1141">
        <f>COUNTIFS($B$11:$B$30,AA$54,$C$11:$C$30,"C",$E$11:$E$30,"*")</f>
        <v>0</v>
      </c>
      <c r="AB57" s="1142"/>
      <c r="AC57" s="1143"/>
      <c r="AD57" s="1141">
        <f>COUNTIFS($B$11:$B$30,AA$54,$C$11:$C$30,"D",$E$11:$E$30,"*")</f>
        <v>0</v>
      </c>
      <c r="AE57" s="1142"/>
      <c r="AF57" s="1143"/>
      <c r="AG57" s="1141">
        <f>COUNTIFS($B$11:$B$30,AG$54,$C$11:$C$30,"C",$E$11:$E$30,"*")</f>
        <v>0</v>
      </c>
      <c r="AH57" s="1142"/>
      <c r="AI57" s="1143"/>
      <c r="AJ57" s="1141">
        <f>COUNTIFS($B$11:$B$30,AG$54,$C$11:$C$30,"D",$E$11:$E$30,"*")</f>
        <v>0</v>
      </c>
      <c r="AK57" s="1143"/>
      <c r="AL57" s="450">
        <f>COUNTIFS($B$11:$B$30,AL$54,$C$11:$C$30,"C",$E$11:$E$30,"*")</f>
        <v>0</v>
      </c>
      <c r="AM57" s="450">
        <f>COUNTIFS($B$11:$B$30,AL$54,$C$11:$C$30,"D",$E$11:$E$30,"*")</f>
        <v>0</v>
      </c>
      <c r="AN57" s="350"/>
    </row>
    <row r="58" spans="1:41" ht="24.95" customHeight="1">
      <c r="A58" s="350"/>
      <c r="B58" s="445" t="s">
        <v>788</v>
      </c>
      <c r="C58" s="1139"/>
      <c r="D58" s="1140"/>
      <c r="E58" s="1133" t="str">
        <f>IF($AK$3="４週",SUMIFS($AK$11:$AK$30,$B$11:$B$30,E54)/4/$AH$5,IF($AK$3="歴月",SUMIFS($AK$11:$AK$30,$B$11:$B$30,E54)/$AL$5,"記載する期間を選択してください"))</f>
        <v>記載する期間を選択してください</v>
      </c>
      <c r="F58" s="1134"/>
      <c r="G58" s="1134"/>
      <c r="H58" s="1135"/>
      <c r="I58" s="1133" t="str">
        <f>IF($AK$3="４週",SUMIFS($AK$11:$AK$30,$B$11:$B$30,I54)/4/$AH$5,IF($AK$3="歴月",SUMIFS($AK$11:$AK$30,$B$11:$B$30,I54)/$AL$5,"記載する期間を選択してください"))</f>
        <v>記載する期間を選択してください</v>
      </c>
      <c r="J58" s="1134"/>
      <c r="K58" s="1134"/>
      <c r="L58" s="1134"/>
      <c r="M58" s="1134"/>
      <c r="N58" s="1135"/>
      <c r="O58" s="1133" t="str">
        <f>IF($AK$3="４週",SUMIFS($AK$11:$AK$30,$B$11:$B$30,O54)/4/$AH$5,IF($AK$3="歴月",SUMIFS($AK$11:$AK$30,$B$11:$B$30,O54)/$AL$5,"記載する期間を選択してください"))</f>
        <v>記載する期間を選択してください</v>
      </c>
      <c r="P58" s="1134"/>
      <c r="Q58" s="1134"/>
      <c r="R58" s="1134"/>
      <c r="S58" s="1134"/>
      <c r="T58" s="1135"/>
      <c r="U58" s="1218"/>
      <c r="V58" s="1219"/>
      <c r="W58" s="1219"/>
      <c r="X58" s="1219"/>
      <c r="Y58" s="1219"/>
      <c r="Z58" s="1220"/>
      <c r="AA58" s="1133" t="str">
        <f>IF($AK$3="４週",SUMIFS($AK$11:$AK$30,$B$11:$B$30,AA54)/4/$AH$5,IF($AK$3="歴月",SUMIFS($AK$11:$AK$30,$B$11:$B$30,AA54)/$AL$5,"記載する期間を選択してください"))</f>
        <v>記載する期間を選択してください</v>
      </c>
      <c r="AB58" s="1134"/>
      <c r="AC58" s="1134"/>
      <c r="AD58" s="1134"/>
      <c r="AE58" s="1134"/>
      <c r="AF58" s="1135"/>
      <c r="AG58" s="1133" t="str">
        <f>IF($AK$3="４週",SUMIFS($AK$11:$AK$30,$B$11:$B$30,AG54)/4/$AH$5,IF($AK$3="歴月",SUMIFS($AK$11:$AK$30,$B$11:$B$30,AG54)/$AL$5,"記載する期間を選択してください"))</f>
        <v>記載する期間を選択してください</v>
      </c>
      <c r="AH58" s="1134"/>
      <c r="AI58" s="1134"/>
      <c r="AJ58" s="1134"/>
      <c r="AK58" s="1135"/>
      <c r="AL58" s="1133" t="str">
        <f>IF($AK$3="４週",SUMIFS($AK$11:$AK$30,$B$11:$B$30,AL54)/4/$AH$5,IF($AK$3="歴月",SUMIFS($AK$11:$AK$30,$B$11:$B$30,AL54)/$AL$5,"記載する期間を選択してください"))</f>
        <v>記載する期間を選択してください</v>
      </c>
      <c r="AM58" s="1135"/>
      <c r="AN58" s="350"/>
    </row>
    <row r="59" spans="1:41" ht="5.0999999999999996" customHeight="1">
      <c r="A59" s="350"/>
      <c r="B59" s="349"/>
      <c r="C59" s="454">
        <v>2</v>
      </c>
      <c r="D59" s="454"/>
      <c r="E59" s="454">
        <v>3</v>
      </c>
      <c r="F59" s="454"/>
      <c r="G59" s="454"/>
      <c r="H59" s="454"/>
      <c r="I59" s="454">
        <v>4</v>
      </c>
      <c r="J59" s="454"/>
      <c r="K59" s="454"/>
      <c r="L59" s="454"/>
      <c r="M59" s="454"/>
      <c r="N59" s="454"/>
      <c r="O59" s="454">
        <v>5</v>
      </c>
      <c r="P59" s="454"/>
      <c r="Q59" s="454"/>
      <c r="R59" s="454"/>
      <c r="S59" s="454"/>
      <c r="T59" s="454"/>
      <c r="U59" s="454">
        <v>6</v>
      </c>
      <c r="V59" s="454"/>
      <c r="W59" s="454"/>
      <c r="X59" s="454"/>
      <c r="Y59" s="454"/>
      <c r="Z59" s="454"/>
      <c r="AA59" s="454">
        <v>7</v>
      </c>
      <c r="AB59" s="454"/>
      <c r="AC59" s="454"/>
      <c r="AD59" s="454"/>
      <c r="AE59" s="454"/>
      <c r="AF59" s="454"/>
      <c r="AG59" s="454">
        <v>8</v>
      </c>
      <c r="AH59" s="454"/>
      <c r="AI59" s="454"/>
      <c r="AJ59" s="454"/>
      <c r="AK59" s="454"/>
      <c r="AL59" s="454">
        <v>9</v>
      </c>
      <c r="AM59" s="455"/>
      <c r="AN59" s="350"/>
    </row>
    <row r="60" spans="1:41" ht="20.100000000000001" customHeight="1">
      <c r="A60" s="1206" t="s">
        <v>962</v>
      </c>
      <c r="B60" s="1206"/>
      <c r="C60" s="1206"/>
      <c r="D60" s="1206"/>
      <c r="E60" s="120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7"/>
      <c r="AN60" s="350"/>
    </row>
    <row r="61" spans="1:41" ht="15" customHeight="1">
      <c r="A61" s="352" t="s">
        <v>907</v>
      </c>
      <c r="B61" s="456"/>
      <c r="C61" s="457"/>
      <c r="D61" s="457"/>
      <c r="E61" s="457"/>
      <c r="F61" s="458"/>
      <c r="G61" s="457"/>
      <c r="H61" s="454"/>
      <c r="I61" s="454"/>
      <c r="J61" s="454"/>
      <c r="K61" s="454"/>
      <c r="L61" s="454"/>
      <c r="M61" s="454"/>
      <c r="N61" s="454"/>
      <c r="O61" s="454"/>
      <c r="P61" s="454"/>
      <c r="Q61" s="454"/>
      <c r="R61" s="454">
        <v>6</v>
      </c>
      <c r="S61" s="454"/>
      <c r="T61" s="454"/>
      <c r="U61" s="454"/>
      <c r="V61" s="454"/>
      <c r="W61" s="454"/>
      <c r="X61" s="454">
        <v>7</v>
      </c>
      <c r="Y61" s="454"/>
      <c r="Z61" s="454"/>
      <c r="AA61" s="454"/>
      <c r="AB61" s="454"/>
      <c r="AC61" s="454"/>
      <c r="AD61" s="454">
        <v>8</v>
      </c>
      <c r="AE61" s="454"/>
      <c r="AF61" s="454"/>
      <c r="AG61" s="459"/>
      <c r="AH61" s="459"/>
      <c r="AI61" s="459"/>
      <c r="AJ61" s="459">
        <v>9</v>
      </c>
      <c r="AK61" s="460"/>
      <c r="AL61" s="460"/>
      <c r="AM61" s="350"/>
    </row>
    <row r="62" spans="1:41" s="352" customFormat="1" ht="15" customHeight="1">
      <c r="A62" s="525" t="s">
        <v>789</v>
      </c>
      <c r="B62" s="447"/>
      <c r="C62" s="447"/>
      <c r="D62" s="447"/>
      <c r="E62" s="447"/>
      <c r="F62" s="447"/>
      <c r="G62" s="447"/>
      <c r="H62" s="425"/>
      <c r="I62" s="526" t="s">
        <v>910</v>
      </c>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8"/>
      <c r="AO62" s="525" t="s">
        <v>911</v>
      </c>
    </row>
    <row r="63" spans="1:41" s="352" customFormat="1" ht="15" customHeight="1">
      <c r="A63" s="352" t="s">
        <v>908</v>
      </c>
      <c r="B63" s="447"/>
      <c r="C63" s="447"/>
      <c r="D63" s="447"/>
      <c r="E63" s="447"/>
      <c r="F63" s="447"/>
      <c r="G63" s="447"/>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425"/>
    </row>
    <row r="64" spans="1:41" s="352" customFormat="1" ht="15" customHeight="1">
      <c r="A64" s="352" t="s">
        <v>790</v>
      </c>
      <c r="B64" s="447"/>
      <c r="C64" s="447"/>
      <c r="D64" s="447"/>
      <c r="E64" s="447"/>
      <c r="F64" s="447"/>
      <c r="G64" s="447"/>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row>
    <row r="65" spans="1:39" s="352" customFormat="1" ht="15" customHeight="1">
      <c r="A65" s="352" t="s">
        <v>791</v>
      </c>
      <c r="B65" s="447"/>
      <c r="C65" s="447"/>
      <c r="D65" s="447"/>
      <c r="E65" s="447"/>
      <c r="F65" s="447"/>
      <c r="G65" s="447"/>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row>
    <row r="66" spans="1:39" ht="15" customHeight="1">
      <c r="A66" s="352" t="s">
        <v>792</v>
      </c>
      <c r="B66" s="461"/>
      <c r="C66" s="352"/>
      <c r="D66" s="352"/>
      <c r="E66" s="352"/>
      <c r="F66" s="352"/>
      <c r="G66" s="352"/>
    </row>
    <row r="67" spans="1:39" ht="15" customHeight="1">
      <c r="A67" s="352" t="s">
        <v>793</v>
      </c>
      <c r="B67" s="461"/>
      <c r="C67" s="352"/>
      <c r="D67" s="352"/>
      <c r="E67" s="352"/>
      <c r="F67" s="352"/>
      <c r="G67" s="352"/>
    </row>
    <row r="68" spans="1:39" ht="15" customHeight="1">
      <c r="A68" s="352"/>
      <c r="B68" s="452" t="s">
        <v>794</v>
      </c>
      <c r="C68" s="1155" t="s">
        <v>795</v>
      </c>
      <c r="D68" s="1155"/>
      <c r="E68" s="1155"/>
      <c r="F68" s="352"/>
      <c r="G68" s="352"/>
    </row>
    <row r="69" spans="1:39" ht="15" customHeight="1">
      <c r="A69" s="352"/>
      <c r="B69" s="462" t="s">
        <v>759</v>
      </c>
      <c r="C69" s="1167" t="s">
        <v>796</v>
      </c>
      <c r="D69" s="1167"/>
      <c r="E69" s="1167"/>
      <c r="F69" s="352"/>
      <c r="G69" s="352"/>
    </row>
    <row r="70" spans="1:39" ht="15" customHeight="1">
      <c r="A70" s="352"/>
      <c r="B70" s="462" t="s">
        <v>760</v>
      </c>
      <c r="C70" s="1167" t="s">
        <v>797</v>
      </c>
      <c r="D70" s="1167"/>
      <c r="E70" s="1167"/>
      <c r="F70" s="352"/>
      <c r="G70" s="352"/>
    </row>
    <row r="71" spans="1:39" ht="15" customHeight="1">
      <c r="A71" s="352"/>
      <c r="B71" s="462" t="s">
        <v>761</v>
      </c>
      <c r="C71" s="1167" t="s">
        <v>798</v>
      </c>
      <c r="D71" s="1167"/>
      <c r="E71" s="1167"/>
      <c r="F71" s="352"/>
      <c r="G71" s="352"/>
    </row>
    <row r="72" spans="1:39" ht="15" customHeight="1">
      <c r="A72" s="352"/>
      <c r="B72" s="462" t="s">
        <v>762</v>
      </c>
      <c r="C72" s="1167" t="s">
        <v>799</v>
      </c>
      <c r="D72" s="1167"/>
      <c r="E72" s="1167"/>
      <c r="F72" s="352"/>
      <c r="G72" s="352"/>
    </row>
    <row r="73" spans="1:39" ht="15" customHeight="1">
      <c r="A73" s="352"/>
      <c r="B73" s="352" t="s">
        <v>800</v>
      </c>
      <c r="C73" s="352"/>
      <c r="D73" s="352"/>
      <c r="E73" s="352"/>
      <c r="F73" s="352"/>
      <c r="G73" s="352"/>
    </row>
    <row r="74" spans="1:39" ht="15" customHeight="1">
      <c r="A74" s="352"/>
      <c r="B74" s="352" t="s">
        <v>801</v>
      </c>
      <c r="C74" s="352"/>
      <c r="D74" s="352"/>
      <c r="E74" s="352"/>
      <c r="F74" s="352"/>
      <c r="G74" s="352"/>
    </row>
    <row r="75" spans="1:39" ht="15" customHeight="1">
      <c r="A75" s="352"/>
      <c r="B75" s="352" t="s">
        <v>802</v>
      </c>
      <c r="C75" s="352"/>
      <c r="D75" s="352"/>
      <c r="E75" s="352"/>
      <c r="F75" s="352"/>
      <c r="G75" s="352"/>
    </row>
    <row r="76" spans="1:39" ht="15" customHeight="1">
      <c r="A76" s="352" t="s">
        <v>803</v>
      </c>
      <c r="B76" s="461"/>
      <c r="C76" s="352"/>
      <c r="D76" s="352"/>
      <c r="E76" s="352"/>
      <c r="F76" s="352"/>
      <c r="G76" s="352"/>
    </row>
    <row r="77" spans="1:39" ht="15" customHeight="1">
      <c r="A77" s="352" t="s">
        <v>804</v>
      </c>
      <c r="B77" s="461"/>
      <c r="C77" s="352"/>
      <c r="D77" s="352"/>
      <c r="E77" s="352"/>
      <c r="F77" s="352"/>
      <c r="G77" s="352"/>
    </row>
    <row r="78" spans="1:39" ht="15" customHeight="1">
      <c r="A78" s="352" t="s">
        <v>805</v>
      </c>
      <c r="B78" s="461"/>
      <c r="C78" s="352"/>
      <c r="D78" s="352"/>
      <c r="E78" s="352"/>
      <c r="F78" s="352"/>
      <c r="G78" s="352"/>
    </row>
    <row r="79" spans="1:39" ht="15" customHeight="1">
      <c r="A79" s="352" t="s">
        <v>806</v>
      </c>
      <c r="B79" s="461"/>
      <c r="C79" s="352"/>
      <c r="D79" s="352"/>
      <c r="E79" s="352"/>
      <c r="F79" s="352"/>
      <c r="G79" s="352"/>
    </row>
    <row r="80" spans="1:39" ht="15" customHeight="1">
      <c r="A80" s="352" t="s">
        <v>807</v>
      </c>
      <c r="B80" s="461"/>
      <c r="C80" s="352"/>
      <c r="D80" s="352"/>
      <c r="E80" s="352"/>
      <c r="F80" s="352"/>
      <c r="G80" s="352"/>
    </row>
    <row r="81" spans="1:7" ht="15" customHeight="1">
      <c r="A81" s="352" t="s">
        <v>808</v>
      </c>
      <c r="B81" s="461"/>
      <c r="C81" s="352"/>
      <c r="D81" s="352"/>
      <c r="E81" s="352"/>
      <c r="F81" s="352"/>
      <c r="G81" s="352"/>
    </row>
    <row r="82" spans="1:7" ht="15" customHeight="1">
      <c r="A82" s="352" t="s">
        <v>824</v>
      </c>
      <c r="B82" s="461"/>
      <c r="C82" s="352"/>
      <c r="D82" s="352"/>
      <c r="E82" s="352"/>
      <c r="F82" s="352"/>
      <c r="G82" s="352"/>
    </row>
    <row r="83" spans="1:7" ht="15" customHeight="1">
      <c r="A83" s="352" t="s">
        <v>809</v>
      </c>
      <c r="B83" s="461"/>
      <c r="C83" s="352"/>
      <c r="D83" s="352"/>
      <c r="E83" s="352"/>
      <c r="F83" s="352"/>
      <c r="G83" s="352"/>
    </row>
    <row r="84" spans="1:7" ht="15" customHeight="1">
      <c r="A84" s="352" t="s">
        <v>820</v>
      </c>
      <c r="B84" s="461"/>
      <c r="C84" s="352"/>
      <c r="D84" s="352"/>
      <c r="E84" s="352"/>
      <c r="F84" s="352"/>
      <c r="G84" s="352"/>
    </row>
    <row r="85" spans="1:7" ht="15" customHeight="1">
      <c r="A85" s="352" t="s">
        <v>810</v>
      </c>
      <c r="B85" s="461"/>
      <c r="C85" s="352"/>
      <c r="D85" s="352"/>
      <c r="E85" s="352"/>
      <c r="F85" s="352"/>
      <c r="G85" s="352"/>
    </row>
    <row r="86" spans="1:7" ht="15" customHeight="1">
      <c r="A86" s="352" t="s">
        <v>811</v>
      </c>
      <c r="B86" s="461"/>
      <c r="C86" s="352"/>
      <c r="D86" s="352"/>
      <c r="E86" s="352"/>
      <c r="F86" s="352"/>
      <c r="G86" s="352"/>
    </row>
    <row r="87" spans="1:7" ht="15" customHeight="1">
      <c r="A87" s="352" t="s">
        <v>812</v>
      </c>
      <c r="B87" s="461"/>
      <c r="C87" s="352"/>
      <c r="D87" s="352"/>
      <c r="E87" s="352"/>
      <c r="F87" s="352"/>
      <c r="G87" s="352"/>
    </row>
  </sheetData>
  <mergeCells count="268">
    <mergeCell ref="A60:E60"/>
    <mergeCell ref="I51:N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37:C37"/>
    <mergeCell ref="F37:H37"/>
    <mergeCell ref="I37:K37"/>
    <mergeCell ref="L37:N37"/>
    <mergeCell ref="O37:Q37"/>
    <mergeCell ref="R37:T37"/>
    <mergeCell ref="U37:W37"/>
    <mergeCell ref="X37:Z37"/>
    <mergeCell ref="R36:T36"/>
    <mergeCell ref="U36:W36"/>
    <mergeCell ref="X36:Z36"/>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L56:N56"/>
    <mergeCell ref="O56:Q56"/>
    <mergeCell ref="R56:T56"/>
    <mergeCell ref="A51:B51"/>
    <mergeCell ref="C51:D51"/>
    <mergeCell ref="E51:H51"/>
    <mergeCell ref="O51:T51"/>
    <mergeCell ref="C54:D54"/>
    <mergeCell ref="E54:H54"/>
    <mergeCell ref="I54:N54"/>
    <mergeCell ref="O54:T54"/>
    <mergeCell ref="I57:K57"/>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AO36:AV46"/>
    <mergeCell ref="U54:Z54"/>
    <mergeCell ref="AA54:AF54"/>
    <mergeCell ref="R57:T57"/>
    <mergeCell ref="U57:W57"/>
    <mergeCell ref="C71:E71"/>
    <mergeCell ref="C72:E72"/>
    <mergeCell ref="AA58:AF58"/>
    <mergeCell ref="AG58:AK58"/>
    <mergeCell ref="AL58:AM58"/>
    <mergeCell ref="C68:E68"/>
    <mergeCell ref="C69:E69"/>
    <mergeCell ref="C70:E70"/>
    <mergeCell ref="X57:Z57"/>
    <mergeCell ref="AA57:AC57"/>
    <mergeCell ref="AD57:AF57"/>
    <mergeCell ref="AG57:AI57"/>
    <mergeCell ref="AJ57:AK57"/>
    <mergeCell ref="C58:D58"/>
    <mergeCell ref="E58:H58"/>
    <mergeCell ref="I58:N58"/>
    <mergeCell ref="O58:T58"/>
    <mergeCell ref="U58:Z58"/>
    <mergeCell ref="F57:H57"/>
  </mergeCells>
  <phoneticPr fontId="3"/>
  <dataValidations count="6">
    <dataValidation type="whole" operator="greaterThanOrEqual" allowBlank="1" showInputMessage="1" showErrorMessage="1" sqref="AG37:AG47 L37:L47 O37:O47 R37:R47 U37:U47 X37:X47 AA37:AA47 AD37:AD47 I37:I47 D37:F47">
      <formula1>0</formula1>
    </dataValidation>
    <dataValidation type="list" allowBlank="1" showInputMessage="1" showErrorMessage="1" sqref="C11:C30">
      <formula1>"A,B,C,D"</formula1>
    </dataValidation>
    <dataValidation operator="greaterThanOrEqual" allowBlank="1" showInputMessage="1" showErrorMessage="1" sqref="I48:I49 I52 L48:L49 L52 AL37:AL41 AJ37:AJ47 AM36 AM42 AM44 AL43 AM46 AL45"/>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B11:B30">
      <formula1>"管理者,サービス管理責任者,世話人,生活支援員,夜間支援従事者,その他職員"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98" fitToHeight="0" orientation="landscape" r:id="rId1"/>
  <headerFooter alignWithMargins="0">
    <oddHeader>&amp;L&amp;"ＭＳ ゴシック,標準"&amp;10（参考様式）</oddHeader>
  </headerFooter>
  <rowBreaks count="2" manualBreakCount="2">
    <brk id="34" max="39" man="1"/>
    <brk id="59"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V84"/>
  <sheetViews>
    <sheetView showGridLines="0" view="pageBreakPreview" topLeftCell="A40" zoomScaleNormal="100" zoomScaleSheetLayoutView="100" workbookViewId="0">
      <selection activeCell="H62" sqref="H62"/>
    </sheetView>
  </sheetViews>
  <sheetFormatPr defaultColWidth="8.25" defaultRowHeight="21" customHeight="1"/>
  <cols>
    <col min="1" max="1" width="2.625" style="349" customWidth="1"/>
    <col min="2" max="2" width="14.125" style="348" customWidth="1"/>
    <col min="3" max="3" width="6.625" style="349" customWidth="1"/>
    <col min="4" max="5" width="7.625" style="349" customWidth="1"/>
    <col min="6" max="36" width="2.625" style="349" customWidth="1"/>
    <col min="37" max="37" width="6.625" style="349" customWidth="1"/>
    <col min="38" max="39" width="7.625" style="349" customWidth="1"/>
    <col min="40" max="40" width="5.625" style="349" customWidth="1"/>
    <col min="41" max="16384" width="8.25" style="349"/>
  </cols>
  <sheetData>
    <row r="1" spans="1:41" ht="24.95" customHeight="1">
      <c r="A1" s="423" t="s">
        <v>738</v>
      </c>
      <c r="C1" s="424"/>
      <c r="D1" s="424"/>
      <c r="E1" s="424"/>
      <c r="F1" s="424"/>
      <c r="G1" s="424"/>
      <c r="H1" s="424"/>
      <c r="I1" s="424"/>
      <c r="J1" s="424"/>
      <c r="K1" s="424"/>
      <c r="L1" s="424"/>
      <c r="M1" s="424"/>
      <c r="N1" s="424"/>
      <c r="O1" s="424"/>
      <c r="P1" s="424"/>
      <c r="Q1" s="424"/>
      <c r="R1" s="424"/>
      <c r="S1" s="424"/>
      <c r="T1" s="424"/>
      <c r="U1" s="424"/>
      <c r="V1" s="424"/>
      <c r="W1" s="424"/>
      <c r="X1" s="425"/>
      <c r="Y1" s="425"/>
      <c r="Z1" s="350"/>
      <c r="AA1" s="350"/>
      <c r="AB1" s="350"/>
      <c r="AC1" s="350"/>
      <c r="AD1" s="426"/>
      <c r="AE1" s="426"/>
      <c r="AF1" s="426"/>
      <c r="AG1" s="426"/>
      <c r="AH1" s="426"/>
      <c r="AI1" s="427" t="s">
        <v>739</v>
      </c>
      <c r="AJ1" s="427"/>
      <c r="AK1" s="1207" t="s">
        <v>823</v>
      </c>
      <c r="AL1" s="1207"/>
      <c r="AM1" s="1207"/>
      <c r="AN1" s="1207"/>
    </row>
    <row r="2" spans="1:41" ht="18" customHeight="1">
      <c r="A2" s="533" t="s">
        <v>912</v>
      </c>
      <c r="B2" s="428"/>
      <c r="C2" s="428"/>
      <c r="D2" s="428"/>
      <c r="E2" s="428"/>
      <c r="F2" s="428"/>
      <c r="G2" s="428"/>
      <c r="H2" s="428"/>
      <c r="I2" s="428"/>
      <c r="J2" s="428"/>
      <c r="K2" s="428"/>
      <c r="L2" s="428"/>
      <c r="M2" s="1208">
        <v>2025</v>
      </c>
      <c r="N2" s="1208"/>
      <c r="O2" s="1208"/>
      <c r="P2" s="1208"/>
      <c r="Q2" s="1209" t="s">
        <v>741</v>
      </c>
      <c r="R2" s="1209"/>
      <c r="S2" s="1208"/>
      <c r="T2" s="1208"/>
      <c r="U2" s="1209" t="s">
        <v>349</v>
      </c>
      <c r="V2" s="1209"/>
      <c r="W2" s="428"/>
      <c r="X2" s="428"/>
      <c r="Y2" s="428"/>
      <c r="Z2" s="350"/>
      <c r="AA2" s="350"/>
      <c r="AC2" s="427"/>
      <c r="AD2" s="428"/>
      <c r="AE2" s="428"/>
      <c r="AF2" s="428"/>
      <c r="AG2" s="428"/>
      <c r="AH2" s="428"/>
      <c r="AI2" s="427" t="s">
        <v>742</v>
      </c>
      <c r="AJ2" s="427"/>
      <c r="AK2" s="1210"/>
      <c r="AL2" s="1210"/>
      <c r="AM2" s="1210"/>
      <c r="AN2" s="1210"/>
    </row>
    <row r="3" spans="1:41" ht="18" customHeight="1">
      <c r="A3" s="429"/>
      <c r="B3" s="429"/>
      <c r="C3" s="429"/>
      <c r="D3" s="429"/>
      <c r="E3" s="429"/>
      <c r="F3" s="429"/>
      <c r="G3" s="429"/>
      <c r="H3" s="429"/>
      <c r="I3" s="429"/>
      <c r="J3" s="429"/>
      <c r="K3" s="429"/>
      <c r="L3" s="429"/>
      <c r="M3" s="537" t="s">
        <v>923</v>
      </c>
      <c r="N3" s="429"/>
      <c r="O3" s="429"/>
      <c r="P3" s="429"/>
      <c r="Q3" s="429"/>
      <c r="R3" s="429"/>
      <c r="S3" s="429"/>
      <c r="T3" s="429"/>
      <c r="U3" s="429"/>
      <c r="V3" s="429"/>
      <c r="W3" s="429"/>
      <c r="Y3" s="430"/>
      <c r="Z3" s="430"/>
      <c r="AA3" s="430"/>
      <c r="AB3" s="350"/>
      <c r="AC3" s="430"/>
      <c r="AD3" s="430"/>
      <c r="AE3" s="430"/>
      <c r="AF3" s="430"/>
      <c r="AG3" s="430"/>
      <c r="AH3" s="430"/>
      <c r="AI3" s="431" t="s">
        <v>743</v>
      </c>
      <c r="AJ3" s="427"/>
      <c r="AK3" s="1211"/>
      <c r="AL3" s="1211"/>
      <c r="AM3" s="1211"/>
      <c r="AN3" s="1211"/>
      <c r="AO3" s="351" t="s">
        <v>909</v>
      </c>
    </row>
    <row r="4" spans="1:41" ht="18" customHeight="1">
      <c r="A4" s="429"/>
      <c r="B4" s="429"/>
      <c r="C4" s="429"/>
      <c r="D4" s="429"/>
      <c r="E4" s="429"/>
      <c r="F4" s="429"/>
      <c r="G4" s="429"/>
      <c r="H4" s="429"/>
      <c r="I4" s="429"/>
      <c r="J4" s="429"/>
      <c r="K4" s="429"/>
      <c r="L4" s="429"/>
      <c r="M4" s="429"/>
      <c r="N4" s="429"/>
      <c r="O4" s="429"/>
      <c r="P4" s="429"/>
      <c r="Q4" s="429"/>
      <c r="R4" s="429"/>
      <c r="S4" s="429"/>
      <c r="T4" s="429"/>
      <c r="U4" s="429"/>
      <c r="V4" s="429"/>
      <c r="W4" s="429"/>
      <c r="Y4" s="430"/>
      <c r="Z4" s="430"/>
      <c r="AA4" s="430"/>
      <c r="AB4" s="350"/>
      <c r="AC4" s="430"/>
      <c r="AD4" s="430"/>
      <c r="AE4" s="430"/>
      <c r="AF4" s="430"/>
      <c r="AG4" s="430"/>
      <c r="AH4" s="430"/>
      <c r="AI4" s="431" t="s">
        <v>744</v>
      </c>
      <c r="AJ4" s="427"/>
      <c r="AK4" s="1211"/>
      <c r="AL4" s="1211"/>
      <c r="AM4" s="1211"/>
      <c r="AN4" s="1211"/>
      <c r="AO4" s="351" t="s">
        <v>832</v>
      </c>
    </row>
    <row r="5" spans="1:41" ht="18" customHeight="1">
      <c r="A5" s="429"/>
      <c r="B5" s="429"/>
      <c r="C5" s="429"/>
      <c r="D5" s="429"/>
      <c r="E5" s="429"/>
      <c r="F5" s="429"/>
      <c r="G5" s="429"/>
      <c r="H5" s="429"/>
      <c r="I5" s="429"/>
      <c r="J5" s="429"/>
      <c r="K5" s="429"/>
      <c r="L5" s="429"/>
      <c r="M5" s="429"/>
      <c r="N5" s="429"/>
      <c r="O5" s="429"/>
      <c r="P5" s="429"/>
      <c r="Q5" s="429"/>
      <c r="R5" s="429"/>
      <c r="S5" s="429"/>
      <c r="U5" s="429"/>
      <c r="V5" s="429"/>
      <c r="W5" s="429"/>
      <c r="Y5" s="430"/>
      <c r="Z5" s="430"/>
      <c r="AA5" s="430"/>
      <c r="AB5" s="350"/>
      <c r="AC5" s="430"/>
      <c r="AD5" s="430"/>
      <c r="AE5" s="430"/>
      <c r="AF5" s="430"/>
      <c r="AG5" s="431" t="s">
        <v>745</v>
      </c>
      <c r="AH5" s="1212"/>
      <c r="AI5" s="1212"/>
      <c r="AJ5" s="1212"/>
      <c r="AK5" s="430" t="s">
        <v>746</v>
      </c>
      <c r="AL5" s="432"/>
      <c r="AM5" s="430" t="s">
        <v>747</v>
      </c>
      <c r="AN5" s="350"/>
    </row>
    <row r="6" spans="1:41" ht="9.9499999999999993" customHeight="1">
      <c r="A6" s="350"/>
      <c r="B6" s="433"/>
      <c r="C6" s="433"/>
      <c r="D6" s="433"/>
      <c r="E6" s="433"/>
      <c r="F6" s="433"/>
      <c r="G6" s="433"/>
      <c r="H6" s="433"/>
      <c r="I6" s="433"/>
      <c r="J6" s="433"/>
      <c r="K6" s="433"/>
      <c r="L6" s="433"/>
      <c r="M6" s="433"/>
      <c r="N6" s="433"/>
      <c r="O6" s="433"/>
      <c r="P6" s="433"/>
      <c r="Q6" s="433"/>
      <c r="R6" s="433"/>
      <c r="S6" s="433"/>
      <c r="T6" s="433"/>
      <c r="U6" s="433"/>
      <c r="V6" s="433"/>
      <c r="W6" s="433"/>
      <c r="X6" s="428"/>
      <c r="Y6" s="428"/>
      <c r="Z6" s="428"/>
      <c r="AA6" s="428"/>
      <c r="AB6" s="428"/>
      <c r="AC6" s="428"/>
      <c r="AD6" s="428"/>
      <c r="AE6" s="428"/>
      <c r="AF6" s="428"/>
      <c r="AG6" s="428"/>
      <c r="AH6" s="428"/>
      <c r="AI6" s="428"/>
      <c r="AJ6" s="428"/>
      <c r="AK6" s="428"/>
      <c r="AL6" s="428"/>
      <c r="AM6" s="350"/>
      <c r="AN6" s="350"/>
    </row>
    <row r="7" spans="1:41" ht="15" customHeight="1">
      <c r="A7" s="1198" t="s">
        <v>748</v>
      </c>
      <c r="B7" s="1155" t="s">
        <v>749</v>
      </c>
      <c r="C7" s="1213" t="s">
        <v>750</v>
      </c>
      <c r="D7" s="1155" t="s">
        <v>751</v>
      </c>
      <c r="E7" s="1136" t="s">
        <v>752</v>
      </c>
      <c r="F7" s="1216" t="s">
        <v>753</v>
      </c>
      <c r="G7" s="1216"/>
      <c r="H7" s="1216"/>
      <c r="I7" s="1216"/>
      <c r="J7" s="1216"/>
      <c r="K7" s="1216"/>
      <c r="L7" s="1216"/>
      <c r="M7" s="1216"/>
      <c r="N7" s="1216"/>
      <c r="O7" s="1216"/>
      <c r="P7" s="1216"/>
      <c r="Q7" s="1216"/>
      <c r="R7" s="1216"/>
      <c r="S7" s="1216"/>
      <c r="T7" s="1216"/>
      <c r="U7" s="1216"/>
      <c r="V7" s="1216"/>
      <c r="W7" s="1216"/>
      <c r="X7" s="1216"/>
      <c r="Y7" s="1216"/>
      <c r="Z7" s="1216"/>
      <c r="AA7" s="1216"/>
      <c r="AB7" s="1216"/>
      <c r="AC7" s="1216"/>
      <c r="AD7" s="1216"/>
      <c r="AE7" s="1216"/>
      <c r="AF7" s="1216"/>
      <c r="AG7" s="1216"/>
      <c r="AH7" s="1216"/>
      <c r="AI7" s="1216"/>
      <c r="AJ7" s="1216"/>
      <c r="AK7" s="1217" t="s">
        <v>754</v>
      </c>
      <c r="AL7" s="1146" t="s">
        <v>755</v>
      </c>
      <c r="AM7" s="1205" t="s">
        <v>756</v>
      </c>
      <c r="AN7" s="1205"/>
    </row>
    <row r="8" spans="1:41" ht="15" customHeight="1">
      <c r="A8" s="1198"/>
      <c r="B8" s="1155"/>
      <c r="C8" s="1214"/>
      <c r="D8" s="1155"/>
      <c r="E8" s="1136"/>
      <c r="F8" s="1155" t="s">
        <v>345</v>
      </c>
      <c r="G8" s="1155"/>
      <c r="H8" s="1155"/>
      <c r="I8" s="1155"/>
      <c r="J8" s="1155"/>
      <c r="K8" s="1155"/>
      <c r="L8" s="1155"/>
      <c r="M8" s="1155" t="s">
        <v>346</v>
      </c>
      <c r="N8" s="1155"/>
      <c r="O8" s="1155"/>
      <c r="P8" s="1155"/>
      <c r="Q8" s="1155"/>
      <c r="R8" s="1155"/>
      <c r="S8" s="1155"/>
      <c r="T8" s="1155" t="s">
        <v>347</v>
      </c>
      <c r="U8" s="1155"/>
      <c r="V8" s="1155"/>
      <c r="W8" s="1155"/>
      <c r="X8" s="1155"/>
      <c r="Y8" s="1155"/>
      <c r="Z8" s="1155"/>
      <c r="AA8" s="1155" t="s">
        <v>348</v>
      </c>
      <c r="AB8" s="1155"/>
      <c r="AC8" s="1155"/>
      <c r="AD8" s="1155"/>
      <c r="AE8" s="1155"/>
      <c r="AF8" s="1155"/>
      <c r="AG8" s="1155"/>
      <c r="AH8" s="1155" t="s">
        <v>757</v>
      </c>
      <c r="AI8" s="1155"/>
      <c r="AJ8" s="1155"/>
      <c r="AK8" s="1217"/>
      <c r="AL8" s="1146"/>
      <c r="AM8" s="1205"/>
      <c r="AN8" s="1205"/>
    </row>
    <row r="9" spans="1:41" ht="15" customHeight="1">
      <c r="A9" s="1198"/>
      <c r="B9" s="1155"/>
      <c r="C9" s="1214"/>
      <c r="D9" s="1155"/>
      <c r="E9" s="1136"/>
      <c r="F9" s="434">
        <f>DATE($M$2,$S$2,1)</f>
        <v>45627</v>
      </c>
      <c r="G9" s="434">
        <f>DATE($M$2,$S$2,2)</f>
        <v>45628</v>
      </c>
      <c r="H9" s="434">
        <f>DATE($M$2,$S$2,3)</f>
        <v>45629</v>
      </c>
      <c r="I9" s="434">
        <f>DATE($M$2,$S$2,4)</f>
        <v>45630</v>
      </c>
      <c r="J9" s="434">
        <f>DATE($M$2,$S$2,5)</f>
        <v>45631</v>
      </c>
      <c r="K9" s="434">
        <f>DATE($M$2,$S$2,6)</f>
        <v>45632</v>
      </c>
      <c r="L9" s="434">
        <f>DATE($M$2,$S$2,7)</f>
        <v>45633</v>
      </c>
      <c r="M9" s="434">
        <f>DATE($M$2,$S$2,8)</f>
        <v>45634</v>
      </c>
      <c r="N9" s="434">
        <f>DATE($M$2,$S$2,9)</f>
        <v>45635</v>
      </c>
      <c r="O9" s="434">
        <f>DATE($M$2,$S$2,10)</f>
        <v>45636</v>
      </c>
      <c r="P9" s="434">
        <f>DATE($M$2,$S$2,11)</f>
        <v>45637</v>
      </c>
      <c r="Q9" s="434">
        <f>DATE($M$2,$S$2,12)</f>
        <v>45638</v>
      </c>
      <c r="R9" s="434">
        <f>DATE($M$2,$S$2,13)</f>
        <v>45639</v>
      </c>
      <c r="S9" s="434">
        <f>DATE($M$2,$S$2,14)</f>
        <v>45640</v>
      </c>
      <c r="T9" s="434">
        <f>DATE($M$2,$S$2,15)</f>
        <v>45641</v>
      </c>
      <c r="U9" s="434">
        <f>DATE($M$2,$S$2,16)</f>
        <v>45642</v>
      </c>
      <c r="V9" s="434">
        <f>DATE($M$2,$S$2,17)</f>
        <v>45643</v>
      </c>
      <c r="W9" s="434">
        <f>DATE($M$2,$S$2,18)</f>
        <v>45644</v>
      </c>
      <c r="X9" s="434">
        <f>DATE($M$2,$S$2,19)</f>
        <v>45645</v>
      </c>
      <c r="Y9" s="434">
        <f>DATE($M$2,$S$2,20)</f>
        <v>45646</v>
      </c>
      <c r="Z9" s="434">
        <f>DATE($M$2,$S$2,21)</f>
        <v>45647</v>
      </c>
      <c r="AA9" s="434">
        <f>DATE($M$2,$S$2,22)</f>
        <v>45648</v>
      </c>
      <c r="AB9" s="434">
        <f>DATE($M$2,$S$2,23)</f>
        <v>45649</v>
      </c>
      <c r="AC9" s="434">
        <f>DATE($M$2,$S$2,24)</f>
        <v>45650</v>
      </c>
      <c r="AD9" s="434">
        <f>DATE($M$2,$S$2,25)</f>
        <v>45651</v>
      </c>
      <c r="AE9" s="434">
        <f>DATE($M$2,$S$2,26)</f>
        <v>45652</v>
      </c>
      <c r="AF9" s="434">
        <f>DATE($M$2,$S$2,27)</f>
        <v>45653</v>
      </c>
      <c r="AG9" s="434">
        <f>DATE($M$2,$S$2,28)</f>
        <v>45654</v>
      </c>
      <c r="AH9" s="434">
        <f>IF(DAY(EOMONTH(F9,0))&lt;29,"",DATE($M$2,$S$2,29))</f>
        <v>45655</v>
      </c>
      <c r="AI9" s="434">
        <f>IF(DAY(EOMONTH(F9,0))&lt;30,"",DATE($M$2,$S$2,30))</f>
        <v>45656</v>
      </c>
      <c r="AJ9" s="434">
        <f>IF(DAY(EOMONTH(F9,0))&lt;31,"",DATE($M$2,$S$2,31))</f>
        <v>45657</v>
      </c>
      <c r="AK9" s="1217"/>
      <c r="AL9" s="1146"/>
      <c r="AM9" s="1205"/>
      <c r="AN9" s="1205"/>
    </row>
    <row r="10" spans="1:41" ht="15" customHeight="1">
      <c r="A10" s="1198"/>
      <c r="B10" s="1155"/>
      <c r="C10" s="1215"/>
      <c r="D10" s="1155"/>
      <c r="E10" s="1136"/>
      <c r="F10" s="435">
        <f>DATE($M$2,$S$2,1)</f>
        <v>45627</v>
      </c>
      <c r="G10" s="435">
        <f>DATE($M$2,$S$2,2)</f>
        <v>45628</v>
      </c>
      <c r="H10" s="435">
        <f>DATE($M$2,$S$2,3)</f>
        <v>45629</v>
      </c>
      <c r="I10" s="435">
        <f>DATE($M$2,$S$2,4)</f>
        <v>45630</v>
      </c>
      <c r="J10" s="435">
        <f>DATE($M$2,$S$2,5)</f>
        <v>45631</v>
      </c>
      <c r="K10" s="435">
        <f>DATE($M$2,$S$2,6)</f>
        <v>45632</v>
      </c>
      <c r="L10" s="435">
        <f>DATE($M$2,$S$2,7)</f>
        <v>45633</v>
      </c>
      <c r="M10" s="435">
        <f>DATE($M$2,$S$2,8)</f>
        <v>45634</v>
      </c>
      <c r="N10" s="435">
        <f>DATE($M$2,$S$2,9)</f>
        <v>45635</v>
      </c>
      <c r="O10" s="435">
        <f>DATE($M$2,$S$2,10)</f>
        <v>45636</v>
      </c>
      <c r="P10" s="435">
        <f>DATE($M$2,$S$2,11)</f>
        <v>45637</v>
      </c>
      <c r="Q10" s="435">
        <f>DATE($M$2,$S$2,12)</f>
        <v>45638</v>
      </c>
      <c r="R10" s="435">
        <f>DATE($M$2,$S$2,13)</f>
        <v>45639</v>
      </c>
      <c r="S10" s="435">
        <f>DATE($M$2,$S$2,14)</f>
        <v>45640</v>
      </c>
      <c r="T10" s="435">
        <f>DATE($M$2,$S$2,15)</f>
        <v>45641</v>
      </c>
      <c r="U10" s="435">
        <f>DATE($M$2,$S$2,16)</f>
        <v>45642</v>
      </c>
      <c r="V10" s="435">
        <f>DATE($M$2,$S$2,17)</f>
        <v>45643</v>
      </c>
      <c r="W10" s="435">
        <f>DATE($M$2,$S$2,18)</f>
        <v>45644</v>
      </c>
      <c r="X10" s="435">
        <f>DATE($M$2,$S$2,19)</f>
        <v>45645</v>
      </c>
      <c r="Y10" s="435">
        <f>DATE($M$2,$S$2,20)</f>
        <v>45646</v>
      </c>
      <c r="Z10" s="435">
        <f>DATE($M$2,$S$2,21)</f>
        <v>45647</v>
      </c>
      <c r="AA10" s="435">
        <f>DATE($M$2,$S$2,22)</f>
        <v>45648</v>
      </c>
      <c r="AB10" s="435">
        <f>DATE($M$2,$S$2,23)</f>
        <v>45649</v>
      </c>
      <c r="AC10" s="435">
        <f>DATE($M$2,$S$2,24)</f>
        <v>45650</v>
      </c>
      <c r="AD10" s="435">
        <f>DATE($M$2,$S$2,25)</f>
        <v>45651</v>
      </c>
      <c r="AE10" s="435">
        <f>DATE($M$2,$S$2,26)</f>
        <v>45652</v>
      </c>
      <c r="AF10" s="435">
        <f>DATE($M$2,$S$2,27)</f>
        <v>45653</v>
      </c>
      <c r="AG10" s="435">
        <f>DATE($M$2,$S$2,28)</f>
        <v>45654</v>
      </c>
      <c r="AH10" s="435">
        <f>IF(DAY(EOMONTH(F10,0))&lt;29,"",DATE($M$2,$S$2,29))</f>
        <v>45655</v>
      </c>
      <c r="AI10" s="435">
        <f>IF(DAY(EOMONTH(F10,0))&lt;30,"",DATE($M$2,$S$2,30))</f>
        <v>45656</v>
      </c>
      <c r="AJ10" s="435">
        <f>IF(DAY(EOMONTH(F10,0))&lt;31,"",DATE($M$2,$S$2,31))</f>
        <v>45657</v>
      </c>
      <c r="AK10" s="1217"/>
      <c r="AL10" s="1146"/>
      <c r="AM10" s="1205"/>
      <c r="AN10" s="1205"/>
    </row>
    <row r="11" spans="1:41" ht="18" customHeight="1">
      <c r="A11" s="436">
        <v>1</v>
      </c>
      <c r="B11" s="538" t="s">
        <v>813</v>
      </c>
      <c r="C11" s="437" t="s">
        <v>759</v>
      </c>
      <c r="D11" s="438"/>
      <c r="E11" s="439" t="s">
        <v>815</v>
      </c>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1">
        <f t="shared" ref="AK11:AK31" si="0">IF($AK$3="４週",SUM(F11:AG11),SUM(F11:AJ11))</f>
        <v>0</v>
      </c>
      <c r="AL11" s="442">
        <f>IF($AK$3="４週",AK11/4,AK11/(DAY(EOMONTH($F$9,0))/7))</f>
        <v>0</v>
      </c>
      <c r="AM11" s="1231"/>
      <c r="AN11" s="1231"/>
      <c r="AO11" s="351" t="s">
        <v>821</v>
      </c>
    </row>
    <row r="12" spans="1:41" ht="18" customHeight="1">
      <c r="A12" s="436">
        <v>2</v>
      </c>
      <c r="B12" s="538" t="s">
        <v>758</v>
      </c>
      <c r="C12" s="437" t="s">
        <v>760</v>
      </c>
      <c r="D12" s="438"/>
      <c r="E12" s="439" t="s">
        <v>816</v>
      </c>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1">
        <f t="shared" si="0"/>
        <v>0</v>
      </c>
      <c r="AL12" s="442">
        <f>IF($AK$3="４週",AK12/4,AK12/(DAY(EOMONTH($F$9,0))/7))</f>
        <v>0</v>
      </c>
      <c r="AM12" s="1231"/>
      <c r="AN12" s="1231"/>
      <c r="AO12" s="351" t="s">
        <v>822</v>
      </c>
    </row>
    <row r="13" spans="1:41" ht="18" customHeight="1">
      <c r="A13" s="436">
        <v>3</v>
      </c>
      <c r="B13" s="538" t="s">
        <v>779</v>
      </c>
      <c r="C13" s="437" t="s">
        <v>761</v>
      </c>
      <c r="D13" s="438"/>
      <c r="E13" s="439" t="s">
        <v>817</v>
      </c>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1">
        <f t="shared" si="0"/>
        <v>0</v>
      </c>
      <c r="AL13" s="442">
        <f>IF($AK$3="４週",AK13/4,AK13/(DAY(EOMONTH($F$9,0))/7))</f>
        <v>0</v>
      </c>
      <c r="AM13" s="1231"/>
      <c r="AN13" s="1231"/>
    </row>
    <row r="14" spans="1:41" ht="18" customHeight="1">
      <c r="A14" s="436">
        <v>4</v>
      </c>
      <c r="B14" s="538" t="s">
        <v>814</v>
      </c>
      <c r="C14" s="437" t="s">
        <v>762</v>
      </c>
      <c r="D14" s="438"/>
      <c r="E14" s="439" t="s">
        <v>818</v>
      </c>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1">
        <f t="shared" si="0"/>
        <v>0</v>
      </c>
      <c r="AL14" s="442">
        <f>IF($AK$3="４週",AK14/4,AK14/(DAY(EOMONTH($F$9,0))/7))</f>
        <v>0</v>
      </c>
      <c r="AM14" s="1231"/>
      <c r="AN14" s="1231"/>
    </row>
    <row r="15" spans="1:41" ht="18" customHeight="1">
      <c r="A15" s="436">
        <v>5</v>
      </c>
      <c r="B15" s="538"/>
      <c r="C15" s="437"/>
      <c r="D15" s="438"/>
      <c r="E15" s="439"/>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1">
        <f t="shared" si="0"/>
        <v>0</v>
      </c>
      <c r="AL15" s="442">
        <f t="shared" ref="AL15:AL30" si="1">IF($AK$3="４週",AK15/4,AK15/(DAY(EOMONTH($F$9,0))/7))</f>
        <v>0</v>
      </c>
      <c r="AM15" s="1231"/>
      <c r="AN15" s="1231"/>
    </row>
    <row r="16" spans="1:41" ht="18" customHeight="1">
      <c r="A16" s="436">
        <v>6</v>
      </c>
      <c r="B16" s="538"/>
      <c r="C16" s="437"/>
      <c r="D16" s="438"/>
      <c r="E16" s="439"/>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1">
        <f t="shared" si="0"/>
        <v>0</v>
      </c>
      <c r="AL16" s="442">
        <f t="shared" si="1"/>
        <v>0</v>
      </c>
      <c r="AM16" s="1231"/>
      <c r="AN16" s="1231"/>
    </row>
    <row r="17" spans="1:40" ht="18" customHeight="1">
      <c r="A17" s="436">
        <v>7</v>
      </c>
      <c r="B17" s="538"/>
      <c r="C17" s="437"/>
      <c r="D17" s="438"/>
      <c r="E17" s="43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1">
        <f t="shared" si="0"/>
        <v>0</v>
      </c>
      <c r="AL17" s="442">
        <f t="shared" si="1"/>
        <v>0</v>
      </c>
      <c r="AM17" s="1231"/>
      <c r="AN17" s="1231"/>
    </row>
    <row r="18" spans="1:40" ht="18" customHeight="1">
      <c r="A18" s="436">
        <v>8</v>
      </c>
      <c r="B18" s="538"/>
      <c r="C18" s="437"/>
      <c r="D18" s="438"/>
      <c r="E18" s="43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1">
        <f t="shared" si="0"/>
        <v>0</v>
      </c>
      <c r="AL18" s="442">
        <f t="shared" si="1"/>
        <v>0</v>
      </c>
      <c r="AM18" s="1231"/>
      <c r="AN18" s="1231"/>
    </row>
    <row r="19" spans="1:40" ht="18" customHeight="1">
      <c r="A19" s="436">
        <v>9</v>
      </c>
      <c r="B19" s="538"/>
      <c r="C19" s="437"/>
      <c r="D19" s="438"/>
      <c r="E19" s="439"/>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1">
        <f t="shared" si="0"/>
        <v>0</v>
      </c>
      <c r="AL19" s="442">
        <f t="shared" si="1"/>
        <v>0</v>
      </c>
      <c r="AM19" s="1231"/>
      <c r="AN19" s="1231"/>
    </row>
    <row r="20" spans="1:40" ht="18" customHeight="1">
      <c r="A20" s="436">
        <v>10</v>
      </c>
      <c r="B20" s="538"/>
      <c r="C20" s="437"/>
      <c r="D20" s="438"/>
      <c r="E20" s="439"/>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1">
        <f t="shared" si="0"/>
        <v>0</v>
      </c>
      <c r="AL20" s="442">
        <f t="shared" si="1"/>
        <v>0</v>
      </c>
      <c r="AM20" s="1231"/>
      <c r="AN20" s="1231"/>
    </row>
    <row r="21" spans="1:40" ht="18" customHeight="1">
      <c r="A21" s="436">
        <v>11</v>
      </c>
      <c r="B21" s="538"/>
      <c r="C21" s="437"/>
      <c r="D21" s="438"/>
      <c r="E21" s="439"/>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1">
        <f t="shared" si="0"/>
        <v>0</v>
      </c>
      <c r="AL21" s="442">
        <f t="shared" si="1"/>
        <v>0</v>
      </c>
      <c r="AM21" s="1231"/>
      <c r="AN21" s="1231"/>
    </row>
    <row r="22" spans="1:40" ht="18" customHeight="1">
      <c r="A22" s="436">
        <v>12</v>
      </c>
      <c r="B22" s="538"/>
      <c r="C22" s="437"/>
      <c r="D22" s="438"/>
      <c r="E22" s="439"/>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f t="shared" si="0"/>
        <v>0</v>
      </c>
      <c r="AL22" s="442">
        <f t="shared" si="1"/>
        <v>0</v>
      </c>
      <c r="AM22" s="1231"/>
      <c r="AN22" s="1231"/>
    </row>
    <row r="23" spans="1:40" ht="18" customHeight="1">
      <c r="A23" s="436">
        <v>13</v>
      </c>
      <c r="B23" s="538"/>
      <c r="C23" s="437"/>
      <c r="D23" s="438"/>
      <c r="E23" s="439"/>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1">
        <f t="shared" si="0"/>
        <v>0</v>
      </c>
      <c r="AL23" s="442">
        <f t="shared" si="1"/>
        <v>0</v>
      </c>
      <c r="AM23" s="1231"/>
      <c r="AN23" s="1231"/>
    </row>
    <row r="24" spans="1:40" ht="18" customHeight="1">
      <c r="A24" s="436">
        <v>14</v>
      </c>
      <c r="B24" s="538"/>
      <c r="C24" s="437"/>
      <c r="D24" s="438"/>
      <c r="E24" s="439"/>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1">
        <f t="shared" si="0"/>
        <v>0</v>
      </c>
      <c r="AL24" s="442">
        <f t="shared" si="1"/>
        <v>0</v>
      </c>
      <c r="AM24" s="1231"/>
      <c r="AN24" s="1231"/>
    </row>
    <row r="25" spans="1:40" ht="18" customHeight="1">
      <c r="A25" s="436">
        <v>15</v>
      </c>
      <c r="B25" s="538"/>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1">
        <f t="shared" si="0"/>
        <v>0</v>
      </c>
      <c r="AL25" s="442">
        <f t="shared" si="1"/>
        <v>0</v>
      </c>
      <c r="AM25" s="1231"/>
      <c r="AN25" s="1231"/>
    </row>
    <row r="26" spans="1:40" ht="18" customHeight="1">
      <c r="A26" s="436">
        <v>16</v>
      </c>
      <c r="B26" s="538"/>
      <c r="C26" s="437"/>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1">
        <f t="shared" si="0"/>
        <v>0</v>
      </c>
      <c r="AL26" s="442">
        <f t="shared" si="1"/>
        <v>0</v>
      </c>
      <c r="AM26" s="1231"/>
      <c r="AN26" s="1231"/>
    </row>
    <row r="27" spans="1:40" ht="18" customHeight="1">
      <c r="A27" s="436">
        <v>17</v>
      </c>
      <c r="B27" s="538"/>
      <c r="C27" s="437"/>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1">
        <f t="shared" si="0"/>
        <v>0</v>
      </c>
      <c r="AL27" s="442">
        <f t="shared" si="1"/>
        <v>0</v>
      </c>
      <c r="AM27" s="1231"/>
      <c r="AN27" s="1231"/>
    </row>
    <row r="28" spans="1:40" ht="18" customHeight="1">
      <c r="A28" s="436">
        <v>18</v>
      </c>
      <c r="B28" s="538"/>
      <c r="C28" s="437"/>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1">
        <f t="shared" si="0"/>
        <v>0</v>
      </c>
      <c r="AL28" s="442">
        <f t="shared" si="1"/>
        <v>0</v>
      </c>
      <c r="AM28" s="1231"/>
      <c r="AN28" s="1231"/>
    </row>
    <row r="29" spans="1:40" ht="18" customHeight="1">
      <c r="A29" s="436">
        <v>19</v>
      </c>
      <c r="B29" s="538"/>
      <c r="C29" s="437"/>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1">
        <f t="shared" si="0"/>
        <v>0</v>
      </c>
      <c r="AL29" s="442">
        <f t="shared" si="1"/>
        <v>0</v>
      </c>
      <c r="AM29" s="1231"/>
      <c r="AN29" s="1231"/>
    </row>
    <row r="30" spans="1:40" ht="18" customHeight="1">
      <c r="A30" s="436">
        <v>20</v>
      </c>
      <c r="B30" s="538"/>
      <c r="C30" s="437"/>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1">
        <f t="shared" si="0"/>
        <v>0</v>
      </c>
      <c r="AL30" s="442">
        <f t="shared" si="1"/>
        <v>0</v>
      </c>
      <c r="AM30" s="1231"/>
      <c r="AN30" s="1231"/>
    </row>
    <row r="31" spans="1:40" ht="18" customHeight="1">
      <c r="A31" s="1155" t="s">
        <v>7</v>
      </c>
      <c r="B31" s="1155"/>
      <c r="C31" s="1155"/>
      <c r="D31" s="1155"/>
      <c r="E31" s="1155"/>
      <c r="F31" s="449">
        <f>+SUM(F11:F30)</f>
        <v>0</v>
      </c>
      <c r="G31" s="449">
        <f t="shared" ref="G31:AJ31" si="2">+SUM(G11:G30)</f>
        <v>0</v>
      </c>
      <c r="H31" s="449">
        <f t="shared" si="2"/>
        <v>0</v>
      </c>
      <c r="I31" s="449">
        <f t="shared" si="2"/>
        <v>0</v>
      </c>
      <c r="J31" s="449">
        <f t="shared" si="2"/>
        <v>0</v>
      </c>
      <c r="K31" s="449">
        <f t="shared" si="2"/>
        <v>0</v>
      </c>
      <c r="L31" s="449">
        <f t="shared" si="2"/>
        <v>0</v>
      </c>
      <c r="M31" s="449">
        <f t="shared" si="2"/>
        <v>0</v>
      </c>
      <c r="N31" s="449">
        <f t="shared" si="2"/>
        <v>0</v>
      </c>
      <c r="O31" s="449">
        <f t="shared" si="2"/>
        <v>0</v>
      </c>
      <c r="P31" s="449">
        <f t="shared" si="2"/>
        <v>0</v>
      </c>
      <c r="Q31" s="449">
        <f t="shared" si="2"/>
        <v>0</v>
      </c>
      <c r="R31" s="449">
        <f t="shared" si="2"/>
        <v>0</v>
      </c>
      <c r="S31" s="449">
        <f t="shared" si="2"/>
        <v>0</v>
      </c>
      <c r="T31" s="449">
        <f t="shared" si="2"/>
        <v>0</v>
      </c>
      <c r="U31" s="449">
        <f t="shared" si="2"/>
        <v>0</v>
      </c>
      <c r="V31" s="449">
        <f t="shared" si="2"/>
        <v>0</v>
      </c>
      <c r="W31" s="449">
        <f t="shared" si="2"/>
        <v>0</v>
      </c>
      <c r="X31" s="449">
        <f t="shared" si="2"/>
        <v>0</v>
      </c>
      <c r="Y31" s="449">
        <f t="shared" si="2"/>
        <v>0</v>
      </c>
      <c r="Z31" s="449">
        <f t="shared" si="2"/>
        <v>0</v>
      </c>
      <c r="AA31" s="449">
        <f t="shared" si="2"/>
        <v>0</v>
      </c>
      <c r="AB31" s="449">
        <f t="shared" si="2"/>
        <v>0</v>
      </c>
      <c r="AC31" s="449">
        <f t="shared" si="2"/>
        <v>0</v>
      </c>
      <c r="AD31" s="449">
        <f t="shared" si="2"/>
        <v>0</v>
      </c>
      <c r="AE31" s="449">
        <f t="shared" si="2"/>
        <v>0</v>
      </c>
      <c r="AF31" s="449">
        <f t="shared" si="2"/>
        <v>0</v>
      </c>
      <c r="AG31" s="449">
        <f t="shared" si="2"/>
        <v>0</v>
      </c>
      <c r="AH31" s="449">
        <f t="shared" si="2"/>
        <v>0</v>
      </c>
      <c r="AI31" s="449">
        <f t="shared" si="2"/>
        <v>0</v>
      </c>
      <c r="AJ31" s="449">
        <f t="shared" si="2"/>
        <v>0</v>
      </c>
      <c r="AK31" s="441">
        <f t="shared" si="0"/>
        <v>0</v>
      </c>
      <c r="AL31" s="442">
        <f>IF($AK$3="４週",AK31/4,AK31/(DAY(EOMONTH($F$9,0))/7))</f>
        <v>0</v>
      </c>
      <c r="AM31" s="1198"/>
      <c r="AN31" s="1198"/>
    </row>
    <row r="32" spans="1:40" ht="18" customHeight="1">
      <c r="A32" s="1155" t="s">
        <v>763</v>
      </c>
      <c r="B32" s="1155"/>
      <c r="C32" s="1155"/>
      <c r="D32" s="1155"/>
      <c r="E32" s="1155"/>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9"/>
      <c r="AL32" s="444"/>
      <c r="AM32" s="1198"/>
      <c r="AN32" s="1198"/>
    </row>
    <row r="33" spans="1:48" ht="15" customHeight="1">
      <c r="A33" s="433"/>
      <c r="B33" s="433"/>
      <c r="C33" s="433"/>
      <c r="D33" s="433"/>
      <c r="E33" s="433"/>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433"/>
      <c r="AL33" s="433"/>
      <c r="AM33" s="350"/>
    </row>
    <row r="34" spans="1:48" ht="15" customHeight="1">
      <c r="A34" s="433"/>
      <c r="B34" s="433"/>
      <c r="C34" s="433"/>
      <c r="D34" s="433"/>
      <c r="E34" s="433"/>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433"/>
      <c r="AL34" s="433"/>
      <c r="AM34" s="350"/>
    </row>
    <row r="35" spans="1:48" ht="21" customHeight="1" thickBot="1">
      <c r="A35" s="425" t="s">
        <v>921</v>
      </c>
      <c r="B35" s="433"/>
      <c r="C35" s="433"/>
      <c r="D35" s="433"/>
      <c r="E35" s="433"/>
      <c r="F35" s="433"/>
      <c r="G35" s="352"/>
      <c r="H35" s="352"/>
      <c r="I35" s="352"/>
      <c r="J35" s="352"/>
      <c r="K35" s="352"/>
      <c r="L35" s="352"/>
      <c r="M35" s="352"/>
      <c r="N35" s="352"/>
      <c r="O35" s="352"/>
      <c r="AM35" s="433"/>
      <c r="AN35" s="350"/>
      <c r="AO35" s="1234" t="s">
        <v>922</v>
      </c>
      <c r="AP35" s="1234"/>
      <c r="AQ35" s="1234"/>
      <c r="AR35" s="1234"/>
      <c r="AS35" s="1234"/>
      <c r="AT35" s="1234"/>
      <c r="AU35" s="1234"/>
      <c r="AV35" s="1234"/>
    </row>
    <row r="36" spans="1:48" ht="24.95" customHeight="1" thickBot="1">
      <c r="A36" s="1199"/>
      <c r="B36" s="1200"/>
      <c r="C36" s="1201"/>
      <c r="D36" s="472">
        <v>4</v>
      </c>
      <c r="E36" s="466">
        <v>5</v>
      </c>
      <c r="F36" s="1195">
        <v>6</v>
      </c>
      <c r="G36" s="1195"/>
      <c r="H36" s="1195"/>
      <c r="I36" s="1195">
        <v>7</v>
      </c>
      <c r="J36" s="1195"/>
      <c r="K36" s="1195"/>
      <c r="L36" s="1195">
        <v>8</v>
      </c>
      <c r="M36" s="1195"/>
      <c r="N36" s="1195"/>
      <c r="O36" s="1195">
        <v>9</v>
      </c>
      <c r="P36" s="1195"/>
      <c r="Q36" s="1195"/>
      <c r="R36" s="1195">
        <v>10</v>
      </c>
      <c r="S36" s="1195"/>
      <c r="T36" s="1195"/>
      <c r="U36" s="1195">
        <v>11</v>
      </c>
      <c r="V36" s="1195"/>
      <c r="W36" s="1195"/>
      <c r="X36" s="1195">
        <v>12</v>
      </c>
      <c r="Y36" s="1195"/>
      <c r="Z36" s="1195"/>
      <c r="AA36" s="1195">
        <v>1</v>
      </c>
      <c r="AB36" s="1195"/>
      <c r="AC36" s="1195"/>
      <c r="AD36" s="1195">
        <v>2</v>
      </c>
      <c r="AE36" s="1195"/>
      <c r="AF36" s="1195"/>
      <c r="AG36" s="1195">
        <v>3</v>
      </c>
      <c r="AH36" s="1195"/>
      <c r="AI36" s="1204"/>
      <c r="AJ36" s="1199" t="s">
        <v>21</v>
      </c>
      <c r="AK36" s="1200"/>
      <c r="AL36" s="500" t="s">
        <v>764</v>
      </c>
      <c r="AM36" s="446"/>
      <c r="AN36" s="446"/>
      <c r="AO36" s="1234"/>
      <c r="AP36" s="1234"/>
      <c r="AQ36" s="1234"/>
      <c r="AR36" s="1234"/>
      <c r="AS36" s="1234"/>
      <c r="AT36" s="1234"/>
      <c r="AU36" s="1234"/>
      <c r="AV36" s="1234"/>
    </row>
    <row r="37" spans="1:48" ht="18" customHeight="1">
      <c r="A37" s="1192" t="s">
        <v>766</v>
      </c>
      <c r="B37" s="1193"/>
      <c r="C37" s="1194"/>
      <c r="D37" s="503">
        <f>SUM(D38:D43)</f>
        <v>0</v>
      </c>
      <c r="E37" s="503">
        <f>SUM(E38:E43)</f>
        <v>0</v>
      </c>
      <c r="F37" s="1238">
        <f>SUM(F38:H43)</f>
        <v>0</v>
      </c>
      <c r="G37" s="1239"/>
      <c r="H37" s="1240"/>
      <c r="I37" s="1238">
        <f>SUM(I38:K43)</f>
        <v>0</v>
      </c>
      <c r="J37" s="1239"/>
      <c r="K37" s="1240"/>
      <c r="L37" s="1238">
        <f>SUM(L38:N43)</f>
        <v>0</v>
      </c>
      <c r="M37" s="1239"/>
      <c r="N37" s="1240"/>
      <c r="O37" s="1238">
        <f>SUM(O38:Q43)</f>
        <v>0</v>
      </c>
      <c r="P37" s="1239"/>
      <c r="Q37" s="1240"/>
      <c r="R37" s="1238">
        <f>SUM(R38:T43)</f>
        <v>0</v>
      </c>
      <c r="S37" s="1239"/>
      <c r="T37" s="1240"/>
      <c r="U37" s="1238">
        <f>SUM(U38:W43)</f>
        <v>0</v>
      </c>
      <c r="V37" s="1239"/>
      <c r="W37" s="1240"/>
      <c r="X37" s="1238">
        <f>SUM(X38:Z43)</f>
        <v>0</v>
      </c>
      <c r="Y37" s="1239"/>
      <c r="Z37" s="1240"/>
      <c r="AA37" s="1238">
        <f>SUM(AA38:AC43)</f>
        <v>0</v>
      </c>
      <c r="AB37" s="1239"/>
      <c r="AC37" s="1240"/>
      <c r="AD37" s="1238">
        <f>SUM(AD38:AF43)</f>
        <v>0</v>
      </c>
      <c r="AE37" s="1239"/>
      <c r="AF37" s="1240"/>
      <c r="AG37" s="1238">
        <f>SUM(AG38:AI43)</f>
        <v>0</v>
      </c>
      <c r="AH37" s="1239"/>
      <c r="AI37" s="1240"/>
      <c r="AJ37" s="1188">
        <f t="shared" ref="AJ37:AJ43" si="3">SUM(D37:AI37)</f>
        <v>0</v>
      </c>
      <c r="AK37" s="1189"/>
      <c r="AL37" s="501" t="e">
        <f>ROUNDUP(AJ37/AJ44,1)</f>
        <v>#DIV/0!</v>
      </c>
      <c r="AM37" s="446"/>
      <c r="AN37" s="446"/>
      <c r="AO37" s="1234"/>
      <c r="AP37" s="1234"/>
      <c r="AQ37" s="1234"/>
      <c r="AR37" s="1234"/>
      <c r="AS37" s="1234"/>
      <c r="AT37" s="1234"/>
      <c r="AU37" s="1234"/>
      <c r="AV37" s="1234"/>
    </row>
    <row r="38" spans="1:48" ht="18" customHeight="1">
      <c r="A38" s="497" t="s">
        <v>767</v>
      </c>
      <c r="B38" s="480"/>
      <c r="C38" s="498"/>
      <c r="D38" s="474"/>
      <c r="E38" s="440"/>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I38" s="1165"/>
      <c r="AJ38" s="1166">
        <f t="shared" si="3"/>
        <v>0</v>
      </c>
      <c r="AK38" s="1167"/>
      <c r="AL38" s="502" t="e">
        <f t="shared" ref="AL38:AL43" si="4">ROUNDUP(AJ38/$AJ$44,1)</f>
        <v>#DIV/0!</v>
      </c>
      <c r="AM38" s="446"/>
      <c r="AN38" s="446"/>
      <c r="AO38" s="1234"/>
      <c r="AP38" s="1234"/>
      <c r="AQ38" s="1234"/>
      <c r="AR38" s="1234"/>
      <c r="AS38" s="1234"/>
      <c r="AT38" s="1234"/>
      <c r="AU38" s="1234"/>
      <c r="AV38" s="1234"/>
    </row>
    <row r="39" spans="1:48" ht="18" customHeight="1">
      <c r="A39" s="497" t="s">
        <v>768</v>
      </c>
      <c r="B39" s="480"/>
      <c r="C39" s="498"/>
      <c r="D39" s="474"/>
      <c r="E39" s="440"/>
      <c r="F39" s="1164"/>
      <c r="G39" s="1164"/>
      <c r="H39" s="1164"/>
      <c r="I39" s="1164"/>
      <c r="J39" s="1164"/>
      <c r="K39" s="1164"/>
      <c r="L39" s="1164"/>
      <c r="M39" s="1164"/>
      <c r="N39" s="1164"/>
      <c r="O39" s="1164"/>
      <c r="P39" s="1164"/>
      <c r="Q39" s="1164"/>
      <c r="R39" s="1164"/>
      <c r="S39" s="1164"/>
      <c r="T39" s="1164"/>
      <c r="U39" s="1164"/>
      <c r="V39" s="1164"/>
      <c r="W39" s="1164"/>
      <c r="X39" s="1164"/>
      <c r="Y39" s="1164"/>
      <c r="Z39" s="1164"/>
      <c r="AA39" s="1164"/>
      <c r="AB39" s="1164"/>
      <c r="AC39" s="1164"/>
      <c r="AD39" s="1164"/>
      <c r="AE39" s="1164"/>
      <c r="AF39" s="1164"/>
      <c r="AG39" s="1164"/>
      <c r="AH39" s="1164"/>
      <c r="AI39" s="1165"/>
      <c r="AJ39" s="1166">
        <f t="shared" si="3"/>
        <v>0</v>
      </c>
      <c r="AK39" s="1167"/>
      <c r="AL39" s="502" t="e">
        <f t="shared" si="4"/>
        <v>#DIV/0!</v>
      </c>
      <c r="AM39" s="446"/>
      <c r="AN39" s="446"/>
      <c r="AO39" s="1234"/>
      <c r="AP39" s="1234"/>
      <c r="AQ39" s="1234"/>
      <c r="AR39" s="1234"/>
      <c r="AS39" s="1234"/>
      <c r="AT39" s="1234"/>
      <c r="AU39" s="1234"/>
      <c r="AV39" s="1234"/>
    </row>
    <row r="40" spans="1:48" ht="18" customHeight="1">
      <c r="A40" s="497" t="s">
        <v>769</v>
      </c>
      <c r="B40" s="480"/>
      <c r="C40" s="498"/>
      <c r="D40" s="474"/>
      <c r="E40" s="440"/>
      <c r="F40" s="1164"/>
      <c r="G40" s="1164"/>
      <c r="H40" s="1164"/>
      <c r="I40" s="1164"/>
      <c r="J40" s="1164"/>
      <c r="K40" s="1164"/>
      <c r="L40" s="1164"/>
      <c r="M40" s="1164"/>
      <c r="N40" s="1164"/>
      <c r="O40" s="1164"/>
      <c r="P40" s="1164"/>
      <c r="Q40" s="1164"/>
      <c r="R40" s="1164"/>
      <c r="S40" s="1164"/>
      <c r="T40" s="1164"/>
      <c r="U40" s="1164"/>
      <c r="V40" s="1164"/>
      <c r="W40" s="1164"/>
      <c r="X40" s="1164"/>
      <c r="Y40" s="1164"/>
      <c r="Z40" s="1164"/>
      <c r="AA40" s="1164"/>
      <c r="AB40" s="1164"/>
      <c r="AC40" s="1164"/>
      <c r="AD40" s="1164"/>
      <c r="AE40" s="1164"/>
      <c r="AF40" s="1164"/>
      <c r="AG40" s="1164"/>
      <c r="AH40" s="1164"/>
      <c r="AI40" s="1165"/>
      <c r="AJ40" s="1166">
        <f t="shared" si="3"/>
        <v>0</v>
      </c>
      <c r="AK40" s="1167"/>
      <c r="AL40" s="502" t="e">
        <f t="shared" si="4"/>
        <v>#DIV/0!</v>
      </c>
      <c r="AM40" s="446"/>
      <c r="AN40" s="446"/>
      <c r="AO40" s="1234"/>
      <c r="AP40" s="1234"/>
      <c r="AQ40" s="1234"/>
      <c r="AR40" s="1234"/>
      <c r="AS40" s="1234"/>
      <c r="AT40" s="1234"/>
      <c r="AU40" s="1234"/>
      <c r="AV40" s="1234"/>
    </row>
    <row r="41" spans="1:48" ht="18" customHeight="1">
      <c r="A41" s="497" t="s">
        <v>770</v>
      </c>
      <c r="B41" s="480"/>
      <c r="C41" s="498"/>
      <c r="D41" s="474"/>
      <c r="E41" s="440"/>
      <c r="F41" s="1164"/>
      <c r="G41" s="1164"/>
      <c r="H41" s="1164"/>
      <c r="I41" s="1164"/>
      <c r="J41" s="1164"/>
      <c r="K41" s="1164"/>
      <c r="L41" s="1164"/>
      <c r="M41" s="1164"/>
      <c r="N41" s="1164"/>
      <c r="O41" s="1164"/>
      <c r="P41" s="1164"/>
      <c r="Q41" s="1164"/>
      <c r="R41" s="1164"/>
      <c r="S41" s="1164"/>
      <c r="T41" s="1164"/>
      <c r="U41" s="1164"/>
      <c r="V41" s="1164"/>
      <c r="W41" s="1164"/>
      <c r="X41" s="1164"/>
      <c r="Y41" s="1164"/>
      <c r="Z41" s="1164"/>
      <c r="AA41" s="1164"/>
      <c r="AB41" s="1164"/>
      <c r="AC41" s="1164"/>
      <c r="AD41" s="1164"/>
      <c r="AE41" s="1164"/>
      <c r="AF41" s="1164"/>
      <c r="AG41" s="1164"/>
      <c r="AH41" s="1164"/>
      <c r="AI41" s="1165"/>
      <c r="AJ41" s="1166">
        <f t="shared" si="3"/>
        <v>0</v>
      </c>
      <c r="AK41" s="1167"/>
      <c r="AL41" s="502" t="e">
        <f t="shared" si="4"/>
        <v>#DIV/0!</v>
      </c>
      <c r="AM41" s="446"/>
      <c r="AN41" s="446"/>
      <c r="AO41" s="1234"/>
      <c r="AP41" s="1234"/>
      <c r="AQ41" s="1234"/>
      <c r="AR41" s="1234"/>
      <c r="AS41" s="1234"/>
      <c r="AT41" s="1234"/>
      <c r="AU41" s="1234"/>
      <c r="AV41" s="1234"/>
    </row>
    <row r="42" spans="1:48" ht="18" customHeight="1">
      <c r="A42" s="497" t="s">
        <v>772</v>
      </c>
      <c r="B42" s="480"/>
      <c r="C42" s="498"/>
      <c r="D42" s="474"/>
      <c r="E42" s="440"/>
      <c r="F42" s="1164"/>
      <c r="G42" s="1164"/>
      <c r="H42" s="1164"/>
      <c r="I42" s="1164"/>
      <c r="J42" s="1164"/>
      <c r="K42" s="1164"/>
      <c r="L42" s="1164"/>
      <c r="M42" s="1164"/>
      <c r="N42" s="1164"/>
      <c r="O42" s="1164"/>
      <c r="P42" s="1164"/>
      <c r="Q42" s="1164"/>
      <c r="R42" s="1164"/>
      <c r="S42" s="1164"/>
      <c r="T42" s="1164"/>
      <c r="U42" s="1164"/>
      <c r="V42" s="1164"/>
      <c r="W42" s="1164"/>
      <c r="X42" s="1164"/>
      <c r="Y42" s="1164"/>
      <c r="Z42" s="1164"/>
      <c r="AA42" s="1164"/>
      <c r="AB42" s="1164"/>
      <c r="AC42" s="1164"/>
      <c r="AD42" s="1164"/>
      <c r="AE42" s="1164"/>
      <c r="AF42" s="1164"/>
      <c r="AG42" s="1164"/>
      <c r="AH42" s="1164"/>
      <c r="AI42" s="1165"/>
      <c r="AJ42" s="1166">
        <f t="shared" si="3"/>
        <v>0</v>
      </c>
      <c r="AK42" s="1167"/>
      <c r="AL42" s="502" t="e">
        <f t="shared" si="4"/>
        <v>#DIV/0!</v>
      </c>
      <c r="AM42" s="446"/>
      <c r="AN42" s="446"/>
      <c r="AO42" s="1234"/>
      <c r="AP42" s="1234"/>
      <c r="AQ42" s="1234"/>
      <c r="AR42" s="1234"/>
      <c r="AS42" s="1234"/>
      <c r="AT42" s="1234"/>
      <c r="AU42" s="1234"/>
      <c r="AV42" s="1234"/>
    </row>
    <row r="43" spans="1:48" ht="18" customHeight="1" thickBot="1">
      <c r="A43" s="1235" t="s">
        <v>774</v>
      </c>
      <c r="B43" s="1236"/>
      <c r="C43" s="1237"/>
      <c r="D43" s="475"/>
      <c r="E43" s="468"/>
      <c r="F43" s="1163"/>
      <c r="G43" s="1163"/>
      <c r="H43" s="1163"/>
      <c r="I43" s="1163"/>
      <c r="J43" s="1163"/>
      <c r="K43" s="1163"/>
      <c r="L43" s="1163"/>
      <c r="M43" s="1163"/>
      <c r="N43" s="1163"/>
      <c r="O43" s="1163"/>
      <c r="P43" s="1163"/>
      <c r="Q43" s="1163"/>
      <c r="R43" s="1163"/>
      <c r="S43" s="1163"/>
      <c r="T43" s="1163"/>
      <c r="U43" s="1163"/>
      <c r="V43" s="1163"/>
      <c r="W43" s="1163"/>
      <c r="X43" s="1163"/>
      <c r="Y43" s="1163"/>
      <c r="Z43" s="1163"/>
      <c r="AA43" s="1163"/>
      <c r="AB43" s="1163"/>
      <c r="AC43" s="1163"/>
      <c r="AD43" s="1163"/>
      <c r="AE43" s="1163"/>
      <c r="AF43" s="1163"/>
      <c r="AG43" s="1163"/>
      <c r="AH43" s="1163"/>
      <c r="AI43" s="1176"/>
      <c r="AJ43" s="1172">
        <f t="shared" si="3"/>
        <v>0</v>
      </c>
      <c r="AK43" s="1173"/>
      <c r="AL43" s="504" t="e">
        <f t="shared" si="4"/>
        <v>#DIV/0!</v>
      </c>
      <c r="AM43" s="446"/>
      <c r="AN43" s="446"/>
      <c r="AO43" s="1234"/>
      <c r="AP43" s="1234"/>
      <c r="AQ43" s="1234"/>
      <c r="AR43" s="1234"/>
      <c r="AS43" s="1234"/>
      <c r="AT43" s="1234"/>
      <c r="AU43" s="1234"/>
      <c r="AV43" s="1234"/>
    </row>
    <row r="44" spans="1:48" ht="18" customHeight="1" thickBot="1">
      <c r="A44" s="1160" t="s">
        <v>775</v>
      </c>
      <c r="B44" s="1161"/>
      <c r="C44" s="1162"/>
      <c r="D44" s="479"/>
      <c r="E44" s="470"/>
      <c r="F44" s="1149"/>
      <c r="G44" s="1149"/>
      <c r="H44" s="1149"/>
      <c r="I44" s="1149"/>
      <c r="J44" s="1149"/>
      <c r="K44" s="1149"/>
      <c r="L44" s="1149"/>
      <c r="M44" s="1149"/>
      <c r="N44" s="1149"/>
      <c r="O44" s="1149"/>
      <c r="P44" s="1149"/>
      <c r="Q44" s="1149"/>
      <c r="R44" s="1149"/>
      <c r="S44" s="1149"/>
      <c r="T44" s="1149"/>
      <c r="U44" s="1149"/>
      <c r="V44" s="1149"/>
      <c r="W44" s="1149"/>
      <c r="X44" s="1149"/>
      <c r="Y44" s="1149"/>
      <c r="Z44" s="1149"/>
      <c r="AA44" s="1149"/>
      <c r="AB44" s="1149"/>
      <c r="AC44" s="1149"/>
      <c r="AD44" s="1149"/>
      <c r="AE44" s="1149"/>
      <c r="AF44" s="1149"/>
      <c r="AG44" s="1149"/>
      <c r="AH44" s="1149"/>
      <c r="AI44" s="1150"/>
      <c r="AJ44" s="1151">
        <f>+SUM(D44:AI44)</f>
        <v>0</v>
      </c>
      <c r="AK44" s="1152"/>
      <c r="AL44" s="505"/>
      <c r="AM44" s="446"/>
      <c r="AN44" s="446"/>
      <c r="AO44" s="1234"/>
      <c r="AP44" s="1234"/>
      <c r="AQ44" s="1234"/>
      <c r="AR44" s="1234"/>
      <c r="AS44" s="1234"/>
      <c r="AT44" s="1234"/>
      <c r="AU44" s="1234"/>
      <c r="AV44" s="1234"/>
    </row>
    <row r="45" spans="1:48" ht="5.0999999999999996" customHeight="1">
      <c r="A45" s="447"/>
      <c r="B45" s="447"/>
      <c r="C45" s="447"/>
      <c r="D45" s="446"/>
      <c r="E45" s="446"/>
      <c r="F45" s="446"/>
      <c r="G45" s="446"/>
      <c r="H45" s="446"/>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448"/>
      <c r="AK45" s="352"/>
      <c r="AL45" s="433"/>
      <c r="AM45" s="433"/>
      <c r="AN45" s="350"/>
      <c r="AO45" s="1234"/>
      <c r="AP45" s="1234"/>
      <c r="AQ45" s="1234"/>
      <c r="AR45" s="1234"/>
      <c r="AS45" s="1234"/>
      <c r="AT45" s="1234"/>
      <c r="AU45" s="1234"/>
      <c r="AV45" s="1234"/>
    </row>
    <row r="46" spans="1:48" ht="18" customHeight="1">
      <c r="A46" s="425" t="s">
        <v>776</v>
      </c>
      <c r="B46" s="352"/>
      <c r="D46" s="352"/>
      <c r="E46" s="352"/>
      <c r="F46" s="352"/>
      <c r="G46" s="352"/>
      <c r="H46" s="352"/>
      <c r="I46" s="352"/>
      <c r="J46" s="352"/>
      <c r="K46" s="352"/>
      <c r="L46" s="352"/>
      <c r="M46" s="352"/>
      <c r="N46" s="352"/>
      <c r="O46" s="352"/>
      <c r="P46" s="352"/>
      <c r="Q46" s="352"/>
      <c r="R46" s="352"/>
      <c r="S46" s="352"/>
      <c r="T46" s="352"/>
      <c r="U46" s="352"/>
      <c r="V46" s="352"/>
      <c r="W46" s="433"/>
      <c r="X46" s="352"/>
      <c r="Y46" s="352"/>
      <c r="Z46" s="352"/>
      <c r="AA46" s="352"/>
      <c r="AB46" s="352"/>
      <c r="AC46" s="352"/>
      <c r="AD46" s="352"/>
      <c r="AE46" s="352"/>
      <c r="AF46" s="352"/>
      <c r="AG46" s="352"/>
      <c r="AH46" s="352"/>
      <c r="AI46" s="352"/>
      <c r="AJ46" s="448"/>
      <c r="AK46" s="352"/>
      <c r="AL46" s="433"/>
      <c r="AM46" s="433"/>
      <c r="AN46" s="350"/>
      <c r="AO46" s="1234"/>
      <c r="AP46" s="1234"/>
      <c r="AQ46" s="1234"/>
      <c r="AR46" s="1234"/>
      <c r="AS46" s="1234"/>
      <c r="AT46" s="1234"/>
      <c r="AU46" s="1234"/>
      <c r="AV46" s="1234"/>
    </row>
    <row r="47" spans="1:48" ht="45" customHeight="1">
      <c r="A47" s="1155" t="s">
        <v>777</v>
      </c>
      <c r="B47" s="1155"/>
      <c r="C47" s="1156" t="s">
        <v>758</v>
      </c>
      <c r="D47" s="1156"/>
      <c r="E47" s="1156" t="s">
        <v>778</v>
      </c>
      <c r="F47" s="1156"/>
      <c r="G47" s="1156"/>
      <c r="H47" s="1156"/>
      <c r="I47" s="446"/>
      <c r="J47" s="446"/>
      <c r="K47" s="446"/>
      <c r="L47" s="446"/>
      <c r="M47" s="446"/>
      <c r="N47" s="446"/>
      <c r="O47" s="446"/>
      <c r="P47" s="446"/>
      <c r="Q47" s="446"/>
      <c r="R47" s="446"/>
      <c r="S47" s="446"/>
      <c r="T47" s="446"/>
      <c r="U47" s="446"/>
      <c r="W47" s="433"/>
      <c r="X47" s="352"/>
      <c r="Y47" s="352"/>
      <c r="Z47" s="352"/>
      <c r="AA47" s="352"/>
      <c r="AB47" s="352"/>
      <c r="AC47" s="352"/>
      <c r="AD47" s="352"/>
      <c r="AE47" s="352"/>
      <c r="AF47" s="352"/>
      <c r="AG47" s="352"/>
      <c r="AH47" s="352"/>
      <c r="AI47" s="352"/>
      <c r="AJ47" s="448"/>
      <c r="AK47" s="352"/>
      <c r="AL47" s="433"/>
      <c r="AM47" s="433"/>
      <c r="AN47" s="350"/>
      <c r="AO47" s="1234"/>
      <c r="AP47" s="1234"/>
      <c r="AQ47" s="1234"/>
      <c r="AR47" s="1234"/>
      <c r="AS47" s="1234"/>
      <c r="AT47" s="1234"/>
      <c r="AU47" s="1234"/>
      <c r="AV47" s="1234"/>
    </row>
    <row r="48" spans="1:48" ht="18" customHeight="1">
      <c r="A48" s="1146" t="s">
        <v>780</v>
      </c>
      <c r="B48" s="1146"/>
      <c r="C48" s="1147" t="e">
        <f>ROUNDDOWN(IF(AL37&lt;=30,1,1+ROUNDUP((AL37-30)/30,0)),1)</f>
        <v>#DIV/0!</v>
      </c>
      <c r="D48" s="1147"/>
      <c r="E48" s="1147" t="e">
        <f>ROUNDDOWN(AL37/6,1)</f>
        <v>#DIV/0!</v>
      </c>
      <c r="F48" s="1147"/>
      <c r="G48" s="1147"/>
      <c r="H48" s="1147"/>
      <c r="I48" s="446"/>
      <c r="J48" s="446"/>
      <c r="K48" s="446"/>
      <c r="L48" s="446"/>
      <c r="M48" s="446"/>
      <c r="N48" s="446"/>
      <c r="O48" s="446"/>
      <c r="P48" s="446"/>
      <c r="Q48" s="446"/>
      <c r="R48" s="446"/>
      <c r="S48" s="446"/>
      <c r="T48" s="446"/>
      <c r="U48" s="446"/>
      <c r="W48" s="433"/>
      <c r="X48" s="352"/>
      <c r="Y48" s="352"/>
      <c r="Z48" s="352"/>
      <c r="AA48" s="352"/>
      <c r="AB48" s="352"/>
      <c r="AC48" s="352"/>
      <c r="AD48" s="352"/>
      <c r="AE48" s="352"/>
      <c r="AF48" s="352"/>
      <c r="AG48" s="352"/>
      <c r="AH48" s="352"/>
      <c r="AI48" s="352"/>
      <c r="AJ48" s="448"/>
      <c r="AK48" s="352"/>
      <c r="AL48" s="433"/>
      <c r="AM48" s="433"/>
      <c r="AN48" s="350"/>
    </row>
    <row r="49" spans="1:41" ht="5.0999999999999996" customHeight="1">
      <c r="A49" s="447"/>
      <c r="B49" s="447"/>
      <c r="C49" s="447"/>
      <c r="D49" s="447"/>
      <c r="E49" s="447"/>
      <c r="F49" s="447"/>
      <c r="G49" s="447"/>
      <c r="H49" s="447"/>
      <c r="I49" s="447"/>
      <c r="J49" s="352"/>
      <c r="K49" s="352"/>
      <c r="L49" s="352"/>
      <c r="M49" s="448"/>
      <c r="N49" s="352"/>
      <c r="O49" s="352"/>
      <c r="P49" s="352"/>
      <c r="Q49" s="446"/>
      <c r="W49" s="433"/>
      <c r="X49" s="352"/>
      <c r="Y49" s="352"/>
      <c r="Z49" s="352"/>
      <c r="AA49" s="352"/>
      <c r="AB49" s="352"/>
      <c r="AC49" s="352"/>
      <c r="AD49" s="352"/>
      <c r="AE49" s="352"/>
      <c r="AF49" s="352"/>
      <c r="AG49" s="352"/>
      <c r="AH49" s="352"/>
      <c r="AI49" s="352"/>
      <c r="AJ49" s="448"/>
      <c r="AK49" s="352"/>
      <c r="AL49" s="433"/>
      <c r="AM49" s="433"/>
      <c r="AN49" s="350"/>
    </row>
    <row r="50" spans="1:41" ht="21" customHeight="1">
      <c r="A50" s="425" t="s">
        <v>781</v>
      </c>
      <c r="B50" s="349"/>
      <c r="C50" s="428"/>
      <c r="D50" s="428"/>
      <c r="E50" s="428"/>
      <c r="F50" s="428"/>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428"/>
      <c r="AM50" s="428"/>
      <c r="AN50" s="350"/>
    </row>
    <row r="51" spans="1:41" ht="24.95" customHeight="1">
      <c r="A51" s="350"/>
      <c r="B51" s="433"/>
      <c r="C51" s="1133" t="s">
        <v>813</v>
      </c>
      <c r="D51" s="1134"/>
      <c r="E51" s="1144" t="s">
        <v>913</v>
      </c>
      <c r="F51" s="1144"/>
      <c r="G51" s="1144"/>
      <c r="H51" s="1144"/>
      <c r="I51" s="1133" t="s">
        <v>814</v>
      </c>
      <c r="J51" s="1134"/>
      <c r="K51" s="1134"/>
      <c r="L51" s="1134"/>
      <c r="M51" s="1134"/>
      <c r="N51" s="1135"/>
      <c r="O51" s="1133" t="s">
        <v>914</v>
      </c>
      <c r="P51" s="1134"/>
      <c r="Q51" s="1134"/>
      <c r="R51" s="1134"/>
      <c r="S51" s="1134"/>
      <c r="T51" s="1135"/>
      <c r="U51" s="1133" t="s">
        <v>915</v>
      </c>
      <c r="V51" s="1134"/>
      <c r="W51" s="1134"/>
      <c r="X51" s="1134"/>
      <c r="Y51" s="1134"/>
      <c r="Z51" s="1135"/>
      <c r="AA51" s="1133" t="s">
        <v>915</v>
      </c>
      <c r="AB51" s="1134"/>
      <c r="AC51" s="1134"/>
      <c r="AD51" s="1134"/>
      <c r="AE51" s="1134"/>
      <c r="AF51" s="1135"/>
      <c r="AG51" s="1144" t="s">
        <v>915</v>
      </c>
      <c r="AH51" s="1144"/>
      <c r="AI51" s="1144"/>
      <c r="AJ51" s="1144"/>
      <c r="AK51" s="1144"/>
      <c r="AL51" s="1144" t="s">
        <v>915</v>
      </c>
      <c r="AM51" s="1144"/>
      <c r="AN51" s="350"/>
    </row>
    <row r="52" spans="1:41" ht="18" customHeight="1">
      <c r="A52" s="350"/>
      <c r="B52" s="433"/>
      <c r="C52" s="451" t="s">
        <v>782</v>
      </c>
      <c r="D52" s="451" t="s">
        <v>783</v>
      </c>
      <c r="E52" s="450" t="s">
        <v>782</v>
      </c>
      <c r="F52" s="1145" t="s">
        <v>783</v>
      </c>
      <c r="G52" s="1145"/>
      <c r="H52" s="1145"/>
      <c r="I52" s="1141" t="s">
        <v>782</v>
      </c>
      <c r="J52" s="1142"/>
      <c r="K52" s="1143"/>
      <c r="L52" s="1141" t="s">
        <v>783</v>
      </c>
      <c r="M52" s="1142"/>
      <c r="N52" s="1143"/>
      <c r="O52" s="1141" t="s">
        <v>782</v>
      </c>
      <c r="P52" s="1142"/>
      <c r="Q52" s="1143"/>
      <c r="R52" s="1141" t="s">
        <v>783</v>
      </c>
      <c r="S52" s="1142"/>
      <c r="T52" s="1143"/>
      <c r="U52" s="1141" t="s">
        <v>782</v>
      </c>
      <c r="V52" s="1142"/>
      <c r="W52" s="1143"/>
      <c r="X52" s="1141" t="s">
        <v>783</v>
      </c>
      <c r="Y52" s="1142"/>
      <c r="Z52" s="1143"/>
      <c r="AA52" s="1141" t="s">
        <v>782</v>
      </c>
      <c r="AB52" s="1142"/>
      <c r="AC52" s="1143"/>
      <c r="AD52" s="1141" t="s">
        <v>783</v>
      </c>
      <c r="AE52" s="1142"/>
      <c r="AF52" s="1143"/>
      <c r="AG52" s="1141" t="s">
        <v>782</v>
      </c>
      <c r="AH52" s="1142"/>
      <c r="AI52" s="1143"/>
      <c r="AJ52" s="1141" t="s">
        <v>783</v>
      </c>
      <c r="AK52" s="1143"/>
      <c r="AL52" s="450" t="s">
        <v>784</v>
      </c>
      <c r="AM52" s="450" t="s">
        <v>785</v>
      </c>
      <c r="AN52" s="350"/>
    </row>
    <row r="53" spans="1:41" ht="18" customHeight="1">
      <c r="A53" s="350"/>
      <c r="B53" s="452" t="s">
        <v>786</v>
      </c>
      <c r="C53" s="450">
        <f>COUNTIFS($B$11:$B$30,C$51,$C$11:$C$30,"A",$E$11:$E$30,"*")</f>
        <v>1</v>
      </c>
      <c r="D53" s="450">
        <f>COUNTIFS($B$11:$B$30,C$51,$C$11:$C$30,"B",$E$11:$E$30,"*")</f>
        <v>0</v>
      </c>
      <c r="E53" s="450">
        <f>COUNTIFS($B$11:$B$30,E$51,$C$11:$C$30,"A",$E$11:$E$30,"*")</f>
        <v>0</v>
      </c>
      <c r="F53" s="1141">
        <f>COUNTIFS($B$11:$B$30,E$51,$C$11:$C$30,"B",$E$11:$E$30,"*")</f>
        <v>1</v>
      </c>
      <c r="G53" s="1142"/>
      <c r="H53" s="1143"/>
      <c r="I53" s="1141">
        <f>COUNTIFS($B$11:$B$30,I$51,$C$11:$C$30,"A",$E$11:$E$30,"*")</f>
        <v>0</v>
      </c>
      <c r="J53" s="1142"/>
      <c r="K53" s="1143"/>
      <c r="L53" s="1141">
        <f>COUNTIFS($B$11:$B$30,I$51,$C$11:$C$30,"B",$E$11:$E$30,"*")</f>
        <v>0</v>
      </c>
      <c r="M53" s="1142"/>
      <c r="N53" s="1143"/>
      <c r="O53" s="1141">
        <f>COUNTIFS($B$11:$B$30,O$51,$C$11:$C$30,"A",$E$11:$E$30,"*")</f>
        <v>0</v>
      </c>
      <c r="P53" s="1142"/>
      <c r="Q53" s="1143"/>
      <c r="R53" s="1141">
        <f>COUNTIFS($B$11:$B$30,O$51,$C$11:$C$30,"B",$E$11:$E$30,"*")</f>
        <v>0</v>
      </c>
      <c r="S53" s="1142"/>
      <c r="T53" s="1143"/>
      <c r="U53" s="1141">
        <f>COUNTIFS($B$11:$B$30,U$51,$C$11:$C$30,"A",$E$11:$E$30,"*")</f>
        <v>0</v>
      </c>
      <c r="V53" s="1142"/>
      <c r="W53" s="1143"/>
      <c r="X53" s="1141">
        <f>COUNTIFS($B$11:$B$30,U$51,$C$11:$C$30,"B",$E$11:$E$30,"*")</f>
        <v>0</v>
      </c>
      <c r="Y53" s="1142"/>
      <c r="Z53" s="1143"/>
      <c r="AA53" s="1141">
        <f>COUNTIFS($B$11:$B$30,AA$51,$C$11:$C$30,"A",$E$11:$E$30,"*")</f>
        <v>0</v>
      </c>
      <c r="AB53" s="1142"/>
      <c r="AC53" s="1143"/>
      <c r="AD53" s="1141">
        <f>COUNTIFS($B$11:$B$30,AA$51,$C$11:$C$30,"B",$E$11:$E$30,"*")</f>
        <v>0</v>
      </c>
      <c r="AE53" s="1142"/>
      <c r="AF53" s="1143"/>
      <c r="AG53" s="1141">
        <f>COUNTIFS($B$11:$B$30,AG$51,$C$11:$C$30,"A",$E$11:$E$30,"*")</f>
        <v>0</v>
      </c>
      <c r="AH53" s="1142"/>
      <c r="AI53" s="1143"/>
      <c r="AJ53" s="1141">
        <f>COUNTIFS($B$11:$B$30,AG$51,$C$11:$C$30,"B",$E$11:$E$30,"*")</f>
        <v>0</v>
      </c>
      <c r="AK53" s="1143"/>
      <c r="AL53" s="450">
        <f>COUNTIFS($B$11:$B$30,AL$51,$C$11:$C$30,"A",$E$11:$E$30,"*")</f>
        <v>0</v>
      </c>
      <c r="AM53" s="450">
        <f>COUNTIFS($B$11:$B$30,AL$51,$C$11:$C$30,"B",$E$11:$E$30,"*")</f>
        <v>0</v>
      </c>
      <c r="AN53" s="350"/>
    </row>
    <row r="54" spans="1:41" ht="18" customHeight="1">
      <c r="A54" s="350"/>
      <c r="B54" s="445" t="s">
        <v>787</v>
      </c>
      <c r="C54" s="453"/>
      <c r="D54" s="453"/>
      <c r="E54" s="450">
        <f>COUNTIFS($B$11:$B$30,E$51,$C$11:$C$30,"C",$E$11:$E$30,"*")</f>
        <v>0</v>
      </c>
      <c r="F54" s="1141">
        <f>COUNTIFS($B$11:$B$30,E$51,$C$11:$C$30,"D",$E$11:$E$30,"*")</f>
        <v>0</v>
      </c>
      <c r="G54" s="1142"/>
      <c r="H54" s="1143"/>
      <c r="I54" s="1141">
        <f>COUNTIFS($B$11:$B$30,I$51,$C$11:$C$30,"C",$E$11:$E$30,"*")</f>
        <v>0</v>
      </c>
      <c r="J54" s="1142"/>
      <c r="K54" s="1143"/>
      <c r="L54" s="1141">
        <f>COUNTIFS($B$11:$B$30,I$51,$C$11:$C$30,"D",$E$11:$E$30,"*")</f>
        <v>1</v>
      </c>
      <c r="M54" s="1142"/>
      <c r="N54" s="1143"/>
      <c r="O54" s="1141">
        <f>COUNTIFS($B$11:$B$30,O$51,$C$11:$C$30,"C",$E$11:$E$30,"*")</f>
        <v>0</v>
      </c>
      <c r="P54" s="1142"/>
      <c r="Q54" s="1143"/>
      <c r="R54" s="1141">
        <f>COUNTIFS($B$11:$B$30,O$51,$C$11:$C$30,"D",$E$11:$E$30,"*")</f>
        <v>0</v>
      </c>
      <c r="S54" s="1142"/>
      <c r="T54" s="1143"/>
      <c r="U54" s="1141">
        <f>COUNTIFS($B$11:$B$30,U$51,$C$11:$C$30,"C",$E$11:$E$30,"*")</f>
        <v>0</v>
      </c>
      <c r="V54" s="1142"/>
      <c r="W54" s="1143"/>
      <c r="X54" s="1141">
        <f>COUNTIFS($B$11:$B$30,U$51,$C$11:$C$30,"D",$E$11:$E$30,"*")</f>
        <v>0</v>
      </c>
      <c r="Y54" s="1142"/>
      <c r="Z54" s="1143"/>
      <c r="AA54" s="1141">
        <f>COUNTIFS($B$11:$B$30,AA$51,$C$11:$C$30,"C",$E$11:$E$30,"*")</f>
        <v>0</v>
      </c>
      <c r="AB54" s="1142"/>
      <c r="AC54" s="1143"/>
      <c r="AD54" s="1141">
        <f>COUNTIFS($B$11:$B$30,AA$51,$C$11:$C$30,"D",$E$11:$E$30,"*")</f>
        <v>0</v>
      </c>
      <c r="AE54" s="1142"/>
      <c r="AF54" s="1143"/>
      <c r="AG54" s="1141">
        <f>COUNTIFS($B$11:$B$30,AG$51,$C$11:$C$30,"C",$E$11:$E$30,"*")</f>
        <v>0</v>
      </c>
      <c r="AH54" s="1142"/>
      <c r="AI54" s="1143"/>
      <c r="AJ54" s="1141">
        <f>COUNTIFS($B$11:$B$30,AG$51,$C$11:$C$30,"D",$E$11:$E$30,"*")</f>
        <v>0</v>
      </c>
      <c r="AK54" s="1143"/>
      <c r="AL54" s="450">
        <f>COUNTIFS($B$11:$B$30,AL$51,$C$11:$C$30,"C",$E$11:$E$30,"*")</f>
        <v>0</v>
      </c>
      <c r="AM54" s="450">
        <f>COUNTIFS($B$11:$B$30,AL$51,$C$11:$C$30,"D",$E$11:$E$30,"*")</f>
        <v>0</v>
      </c>
      <c r="AN54" s="350"/>
    </row>
    <row r="55" spans="1:41" ht="24.95" customHeight="1">
      <c r="A55" s="350"/>
      <c r="B55" s="445" t="s">
        <v>788</v>
      </c>
      <c r="C55" s="1139"/>
      <c r="D55" s="1140"/>
      <c r="E55" s="1133" t="str">
        <f>IF($AK$3="４週",SUMIFS($AK$11:$AK$30,$B$11:$B$30,E51)/4/$AH$5,IF($AK$3="歴月",SUMIFS($AK$11:$AK$30,$B$11:$B$30,E51)/$AL$5,"記載する期間を選択してください"))</f>
        <v>記載する期間を選択してください</v>
      </c>
      <c r="F55" s="1134"/>
      <c r="G55" s="1134"/>
      <c r="H55" s="1135"/>
      <c r="I55" s="1133" t="str">
        <f>IF($AK$3="４週",SUMIFS($AK$11:$AK$30,$B$11:$B$30,I51)/4/$AH$5,IF($AK$3="歴月",SUMIFS($AK$11:$AK$30,$B$11:$B$30,I51)/$AL$5,"記載する期間を選択してください"))</f>
        <v>記載する期間を選択してください</v>
      </c>
      <c r="J55" s="1134"/>
      <c r="K55" s="1134"/>
      <c r="L55" s="1134"/>
      <c r="M55" s="1134"/>
      <c r="N55" s="1135"/>
      <c r="O55" s="1133" t="str">
        <f>IF($AK$3="４週",SUMIFS($AK$11:$AK$30,$B$11:$B$30,O51)/4/$AH$5,IF($AK$3="歴月",SUMIFS($AK$11:$AK$30,$B$11:$B$30,O51)/$AL$5,"記載する期間を選択してください"))</f>
        <v>記載する期間を選択してください</v>
      </c>
      <c r="P55" s="1134"/>
      <c r="Q55" s="1134"/>
      <c r="R55" s="1134"/>
      <c r="S55" s="1134"/>
      <c r="T55" s="1135"/>
      <c r="U55" s="1133" t="str">
        <f>IF($AK$3="４週",SUMIFS($AK$11:$AK$30,$B$11:$B$30,U51)/4/$AH$5,IF($AK$3="歴月",SUMIFS($AK$11:$AK$30,$B$11:$B$30,U51)/$AL$5,"記載する期間を選択してください"))</f>
        <v>記載する期間を選択してください</v>
      </c>
      <c r="V55" s="1134"/>
      <c r="W55" s="1134"/>
      <c r="X55" s="1134"/>
      <c r="Y55" s="1134"/>
      <c r="Z55" s="1135"/>
      <c r="AA55" s="1133" t="str">
        <f>IF($AK$3="４週",SUMIFS($AK$11:$AK$30,$B$11:$B$30,AA51)/4/$AH$5,IF($AK$3="歴月",SUMIFS($AK$11:$AK$30,$B$11:$B$30,AA51)/$AL$5,"記載する期間を選択してください"))</f>
        <v>記載する期間を選択してください</v>
      </c>
      <c r="AB55" s="1134"/>
      <c r="AC55" s="1134"/>
      <c r="AD55" s="1134"/>
      <c r="AE55" s="1134"/>
      <c r="AF55" s="1135"/>
      <c r="AG55" s="1133" t="str">
        <f>IF($AK$3="４週",SUMIFS($AK$11:$AK$30,$B$11:$B$30,AG51)/4/$AH$5,IF($AK$3="歴月",SUMIFS($AK$11:$AK$30,$B$11:$B$30,AG51)/$AL$5,"記載する期間を選択してください"))</f>
        <v>記載する期間を選択してください</v>
      </c>
      <c r="AH55" s="1134"/>
      <c r="AI55" s="1134"/>
      <c r="AJ55" s="1134"/>
      <c r="AK55" s="1135"/>
      <c r="AL55" s="1133" t="str">
        <f>IF($AK$3="４週",SUMIFS($AK$11:$AK$30,$B$11:$B$30,AL51)/4/$AH$5,IF($AK$3="歴月",SUMIFS($AK$11:$AK$30,$B$11:$B$30,AL51)/$AL$5,"記載する期間を選択してください"))</f>
        <v>記載する期間を選択してください</v>
      </c>
      <c r="AM55" s="1135"/>
      <c r="AN55" s="350"/>
    </row>
    <row r="56" spans="1:41" ht="5.0999999999999996" customHeight="1">
      <c r="A56" s="350"/>
      <c r="B56" s="349"/>
      <c r="C56" s="454">
        <v>2</v>
      </c>
      <c r="D56" s="454"/>
      <c r="E56" s="454">
        <v>3</v>
      </c>
      <c r="F56" s="454"/>
      <c r="G56" s="454"/>
      <c r="H56" s="454"/>
      <c r="I56" s="454">
        <v>4</v>
      </c>
      <c r="J56" s="454"/>
      <c r="K56" s="454"/>
      <c r="L56" s="454"/>
      <c r="M56" s="454"/>
      <c r="N56" s="454"/>
      <c r="O56" s="454">
        <v>5</v>
      </c>
      <c r="P56" s="454"/>
      <c r="Q56" s="454"/>
      <c r="R56" s="454"/>
      <c r="S56" s="454"/>
      <c r="T56" s="454"/>
      <c r="U56" s="454">
        <v>6</v>
      </c>
      <c r="V56" s="454"/>
      <c r="W56" s="454"/>
      <c r="X56" s="454"/>
      <c r="Y56" s="454"/>
      <c r="Z56" s="454"/>
      <c r="AA56" s="454">
        <v>7</v>
      </c>
      <c r="AB56" s="454"/>
      <c r="AC56" s="454"/>
      <c r="AD56" s="454"/>
      <c r="AE56" s="454"/>
      <c r="AF56" s="454"/>
      <c r="AG56" s="454">
        <v>8</v>
      </c>
      <c r="AH56" s="454"/>
      <c r="AI56" s="454"/>
      <c r="AJ56" s="454"/>
      <c r="AK56" s="454"/>
      <c r="AL56" s="454">
        <v>9</v>
      </c>
      <c r="AM56" s="455"/>
      <c r="AN56" s="350"/>
    </row>
    <row r="57" spans="1:41" ht="20.100000000000001" customHeight="1">
      <c r="A57" s="1206" t="s">
        <v>962</v>
      </c>
      <c r="B57" s="1206"/>
      <c r="C57" s="1206"/>
      <c r="D57" s="1206"/>
      <c r="E57" s="120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556"/>
      <c r="AH57" s="556"/>
      <c r="AI57" s="556"/>
      <c r="AJ57" s="556"/>
      <c r="AK57" s="556"/>
      <c r="AL57" s="556"/>
      <c r="AM57" s="557"/>
      <c r="AN57" s="350"/>
    </row>
    <row r="58" spans="1:41" ht="15" customHeight="1">
      <c r="A58" s="352" t="s">
        <v>907</v>
      </c>
      <c r="B58" s="456"/>
      <c r="C58" s="457"/>
      <c r="D58" s="457"/>
      <c r="E58" s="457"/>
      <c r="F58" s="458"/>
      <c r="G58" s="457"/>
      <c r="H58" s="454"/>
      <c r="I58" s="454"/>
      <c r="J58" s="454"/>
      <c r="K58" s="454"/>
      <c r="L58" s="454"/>
      <c r="M58" s="454"/>
      <c r="N58" s="454"/>
      <c r="O58" s="454"/>
      <c r="P58" s="454"/>
      <c r="Q58" s="454"/>
      <c r="R58" s="454">
        <v>6</v>
      </c>
      <c r="S58" s="454"/>
      <c r="T58" s="454"/>
      <c r="U58" s="454"/>
      <c r="V58" s="454"/>
      <c r="W58" s="454"/>
      <c r="X58" s="454">
        <v>7</v>
      </c>
      <c r="Y58" s="454"/>
      <c r="Z58" s="454"/>
      <c r="AA58" s="454"/>
      <c r="AB58" s="454"/>
      <c r="AC58" s="454"/>
      <c r="AD58" s="454">
        <v>8</v>
      </c>
      <c r="AE58" s="454"/>
      <c r="AF58" s="454"/>
      <c r="AG58" s="459"/>
      <c r="AH58" s="459"/>
      <c r="AI58" s="459"/>
      <c r="AJ58" s="459">
        <v>9</v>
      </c>
      <c r="AK58" s="460"/>
      <c r="AL58" s="460"/>
      <c r="AM58" s="350"/>
    </row>
    <row r="59" spans="1:41" s="352" customFormat="1" ht="15" customHeight="1">
      <c r="A59" s="525" t="s">
        <v>789</v>
      </c>
      <c r="B59" s="447"/>
      <c r="C59" s="447"/>
      <c r="D59" s="447"/>
      <c r="E59" s="447"/>
      <c r="F59" s="447"/>
      <c r="G59" s="447"/>
      <c r="H59" s="425"/>
      <c r="I59" s="526" t="s">
        <v>910</v>
      </c>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c r="AM59" s="527"/>
      <c r="AN59" s="528"/>
      <c r="AO59" s="525" t="s">
        <v>911</v>
      </c>
    </row>
    <row r="60" spans="1:41" s="352" customFormat="1" ht="15" customHeight="1">
      <c r="A60" s="352" t="s">
        <v>908</v>
      </c>
      <c r="B60" s="447"/>
      <c r="C60" s="447"/>
      <c r="D60" s="447"/>
      <c r="E60" s="447"/>
      <c r="F60" s="447"/>
      <c r="G60" s="447"/>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row>
    <row r="61" spans="1:41" s="352" customFormat="1" ht="15" customHeight="1">
      <c r="A61" s="352" t="s">
        <v>790</v>
      </c>
      <c r="B61" s="447"/>
      <c r="C61" s="447"/>
      <c r="D61" s="447"/>
      <c r="E61" s="447"/>
      <c r="F61" s="447"/>
      <c r="G61" s="447"/>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row>
    <row r="62" spans="1:41" s="352" customFormat="1" ht="15" customHeight="1">
      <c r="A62" s="352" t="s">
        <v>791</v>
      </c>
      <c r="B62" s="447"/>
      <c r="C62" s="447"/>
      <c r="D62" s="447"/>
      <c r="E62" s="447"/>
      <c r="F62" s="447"/>
      <c r="G62" s="447"/>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row>
    <row r="63" spans="1:41" ht="15" customHeight="1">
      <c r="A63" s="352" t="s">
        <v>792</v>
      </c>
      <c r="B63" s="461"/>
      <c r="C63" s="352"/>
      <c r="D63" s="352"/>
      <c r="E63" s="352"/>
      <c r="F63" s="352"/>
      <c r="G63" s="352"/>
    </row>
    <row r="64" spans="1:41" ht="15" customHeight="1">
      <c r="A64" s="352" t="s">
        <v>793</v>
      </c>
      <c r="B64" s="461"/>
      <c r="C64" s="352"/>
      <c r="D64" s="352"/>
      <c r="E64" s="352"/>
      <c r="F64" s="352"/>
      <c r="G64" s="352"/>
    </row>
    <row r="65" spans="1:7" ht="15" customHeight="1">
      <c r="A65" s="352"/>
      <c r="B65" s="452" t="s">
        <v>794</v>
      </c>
      <c r="C65" s="1155" t="s">
        <v>795</v>
      </c>
      <c r="D65" s="1155"/>
      <c r="E65" s="1155"/>
      <c r="F65" s="352"/>
      <c r="G65" s="352"/>
    </row>
    <row r="66" spans="1:7" ht="15" customHeight="1">
      <c r="A66" s="352"/>
      <c r="B66" s="462" t="s">
        <v>759</v>
      </c>
      <c r="C66" s="1167" t="s">
        <v>796</v>
      </c>
      <c r="D66" s="1167"/>
      <c r="E66" s="1167"/>
      <c r="F66" s="352"/>
      <c r="G66" s="352"/>
    </row>
    <row r="67" spans="1:7" ht="15" customHeight="1">
      <c r="A67" s="352"/>
      <c r="B67" s="462" t="s">
        <v>760</v>
      </c>
      <c r="C67" s="1167" t="s">
        <v>797</v>
      </c>
      <c r="D67" s="1167"/>
      <c r="E67" s="1167"/>
      <c r="F67" s="352"/>
      <c r="G67" s="352"/>
    </row>
    <row r="68" spans="1:7" ht="15" customHeight="1">
      <c r="A68" s="352"/>
      <c r="B68" s="462" t="s">
        <v>761</v>
      </c>
      <c r="C68" s="1167" t="s">
        <v>798</v>
      </c>
      <c r="D68" s="1167"/>
      <c r="E68" s="1167"/>
      <c r="F68" s="352"/>
      <c r="G68" s="352"/>
    </row>
    <row r="69" spans="1:7" ht="15" customHeight="1">
      <c r="A69" s="352"/>
      <c r="B69" s="462" t="s">
        <v>762</v>
      </c>
      <c r="C69" s="1167" t="s">
        <v>799</v>
      </c>
      <c r="D69" s="1167"/>
      <c r="E69" s="1167"/>
      <c r="F69" s="352"/>
      <c r="G69" s="352"/>
    </row>
    <row r="70" spans="1:7" ht="15" customHeight="1">
      <c r="A70" s="352"/>
      <c r="B70" s="352" t="s">
        <v>800</v>
      </c>
      <c r="C70" s="352"/>
      <c r="D70" s="352"/>
      <c r="E70" s="352"/>
      <c r="F70" s="352"/>
      <c r="G70" s="352"/>
    </row>
    <row r="71" spans="1:7" ht="15" customHeight="1">
      <c r="A71" s="352"/>
      <c r="B71" s="352" t="s">
        <v>801</v>
      </c>
      <c r="C71" s="352"/>
      <c r="D71" s="352"/>
      <c r="E71" s="352"/>
      <c r="F71" s="352"/>
      <c r="G71" s="352"/>
    </row>
    <row r="72" spans="1:7" ht="15" customHeight="1">
      <c r="A72" s="352"/>
      <c r="B72" s="352" t="s">
        <v>802</v>
      </c>
      <c r="C72" s="352"/>
      <c r="D72" s="352"/>
      <c r="E72" s="352"/>
      <c r="F72" s="352"/>
      <c r="G72" s="352"/>
    </row>
    <row r="73" spans="1:7" ht="15" customHeight="1">
      <c r="A73" s="352" t="s">
        <v>803</v>
      </c>
      <c r="B73" s="461"/>
      <c r="C73" s="352"/>
      <c r="D73" s="352"/>
      <c r="E73" s="352"/>
      <c r="F73" s="352"/>
      <c r="G73" s="352"/>
    </row>
    <row r="74" spans="1:7" ht="15" customHeight="1">
      <c r="A74" s="352" t="s">
        <v>804</v>
      </c>
      <c r="B74" s="461"/>
      <c r="C74" s="352"/>
      <c r="D74" s="352"/>
      <c r="E74" s="352"/>
      <c r="F74" s="352"/>
      <c r="G74" s="352"/>
    </row>
    <row r="75" spans="1:7" ht="15" customHeight="1">
      <c r="A75" s="352" t="s">
        <v>805</v>
      </c>
      <c r="B75" s="461"/>
      <c r="C75" s="352"/>
      <c r="D75" s="352"/>
      <c r="E75" s="352"/>
      <c r="F75" s="352"/>
      <c r="G75" s="352"/>
    </row>
    <row r="76" spans="1:7" ht="15" customHeight="1">
      <c r="A76" s="352" t="s">
        <v>806</v>
      </c>
      <c r="B76" s="461"/>
      <c r="C76" s="352"/>
      <c r="D76" s="352"/>
      <c r="E76" s="352"/>
      <c r="F76" s="352"/>
      <c r="G76" s="352"/>
    </row>
    <row r="77" spans="1:7" ht="15" customHeight="1">
      <c r="A77" s="352" t="s">
        <v>807</v>
      </c>
      <c r="B77" s="461"/>
      <c r="C77" s="352"/>
      <c r="D77" s="352"/>
      <c r="E77" s="352"/>
      <c r="F77" s="352"/>
      <c r="G77" s="352"/>
    </row>
    <row r="78" spans="1:7" ht="15" customHeight="1">
      <c r="A78" s="352" t="s">
        <v>808</v>
      </c>
      <c r="B78" s="461"/>
      <c r="C78" s="352"/>
      <c r="D78" s="352"/>
      <c r="E78" s="352"/>
      <c r="F78" s="352"/>
      <c r="G78" s="352"/>
    </row>
    <row r="79" spans="1:7" ht="15" customHeight="1">
      <c r="A79" s="352" t="s">
        <v>824</v>
      </c>
      <c r="B79" s="461"/>
      <c r="C79" s="352"/>
      <c r="D79" s="352"/>
      <c r="E79" s="352"/>
      <c r="F79" s="352"/>
      <c r="G79" s="352"/>
    </row>
    <row r="80" spans="1:7" ht="15" customHeight="1">
      <c r="A80" s="352" t="s">
        <v>809</v>
      </c>
      <c r="B80" s="461"/>
      <c r="C80" s="352"/>
      <c r="D80" s="352"/>
      <c r="E80" s="352"/>
      <c r="F80" s="352"/>
      <c r="G80" s="352"/>
    </row>
    <row r="81" spans="1:7" ht="15" customHeight="1">
      <c r="A81" s="352" t="s">
        <v>820</v>
      </c>
      <c r="B81" s="461"/>
      <c r="C81" s="352"/>
      <c r="D81" s="352"/>
      <c r="E81" s="352"/>
      <c r="F81" s="352"/>
      <c r="G81" s="352"/>
    </row>
    <row r="82" spans="1:7" ht="15" customHeight="1">
      <c r="A82" s="352" t="s">
        <v>810</v>
      </c>
      <c r="B82" s="461"/>
      <c r="C82" s="352"/>
      <c r="D82" s="352"/>
      <c r="E82" s="352"/>
      <c r="F82" s="352"/>
      <c r="G82" s="352"/>
    </row>
    <row r="83" spans="1:7" ht="15" customHeight="1">
      <c r="A83" s="352" t="s">
        <v>811</v>
      </c>
      <c r="B83" s="461"/>
      <c r="C83" s="352"/>
      <c r="D83" s="352"/>
      <c r="E83" s="352"/>
      <c r="F83" s="352"/>
      <c r="G83" s="352"/>
    </row>
    <row r="84" spans="1:7" ht="15" customHeight="1">
      <c r="A84" s="352" t="s">
        <v>812</v>
      </c>
      <c r="B84" s="461"/>
      <c r="C84" s="352"/>
      <c r="D84" s="352"/>
      <c r="E84" s="352"/>
      <c r="F84" s="352"/>
      <c r="G84" s="352"/>
    </row>
  </sheetData>
  <mergeCells count="21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U43:W43"/>
    <mergeCell ref="X43:Z43"/>
    <mergeCell ref="AA43:AC43"/>
    <mergeCell ref="AD43:AF43"/>
    <mergeCell ref="AG43:AI43"/>
    <mergeCell ref="AJ43:AK43"/>
    <mergeCell ref="A43:C43"/>
    <mergeCell ref="F43:H43"/>
    <mergeCell ref="I43:K43"/>
    <mergeCell ref="L43:N43"/>
    <mergeCell ref="O43:Q43"/>
    <mergeCell ref="R43:T43"/>
    <mergeCell ref="U44:W44"/>
    <mergeCell ref="X44:Z44"/>
    <mergeCell ref="AA44:AC44"/>
    <mergeCell ref="AD44:AF44"/>
    <mergeCell ref="AG44:AI44"/>
    <mergeCell ref="AJ44:AK44"/>
    <mergeCell ref="A44:C44"/>
    <mergeCell ref="F44:H44"/>
    <mergeCell ref="I44:K44"/>
    <mergeCell ref="L44:N44"/>
    <mergeCell ref="O44:Q44"/>
    <mergeCell ref="R44:T44"/>
    <mergeCell ref="C51:D51"/>
    <mergeCell ref="E51:H51"/>
    <mergeCell ref="I51:N51"/>
    <mergeCell ref="O51:T51"/>
    <mergeCell ref="U51:Z51"/>
    <mergeCell ref="AA51:AF51"/>
    <mergeCell ref="A47:B47"/>
    <mergeCell ref="C47:D47"/>
    <mergeCell ref="E47:H47"/>
    <mergeCell ref="A48:B48"/>
    <mergeCell ref="C48:D48"/>
    <mergeCell ref="E48:H48"/>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R54:T54"/>
    <mergeCell ref="U54:W54"/>
    <mergeCell ref="C68:E68"/>
    <mergeCell ref="F53:H53"/>
    <mergeCell ref="I53:K53"/>
    <mergeCell ref="L53:N53"/>
    <mergeCell ref="O53:Q53"/>
    <mergeCell ref="R53:T53"/>
    <mergeCell ref="U53:W53"/>
    <mergeCell ref="A57:E57"/>
    <mergeCell ref="AO35:AV47"/>
    <mergeCell ref="C69:E69"/>
    <mergeCell ref="AA55:AF55"/>
    <mergeCell ref="AG55:AK55"/>
    <mergeCell ref="AL55:AM55"/>
    <mergeCell ref="C65:E65"/>
    <mergeCell ref="C66:E66"/>
    <mergeCell ref="C67:E67"/>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s>
  <phoneticPr fontId="3"/>
  <dataValidations count="6">
    <dataValidation type="whole" operator="greaterThanOrEqual" allowBlank="1" showInputMessage="1" showErrorMessage="1" sqref="AD37:AD44 D37:F44 AA37:AA44 X37:X44 U37:U44 R37:R44 O37:O44 L37:L44 I37:I44 AG37:AG44">
      <formula1>0</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operator="greaterThanOrEqual" allowBlank="1" showInputMessage="1" showErrorMessage="1" sqref="I45:I46 I49 L45:L46 L49 AL37:AL43 AJ37:AJ44"/>
    <dataValidation type="list" allowBlank="1" showInputMessage="1" showErrorMessage="1" sqref="C11:C30">
      <formula1>"A,B,C,D"</formula1>
    </dataValidation>
    <dataValidation type="list" allowBlank="1" showInputMessage="1" showErrorMessage="1" sqref="B11:B30">
      <formula1>"管理者,サービス管理責任者,世話人,生活支援員,夜間支援従事者,その他職員"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99" fitToHeight="0" orientation="landscape" r:id="rId1"/>
  <headerFooter alignWithMargins="0">
    <oddHeader>&amp;L&amp;"ＭＳ ゴシック,標準"&amp;10（参考様式）</oddHeader>
  </headerFooter>
  <rowBreaks count="2" manualBreakCount="2">
    <brk id="34" max="39" man="1"/>
    <brk id="56" max="39"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L52"/>
  <sheetViews>
    <sheetView view="pageBreakPreview" zoomScale="86" zoomScaleNormal="100" zoomScaleSheetLayoutView="86" workbookViewId="0">
      <selection activeCell="E21" sqref="E21"/>
    </sheetView>
  </sheetViews>
  <sheetFormatPr defaultRowHeight="13.5"/>
  <cols>
    <col min="1" max="1" width="1.75" style="286" customWidth="1"/>
    <col min="2" max="2" width="22" style="286" customWidth="1"/>
    <col min="3" max="3" width="4" style="286" customWidth="1"/>
    <col min="4" max="4" width="8.25" style="286" customWidth="1"/>
    <col min="5" max="5" width="14.75" style="286" customWidth="1"/>
    <col min="6" max="6" width="7.625" style="286" customWidth="1"/>
    <col min="7" max="7" width="14.5" style="286" customWidth="1"/>
    <col min="8" max="8" width="7.5" style="286" customWidth="1"/>
    <col min="9" max="9" width="14.625" style="286" customWidth="1"/>
    <col min="10" max="10" width="7.625" style="286" customWidth="1"/>
    <col min="11" max="11" width="8.625" style="286" customWidth="1"/>
    <col min="12" max="12" width="1.75" style="286" customWidth="1"/>
    <col min="13" max="259" width="9" style="286"/>
    <col min="260" max="260" width="2.25" style="286" customWidth="1"/>
    <col min="261" max="261" width="24.25" style="286" customWidth="1"/>
    <col min="262" max="262" width="4" style="286" customWidth="1"/>
    <col min="263" max="265" width="20.125" style="286" customWidth="1"/>
    <col min="266" max="266" width="3.125" style="286" customWidth="1"/>
    <col min="267" max="267" width="4.375" style="286" customWidth="1"/>
    <col min="268" max="268" width="2.5" style="286" customWidth="1"/>
    <col min="269" max="515" width="9" style="286"/>
    <col min="516" max="516" width="2.25" style="286" customWidth="1"/>
    <col min="517" max="517" width="24.25" style="286" customWidth="1"/>
    <col min="518" max="518" width="4" style="286" customWidth="1"/>
    <col min="519" max="521" width="20.125" style="286" customWidth="1"/>
    <col min="522" max="522" width="3.125" style="286" customWidth="1"/>
    <col min="523" max="523" width="4.375" style="286" customWidth="1"/>
    <col min="524" max="524" width="2.5" style="286" customWidth="1"/>
    <col min="525" max="771" width="9" style="286"/>
    <col min="772" max="772" width="2.25" style="286" customWidth="1"/>
    <col min="773" max="773" width="24.25" style="286" customWidth="1"/>
    <col min="774" max="774" width="4" style="286" customWidth="1"/>
    <col min="775" max="777" width="20.125" style="286" customWidth="1"/>
    <col min="778" max="778" width="3.125" style="286" customWidth="1"/>
    <col min="779" max="779" width="4.375" style="286" customWidth="1"/>
    <col min="780" max="780" width="2.5" style="286" customWidth="1"/>
    <col min="781" max="1027" width="9" style="286"/>
    <col min="1028" max="1028" width="2.25" style="286" customWidth="1"/>
    <col min="1029" max="1029" width="24.25" style="286" customWidth="1"/>
    <col min="1030" max="1030" width="4" style="286" customWidth="1"/>
    <col min="1031" max="1033" width="20.125" style="286" customWidth="1"/>
    <col min="1034" max="1034" width="3.125" style="286" customWidth="1"/>
    <col min="1035" max="1035" width="4.375" style="286" customWidth="1"/>
    <col min="1036" max="1036" width="2.5" style="286" customWidth="1"/>
    <col min="1037" max="1283" width="9" style="286"/>
    <col min="1284" max="1284" width="2.25" style="286" customWidth="1"/>
    <col min="1285" max="1285" width="24.25" style="286" customWidth="1"/>
    <col min="1286" max="1286" width="4" style="286" customWidth="1"/>
    <col min="1287" max="1289" width="20.125" style="286" customWidth="1"/>
    <col min="1290" max="1290" width="3.125" style="286" customWidth="1"/>
    <col min="1291" max="1291" width="4.375" style="286" customWidth="1"/>
    <col min="1292" max="1292" width="2.5" style="286" customWidth="1"/>
    <col min="1293" max="1539" width="9" style="286"/>
    <col min="1540" max="1540" width="2.25" style="286" customWidth="1"/>
    <col min="1541" max="1541" width="24.25" style="286" customWidth="1"/>
    <col min="1542" max="1542" width="4" style="286" customWidth="1"/>
    <col min="1543" max="1545" width="20.125" style="286" customWidth="1"/>
    <col min="1546" max="1546" width="3.125" style="286" customWidth="1"/>
    <col min="1547" max="1547" width="4.375" style="286" customWidth="1"/>
    <col min="1548" max="1548" width="2.5" style="286" customWidth="1"/>
    <col min="1549" max="1795" width="9" style="286"/>
    <col min="1796" max="1796" width="2.25" style="286" customWidth="1"/>
    <col min="1797" max="1797" width="24.25" style="286" customWidth="1"/>
    <col min="1798" max="1798" width="4" style="286" customWidth="1"/>
    <col min="1799" max="1801" width="20.125" style="286" customWidth="1"/>
    <col min="1802" max="1802" width="3.125" style="286" customWidth="1"/>
    <col min="1803" max="1803" width="4.375" style="286" customWidth="1"/>
    <col min="1804" max="1804" width="2.5" style="286" customWidth="1"/>
    <col min="1805" max="2051" width="9" style="286"/>
    <col min="2052" max="2052" width="2.25" style="286" customWidth="1"/>
    <col min="2053" max="2053" width="24.25" style="286" customWidth="1"/>
    <col min="2054" max="2054" width="4" style="286" customWidth="1"/>
    <col min="2055" max="2057" width="20.125" style="286" customWidth="1"/>
    <col min="2058" max="2058" width="3.125" style="286" customWidth="1"/>
    <col min="2059" max="2059" width="4.375" style="286" customWidth="1"/>
    <col min="2060" max="2060" width="2.5" style="286" customWidth="1"/>
    <col min="2061" max="2307" width="9" style="286"/>
    <col min="2308" max="2308" width="2.25" style="286" customWidth="1"/>
    <col min="2309" max="2309" width="24.25" style="286" customWidth="1"/>
    <col min="2310" max="2310" width="4" style="286" customWidth="1"/>
    <col min="2311" max="2313" width="20.125" style="286" customWidth="1"/>
    <col min="2314" max="2314" width="3.125" style="286" customWidth="1"/>
    <col min="2315" max="2315" width="4.375" style="286" customWidth="1"/>
    <col min="2316" max="2316" width="2.5" style="286" customWidth="1"/>
    <col min="2317" max="2563" width="9" style="286"/>
    <col min="2564" max="2564" width="2.25" style="286" customWidth="1"/>
    <col min="2565" max="2565" width="24.25" style="286" customWidth="1"/>
    <col min="2566" max="2566" width="4" style="286" customWidth="1"/>
    <col min="2567" max="2569" width="20.125" style="286" customWidth="1"/>
    <col min="2570" max="2570" width="3.125" style="286" customWidth="1"/>
    <col min="2571" max="2571" width="4.375" style="286" customWidth="1"/>
    <col min="2572" max="2572" width="2.5" style="286" customWidth="1"/>
    <col min="2573" max="2819" width="9" style="286"/>
    <col min="2820" max="2820" width="2.25" style="286" customWidth="1"/>
    <col min="2821" max="2821" width="24.25" style="286" customWidth="1"/>
    <col min="2822" max="2822" width="4" style="286" customWidth="1"/>
    <col min="2823" max="2825" width="20.125" style="286" customWidth="1"/>
    <col min="2826" max="2826" width="3.125" style="286" customWidth="1"/>
    <col min="2827" max="2827" width="4.375" style="286" customWidth="1"/>
    <col min="2828" max="2828" width="2.5" style="286" customWidth="1"/>
    <col min="2829" max="3075" width="9" style="286"/>
    <col min="3076" max="3076" width="2.25" style="286" customWidth="1"/>
    <col min="3077" max="3077" width="24.25" style="286" customWidth="1"/>
    <col min="3078" max="3078" width="4" style="286" customWidth="1"/>
    <col min="3079" max="3081" width="20.125" style="286" customWidth="1"/>
    <col min="3082" max="3082" width="3.125" style="286" customWidth="1"/>
    <col min="3083" max="3083" width="4.375" style="286" customWidth="1"/>
    <col min="3084" max="3084" width="2.5" style="286" customWidth="1"/>
    <col min="3085" max="3331" width="9" style="286"/>
    <col min="3332" max="3332" width="2.25" style="286" customWidth="1"/>
    <col min="3333" max="3333" width="24.25" style="286" customWidth="1"/>
    <col min="3334" max="3334" width="4" style="286" customWidth="1"/>
    <col min="3335" max="3337" width="20.125" style="286" customWidth="1"/>
    <col min="3338" max="3338" width="3.125" style="286" customWidth="1"/>
    <col min="3339" max="3339" width="4.375" style="286" customWidth="1"/>
    <col min="3340" max="3340" width="2.5" style="286" customWidth="1"/>
    <col min="3341" max="3587" width="9" style="286"/>
    <col min="3588" max="3588" width="2.25" style="286" customWidth="1"/>
    <col min="3589" max="3589" width="24.25" style="286" customWidth="1"/>
    <col min="3590" max="3590" width="4" style="286" customWidth="1"/>
    <col min="3591" max="3593" width="20.125" style="286" customWidth="1"/>
    <col min="3594" max="3594" width="3.125" style="286" customWidth="1"/>
    <col min="3595" max="3595" width="4.375" style="286" customWidth="1"/>
    <col min="3596" max="3596" width="2.5" style="286" customWidth="1"/>
    <col min="3597" max="3843" width="9" style="286"/>
    <col min="3844" max="3844" width="2.25" style="286" customWidth="1"/>
    <col min="3845" max="3845" width="24.25" style="286" customWidth="1"/>
    <col min="3846" max="3846" width="4" style="286" customWidth="1"/>
    <col min="3847" max="3849" width="20.125" style="286" customWidth="1"/>
    <col min="3850" max="3850" width="3.125" style="286" customWidth="1"/>
    <col min="3851" max="3851" width="4.375" style="286" customWidth="1"/>
    <col min="3852" max="3852" width="2.5" style="286" customWidth="1"/>
    <col min="3853" max="4099" width="9" style="286"/>
    <col min="4100" max="4100" width="2.25" style="286" customWidth="1"/>
    <col min="4101" max="4101" width="24.25" style="286" customWidth="1"/>
    <col min="4102" max="4102" width="4" style="286" customWidth="1"/>
    <col min="4103" max="4105" width="20.125" style="286" customWidth="1"/>
    <col min="4106" max="4106" width="3.125" style="286" customWidth="1"/>
    <col min="4107" max="4107" width="4.375" style="286" customWidth="1"/>
    <col min="4108" max="4108" width="2.5" style="286" customWidth="1"/>
    <col min="4109" max="4355" width="9" style="286"/>
    <col min="4356" max="4356" width="2.25" style="286" customWidth="1"/>
    <col min="4357" max="4357" width="24.25" style="286" customWidth="1"/>
    <col min="4358" max="4358" width="4" style="286" customWidth="1"/>
    <col min="4359" max="4361" width="20.125" style="286" customWidth="1"/>
    <col min="4362" max="4362" width="3.125" style="286" customWidth="1"/>
    <col min="4363" max="4363" width="4.375" style="286" customWidth="1"/>
    <col min="4364" max="4364" width="2.5" style="286" customWidth="1"/>
    <col min="4365" max="4611" width="9" style="286"/>
    <col min="4612" max="4612" width="2.25" style="286" customWidth="1"/>
    <col min="4613" max="4613" width="24.25" style="286" customWidth="1"/>
    <col min="4614" max="4614" width="4" style="286" customWidth="1"/>
    <col min="4615" max="4617" width="20.125" style="286" customWidth="1"/>
    <col min="4618" max="4618" width="3.125" style="286" customWidth="1"/>
    <col min="4619" max="4619" width="4.375" style="286" customWidth="1"/>
    <col min="4620" max="4620" width="2.5" style="286" customWidth="1"/>
    <col min="4621" max="4867" width="9" style="286"/>
    <col min="4868" max="4868" width="2.25" style="286" customWidth="1"/>
    <col min="4869" max="4869" width="24.25" style="286" customWidth="1"/>
    <col min="4870" max="4870" width="4" style="286" customWidth="1"/>
    <col min="4871" max="4873" width="20.125" style="286" customWidth="1"/>
    <col min="4874" max="4874" width="3.125" style="286" customWidth="1"/>
    <col min="4875" max="4875" width="4.375" style="286" customWidth="1"/>
    <col min="4876" max="4876" width="2.5" style="286" customWidth="1"/>
    <col min="4877" max="5123" width="9" style="286"/>
    <col min="5124" max="5124" width="2.25" style="286" customWidth="1"/>
    <col min="5125" max="5125" width="24.25" style="286" customWidth="1"/>
    <col min="5126" max="5126" width="4" style="286" customWidth="1"/>
    <col min="5127" max="5129" width="20.125" style="286" customWidth="1"/>
    <col min="5130" max="5130" width="3.125" style="286" customWidth="1"/>
    <col min="5131" max="5131" width="4.375" style="286" customWidth="1"/>
    <col min="5132" max="5132" width="2.5" style="286" customWidth="1"/>
    <col min="5133" max="5379" width="9" style="286"/>
    <col min="5380" max="5380" width="2.25" style="286" customWidth="1"/>
    <col min="5381" max="5381" width="24.25" style="286" customWidth="1"/>
    <col min="5382" max="5382" width="4" style="286" customWidth="1"/>
    <col min="5383" max="5385" width="20.125" style="286" customWidth="1"/>
    <col min="5386" max="5386" width="3.125" style="286" customWidth="1"/>
    <col min="5387" max="5387" width="4.375" style="286" customWidth="1"/>
    <col min="5388" max="5388" width="2.5" style="286" customWidth="1"/>
    <col min="5389" max="5635" width="9" style="286"/>
    <col min="5636" max="5636" width="2.25" style="286" customWidth="1"/>
    <col min="5637" max="5637" width="24.25" style="286" customWidth="1"/>
    <col min="5638" max="5638" width="4" style="286" customWidth="1"/>
    <col min="5639" max="5641" width="20.125" style="286" customWidth="1"/>
    <col min="5642" max="5642" width="3.125" style="286" customWidth="1"/>
    <col min="5643" max="5643" width="4.375" style="286" customWidth="1"/>
    <col min="5644" max="5644" width="2.5" style="286" customWidth="1"/>
    <col min="5645" max="5891" width="9" style="286"/>
    <col min="5892" max="5892" width="2.25" style="286" customWidth="1"/>
    <col min="5893" max="5893" width="24.25" style="286" customWidth="1"/>
    <col min="5894" max="5894" width="4" style="286" customWidth="1"/>
    <col min="5895" max="5897" width="20.125" style="286" customWidth="1"/>
    <col min="5898" max="5898" width="3.125" style="286" customWidth="1"/>
    <col min="5899" max="5899" width="4.375" style="286" customWidth="1"/>
    <col min="5900" max="5900" width="2.5" style="286" customWidth="1"/>
    <col min="5901" max="6147" width="9" style="286"/>
    <col min="6148" max="6148" width="2.25" style="286" customWidth="1"/>
    <col min="6149" max="6149" width="24.25" style="286" customWidth="1"/>
    <col min="6150" max="6150" width="4" style="286" customWidth="1"/>
    <col min="6151" max="6153" width="20.125" style="286" customWidth="1"/>
    <col min="6154" max="6154" width="3.125" style="286" customWidth="1"/>
    <col min="6155" max="6155" width="4.375" style="286" customWidth="1"/>
    <col min="6156" max="6156" width="2.5" style="286" customWidth="1"/>
    <col min="6157" max="6403" width="9" style="286"/>
    <col min="6404" max="6404" width="2.25" style="286" customWidth="1"/>
    <col min="6405" max="6405" width="24.25" style="286" customWidth="1"/>
    <col min="6406" max="6406" width="4" style="286" customWidth="1"/>
    <col min="6407" max="6409" width="20.125" style="286" customWidth="1"/>
    <col min="6410" max="6410" width="3.125" style="286" customWidth="1"/>
    <col min="6411" max="6411" width="4.375" style="286" customWidth="1"/>
    <col min="6412" max="6412" width="2.5" style="286" customWidth="1"/>
    <col min="6413" max="6659" width="9" style="286"/>
    <col min="6660" max="6660" width="2.25" style="286" customWidth="1"/>
    <col min="6661" max="6661" width="24.25" style="286" customWidth="1"/>
    <col min="6662" max="6662" width="4" style="286" customWidth="1"/>
    <col min="6663" max="6665" width="20.125" style="286" customWidth="1"/>
    <col min="6666" max="6666" width="3.125" style="286" customWidth="1"/>
    <col min="6667" max="6667" width="4.375" style="286" customWidth="1"/>
    <col min="6668" max="6668" width="2.5" style="286" customWidth="1"/>
    <col min="6669" max="6915" width="9" style="286"/>
    <col min="6916" max="6916" width="2.25" style="286" customWidth="1"/>
    <col min="6917" max="6917" width="24.25" style="286" customWidth="1"/>
    <col min="6918" max="6918" width="4" style="286" customWidth="1"/>
    <col min="6919" max="6921" width="20.125" style="286" customWidth="1"/>
    <col min="6922" max="6922" width="3.125" style="286" customWidth="1"/>
    <col min="6923" max="6923" width="4.375" style="286" customWidth="1"/>
    <col min="6924" max="6924" width="2.5" style="286" customWidth="1"/>
    <col min="6925" max="7171" width="9" style="286"/>
    <col min="7172" max="7172" width="2.25" style="286" customWidth="1"/>
    <col min="7173" max="7173" width="24.25" style="286" customWidth="1"/>
    <col min="7174" max="7174" width="4" style="286" customWidth="1"/>
    <col min="7175" max="7177" width="20.125" style="286" customWidth="1"/>
    <col min="7178" max="7178" width="3.125" style="286" customWidth="1"/>
    <col min="7179" max="7179" width="4.375" style="286" customWidth="1"/>
    <col min="7180" max="7180" width="2.5" style="286" customWidth="1"/>
    <col min="7181" max="7427" width="9" style="286"/>
    <col min="7428" max="7428" width="2.25" style="286" customWidth="1"/>
    <col min="7429" max="7429" width="24.25" style="286" customWidth="1"/>
    <col min="7430" max="7430" width="4" style="286" customWidth="1"/>
    <col min="7431" max="7433" width="20.125" style="286" customWidth="1"/>
    <col min="7434" max="7434" width="3.125" style="286" customWidth="1"/>
    <col min="7435" max="7435" width="4.375" style="286" customWidth="1"/>
    <col min="7436" max="7436" width="2.5" style="286" customWidth="1"/>
    <col min="7437" max="7683" width="9" style="286"/>
    <col min="7684" max="7684" width="2.25" style="286" customWidth="1"/>
    <col min="7685" max="7685" width="24.25" style="286" customWidth="1"/>
    <col min="7686" max="7686" width="4" style="286" customWidth="1"/>
    <col min="7687" max="7689" width="20.125" style="286" customWidth="1"/>
    <col min="7690" max="7690" width="3.125" style="286" customWidth="1"/>
    <col min="7691" max="7691" width="4.375" style="286" customWidth="1"/>
    <col min="7692" max="7692" width="2.5" style="286" customWidth="1"/>
    <col min="7693" max="7939" width="9" style="286"/>
    <col min="7940" max="7940" width="2.25" style="286" customWidth="1"/>
    <col min="7941" max="7941" width="24.25" style="286" customWidth="1"/>
    <col min="7942" max="7942" width="4" style="286" customWidth="1"/>
    <col min="7943" max="7945" width="20.125" style="286" customWidth="1"/>
    <col min="7946" max="7946" width="3.125" style="286" customWidth="1"/>
    <col min="7947" max="7947" width="4.375" style="286" customWidth="1"/>
    <col min="7948" max="7948" width="2.5" style="286" customWidth="1"/>
    <col min="7949" max="8195" width="9" style="286"/>
    <col min="8196" max="8196" width="2.25" style="286" customWidth="1"/>
    <col min="8197" max="8197" width="24.25" style="286" customWidth="1"/>
    <col min="8198" max="8198" width="4" style="286" customWidth="1"/>
    <col min="8199" max="8201" width="20.125" style="286" customWidth="1"/>
    <col min="8202" max="8202" width="3.125" style="286" customWidth="1"/>
    <col min="8203" max="8203" width="4.375" style="286" customWidth="1"/>
    <col min="8204" max="8204" width="2.5" style="286" customWidth="1"/>
    <col min="8205" max="8451" width="9" style="286"/>
    <col min="8452" max="8452" width="2.25" style="286" customWidth="1"/>
    <col min="8453" max="8453" width="24.25" style="286" customWidth="1"/>
    <col min="8454" max="8454" width="4" style="286" customWidth="1"/>
    <col min="8455" max="8457" width="20.125" style="286" customWidth="1"/>
    <col min="8458" max="8458" width="3.125" style="286" customWidth="1"/>
    <col min="8459" max="8459" width="4.375" style="286" customWidth="1"/>
    <col min="8460" max="8460" width="2.5" style="286" customWidth="1"/>
    <col min="8461" max="8707" width="9" style="286"/>
    <col min="8708" max="8708" width="2.25" style="286" customWidth="1"/>
    <col min="8709" max="8709" width="24.25" style="286" customWidth="1"/>
    <col min="8710" max="8710" width="4" style="286" customWidth="1"/>
    <col min="8711" max="8713" width="20.125" style="286" customWidth="1"/>
    <col min="8714" max="8714" width="3.125" style="286" customWidth="1"/>
    <col min="8715" max="8715" width="4.375" style="286" customWidth="1"/>
    <col min="8716" max="8716" width="2.5" style="286" customWidth="1"/>
    <col min="8717" max="8963" width="9" style="286"/>
    <col min="8964" max="8964" width="2.25" style="286" customWidth="1"/>
    <col min="8965" max="8965" width="24.25" style="286" customWidth="1"/>
    <col min="8966" max="8966" width="4" style="286" customWidth="1"/>
    <col min="8967" max="8969" width="20.125" style="286" customWidth="1"/>
    <col min="8970" max="8970" width="3.125" style="286" customWidth="1"/>
    <col min="8971" max="8971" width="4.375" style="286" customWidth="1"/>
    <col min="8972" max="8972" width="2.5" style="286" customWidth="1"/>
    <col min="8973" max="9219" width="9" style="286"/>
    <col min="9220" max="9220" width="2.25" style="286" customWidth="1"/>
    <col min="9221" max="9221" width="24.25" style="286" customWidth="1"/>
    <col min="9222" max="9222" width="4" style="286" customWidth="1"/>
    <col min="9223" max="9225" width="20.125" style="286" customWidth="1"/>
    <col min="9226" max="9226" width="3.125" style="286" customWidth="1"/>
    <col min="9227" max="9227" width="4.375" style="286" customWidth="1"/>
    <col min="9228" max="9228" width="2.5" style="286" customWidth="1"/>
    <col min="9229" max="9475" width="9" style="286"/>
    <col min="9476" max="9476" width="2.25" style="286" customWidth="1"/>
    <col min="9477" max="9477" width="24.25" style="286" customWidth="1"/>
    <col min="9478" max="9478" width="4" style="286" customWidth="1"/>
    <col min="9479" max="9481" width="20.125" style="286" customWidth="1"/>
    <col min="9482" max="9482" width="3.125" style="286" customWidth="1"/>
    <col min="9483" max="9483" width="4.375" style="286" customWidth="1"/>
    <col min="9484" max="9484" width="2.5" style="286" customWidth="1"/>
    <col min="9485" max="9731" width="9" style="286"/>
    <col min="9732" max="9732" width="2.25" style="286" customWidth="1"/>
    <col min="9733" max="9733" width="24.25" style="286" customWidth="1"/>
    <col min="9734" max="9734" width="4" style="286" customWidth="1"/>
    <col min="9735" max="9737" width="20.125" style="286" customWidth="1"/>
    <col min="9738" max="9738" width="3.125" style="286" customWidth="1"/>
    <col min="9739" max="9739" width="4.375" style="286" customWidth="1"/>
    <col min="9740" max="9740" width="2.5" style="286" customWidth="1"/>
    <col min="9741" max="9987" width="9" style="286"/>
    <col min="9988" max="9988" width="2.25" style="286" customWidth="1"/>
    <col min="9989" max="9989" width="24.25" style="286" customWidth="1"/>
    <col min="9990" max="9990" width="4" style="286" customWidth="1"/>
    <col min="9991" max="9993" width="20.125" style="286" customWidth="1"/>
    <col min="9994" max="9994" width="3.125" style="286" customWidth="1"/>
    <col min="9995" max="9995" width="4.375" style="286" customWidth="1"/>
    <col min="9996" max="9996" width="2.5" style="286" customWidth="1"/>
    <col min="9997" max="10243" width="9" style="286"/>
    <col min="10244" max="10244" width="2.25" style="286" customWidth="1"/>
    <col min="10245" max="10245" width="24.25" style="286" customWidth="1"/>
    <col min="10246" max="10246" width="4" style="286" customWidth="1"/>
    <col min="10247" max="10249" width="20.125" style="286" customWidth="1"/>
    <col min="10250" max="10250" width="3.125" style="286" customWidth="1"/>
    <col min="10251" max="10251" width="4.375" style="286" customWidth="1"/>
    <col min="10252" max="10252" width="2.5" style="286" customWidth="1"/>
    <col min="10253" max="10499" width="9" style="286"/>
    <col min="10500" max="10500" width="2.25" style="286" customWidth="1"/>
    <col min="10501" max="10501" width="24.25" style="286" customWidth="1"/>
    <col min="10502" max="10502" width="4" style="286" customWidth="1"/>
    <col min="10503" max="10505" width="20.125" style="286" customWidth="1"/>
    <col min="10506" max="10506" width="3.125" style="286" customWidth="1"/>
    <col min="10507" max="10507" width="4.375" style="286" customWidth="1"/>
    <col min="10508" max="10508" width="2.5" style="286" customWidth="1"/>
    <col min="10509" max="10755" width="9" style="286"/>
    <col min="10756" max="10756" width="2.25" style="286" customWidth="1"/>
    <col min="10757" max="10757" width="24.25" style="286" customWidth="1"/>
    <col min="10758" max="10758" width="4" style="286" customWidth="1"/>
    <col min="10759" max="10761" width="20.125" style="286" customWidth="1"/>
    <col min="10762" max="10762" width="3.125" style="286" customWidth="1"/>
    <col min="10763" max="10763" width="4.375" style="286" customWidth="1"/>
    <col min="10764" max="10764" width="2.5" style="286" customWidth="1"/>
    <col min="10765" max="11011" width="9" style="286"/>
    <col min="11012" max="11012" width="2.25" style="286" customWidth="1"/>
    <col min="11013" max="11013" width="24.25" style="286" customWidth="1"/>
    <col min="11014" max="11014" width="4" style="286" customWidth="1"/>
    <col min="11015" max="11017" width="20.125" style="286" customWidth="1"/>
    <col min="11018" max="11018" width="3.125" style="286" customWidth="1"/>
    <col min="11019" max="11019" width="4.375" style="286" customWidth="1"/>
    <col min="11020" max="11020" width="2.5" style="286" customWidth="1"/>
    <col min="11021" max="11267" width="9" style="286"/>
    <col min="11268" max="11268" width="2.25" style="286" customWidth="1"/>
    <col min="11269" max="11269" width="24.25" style="286" customWidth="1"/>
    <col min="11270" max="11270" width="4" style="286" customWidth="1"/>
    <col min="11271" max="11273" width="20.125" style="286" customWidth="1"/>
    <col min="11274" max="11274" width="3.125" style="286" customWidth="1"/>
    <col min="11275" max="11275" width="4.375" style="286" customWidth="1"/>
    <col min="11276" max="11276" width="2.5" style="286" customWidth="1"/>
    <col min="11277" max="11523" width="9" style="286"/>
    <col min="11524" max="11524" width="2.25" style="286" customWidth="1"/>
    <col min="11525" max="11525" width="24.25" style="286" customWidth="1"/>
    <col min="11526" max="11526" width="4" style="286" customWidth="1"/>
    <col min="11527" max="11529" width="20.125" style="286" customWidth="1"/>
    <col min="11530" max="11530" width="3.125" style="286" customWidth="1"/>
    <col min="11531" max="11531" width="4.375" style="286" customWidth="1"/>
    <col min="11532" max="11532" width="2.5" style="286" customWidth="1"/>
    <col min="11533" max="11779" width="9" style="286"/>
    <col min="11780" max="11780" width="2.25" style="286" customWidth="1"/>
    <col min="11781" max="11781" width="24.25" style="286" customWidth="1"/>
    <col min="11782" max="11782" width="4" style="286" customWidth="1"/>
    <col min="11783" max="11785" width="20.125" style="286" customWidth="1"/>
    <col min="11786" max="11786" width="3.125" style="286" customWidth="1"/>
    <col min="11787" max="11787" width="4.375" style="286" customWidth="1"/>
    <col min="11788" max="11788" width="2.5" style="286" customWidth="1"/>
    <col min="11789" max="12035" width="9" style="286"/>
    <col min="12036" max="12036" width="2.25" style="286" customWidth="1"/>
    <col min="12037" max="12037" width="24.25" style="286" customWidth="1"/>
    <col min="12038" max="12038" width="4" style="286" customWidth="1"/>
    <col min="12039" max="12041" width="20.125" style="286" customWidth="1"/>
    <col min="12042" max="12042" width="3.125" style="286" customWidth="1"/>
    <col min="12043" max="12043" width="4.375" style="286" customWidth="1"/>
    <col min="12044" max="12044" width="2.5" style="286" customWidth="1"/>
    <col min="12045" max="12291" width="9" style="286"/>
    <col min="12292" max="12292" width="2.25" style="286" customWidth="1"/>
    <col min="12293" max="12293" width="24.25" style="286" customWidth="1"/>
    <col min="12294" max="12294" width="4" style="286" customWidth="1"/>
    <col min="12295" max="12297" width="20.125" style="286" customWidth="1"/>
    <col min="12298" max="12298" width="3.125" style="286" customWidth="1"/>
    <col min="12299" max="12299" width="4.375" style="286" customWidth="1"/>
    <col min="12300" max="12300" width="2.5" style="286" customWidth="1"/>
    <col min="12301" max="12547" width="9" style="286"/>
    <col min="12548" max="12548" width="2.25" style="286" customWidth="1"/>
    <col min="12549" max="12549" width="24.25" style="286" customWidth="1"/>
    <col min="12550" max="12550" width="4" style="286" customWidth="1"/>
    <col min="12551" max="12553" width="20.125" style="286" customWidth="1"/>
    <col min="12554" max="12554" width="3.125" style="286" customWidth="1"/>
    <col min="12555" max="12555" width="4.375" style="286" customWidth="1"/>
    <col min="12556" max="12556" width="2.5" style="286" customWidth="1"/>
    <col min="12557" max="12803" width="9" style="286"/>
    <col min="12804" max="12804" width="2.25" style="286" customWidth="1"/>
    <col min="12805" max="12805" width="24.25" style="286" customWidth="1"/>
    <col min="12806" max="12806" width="4" style="286" customWidth="1"/>
    <col min="12807" max="12809" width="20.125" style="286" customWidth="1"/>
    <col min="12810" max="12810" width="3.125" style="286" customWidth="1"/>
    <col min="12811" max="12811" width="4.375" style="286" customWidth="1"/>
    <col min="12812" max="12812" width="2.5" style="286" customWidth="1"/>
    <col min="12813" max="13059" width="9" style="286"/>
    <col min="13060" max="13060" width="2.25" style="286" customWidth="1"/>
    <col min="13061" max="13061" width="24.25" style="286" customWidth="1"/>
    <col min="13062" max="13062" width="4" style="286" customWidth="1"/>
    <col min="13063" max="13065" width="20.125" style="286" customWidth="1"/>
    <col min="13066" max="13066" width="3.125" style="286" customWidth="1"/>
    <col min="13067" max="13067" width="4.375" style="286" customWidth="1"/>
    <col min="13068" max="13068" width="2.5" style="286" customWidth="1"/>
    <col min="13069" max="13315" width="9" style="286"/>
    <col min="13316" max="13316" width="2.25" style="286" customWidth="1"/>
    <col min="13317" max="13317" width="24.25" style="286" customWidth="1"/>
    <col min="13318" max="13318" width="4" style="286" customWidth="1"/>
    <col min="13319" max="13321" width="20.125" style="286" customWidth="1"/>
    <col min="13322" max="13322" width="3.125" style="286" customWidth="1"/>
    <col min="13323" max="13323" width="4.375" style="286" customWidth="1"/>
    <col min="13324" max="13324" width="2.5" style="286" customWidth="1"/>
    <col min="13325" max="13571" width="9" style="286"/>
    <col min="13572" max="13572" width="2.25" style="286" customWidth="1"/>
    <col min="13573" max="13573" width="24.25" style="286" customWidth="1"/>
    <col min="13574" max="13574" width="4" style="286" customWidth="1"/>
    <col min="13575" max="13577" width="20.125" style="286" customWidth="1"/>
    <col min="13578" max="13578" width="3.125" style="286" customWidth="1"/>
    <col min="13579" max="13579" width="4.375" style="286" customWidth="1"/>
    <col min="13580" max="13580" width="2.5" style="286" customWidth="1"/>
    <col min="13581" max="13827" width="9" style="286"/>
    <col min="13828" max="13828" width="2.25" style="286" customWidth="1"/>
    <col min="13829" max="13829" width="24.25" style="286" customWidth="1"/>
    <col min="13830" max="13830" width="4" style="286" customWidth="1"/>
    <col min="13831" max="13833" width="20.125" style="286" customWidth="1"/>
    <col min="13834" max="13834" width="3.125" style="286" customWidth="1"/>
    <col min="13835" max="13835" width="4.375" style="286" customWidth="1"/>
    <col min="13836" max="13836" width="2.5" style="286" customWidth="1"/>
    <col min="13837" max="14083" width="9" style="286"/>
    <col min="14084" max="14084" width="2.25" style="286" customWidth="1"/>
    <col min="14085" max="14085" width="24.25" style="286" customWidth="1"/>
    <col min="14086" max="14086" width="4" style="286" customWidth="1"/>
    <col min="14087" max="14089" width="20.125" style="286" customWidth="1"/>
    <col min="14090" max="14090" width="3.125" style="286" customWidth="1"/>
    <col min="14091" max="14091" width="4.375" style="286" customWidth="1"/>
    <col min="14092" max="14092" width="2.5" style="286" customWidth="1"/>
    <col min="14093" max="14339" width="9" style="286"/>
    <col min="14340" max="14340" width="2.25" style="286" customWidth="1"/>
    <col min="14341" max="14341" width="24.25" style="286" customWidth="1"/>
    <col min="14342" max="14342" width="4" style="286" customWidth="1"/>
    <col min="14343" max="14345" width="20.125" style="286" customWidth="1"/>
    <col min="14346" max="14346" width="3.125" style="286" customWidth="1"/>
    <col min="14347" max="14347" width="4.375" style="286" customWidth="1"/>
    <col min="14348" max="14348" width="2.5" style="286" customWidth="1"/>
    <col min="14349" max="14595" width="9" style="286"/>
    <col min="14596" max="14596" width="2.25" style="286" customWidth="1"/>
    <col min="14597" max="14597" width="24.25" style="286" customWidth="1"/>
    <col min="14598" max="14598" width="4" style="286" customWidth="1"/>
    <col min="14599" max="14601" width="20.125" style="286" customWidth="1"/>
    <col min="14602" max="14602" width="3.125" style="286" customWidth="1"/>
    <col min="14603" max="14603" width="4.375" style="286" customWidth="1"/>
    <col min="14604" max="14604" width="2.5" style="286" customWidth="1"/>
    <col min="14605" max="14851" width="9" style="286"/>
    <col min="14852" max="14852" width="2.25" style="286" customWidth="1"/>
    <col min="14853" max="14853" width="24.25" style="286" customWidth="1"/>
    <col min="14854" max="14854" width="4" style="286" customWidth="1"/>
    <col min="14855" max="14857" width="20.125" style="286" customWidth="1"/>
    <col min="14858" max="14858" width="3.125" style="286" customWidth="1"/>
    <col min="14859" max="14859" width="4.375" style="286" customWidth="1"/>
    <col min="14860" max="14860" width="2.5" style="286" customWidth="1"/>
    <col min="14861" max="15107" width="9" style="286"/>
    <col min="15108" max="15108" width="2.25" style="286" customWidth="1"/>
    <col min="15109" max="15109" width="24.25" style="286" customWidth="1"/>
    <col min="15110" max="15110" width="4" style="286" customWidth="1"/>
    <col min="15111" max="15113" width="20.125" style="286" customWidth="1"/>
    <col min="15114" max="15114" width="3.125" style="286" customWidth="1"/>
    <col min="15115" max="15115" width="4.375" style="286" customWidth="1"/>
    <col min="15116" max="15116" width="2.5" style="286" customWidth="1"/>
    <col min="15117" max="15363" width="9" style="286"/>
    <col min="15364" max="15364" width="2.25" style="286" customWidth="1"/>
    <col min="15365" max="15365" width="24.25" style="286" customWidth="1"/>
    <col min="15366" max="15366" width="4" style="286" customWidth="1"/>
    <col min="15367" max="15369" width="20.125" style="286" customWidth="1"/>
    <col min="15370" max="15370" width="3.125" style="286" customWidth="1"/>
    <col min="15371" max="15371" width="4.375" style="286" customWidth="1"/>
    <col min="15372" max="15372" width="2.5" style="286" customWidth="1"/>
    <col min="15373" max="15619" width="9" style="286"/>
    <col min="15620" max="15620" width="2.25" style="286" customWidth="1"/>
    <col min="15621" max="15621" width="24.25" style="286" customWidth="1"/>
    <col min="15622" max="15622" width="4" style="286" customWidth="1"/>
    <col min="15623" max="15625" width="20.125" style="286" customWidth="1"/>
    <col min="15626" max="15626" width="3.125" style="286" customWidth="1"/>
    <col min="15627" max="15627" width="4.375" style="286" customWidth="1"/>
    <col min="15628" max="15628" width="2.5" style="286" customWidth="1"/>
    <col min="15629" max="15875" width="9" style="286"/>
    <col min="15876" max="15876" width="2.25" style="286" customWidth="1"/>
    <col min="15877" max="15877" width="24.25" style="286" customWidth="1"/>
    <col min="15878" max="15878" width="4" style="286" customWidth="1"/>
    <col min="15879" max="15881" width="20.125" style="286" customWidth="1"/>
    <col min="15882" max="15882" width="3.125" style="286" customWidth="1"/>
    <col min="15883" max="15883" width="4.375" style="286" customWidth="1"/>
    <col min="15884" max="15884" width="2.5" style="286" customWidth="1"/>
    <col min="15885" max="16131" width="9" style="286"/>
    <col min="16132" max="16132" width="2.25" style="286" customWidth="1"/>
    <col min="16133" max="16133" width="24.25" style="286" customWidth="1"/>
    <col min="16134" max="16134" width="4" style="286" customWidth="1"/>
    <col min="16135" max="16137" width="20.125" style="286" customWidth="1"/>
    <col min="16138" max="16138" width="3.125" style="286" customWidth="1"/>
    <col min="16139" max="16139" width="4.375" style="286" customWidth="1"/>
    <col min="16140" max="16140" width="2.5" style="286" customWidth="1"/>
    <col min="16141" max="16384" width="9" style="286"/>
  </cols>
  <sheetData>
    <row r="1" spans="1:12" ht="20.100000000000001" customHeight="1">
      <c r="A1" s="284"/>
      <c r="B1" s="285"/>
      <c r="C1" s="285"/>
      <c r="D1" s="285"/>
      <c r="E1" s="285"/>
      <c r="F1" s="285"/>
      <c r="G1" s="285"/>
      <c r="H1" s="285"/>
      <c r="I1" s="285"/>
      <c r="J1" s="285"/>
      <c r="K1" s="285"/>
      <c r="L1" s="285"/>
    </row>
    <row r="2" spans="1:12" ht="20.100000000000001" customHeight="1">
      <c r="A2" s="284"/>
      <c r="B2" s="285"/>
      <c r="C2" s="285"/>
      <c r="D2" s="285"/>
      <c r="E2" s="285"/>
      <c r="F2" s="285"/>
      <c r="G2" s="285"/>
      <c r="H2" s="285"/>
      <c r="I2" s="1241" t="s">
        <v>352</v>
      </c>
      <c r="J2" s="1241"/>
      <c r="K2" s="1241"/>
      <c r="L2" s="285"/>
    </row>
    <row r="3" spans="1:12" ht="20.100000000000001" customHeight="1">
      <c r="A3" s="284"/>
      <c r="B3" s="285"/>
      <c r="C3" s="285"/>
      <c r="D3" s="285"/>
      <c r="E3" s="285"/>
      <c r="F3" s="285"/>
      <c r="G3" s="285"/>
      <c r="H3" s="285"/>
      <c r="I3" s="287"/>
      <c r="J3" s="287"/>
      <c r="K3" s="287"/>
      <c r="L3" s="285"/>
    </row>
    <row r="4" spans="1:12" ht="20.100000000000001" customHeight="1">
      <c r="A4" s="1242" t="s">
        <v>350</v>
      </c>
      <c r="B4" s="1242"/>
      <c r="C4" s="1242"/>
      <c r="D4" s="1242"/>
      <c r="E4" s="1242"/>
      <c r="F4" s="1242"/>
      <c r="G4" s="1242"/>
      <c r="H4" s="1242"/>
      <c r="I4" s="1242"/>
      <c r="J4" s="1242"/>
      <c r="K4" s="1242"/>
      <c r="L4" s="285"/>
    </row>
    <row r="5" spans="1:12" ht="20.100000000000001" customHeight="1">
      <c r="A5" s="288"/>
      <c r="B5" s="288"/>
      <c r="C5" s="288"/>
      <c r="D5" s="288"/>
      <c r="E5" s="288"/>
      <c r="F5" s="288"/>
      <c r="G5" s="288"/>
      <c r="H5" s="288"/>
      <c r="I5" s="288"/>
      <c r="J5" s="288"/>
      <c r="K5" s="288"/>
      <c r="L5" s="285"/>
    </row>
    <row r="6" spans="1:12" ht="30" customHeight="1">
      <c r="A6" s="288"/>
      <c r="B6" s="289" t="s">
        <v>320</v>
      </c>
      <c r="C6" s="290"/>
      <c r="D6" s="291"/>
      <c r="E6" s="291"/>
      <c r="F6" s="291"/>
      <c r="G6" s="291"/>
      <c r="H6" s="291"/>
      <c r="I6" s="291"/>
      <c r="J6" s="291"/>
      <c r="K6" s="292"/>
      <c r="L6" s="285"/>
    </row>
    <row r="7" spans="1:12" ht="30" customHeight="1">
      <c r="A7" s="285"/>
      <c r="B7" s="293" t="s">
        <v>321</v>
      </c>
      <c r="C7" s="1243" t="s">
        <v>322</v>
      </c>
      <c r="D7" s="1243"/>
      <c r="E7" s="1243"/>
      <c r="F7" s="1243"/>
      <c r="G7" s="1243"/>
      <c r="H7" s="1243"/>
      <c r="I7" s="1243"/>
      <c r="J7" s="1243"/>
      <c r="K7" s="1244"/>
      <c r="L7" s="285"/>
    </row>
    <row r="8" spans="1:12" ht="30" customHeight="1">
      <c r="A8" s="285"/>
      <c r="B8" s="294" t="s">
        <v>323</v>
      </c>
      <c r="C8" s="1245" t="s">
        <v>324</v>
      </c>
      <c r="D8" s="1246"/>
      <c r="E8" s="1246"/>
      <c r="F8" s="1246"/>
      <c r="G8" s="1246"/>
      <c r="H8" s="1246"/>
      <c r="I8" s="1246"/>
      <c r="J8" s="1246"/>
      <c r="K8" s="1247"/>
      <c r="L8" s="285"/>
    </row>
    <row r="9" spans="1:12" ht="30" customHeight="1">
      <c r="A9" s="285"/>
      <c r="B9" s="295" t="s">
        <v>325</v>
      </c>
      <c r="C9" s="1245" t="s">
        <v>326</v>
      </c>
      <c r="D9" s="1246"/>
      <c r="E9" s="1246"/>
      <c r="F9" s="1246"/>
      <c r="G9" s="1246"/>
      <c r="H9" s="1246"/>
      <c r="I9" s="1246"/>
      <c r="J9" s="1246"/>
      <c r="K9" s="1247"/>
      <c r="L9" s="285"/>
    </row>
    <row r="10" spans="1:12" ht="18.75" customHeight="1">
      <c r="A10" s="285"/>
      <c r="B10" s="1248" t="s">
        <v>327</v>
      </c>
      <c r="C10" s="296"/>
      <c r="D10" s="285"/>
      <c r="E10" s="285"/>
      <c r="F10" s="285"/>
      <c r="G10" s="285"/>
      <c r="H10" s="285"/>
      <c r="I10" s="285"/>
      <c r="J10" s="285"/>
      <c r="K10" s="297"/>
      <c r="L10" s="285"/>
    </row>
    <row r="11" spans="1:12" ht="32.25" customHeight="1">
      <c r="A11" s="285"/>
      <c r="B11" s="1248"/>
      <c r="C11" s="296"/>
      <c r="D11" s="1250" t="s">
        <v>328</v>
      </c>
      <c r="E11" s="1250"/>
      <c r="F11" s="298"/>
      <c r="G11" s="328"/>
      <c r="H11" s="413" t="s">
        <v>66</v>
      </c>
      <c r="I11" s="413"/>
      <c r="J11" s="287"/>
      <c r="K11" s="297"/>
      <c r="L11" s="285"/>
    </row>
    <row r="12" spans="1:12" ht="20.25" customHeight="1">
      <c r="A12" s="285"/>
      <c r="B12" s="1249"/>
      <c r="C12" s="300"/>
      <c r="D12" s="301" t="s">
        <v>329</v>
      </c>
      <c r="E12" s="301"/>
      <c r="F12" s="302"/>
      <c r="G12" s="302"/>
      <c r="H12" s="302"/>
      <c r="I12" s="302"/>
      <c r="J12" s="302"/>
      <c r="K12" s="303"/>
      <c r="L12" s="285"/>
    </row>
    <row r="13" spans="1:12" ht="30" customHeight="1">
      <c r="A13" s="285"/>
      <c r="B13" s="304" t="s">
        <v>330</v>
      </c>
      <c r="C13" s="1245" t="s">
        <v>331</v>
      </c>
      <c r="D13" s="1246"/>
      <c r="E13" s="1246"/>
      <c r="F13" s="1246"/>
      <c r="G13" s="1246"/>
      <c r="H13" s="1246"/>
      <c r="I13" s="1246"/>
      <c r="J13" s="1246"/>
      <c r="K13" s="1247"/>
      <c r="L13" s="285"/>
    </row>
    <row r="14" spans="1:12">
      <c r="A14" s="285"/>
      <c r="B14" s="1252" t="s">
        <v>332</v>
      </c>
      <c r="C14" s="305"/>
      <c r="D14" s="306"/>
      <c r="E14" s="306"/>
      <c r="F14" s="306"/>
      <c r="G14" s="306"/>
      <c r="H14" s="306"/>
      <c r="I14" s="306"/>
      <c r="J14" s="306"/>
      <c r="K14" s="307"/>
      <c r="L14" s="285"/>
    </row>
    <row r="15" spans="1:12" ht="24.75" customHeight="1" thickBot="1">
      <c r="A15" s="285"/>
      <c r="B15" s="1248"/>
      <c r="C15" s="296"/>
      <c r="D15" s="308" t="s">
        <v>333</v>
      </c>
      <c r="E15" s="285"/>
      <c r="F15" s="285"/>
      <c r="G15" s="285"/>
      <c r="H15" s="285"/>
      <c r="I15" s="285"/>
      <c r="J15" s="285"/>
      <c r="K15" s="297"/>
      <c r="L15" s="285"/>
    </row>
    <row r="16" spans="1:12" ht="24" customHeight="1">
      <c r="A16" s="285"/>
      <c r="B16" s="1248"/>
      <c r="C16" s="296"/>
      <c r="D16" s="309"/>
      <c r="E16" s="1253" t="s">
        <v>334</v>
      </c>
      <c r="F16" s="1254"/>
      <c r="G16" s="310" t="s">
        <v>335</v>
      </c>
      <c r="H16" s="311"/>
      <c r="I16" s="312" t="s">
        <v>336</v>
      </c>
      <c r="J16" s="313"/>
      <c r="K16" s="297"/>
      <c r="L16" s="285"/>
    </row>
    <row r="17" spans="1:12" ht="24" customHeight="1">
      <c r="A17" s="285"/>
      <c r="B17" s="1248"/>
      <c r="C17" s="296"/>
      <c r="D17" s="314" t="s">
        <v>337</v>
      </c>
      <c r="E17" s="483">
        <f>ROUNDDOWN($G$11/6,1)</f>
        <v>0</v>
      </c>
      <c r="F17" s="315" t="s">
        <v>66</v>
      </c>
      <c r="G17" s="495"/>
      <c r="H17" s="316" t="s">
        <v>66</v>
      </c>
      <c r="I17" s="507">
        <f>E17+G17</f>
        <v>0</v>
      </c>
      <c r="J17" s="317" t="s">
        <v>66</v>
      </c>
      <c r="K17" s="297"/>
      <c r="L17" s="285"/>
    </row>
    <row r="18" spans="1:12" ht="24" customHeight="1" thickBot="1">
      <c r="A18" s="285"/>
      <c r="B18" s="1248"/>
      <c r="C18" s="296"/>
      <c r="D18" s="318" t="s">
        <v>338</v>
      </c>
      <c r="E18" s="483">
        <f>$E$17*40</f>
        <v>0</v>
      </c>
      <c r="F18" s="299" t="s">
        <v>43</v>
      </c>
      <c r="G18" s="483">
        <f>$G$17*40</f>
        <v>0</v>
      </c>
      <c r="H18" s="319" t="s">
        <v>43</v>
      </c>
      <c r="I18" s="320">
        <f>E18+G18</f>
        <v>0</v>
      </c>
      <c r="J18" s="321" t="s">
        <v>43</v>
      </c>
      <c r="K18" s="297"/>
      <c r="L18" s="285"/>
    </row>
    <row r="19" spans="1:12" ht="24.75" customHeight="1" thickBot="1">
      <c r="A19" s="285"/>
      <c r="B19" s="1248"/>
      <c r="C19" s="296"/>
      <c r="D19" s="308" t="s">
        <v>339</v>
      </c>
      <c r="E19" s="285"/>
      <c r="F19" s="285"/>
      <c r="G19" s="322"/>
      <c r="H19" s="322"/>
      <c r="I19" s="322"/>
      <c r="J19" s="322"/>
      <c r="K19" s="297"/>
      <c r="L19" s="285"/>
    </row>
    <row r="20" spans="1:12" ht="24" customHeight="1">
      <c r="A20" s="285"/>
      <c r="B20" s="1248"/>
      <c r="C20" s="296"/>
      <c r="D20" s="323"/>
      <c r="E20" s="324" t="s">
        <v>340</v>
      </c>
      <c r="F20" s="325"/>
      <c r="G20" s="326"/>
      <c r="H20" s="491"/>
      <c r="I20" s="491"/>
      <c r="J20" s="492"/>
      <c r="K20" s="493"/>
    </row>
    <row r="21" spans="1:12" ht="24" customHeight="1">
      <c r="A21" s="285"/>
      <c r="B21" s="1248"/>
      <c r="C21" s="296"/>
      <c r="D21" s="327" t="s">
        <v>337</v>
      </c>
      <c r="E21" s="494"/>
      <c r="F21" s="317" t="s">
        <v>66</v>
      </c>
      <c r="G21" s="326"/>
      <c r="H21" s="491"/>
      <c r="I21" s="491"/>
      <c r="J21" s="492"/>
      <c r="K21" s="493"/>
    </row>
    <row r="22" spans="1:12" ht="24" customHeight="1" thickBot="1">
      <c r="A22" s="285"/>
      <c r="B22" s="1248"/>
      <c r="C22" s="296"/>
      <c r="D22" s="329" t="s">
        <v>338</v>
      </c>
      <c r="E22" s="529">
        <f>$E$21*40</f>
        <v>0</v>
      </c>
      <c r="F22" s="321" t="s">
        <v>43</v>
      </c>
      <c r="G22" s="326"/>
      <c r="H22" s="491"/>
      <c r="I22" s="491"/>
      <c r="J22" s="492"/>
      <c r="K22" s="493"/>
    </row>
    <row r="23" spans="1:12" ht="29.25" customHeight="1" thickBot="1">
      <c r="A23" s="285"/>
      <c r="B23" s="1248"/>
      <c r="C23" s="296"/>
      <c r="D23" s="308" t="s">
        <v>829</v>
      </c>
      <c r="E23" s="322"/>
      <c r="F23" s="322"/>
      <c r="G23" s="322"/>
      <c r="H23" s="322"/>
      <c r="I23" s="322"/>
      <c r="J23" s="322"/>
      <c r="K23" s="297"/>
      <c r="L23" s="285"/>
    </row>
    <row r="24" spans="1:12" ht="24" customHeight="1">
      <c r="A24" s="285"/>
      <c r="B24" s="1248"/>
      <c r="C24" s="296"/>
      <c r="D24" s="322"/>
      <c r="E24" s="322"/>
      <c r="F24" s="322"/>
      <c r="G24" s="322"/>
      <c r="H24" s="323"/>
      <c r="I24" s="324" t="s">
        <v>341</v>
      </c>
      <c r="J24" s="325"/>
      <c r="K24" s="297"/>
      <c r="L24" s="285"/>
    </row>
    <row r="25" spans="1:12" ht="24" customHeight="1">
      <c r="A25" s="285"/>
      <c r="B25" s="1248"/>
      <c r="C25" s="296"/>
      <c r="D25" s="322"/>
      <c r="E25" s="322"/>
      <c r="F25" s="322"/>
      <c r="G25" s="322"/>
      <c r="H25" s="327" t="s">
        <v>337</v>
      </c>
      <c r="I25" s="530">
        <f>I17+E21</f>
        <v>0</v>
      </c>
      <c r="J25" s="317" t="s">
        <v>66</v>
      </c>
      <c r="K25" s="297"/>
      <c r="L25" s="285"/>
    </row>
    <row r="26" spans="1:12" ht="24" customHeight="1" thickBot="1">
      <c r="A26" s="285"/>
      <c r="B26" s="1248"/>
      <c r="C26" s="296"/>
      <c r="D26" s="330"/>
      <c r="E26" s="326"/>
      <c r="F26" s="330"/>
      <c r="G26" s="326"/>
      <c r="H26" s="329" t="s">
        <v>338</v>
      </c>
      <c r="I26" s="531">
        <f>I18+E22</f>
        <v>0</v>
      </c>
      <c r="J26" s="321" t="s">
        <v>43</v>
      </c>
      <c r="K26" s="297"/>
      <c r="L26" s="285"/>
    </row>
    <row r="27" spans="1:12" ht="15.75" customHeight="1">
      <c r="A27" s="285"/>
      <c r="B27" s="1248"/>
      <c r="C27" s="296"/>
      <c r="D27" s="330"/>
      <c r="E27" s="326"/>
      <c r="F27" s="330"/>
      <c r="G27" s="326"/>
      <c r="H27" s="322"/>
      <c r="I27" s="322"/>
      <c r="J27" s="322"/>
      <c r="K27" s="297"/>
      <c r="L27" s="285"/>
    </row>
    <row r="28" spans="1:12" ht="30" customHeight="1" thickBot="1">
      <c r="A28" s="285"/>
      <c r="B28" s="1248"/>
      <c r="C28" s="331"/>
      <c r="D28" s="486"/>
      <c r="E28" s="487"/>
      <c r="F28" s="486"/>
      <c r="G28" s="487"/>
      <c r="H28" s="332"/>
      <c r="I28" s="332"/>
      <c r="J28" s="332"/>
      <c r="K28" s="333"/>
      <c r="L28" s="285"/>
    </row>
    <row r="29" spans="1:12" ht="30" customHeight="1" thickBot="1">
      <c r="A29" s="285"/>
      <c r="B29" s="1248"/>
      <c r="C29" s="414"/>
      <c r="D29" s="485" t="s">
        <v>827</v>
      </c>
      <c r="E29" s="489"/>
      <c r="F29" s="488"/>
      <c r="G29" s="489"/>
      <c r="H29" s="484"/>
      <c r="I29" s="490"/>
      <c r="J29" s="1263" t="s">
        <v>746</v>
      </c>
      <c r="K29" s="1264"/>
      <c r="L29" s="285"/>
    </row>
    <row r="30" spans="1:12" ht="29.25" customHeight="1" thickBot="1">
      <c r="A30" s="285"/>
      <c r="B30" s="1248"/>
      <c r="C30" s="414"/>
      <c r="D30" s="485" t="s">
        <v>828</v>
      </c>
      <c r="E30" s="484"/>
      <c r="F30" s="484"/>
      <c r="G30" s="484"/>
      <c r="H30" s="484"/>
      <c r="I30" s="484"/>
      <c r="J30" s="484"/>
      <c r="K30" s="297"/>
      <c r="L30" s="285"/>
    </row>
    <row r="31" spans="1:12" ht="29.25" customHeight="1">
      <c r="A31" s="285"/>
      <c r="B31" s="1248"/>
      <c r="C31" s="296"/>
      <c r="D31" s="285"/>
      <c r="E31" s="285"/>
      <c r="F31" s="334"/>
      <c r="G31" s="1255" t="s">
        <v>342</v>
      </c>
      <c r="H31" s="1256"/>
      <c r="I31" s="1257" t="s">
        <v>7</v>
      </c>
      <c r="J31" s="1256"/>
      <c r="K31" s="297"/>
      <c r="L31" s="285"/>
    </row>
    <row r="32" spans="1:12" ht="29.25" customHeight="1">
      <c r="A32" s="285"/>
      <c r="B32" s="1248"/>
      <c r="C32" s="296"/>
      <c r="D32" s="335"/>
      <c r="E32" s="335"/>
      <c r="F32" s="336" t="s">
        <v>337</v>
      </c>
      <c r="G32" s="506" t="e">
        <f>$G$33/$I$29</f>
        <v>#DIV/0!</v>
      </c>
      <c r="H32" s="316" t="s">
        <v>66</v>
      </c>
      <c r="I32" s="507" t="e">
        <f>G32</f>
        <v>#DIV/0!</v>
      </c>
      <c r="J32" s="317" t="s">
        <v>66</v>
      </c>
      <c r="K32" s="297"/>
      <c r="L32" s="285"/>
    </row>
    <row r="33" spans="1:12" ht="29.25" customHeight="1" thickBot="1">
      <c r="A33" s="285"/>
      <c r="B33" s="1248"/>
      <c r="C33" s="296"/>
      <c r="D33" s="330"/>
      <c r="E33" s="330"/>
      <c r="F33" s="337" t="s">
        <v>338</v>
      </c>
      <c r="G33" s="338"/>
      <c r="H33" s="339" t="s">
        <v>43</v>
      </c>
      <c r="I33" s="320">
        <f>G33</f>
        <v>0</v>
      </c>
      <c r="J33" s="321" t="s">
        <v>43</v>
      </c>
      <c r="K33" s="297"/>
      <c r="L33" s="285"/>
    </row>
    <row r="34" spans="1:12" ht="29.25" customHeight="1">
      <c r="A34" s="285"/>
      <c r="B34" s="1248"/>
      <c r="C34" s="340"/>
      <c r="D34" s="341"/>
      <c r="E34" s="342" t="s">
        <v>343</v>
      </c>
      <c r="F34" s="343"/>
      <c r="G34" s="343"/>
      <c r="H34" s="343"/>
      <c r="I34" s="343"/>
      <c r="J34" s="343"/>
      <c r="K34" s="344"/>
      <c r="L34" s="285"/>
    </row>
    <row r="35" spans="1:12" ht="29.25" customHeight="1">
      <c r="A35" s="285"/>
      <c r="B35" s="1248"/>
      <c r="C35" s="296"/>
      <c r="D35" s="1258" t="s">
        <v>344</v>
      </c>
      <c r="E35" s="1259"/>
      <c r="F35" s="1259"/>
      <c r="G35" s="1259"/>
      <c r="H35" s="1260"/>
      <c r="I35" s="1261" t="str">
        <f>IF(I26&lt;=I33,"可","不可")</f>
        <v>可</v>
      </c>
      <c r="J35" s="1262"/>
      <c r="K35" s="297"/>
      <c r="L35" s="285"/>
    </row>
    <row r="36" spans="1:12">
      <c r="A36" s="285"/>
      <c r="B36" s="1249"/>
      <c r="C36" s="300"/>
      <c r="D36" s="302"/>
      <c r="E36" s="302"/>
      <c r="F36" s="302"/>
      <c r="G36" s="302"/>
      <c r="H36" s="302"/>
      <c r="I36" s="302"/>
      <c r="J36" s="302"/>
      <c r="K36" s="303"/>
      <c r="L36" s="285"/>
    </row>
    <row r="37" spans="1:12">
      <c r="A37" s="285"/>
      <c r="B37" s="306"/>
      <c r="C37" s="306"/>
      <c r="D37" s="306"/>
      <c r="E37" s="306"/>
      <c r="F37" s="306"/>
      <c r="G37" s="306"/>
      <c r="H37" s="306"/>
      <c r="I37" s="306"/>
      <c r="J37" s="306"/>
      <c r="K37" s="306"/>
      <c r="L37" s="285"/>
    </row>
    <row r="38" spans="1:12" ht="17.25" customHeight="1">
      <c r="A38" s="285"/>
      <c r="B38" s="1251" t="s">
        <v>351</v>
      </c>
      <c r="C38" s="1251"/>
      <c r="D38" s="1251"/>
      <c r="E38" s="1251"/>
      <c r="F38" s="1251"/>
      <c r="G38" s="1251"/>
      <c r="H38" s="1251"/>
      <c r="I38" s="1251"/>
      <c r="J38" s="1251"/>
      <c r="K38" s="1251"/>
      <c r="L38" s="285"/>
    </row>
    <row r="39" spans="1:12" ht="17.25" customHeight="1">
      <c r="A39" s="285"/>
      <c r="B39" s="1251"/>
      <c r="C39" s="1251"/>
      <c r="D39" s="1251"/>
      <c r="E39" s="1251"/>
      <c r="F39" s="1251"/>
      <c r="G39" s="1251"/>
      <c r="H39" s="1251"/>
      <c r="I39" s="1251"/>
      <c r="J39" s="1251"/>
      <c r="K39" s="1251"/>
      <c r="L39" s="285"/>
    </row>
    <row r="40" spans="1:12" ht="17.25" customHeight="1">
      <c r="A40" s="285"/>
      <c r="B40" s="1251"/>
      <c r="C40" s="1251"/>
      <c r="D40" s="1251"/>
      <c r="E40" s="1251"/>
      <c r="F40" s="1251"/>
      <c r="G40" s="1251"/>
      <c r="H40" s="1251"/>
      <c r="I40" s="1251"/>
      <c r="J40" s="1251"/>
      <c r="K40" s="1251"/>
      <c r="L40" s="285"/>
    </row>
    <row r="41" spans="1:12" ht="17.25" customHeight="1">
      <c r="A41" s="285"/>
      <c r="B41" s="1251"/>
      <c r="C41" s="1251"/>
      <c r="D41" s="1251"/>
      <c r="E41" s="1251"/>
      <c r="F41" s="1251"/>
      <c r="G41" s="1251"/>
      <c r="H41" s="1251"/>
      <c r="I41" s="1251"/>
      <c r="J41" s="1251"/>
      <c r="K41" s="1251"/>
      <c r="L41" s="285"/>
    </row>
    <row r="42" spans="1:12" ht="17.25" customHeight="1">
      <c r="A42" s="285"/>
      <c r="B42" s="1251"/>
      <c r="C42" s="1251"/>
      <c r="D42" s="1251"/>
      <c r="E42" s="1251"/>
      <c r="F42" s="1251"/>
      <c r="G42" s="1251"/>
      <c r="H42" s="1251"/>
      <c r="I42" s="1251"/>
      <c r="J42" s="1251"/>
      <c r="K42" s="1251"/>
      <c r="L42" s="285"/>
    </row>
    <row r="43" spans="1:12" ht="17.25" customHeight="1">
      <c r="A43" s="285"/>
      <c r="B43" s="345"/>
      <c r="C43" s="345"/>
      <c r="D43" s="345"/>
      <c r="E43" s="345"/>
      <c r="F43" s="345"/>
      <c r="G43" s="345"/>
      <c r="H43" s="345"/>
      <c r="I43" s="345"/>
      <c r="J43" s="345"/>
      <c r="K43" s="345"/>
      <c r="L43" s="285"/>
    </row>
    <row r="47" spans="1:12">
      <c r="B47" s="346"/>
    </row>
    <row r="48" spans="1:12">
      <c r="B48" s="347"/>
    </row>
    <row r="49" spans="2:2">
      <c r="B49" s="347"/>
    </row>
    <row r="50" spans="2:2">
      <c r="B50" s="347"/>
    </row>
    <row r="51" spans="2:2">
      <c r="B51" s="347"/>
    </row>
    <row r="52" spans="2:2">
      <c r="B52" s="347"/>
    </row>
  </sheetData>
  <mergeCells count="16">
    <mergeCell ref="B10:B12"/>
    <mergeCell ref="D11:E11"/>
    <mergeCell ref="B38:K42"/>
    <mergeCell ref="C13:K13"/>
    <mergeCell ref="B14:B36"/>
    <mergeCell ref="E16:F16"/>
    <mergeCell ref="G31:H31"/>
    <mergeCell ref="I31:J31"/>
    <mergeCell ref="D35:H35"/>
    <mergeCell ref="I35:J35"/>
    <mergeCell ref="J29:K29"/>
    <mergeCell ref="I2:K2"/>
    <mergeCell ref="A4:K4"/>
    <mergeCell ref="C7:K7"/>
    <mergeCell ref="C8:K8"/>
    <mergeCell ref="C9:K9"/>
  </mergeCells>
  <phoneticPr fontId="3"/>
  <pageMargins left="0.9055118110236221" right="0.59055118110236227" top="0.51181102362204722" bottom="0.31496062992125984" header="0.51181102362204722" footer="0.31496062992125984"/>
  <pageSetup paperSize="9" scale="7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9"/>
  <sheetViews>
    <sheetView showGridLines="0" view="pageBreakPreview" zoomScaleNormal="100" zoomScaleSheetLayoutView="100" workbookViewId="0"/>
  </sheetViews>
  <sheetFormatPr defaultColWidth="9" defaultRowHeight="13.5"/>
  <cols>
    <col min="1" max="1" width="11.625" style="1" customWidth="1"/>
    <col min="2" max="12" width="3.625" style="1" customWidth="1"/>
    <col min="13" max="13" width="5.625" style="1" customWidth="1"/>
    <col min="14" max="15" width="7.125" style="1" customWidth="1"/>
    <col min="16" max="21" width="3.625" style="1" customWidth="1"/>
    <col min="22" max="16384" width="9" style="1"/>
  </cols>
  <sheetData>
    <row r="1" spans="1:21" ht="18" customHeight="1">
      <c r="A1" s="18" t="s">
        <v>319</v>
      </c>
    </row>
    <row r="2" spans="1:21" ht="21.75" customHeight="1">
      <c r="A2" s="176" t="s">
        <v>80</v>
      </c>
      <c r="B2" s="176"/>
      <c r="C2" s="181"/>
      <c r="D2" s="181"/>
      <c r="E2" s="181"/>
      <c r="F2" s="181"/>
      <c r="G2" s="181"/>
      <c r="H2" s="181"/>
    </row>
    <row r="3" spans="1:21" ht="24.95" customHeight="1">
      <c r="A3" s="183" t="s">
        <v>169</v>
      </c>
      <c r="B3" s="568"/>
      <c r="C3" s="569"/>
      <c r="D3" s="569"/>
      <c r="E3" s="569"/>
      <c r="F3" s="569"/>
      <c r="G3" s="569"/>
      <c r="H3" s="569"/>
      <c r="I3" s="569"/>
      <c r="J3" s="569"/>
      <c r="K3" s="569"/>
      <c r="L3" s="569"/>
      <c r="M3" s="569"/>
      <c r="N3" s="569"/>
      <c r="O3" s="569"/>
      <c r="P3" s="569"/>
      <c r="Q3" s="569"/>
      <c r="R3" s="569"/>
      <c r="S3" s="569"/>
      <c r="T3" s="569"/>
      <c r="U3" s="570"/>
    </row>
    <row r="4" spans="1:21" ht="24.95" customHeight="1">
      <c r="A4" s="624" t="s">
        <v>168</v>
      </c>
      <c r="B4" s="179" t="s">
        <v>125</v>
      </c>
      <c r="C4" s="626"/>
      <c r="D4" s="626"/>
      <c r="E4" s="626"/>
      <c r="F4" s="626"/>
      <c r="G4" s="626"/>
      <c r="H4" s="626"/>
      <c r="I4" s="626"/>
      <c r="J4" s="626"/>
      <c r="K4" s="626"/>
      <c r="L4" s="626"/>
      <c r="M4" s="626"/>
      <c r="N4" s="626"/>
      <c r="O4" s="626"/>
      <c r="P4" s="626"/>
      <c r="Q4" s="626"/>
      <c r="R4" s="626"/>
      <c r="S4" s="626"/>
      <c r="T4" s="626"/>
      <c r="U4" s="627"/>
    </row>
    <row r="5" spans="1:21" ht="20.100000000000001" customHeight="1">
      <c r="A5" s="625"/>
      <c r="B5" s="628" t="s">
        <v>177</v>
      </c>
      <c r="C5" s="629"/>
      <c r="D5" s="629"/>
      <c r="E5" s="629"/>
      <c r="F5" s="629"/>
      <c r="G5" s="629"/>
      <c r="H5" s="629"/>
      <c r="I5" s="629"/>
      <c r="J5" s="629"/>
      <c r="K5" s="629"/>
      <c r="L5" s="629"/>
      <c r="M5" s="629" t="s">
        <v>178</v>
      </c>
      <c r="N5" s="629"/>
      <c r="O5" s="629"/>
      <c r="P5" s="629"/>
      <c r="Q5" s="629"/>
      <c r="R5" s="629"/>
      <c r="S5" s="629"/>
      <c r="T5" s="629"/>
      <c r="U5" s="630"/>
    </row>
    <row r="6" spans="1:21" ht="20.100000000000001" customHeight="1">
      <c r="A6" s="273" t="s">
        <v>167</v>
      </c>
      <c r="B6" s="631"/>
      <c r="C6" s="632"/>
      <c r="D6" s="632"/>
      <c r="E6" s="632"/>
      <c r="F6" s="632"/>
      <c r="G6" s="632"/>
      <c r="H6" s="632"/>
      <c r="I6" s="632"/>
      <c r="J6" s="633"/>
      <c r="K6" s="634" t="s">
        <v>26</v>
      </c>
      <c r="L6" s="634"/>
      <c r="M6" s="634"/>
      <c r="N6" s="631"/>
      <c r="O6" s="632"/>
      <c r="P6" s="632"/>
      <c r="Q6" s="632"/>
      <c r="R6" s="632"/>
      <c r="S6" s="632"/>
      <c r="T6" s="632"/>
      <c r="U6" s="633"/>
    </row>
    <row r="7" spans="1:21" ht="30" customHeight="1">
      <c r="A7" s="274" t="s">
        <v>175</v>
      </c>
      <c r="B7" s="568"/>
      <c r="C7" s="569"/>
      <c r="D7" s="271" t="s">
        <v>155</v>
      </c>
      <c r="E7" s="634" t="s">
        <v>156</v>
      </c>
      <c r="F7" s="634"/>
      <c r="G7" s="634"/>
      <c r="H7" s="631"/>
      <c r="I7" s="632"/>
      <c r="J7" s="200" t="s">
        <v>157</v>
      </c>
      <c r="K7" s="635" t="s">
        <v>176</v>
      </c>
      <c r="L7" s="636"/>
      <c r="M7" s="636"/>
      <c r="N7" s="637" t="s">
        <v>181</v>
      </c>
      <c r="O7" s="638"/>
      <c r="P7" s="638"/>
      <c r="Q7" s="638"/>
      <c r="R7" s="638"/>
      <c r="S7" s="638"/>
      <c r="T7" s="638"/>
      <c r="U7" s="639"/>
    </row>
    <row r="8" spans="1:21" ht="20.100000000000001" customHeight="1">
      <c r="A8" s="272" t="s">
        <v>28</v>
      </c>
      <c r="B8" s="568" t="s">
        <v>179</v>
      </c>
      <c r="C8" s="569"/>
      <c r="D8" s="569"/>
      <c r="E8" s="569"/>
      <c r="F8" s="569"/>
      <c r="G8" s="569"/>
      <c r="H8" s="569"/>
      <c r="I8" s="569"/>
      <c r="J8" s="569"/>
      <c r="K8" s="569"/>
      <c r="L8" s="569"/>
      <c r="M8" s="569"/>
      <c r="N8" s="569"/>
      <c r="O8" s="569"/>
      <c r="P8" s="569"/>
      <c r="Q8" s="569"/>
      <c r="R8" s="569"/>
      <c r="S8" s="569"/>
      <c r="T8" s="569"/>
      <c r="U8" s="570"/>
    </row>
    <row r="9" spans="1:21" ht="15" customHeight="1">
      <c r="A9" s="640" t="s">
        <v>165</v>
      </c>
      <c r="B9" s="275" t="s">
        <v>158</v>
      </c>
      <c r="C9" s="92" t="s">
        <v>159</v>
      </c>
      <c r="D9" s="92" t="s">
        <v>160</v>
      </c>
      <c r="E9" s="92" t="s">
        <v>161</v>
      </c>
      <c r="F9" s="92" t="s">
        <v>162</v>
      </c>
      <c r="G9" s="92" t="s">
        <v>163</v>
      </c>
      <c r="H9" s="92" t="s">
        <v>164</v>
      </c>
      <c r="I9" s="92" t="s">
        <v>166</v>
      </c>
      <c r="J9" s="642" t="s">
        <v>174</v>
      </c>
      <c r="K9" s="643"/>
      <c r="L9" s="644"/>
      <c r="M9" s="645"/>
      <c r="N9" s="649"/>
      <c r="O9" s="650"/>
      <c r="P9" s="650"/>
      <c r="Q9" s="650"/>
      <c r="R9" s="650"/>
      <c r="S9" s="650"/>
      <c r="T9" s="650"/>
      <c r="U9" s="651"/>
    </row>
    <row r="10" spans="1:21" ht="20.100000000000001" customHeight="1">
      <c r="A10" s="641"/>
      <c r="B10" s="182"/>
      <c r="C10" s="178"/>
      <c r="D10" s="178"/>
      <c r="E10" s="178"/>
      <c r="F10" s="178"/>
      <c r="G10" s="178"/>
      <c r="H10" s="178"/>
      <c r="I10" s="182"/>
      <c r="J10" s="646"/>
      <c r="K10" s="647"/>
      <c r="L10" s="647"/>
      <c r="M10" s="648"/>
      <c r="N10" s="652"/>
      <c r="O10" s="653"/>
      <c r="P10" s="653"/>
      <c r="Q10" s="653"/>
      <c r="R10" s="653"/>
      <c r="S10" s="653"/>
      <c r="T10" s="653"/>
      <c r="U10" s="654"/>
    </row>
    <row r="11" spans="1:21" ht="23.25" customHeight="1">
      <c r="A11" s="176" t="s">
        <v>29</v>
      </c>
      <c r="B11" s="176"/>
      <c r="C11" s="181"/>
      <c r="D11" s="181"/>
      <c r="E11" s="181"/>
      <c r="F11" s="181"/>
      <c r="G11" s="181"/>
      <c r="H11" s="181"/>
    </row>
    <row r="12" spans="1:21" ht="24.95" customHeight="1">
      <c r="A12" s="183" t="s">
        <v>169</v>
      </c>
      <c r="B12" s="568"/>
      <c r="C12" s="569"/>
      <c r="D12" s="569"/>
      <c r="E12" s="569"/>
      <c r="F12" s="569"/>
      <c r="G12" s="569"/>
      <c r="H12" s="569"/>
      <c r="I12" s="569"/>
      <c r="J12" s="569"/>
      <c r="K12" s="569"/>
      <c r="L12" s="569"/>
      <c r="M12" s="569"/>
      <c r="N12" s="569"/>
      <c r="O12" s="569"/>
      <c r="P12" s="569"/>
      <c r="Q12" s="569"/>
      <c r="R12" s="569"/>
      <c r="S12" s="569"/>
      <c r="T12" s="569"/>
      <c r="U12" s="570"/>
    </row>
    <row r="13" spans="1:21" ht="24.95" customHeight="1">
      <c r="A13" s="624" t="s">
        <v>168</v>
      </c>
      <c r="B13" s="179" t="s">
        <v>125</v>
      </c>
      <c r="C13" s="626"/>
      <c r="D13" s="626"/>
      <c r="E13" s="626"/>
      <c r="F13" s="626"/>
      <c r="G13" s="626"/>
      <c r="H13" s="626"/>
      <c r="I13" s="626"/>
      <c r="J13" s="626"/>
      <c r="K13" s="626"/>
      <c r="L13" s="626"/>
      <c r="M13" s="626"/>
      <c r="N13" s="626"/>
      <c r="O13" s="626"/>
      <c r="P13" s="626"/>
      <c r="Q13" s="626"/>
      <c r="R13" s="626"/>
      <c r="S13" s="626"/>
      <c r="T13" s="626"/>
      <c r="U13" s="627"/>
    </row>
    <row r="14" spans="1:21" ht="20.100000000000001" customHeight="1">
      <c r="A14" s="625"/>
      <c r="B14" s="628" t="s">
        <v>177</v>
      </c>
      <c r="C14" s="629"/>
      <c r="D14" s="629"/>
      <c r="E14" s="629"/>
      <c r="F14" s="629"/>
      <c r="G14" s="629"/>
      <c r="H14" s="629"/>
      <c r="I14" s="629"/>
      <c r="J14" s="629"/>
      <c r="K14" s="629"/>
      <c r="L14" s="629"/>
      <c r="M14" s="629" t="s">
        <v>178</v>
      </c>
      <c r="N14" s="629"/>
      <c r="O14" s="629"/>
      <c r="P14" s="629"/>
      <c r="Q14" s="629"/>
      <c r="R14" s="629"/>
      <c r="S14" s="629"/>
      <c r="T14" s="629"/>
      <c r="U14" s="630"/>
    </row>
    <row r="15" spans="1:21" ht="20.100000000000001" customHeight="1">
      <c r="A15" s="280" t="s">
        <v>167</v>
      </c>
      <c r="B15" s="631"/>
      <c r="C15" s="632"/>
      <c r="D15" s="632"/>
      <c r="E15" s="632"/>
      <c r="F15" s="632"/>
      <c r="G15" s="632"/>
      <c r="H15" s="632"/>
      <c r="I15" s="632"/>
      <c r="J15" s="633"/>
      <c r="K15" s="634" t="s">
        <v>26</v>
      </c>
      <c r="L15" s="634"/>
      <c r="M15" s="634"/>
      <c r="N15" s="631"/>
      <c r="O15" s="632"/>
      <c r="P15" s="632"/>
      <c r="Q15" s="632"/>
      <c r="R15" s="632"/>
      <c r="S15" s="632"/>
      <c r="T15" s="632"/>
      <c r="U15" s="633"/>
    </row>
    <row r="16" spans="1:21" ht="30" customHeight="1">
      <c r="A16" s="282" t="s">
        <v>175</v>
      </c>
      <c r="B16" s="568"/>
      <c r="C16" s="569"/>
      <c r="D16" s="279" t="s">
        <v>155</v>
      </c>
      <c r="E16" s="634" t="s">
        <v>156</v>
      </c>
      <c r="F16" s="634"/>
      <c r="G16" s="634"/>
      <c r="H16" s="631"/>
      <c r="I16" s="632"/>
      <c r="J16" s="200" t="s">
        <v>157</v>
      </c>
      <c r="K16" s="635" t="s">
        <v>176</v>
      </c>
      <c r="L16" s="636"/>
      <c r="M16" s="636"/>
      <c r="N16" s="637" t="s">
        <v>181</v>
      </c>
      <c r="O16" s="638"/>
      <c r="P16" s="638"/>
      <c r="Q16" s="638"/>
      <c r="R16" s="638"/>
      <c r="S16" s="638"/>
      <c r="T16" s="638"/>
      <c r="U16" s="639"/>
    </row>
    <row r="17" spans="1:21" ht="20.100000000000001" customHeight="1">
      <c r="A17" s="281" t="s">
        <v>28</v>
      </c>
      <c r="B17" s="568" t="s">
        <v>179</v>
      </c>
      <c r="C17" s="569"/>
      <c r="D17" s="569"/>
      <c r="E17" s="569"/>
      <c r="F17" s="569"/>
      <c r="G17" s="569"/>
      <c r="H17" s="569"/>
      <c r="I17" s="569"/>
      <c r="J17" s="569"/>
      <c r="K17" s="569"/>
      <c r="L17" s="569"/>
      <c r="M17" s="569"/>
      <c r="N17" s="569"/>
      <c r="O17" s="569"/>
      <c r="P17" s="569"/>
      <c r="Q17" s="569"/>
      <c r="R17" s="569"/>
      <c r="S17" s="569"/>
      <c r="T17" s="569"/>
      <c r="U17" s="570"/>
    </row>
    <row r="18" spans="1:21" ht="15" customHeight="1">
      <c r="A18" s="640" t="s">
        <v>165</v>
      </c>
      <c r="B18" s="283" t="s">
        <v>158</v>
      </c>
      <c r="C18" s="92" t="s">
        <v>159</v>
      </c>
      <c r="D18" s="92" t="s">
        <v>160</v>
      </c>
      <c r="E18" s="92" t="s">
        <v>161</v>
      </c>
      <c r="F18" s="92" t="s">
        <v>162</v>
      </c>
      <c r="G18" s="92" t="s">
        <v>163</v>
      </c>
      <c r="H18" s="92" t="s">
        <v>164</v>
      </c>
      <c r="I18" s="92" t="s">
        <v>166</v>
      </c>
      <c r="J18" s="642" t="s">
        <v>174</v>
      </c>
      <c r="K18" s="643"/>
      <c r="L18" s="644"/>
      <c r="M18" s="645"/>
      <c r="N18" s="649"/>
      <c r="O18" s="650"/>
      <c r="P18" s="650"/>
      <c r="Q18" s="650"/>
      <c r="R18" s="650"/>
      <c r="S18" s="650"/>
      <c r="T18" s="650"/>
      <c r="U18" s="651"/>
    </row>
    <row r="19" spans="1:21" ht="20.100000000000001" customHeight="1">
      <c r="A19" s="641"/>
      <c r="B19" s="182"/>
      <c r="C19" s="178"/>
      <c r="D19" s="178"/>
      <c r="E19" s="178"/>
      <c r="F19" s="178"/>
      <c r="G19" s="178"/>
      <c r="H19" s="178"/>
      <c r="I19" s="182"/>
      <c r="J19" s="646"/>
      <c r="K19" s="647"/>
      <c r="L19" s="647"/>
      <c r="M19" s="648"/>
      <c r="N19" s="652"/>
      <c r="O19" s="653"/>
      <c r="P19" s="653"/>
      <c r="Q19" s="653"/>
      <c r="R19" s="653"/>
      <c r="S19" s="653"/>
      <c r="T19" s="653"/>
      <c r="U19" s="654"/>
    </row>
    <row r="20" spans="1:21" ht="24.95" customHeight="1">
      <c r="A20" s="177" t="s">
        <v>30</v>
      </c>
      <c r="B20" s="177"/>
      <c r="C20" s="181"/>
      <c r="D20" s="181"/>
      <c r="E20" s="181"/>
      <c r="F20" s="181"/>
      <c r="G20" s="181"/>
      <c r="H20" s="181"/>
    </row>
    <row r="21" spans="1:21" ht="24.95" customHeight="1">
      <c r="A21" s="183" t="s">
        <v>169</v>
      </c>
      <c r="B21" s="568"/>
      <c r="C21" s="569"/>
      <c r="D21" s="569"/>
      <c r="E21" s="569"/>
      <c r="F21" s="569"/>
      <c r="G21" s="569"/>
      <c r="H21" s="569"/>
      <c r="I21" s="569"/>
      <c r="J21" s="569"/>
      <c r="K21" s="569"/>
      <c r="L21" s="569"/>
      <c r="M21" s="569"/>
      <c r="N21" s="569"/>
      <c r="O21" s="569"/>
      <c r="P21" s="569"/>
      <c r="Q21" s="569"/>
      <c r="R21" s="569"/>
      <c r="S21" s="569"/>
      <c r="T21" s="569"/>
      <c r="U21" s="570"/>
    </row>
    <row r="22" spans="1:21" ht="24.95" customHeight="1">
      <c r="A22" s="624" t="s">
        <v>168</v>
      </c>
      <c r="B22" s="179" t="s">
        <v>125</v>
      </c>
      <c r="C22" s="626"/>
      <c r="D22" s="626"/>
      <c r="E22" s="626"/>
      <c r="F22" s="626"/>
      <c r="G22" s="626"/>
      <c r="H22" s="626"/>
      <c r="I22" s="626"/>
      <c r="J22" s="626"/>
      <c r="K22" s="626"/>
      <c r="L22" s="626"/>
      <c r="M22" s="626"/>
      <c r="N22" s="626"/>
      <c r="O22" s="626"/>
      <c r="P22" s="626"/>
      <c r="Q22" s="626"/>
      <c r="R22" s="626"/>
      <c r="S22" s="626"/>
      <c r="T22" s="626"/>
      <c r="U22" s="627"/>
    </row>
    <row r="23" spans="1:21" ht="20.100000000000001" customHeight="1">
      <c r="A23" s="625"/>
      <c r="B23" s="628" t="s">
        <v>177</v>
      </c>
      <c r="C23" s="629"/>
      <c r="D23" s="629"/>
      <c r="E23" s="629"/>
      <c r="F23" s="629"/>
      <c r="G23" s="629"/>
      <c r="H23" s="629"/>
      <c r="I23" s="629"/>
      <c r="J23" s="629"/>
      <c r="K23" s="629"/>
      <c r="L23" s="629"/>
      <c r="M23" s="629" t="s">
        <v>178</v>
      </c>
      <c r="N23" s="629"/>
      <c r="O23" s="629"/>
      <c r="P23" s="629"/>
      <c r="Q23" s="629"/>
      <c r="R23" s="629"/>
      <c r="S23" s="629"/>
      <c r="T23" s="629"/>
      <c r="U23" s="630"/>
    </row>
    <row r="24" spans="1:21" ht="20.100000000000001" customHeight="1">
      <c r="A24" s="280" t="s">
        <v>167</v>
      </c>
      <c r="B24" s="631"/>
      <c r="C24" s="632"/>
      <c r="D24" s="632"/>
      <c r="E24" s="632"/>
      <c r="F24" s="632"/>
      <c r="G24" s="632"/>
      <c r="H24" s="632"/>
      <c r="I24" s="632"/>
      <c r="J24" s="633"/>
      <c r="K24" s="634" t="s">
        <v>26</v>
      </c>
      <c r="L24" s="634"/>
      <c r="M24" s="634"/>
      <c r="N24" s="631"/>
      <c r="O24" s="632"/>
      <c r="P24" s="632"/>
      <c r="Q24" s="632"/>
      <c r="R24" s="632"/>
      <c r="S24" s="632"/>
      <c r="T24" s="632"/>
      <c r="U24" s="633"/>
    </row>
    <row r="25" spans="1:21" ht="30" customHeight="1">
      <c r="A25" s="282" t="s">
        <v>175</v>
      </c>
      <c r="B25" s="568"/>
      <c r="C25" s="569"/>
      <c r="D25" s="279" t="s">
        <v>155</v>
      </c>
      <c r="E25" s="634" t="s">
        <v>156</v>
      </c>
      <c r="F25" s="634"/>
      <c r="G25" s="634"/>
      <c r="H25" s="631"/>
      <c r="I25" s="632"/>
      <c r="J25" s="200" t="s">
        <v>157</v>
      </c>
      <c r="K25" s="635" t="s">
        <v>176</v>
      </c>
      <c r="L25" s="636"/>
      <c r="M25" s="636"/>
      <c r="N25" s="637" t="s">
        <v>181</v>
      </c>
      <c r="O25" s="638"/>
      <c r="P25" s="638"/>
      <c r="Q25" s="638"/>
      <c r="R25" s="638"/>
      <c r="S25" s="638"/>
      <c r="T25" s="638"/>
      <c r="U25" s="639"/>
    </row>
    <row r="26" spans="1:21" ht="20.100000000000001" customHeight="1">
      <c r="A26" s="281" t="s">
        <v>28</v>
      </c>
      <c r="B26" s="568" t="s">
        <v>179</v>
      </c>
      <c r="C26" s="569"/>
      <c r="D26" s="569"/>
      <c r="E26" s="569"/>
      <c r="F26" s="569"/>
      <c r="G26" s="569"/>
      <c r="H26" s="569"/>
      <c r="I26" s="569"/>
      <c r="J26" s="569"/>
      <c r="K26" s="569"/>
      <c r="L26" s="569"/>
      <c r="M26" s="569"/>
      <c r="N26" s="569"/>
      <c r="O26" s="569"/>
      <c r="P26" s="569"/>
      <c r="Q26" s="569"/>
      <c r="R26" s="569"/>
      <c r="S26" s="569"/>
      <c r="T26" s="569"/>
      <c r="U26" s="570"/>
    </row>
    <row r="27" spans="1:21" ht="15" customHeight="1">
      <c r="A27" s="640" t="s">
        <v>165</v>
      </c>
      <c r="B27" s="283" t="s">
        <v>158</v>
      </c>
      <c r="C27" s="92" t="s">
        <v>159</v>
      </c>
      <c r="D27" s="92" t="s">
        <v>160</v>
      </c>
      <c r="E27" s="92" t="s">
        <v>161</v>
      </c>
      <c r="F27" s="92" t="s">
        <v>162</v>
      </c>
      <c r="G27" s="92" t="s">
        <v>163</v>
      </c>
      <c r="H27" s="92" t="s">
        <v>164</v>
      </c>
      <c r="I27" s="92" t="s">
        <v>166</v>
      </c>
      <c r="J27" s="642" t="s">
        <v>174</v>
      </c>
      <c r="K27" s="643"/>
      <c r="L27" s="644"/>
      <c r="M27" s="645"/>
      <c r="N27" s="649"/>
      <c r="O27" s="650"/>
      <c r="P27" s="650"/>
      <c r="Q27" s="650"/>
      <c r="R27" s="650"/>
      <c r="S27" s="650"/>
      <c r="T27" s="650"/>
      <c r="U27" s="651"/>
    </row>
    <row r="28" spans="1:21" ht="20.100000000000001" customHeight="1">
      <c r="A28" s="641"/>
      <c r="B28" s="182"/>
      <c r="C28" s="178"/>
      <c r="D28" s="178"/>
      <c r="E28" s="178"/>
      <c r="F28" s="178"/>
      <c r="G28" s="178"/>
      <c r="H28" s="178"/>
      <c r="I28" s="182"/>
      <c r="J28" s="646"/>
      <c r="K28" s="647"/>
      <c r="L28" s="647"/>
      <c r="M28" s="648"/>
      <c r="N28" s="652"/>
      <c r="O28" s="653"/>
      <c r="P28" s="653"/>
      <c r="Q28" s="653"/>
      <c r="R28" s="653"/>
      <c r="S28" s="653"/>
      <c r="T28" s="653"/>
      <c r="U28" s="654"/>
    </row>
    <row r="29" spans="1:21">
      <c r="A29" s="1" t="s">
        <v>170</v>
      </c>
    </row>
    <row r="31" spans="1:21" ht="20.100000000000001" customHeight="1">
      <c r="A31" s="176" t="s">
        <v>171</v>
      </c>
      <c r="B31" s="176"/>
      <c r="C31" s="176"/>
      <c r="D31" s="176"/>
      <c r="E31" s="176"/>
      <c r="F31" s="176"/>
      <c r="G31" s="176"/>
      <c r="H31" s="176"/>
      <c r="I31" s="201"/>
      <c r="J31" s="201"/>
      <c r="K31" s="201"/>
      <c r="L31" s="201"/>
      <c r="M31" s="201"/>
      <c r="N31" s="201"/>
      <c r="O31" s="201"/>
      <c r="P31" s="201"/>
      <c r="Q31" s="201"/>
      <c r="R31" s="201"/>
      <c r="S31" s="201"/>
      <c r="T31" s="201"/>
      <c r="U31" s="201"/>
    </row>
    <row r="32" spans="1:21" ht="24.95" customHeight="1">
      <c r="A32" s="183" t="s">
        <v>169</v>
      </c>
      <c r="B32" s="568"/>
      <c r="C32" s="569"/>
      <c r="D32" s="569"/>
      <c r="E32" s="569"/>
      <c r="F32" s="569"/>
      <c r="G32" s="569"/>
      <c r="H32" s="569"/>
      <c r="I32" s="569"/>
      <c r="J32" s="569"/>
      <c r="K32" s="569"/>
      <c r="L32" s="569"/>
      <c r="M32" s="569"/>
      <c r="N32" s="569"/>
      <c r="O32" s="569"/>
      <c r="P32" s="569"/>
      <c r="Q32" s="569"/>
      <c r="R32" s="569"/>
      <c r="S32" s="569"/>
      <c r="T32" s="569"/>
      <c r="U32" s="570"/>
    </row>
    <row r="33" spans="1:21" ht="24.95" customHeight="1">
      <c r="A33" s="276" t="s">
        <v>172</v>
      </c>
      <c r="B33" s="568"/>
      <c r="C33" s="569"/>
      <c r="D33" s="569"/>
      <c r="E33" s="569"/>
      <c r="F33" s="569"/>
      <c r="G33" s="569"/>
      <c r="H33" s="569"/>
      <c r="I33" s="569"/>
      <c r="J33" s="569"/>
      <c r="K33" s="569"/>
      <c r="L33" s="569"/>
      <c r="M33" s="569"/>
      <c r="N33" s="569"/>
      <c r="O33" s="569"/>
      <c r="P33" s="569"/>
      <c r="Q33" s="569"/>
      <c r="R33" s="569"/>
      <c r="S33" s="569"/>
      <c r="T33" s="569"/>
      <c r="U33" s="570"/>
    </row>
    <row r="34" spans="1:21" ht="24.95" customHeight="1">
      <c r="A34" s="624" t="s">
        <v>168</v>
      </c>
      <c r="B34" s="179" t="s">
        <v>125</v>
      </c>
      <c r="C34" s="626"/>
      <c r="D34" s="626"/>
      <c r="E34" s="626"/>
      <c r="F34" s="626"/>
      <c r="G34" s="626"/>
      <c r="H34" s="626"/>
      <c r="I34" s="626"/>
      <c r="J34" s="626"/>
      <c r="K34" s="626"/>
      <c r="L34" s="626"/>
      <c r="M34" s="626"/>
      <c r="N34" s="626"/>
      <c r="O34" s="626"/>
      <c r="P34" s="626"/>
      <c r="Q34" s="626"/>
      <c r="R34" s="626"/>
      <c r="S34" s="626"/>
      <c r="T34" s="626"/>
      <c r="U34" s="627"/>
    </row>
    <row r="35" spans="1:21" ht="20.100000000000001" customHeight="1">
      <c r="A35" s="625"/>
      <c r="B35" s="202" t="s">
        <v>173</v>
      </c>
      <c r="C35" s="48"/>
      <c r="D35" s="48"/>
      <c r="E35" s="48"/>
      <c r="F35" s="48"/>
      <c r="G35" s="48"/>
      <c r="H35" s="48"/>
      <c r="I35" s="4"/>
      <c r="J35" s="4"/>
      <c r="K35" s="4"/>
      <c r="L35" s="4"/>
      <c r="M35" s="4"/>
      <c r="N35" s="4"/>
      <c r="O35" s="4"/>
      <c r="P35" s="4"/>
      <c r="Q35" s="4"/>
      <c r="R35" s="4"/>
      <c r="S35" s="4"/>
      <c r="T35" s="4"/>
      <c r="U35" s="203"/>
    </row>
    <row r="36" spans="1:21" ht="24.95" customHeight="1">
      <c r="A36" s="273" t="s">
        <v>167</v>
      </c>
      <c r="B36" s="631"/>
      <c r="C36" s="632"/>
      <c r="D36" s="632"/>
      <c r="E36" s="632"/>
      <c r="F36" s="632"/>
      <c r="G36" s="632"/>
      <c r="H36" s="632"/>
      <c r="I36" s="632"/>
      <c r="J36" s="633"/>
      <c r="K36" s="634" t="s">
        <v>26</v>
      </c>
      <c r="L36" s="634"/>
      <c r="M36" s="634"/>
      <c r="N36" s="631"/>
      <c r="O36" s="632"/>
      <c r="P36" s="632"/>
      <c r="Q36" s="632"/>
      <c r="R36" s="632"/>
      <c r="S36" s="632"/>
      <c r="T36" s="632"/>
      <c r="U36" s="633"/>
    </row>
    <row r="37" spans="1:21" s="229" customFormat="1" ht="18" customHeight="1">
      <c r="A37" s="229" t="s">
        <v>180</v>
      </c>
    </row>
    <row r="39" spans="1:21" ht="24.95" customHeight="1">
      <c r="A39" s="180"/>
      <c r="B39" s="24"/>
      <c r="C39" s="24"/>
      <c r="D39" s="24"/>
      <c r="E39" s="24"/>
      <c r="F39" s="24"/>
      <c r="G39" s="24"/>
      <c r="H39" s="24"/>
      <c r="I39" s="24"/>
      <c r="J39" s="204"/>
      <c r="K39" s="204"/>
      <c r="L39" s="204"/>
      <c r="M39" s="204"/>
      <c r="N39" s="204"/>
      <c r="O39" s="204"/>
      <c r="P39" s="204"/>
      <c r="Q39" s="204"/>
      <c r="R39" s="204"/>
      <c r="S39" s="204"/>
      <c r="T39" s="204"/>
      <c r="U39" s="204"/>
    </row>
  </sheetData>
  <mergeCells count="62">
    <mergeCell ref="B36:J36"/>
    <mergeCell ref="K36:M36"/>
    <mergeCell ref="N36:U36"/>
    <mergeCell ref="B26:U26"/>
    <mergeCell ref="A27:A28"/>
    <mergeCell ref="J27:M28"/>
    <mergeCell ref="N27:U28"/>
    <mergeCell ref="B32:U32"/>
    <mergeCell ref="A34:A35"/>
    <mergeCell ref="C34:G34"/>
    <mergeCell ref="H34:U34"/>
    <mergeCell ref="B33:U33"/>
    <mergeCell ref="B17:U17"/>
    <mergeCell ref="A18:A19"/>
    <mergeCell ref="J18:M19"/>
    <mergeCell ref="N18:U19"/>
    <mergeCell ref="B21:U21"/>
    <mergeCell ref="A22:A23"/>
    <mergeCell ref="C22:G22"/>
    <mergeCell ref="H22:U22"/>
    <mergeCell ref="B23:L23"/>
    <mergeCell ref="M23:U23"/>
    <mergeCell ref="B24:J24"/>
    <mergeCell ref="K24:M24"/>
    <mergeCell ref="N24:U24"/>
    <mergeCell ref="B25:C25"/>
    <mergeCell ref="E25:G25"/>
    <mergeCell ref="H25:I25"/>
    <mergeCell ref="K25:M25"/>
    <mergeCell ref="N25:U25"/>
    <mergeCell ref="B15:J15"/>
    <mergeCell ref="K15:M15"/>
    <mergeCell ref="N15:U15"/>
    <mergeCell ref="B16:C16"/>
    <mergeCell ref="E16:G16"/>
    <mergeCell ref="H16:I16"/>
    <mergeCell ref="K16:M16"/>
    <mergeCell ref="N16:U16"/>
    <mergeCell ref="B8:U8"/>
    <mergeCell ref="A9:A10"/>
    <mergeCell ref="J9:M10"/>
    <mergeCell ref="N9:U10"/>
    <mergeCell ref="B12:U12"/>
    <mergeCell ref="A13:A14"/>
    <mergeCell ref="C13:G13"/>
    <mergeCell ref="H13:U13"/>
    <mergeCell ref="B14:L14"/>
    <mergeCell ref="M14:U14"/>
    <mergeCell ref="B6:J6"/>
    <mergeCell ref="K6:M6"/>
    <mergeCell ref="N6:U6"/>
    <mergeCell ref="B7:C7"/>
    <mergeCell ref="E7:G7"/>
    <mergeCell ref="H7:I7"/>
    <mergeCell ref="K7:M7"/>
    <mergeCell ref="N7:U7"/>
    <mergeCell ref="B3:U3"/>
    <mergeCell ref="A4:A5"/>
    <mergeCell ref="C4:G4"/>
    <mergeCell ref="H4:U4"/>
    <mergeCell ref="B5:L5"/>
    <mergeCell ref="M5:U5"/>
  </mergeCells>
  <phoneticPr fontId="3"/>
  <pageMargins left="0.9055118110236221" right="0.59055118110236227" top="0.51181102362204722" bottom="0.31496062992125984" header="0.51181102362204722" footer="0.31496062992125984"/>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415"/>
  <sheetViews>
    <sheetView showGridLines="0" view="pageBreakPreview" zoomScaleNormal="100" zoomScaleSheetLayoutView="100" workbookViewId="0"/>
  </sheetViews>
  <sheetFormatPr defaultColWidth="9" defaultRowHeight="12"/>
  <cols>
    <col min="1" max="1" width="3.875" style="7" customWidth="1"/>
    <col min="2" max="25" width="3.625" style="7" customWidth="1"/>
    <col min="26" max="31" width="3.125" style="7" customWidth="1"/>
    <col min="32" max="32" width="2.625" style="7" customWidth="1"/>
    <col min="33" max="16384" width="9" style="7"/>
  </cols>
  <sheetData>
    <row r="1" spans="1:38" s="165" customFormat="1" ht="18" customHeight="1">
      <c r="A1" s="197" t="s">
        <v>353</v>
      </c>
    </row>
    <row r="2" spans="1:38" ht="13.5" customHeight="1">
      <c r="A2" s="7" t="s">
        <v>8</v>
      </c>
      <c r="AB2" s="53"/>
      <c r="AC2" s="53"/>
      <c r="AD2" s="53"/>
      <c r="AE2" s="53"/>
      <c r="AF2" s="53"/>
      <c r="AG2" s="53"/>
      <c r="AH2" s="53"/>
      <c r="AI2" s="53"/>
      <c r="AJ2" s="53"/>
      <c r="AK2" s="53"/>
      <c r="AL2" s="53"/>
    </row>
    <row r="3" spans="1:38" ht="24" customHeight="1">
      <c r="A3" s="666" t="s">
        <v>10</v>
      </c>
      <c r="B3" s="667"/>
      <c r="C3" s="668"/>
      <c r="D3" s="661"/>
      <c r="E3" s="661"/>
      <c r="F3" s="661"/>
      <c r="G3" s="669"/>
      <c r="H3" s="660" t="s">
        <v>77</v>
      </c>
      <c r="I3" s="681"/>
      <c r="J3" s="681"/>
      <c r="K3" s="668"/>
      <c r="L3" s="661"/>
      <c r="M3" s="661"/>
      <c r="N3" s="661"/>
      <c r="O3" s="669"/>
      <c r="P3" s="662" t="s">
        <v>73</v>
      </c>
      <c r="Q3" s="680"/>
      <c r="R3" s="680"/>
      <c r="S3" s="680"/>
      <c r="T3" s="680"/>
      <c r="U3" s="663"/>
      <c r="V3" s="664" t="s">
        <v>74</v>
      </c>
      <c r="W3" s="664"/>
      <c r="X3" s="664"/>
      <c r="Y3" s="665"/>
      <c r="Z3" s="52"/>
      <c r="AA3" s="53"/>
      <c r="AB3" s="53"/>
      <c r="AC3" s="53"/>
      <c r="AD3" s="53"/>
      <c r="AE3" s="53"/>
    </row>
    <row r="4" spans="1:38" ht="18" customHeight="1">
      <c r="A4" s="683" t="s">
        <v>1</v>
      </c>
      <c r="B4" s="684"/>
      <c r="C4" s="684"/>
      <c r="D4" s="684"/>
      <c r="E4" s="671" t="s">
        <v>74</v>
      </c>
      <c r="F4" s="672"/>
      <c r="G4" s="673"/>
      <c r="H4" s="689" t="s">
        <v>75</v>
      </c>
      <c r="I4" s="689"/>
      <c r="J4" s="689"/>
      <c r="K4" s="671"/>
      <c r="L4" s="672"/>
      <c r="M4" s="672"/>
      <c r="N4" s="672"/>
      <c r="O4" s="672"/>
      <c r="P4" s="672"/>
      <c r="Q4" s="672"/>
      <c r="R4" s="672"/>
      <c r="S4" s="672"/>
      <c r="T4" s="672"/>
      <c r="U4" s="672"/>
      <c r="V4" s="672"/>
      <c r="W4" s="672"/>
      <c r="X4" s="672"/>
      <c r="Y4" s="673"/>
      <c r="Z4" s="52"/>
      <c r="AA4" s="53"/>
      <c r="AB4" s="53"/>
      <c r="AC4" s="53"/>
      <c r="AD4" s="53"/>
      <c r="AE4" s="53"/>
    </row>
    <row r="5" spans="1:38" ht="18" customHeight="1">
      <c r="A5" s="685"/>
      <c r="B5" s="686"/>
      <c r="C5" s="686"/>
      <c r="D5" s="686"/>
      <c r="E5" s="674"/>
      <c r="F5" s="675"/>
      <c r="G5" s="676"/>
      <c r="H5" s="692" t="s">
        <v>40</v>
      </c>
      <c r="I5" s="692"/>
      <c r="J5" s="692"/>
      <c r="K5" s="655"/>
      <c r="L5" s="656"/>
      <c r="M5" s="656"/>
      <c r="N5" s="656"/>
      <c r="O5" s="656"/>
      <c r="P5" s="656"/>
      <c r="Q5" s="656"/>
      <c r="R5" s="656"/>
      <c r="S5" s="656"/>
      <c r="T5" s="656"/>
      <c r="U5" s="656"/>
      <c r="V5" s="656"/>
      <c r="W5" s="656"/>
      <c r="X5" s="656"/>
      <c r="Y5" s="657"/>
      <c r="Z5" s="66"/>
      <c r="AA5" s="57"/>
      <c r="AB5" s="53"/>
      <c r="AC5" s="53"/>
    </row>
    <row r="6" spans="1:38" ht="19.5" customHeight="1">
      <c r="A6" s="687"/>
      <c r="B6" s="688"/>
      <c r="C6" s="688"/>
      <c r="D6" s="688"/>
      <c r="E6" s="677"/>
      <c r="F6" s="678"/>
      <c r="G6" s="679"/>
      <c r="H6" s="682" t="s">
        <v>41</v>
      </c>
      <c r="I6" s="682"/>
      <c r="J6" s="682"/>
      <c r="K6" s="690"/>
      <c r="L6" s="691"/>
      <c r="M6" s="691"/>
      <c r="N6" s="691"/>
      <c r="O6" s="691"/>
      <c r="P6" s="16" t="s">
        <v>43</v>
      </c>
      <c r="Q6" s="15"/>
      <c r="R6" s="205" t="s">
        <v>58</v>
      </c>
      <c r="S6" s="205"/>
      <c r="T6" s="206"/>
      <c r="U6" s="16"/>
      <c r="V6" s="16"/>
      <c r="W6" s="670"/>
      <c r="X6" s="670"/>
      <c r="Y6" s="54" t="s">
        <v>76</v>
      </c>
      <c r="Z6" s="56"/>
      <c r="AA6" s="127"/>
      <c r="AB6" s="53"/>
      <c r="AC6" s="53"/>
    </row>
    <row r="7" spans="1:38" ht="20.25" customHeight="1">
      <c r="A7" s="55" t="s">
        <v>129</v>
      </c>
      <c r="B7" s="693" t="s">
        <v>2</v>
      </c>
      <c r="C7" s="693"/>
      <c r="D7" s="693"/>
      <c r="E7" s="693"/>
      <c r="F7" s="693"/>
      <c r="G7" s="693"/>
      <c r="H7" s="693"/>
      <c r="I7" s="693"/>
      <c r="J7" s="693"/>
      <c r="K7" s="693"/>
      <c r="L7" s="693"/>
      <c r="M7" s="693"/>
      <c r="N7" s="693"/>
      <c r="O7" s="693"/>
      <c r="P7" s="693"/>
      <c r="Q7" s="693"/>
      <c r="R7" s="693"/>
      <c r="S7" s="693"/>
      <c r="T7" s="693"/>
      <c r="U7" s="693"/>
      <c r="V7" s="693"/>
      <c r="W7" s="693"/>
      <c r="X7" s="693"/>
      <c r="Y7" s="693"/>
      <c r="AB7" s="53"/>
      <c r="AC7" s="53"/>
      <c r="AD7" s="53"/>
      <c r="AE7" s="53"/>
      <c r="AF7" s="53"/>
      <c r="AG7" s="53"/>
      <c r="AH7" s="53"/>
      <c r="AI7" s="53"/>
      <c r="AJ7" s="53"/>
      <c r="AK7" s="53"/>
      <c r="AL7" s="53"/>
    </row>
    <row r="8" spans="1:38" ht="27.75" customHeight="1"/>
    <row r="9" spans="1:38" ht="17.25" customHeight="1">
      <c r="A9" s="7" t="s">
        <v>59</v>
      </c>
      <c r="Z9" s="52"/>
      <c r="AA9" s="53"/>
    </row>
    <row r="10" spans="1:38" ht="24" customHeight="1">
      <c r="A10" s="658" t="s">
        <v>10</v>
      </c>
      <c r="B10" s="660"/>
      <c r="C10" s="668"/>
      <c r="D10" s="661"/>
      <c r="E10" s="661"/>
      <c r="F10" s="661"/>
      <c r="G10" s="658" t="s">
        <v>77</v>
      </c>
      <c r="H10" s="659"/>
      <c r="I10" s="660"/>
      <c r="J10" s="661"/>
      <c r="K10" s="661"/>
      <c r="L10" s="661"/>
      <c r="M10" s="662" t="s">
        <v>11</v>
      </c>
      <c r="N10" s="663"/>
      <c r="O10" s="694" t="s">
        <v>60</v>
      </c>
      <c r="P10" s="694"/>
      <c r="Q10" s="695"/>
      <c r="R10" s="662" t="s">
        <v>73</v>
      </c>
      <c r="S10" s="680"/>
      <c r="T10" s="680"/>
      <c r="U10" s="680"/>
      <c r="V10" s="663"/>
      <c r="W10" s="668" t="s">
        <v>74</v>
      </c>
      <c r="X10" s="661"/>
      <c r="Y10" s="669"/>
      <c r="Z10" s="52"/>
      <c r="AA10" s="53"/>
      <c r="AB10" s="53"/>
      <c r="AC10" s="53"/>
      <c r="AD10" s="53"/>
      <c r="AE10" s="53"/>
    </row>
    <row r="11" spans="1:38" ht="24" customHeight="1">
      <c r="A11" s="699" t="s">
        <v>1</v>
      </c>
      <c r="B11" s="700"/>
      <c r="C11" s="700"/>
      <c r="D11" s="700"/>
      <c r="E11" s="671" t="s">
        <v>74</v>
      </c>
      <c r="F11" s="672"/>
      <c r="G11" s="696"/>
      <c r="H11" s="689" t="s">
        <v>75</v>
      </c>
      <c r="I11" s="689"/>
      <c r="J11" s="689"/>
      <c r="K11" s="671"/>
      <c r="L11" s="672"/>
      <c r="M11" s="672"/>
      <c r="N11" s="672"/>
      <c r="O11" s="672"/>
      <c r="P11" s="672"/>
      <c r="Q11" s="672"/>
      <c r="R11" s="672"/>
      <c r="S11" s="672"/>
      <c r="T11" s="672"/>
      <c r="U11" s="672"/>
      <c r="V11" s="672"/>
      <c r="W11" s="672"/>
      <c r="X11" s="672"/>
      <c r="Y11" s="673"/>
      <c r="Z11" s="52"/>
      <c r="AA11" s="53"/>
      <c r="AB11" s="53"/>
      <c r="AC11" s="53"/>
      <c r="AD11" s="53"/>
      <c r="AE11" s="53"/>
    </row>
    <row r="12" spans="1:38" ht="24" customHeight="1">
      <c r="A12" s="701"/>
      <c r="B12" s="702"/>
      <c r="C12" s="702"/>
      <c r="D12" s="702"/>
      <c r="E12" s="674"/>
      <c r="F12" s="675"/>
      <c r="G12" s="697"/>
      <c r="H12" s="692" t="s">
        <v>40</v>
      </c>
      <c r="I12" s="692"/>
      <c r="J12" s="692"/>
      <c r="K12" s="655"/>
      <c r="L12" s="656"/>
      <c r="M12" s="656"/>
      <c r="N12" s="656"/>
      <c r="O12" s="656"/>
      <c r="P12" s="656"/>
      <c r="Q12" s="656"/>
      <c r="R12" s="656"/>
      <c r="S12" s="656"/>
      <c r="T12" s="656"/>
      <c r="U12" s="656"/>
      <c r="V12" s="656"/>
      <c r="W12" s="656"/>
      <c r="X12" s="656"/>
      <c r="Y12" s="657"/>
      <c r="Z12" s="52"/>
      <c r="AA12" s="53"/>
      <c r="AB12" s="53"/>
      <c r="AC12" s="53"/>
      <c r="AD12" s="53"/>
      <c r="AE12" s="53"/>
    </row>
    <row r="13" spans="1:38" ht="24" customHeight="1">
      <c r="A13" s="703"/>
      <c r="B13" s="704"/>
      <c r="C13" s="704"/>
      <c r="D13" s="704"/>
      <c r="E13" s="677"/>
      <c r="F13" s="678"/>
      <c r="G13" s="698"/>
      <c r="H13" s="682" t="s">
        <v>41</v>
      </c>
      <c r="I13" s="682"/>
      <c r="J13" s="682"/>
      <c r="K13" s="690"/>
      <c r="L13" s="691"/>
      <c r="M13" s="691"/>
      <c r="N13" s="691"/>
      <c r="O13" s="691"/>
      <c r="P13" s="16" t="s">
        <v>43</v>
      </c>
      <c r="Q13" s="15"/>
      <c r="R13" s="205" t="s">
        <v>79</v>
      </c>
      <c r="S13" s="205"/>
      <c r="T13" s="206"/>
      <c r="U13" s="670"/>
      <c r="V13" s="670"/>
      <c r="W13" s="670"/>
      <c r="X13" s="670"/>
      <c r="Y13" s="54" t="s">
        <v>76</v>
      </c>
      <c r="Z13" s="52"/>
      <c r="AA13" s="53"/>
      <c r="AB13" s="53"/>
      <c r="AC13" s="53"/>
      <c r="AD13" s="53"/>
      <c r="AE13" s="53"/>
    </row>
    <row r="14" spans="1:38" ht="15" customHeight="1"/>
    <row r="15" spans="1:38" ht="15" customHeight="1"/>
    <row r="16" spans="1:38"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sheetData>
  <mergeCells count="33">
    <mergeCell ref="A10:B10"/>
    <mergeCell ref="H5:J5"/>
    <mergeCell ref="K11:Y11"/>
    <mergeCell ref="W10:Y10"/>
    <mergeCell ref="B7:Y7"/>
    <mergeCell ref="R10:V10"/>
    <mergeCell ref="O10:Q10"/>
    <mergeCell ref="E11:G13"/>
    <mergeCell ref="H11:J11"/>
    <mergeCell ref="H12:J12"/>
    <mergeCell ref="H13:J13"/>
    <mergeCell ref="A11:D13"/>
    <mergeCell ref="K12:Y12"/>
    <mergeCell ref="K13:O13"/>
    <mergeCell ref="U13:X13"/>
    <mergeCell ref="C10:F10"/>
    <mergeCell ref="A3:B3"/>
    <mergeCell ref="K3:O3"/>
    <mergeCell ref="W6:X6"/>
    <mergeCell ref="C3:G3"/>
    <mergeCell ref="E4:G6"/>
    <mergeCell ref="P3:U3"/>
    <mergeCell ref="H3:J3"/>
    <mergeCell ref="H6:J6"/>
    <mergeCell ref="A4:D6"/>
    <mergeCell ref="H4:J4"/>
    <mergeCell ref="K4:Y4"/>
    <mergeCell ref="K6:O6"/>
    <mergeCell ref="K5:Y5"/>
    <mergeCell ref="G10:I10"/>
    <mergeCell ref="J10:L10"/>
    <mergeCell ref="M10:N10"/>
    <mergeCell ref="V3:Y3"/>
  </mergeCells>
  <phoneticPr fontId="3"/>
  <pageMargins left="0.9055118110236221" right="0.59055118110236227" top="0.51181102362204722" bottom="0.31496062992125984" header="0.51181102362204722"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51"/>
  <sheetViews>
    <sheetView showGridLines="0" view="pageBreakPreview" zoomScale="110" zoomScaleNormal="100" zoomScaleSheetLayoutView="110" workbookViewId="0"/>
  </sheetViews>
  <sheetFormatPr defaultColWidth="9" defaultRowHeight="13.5"/>
  <cols>
    <col min="1" max="9" width="9.625" style="172" customWidth="1"/>
    <col min="10" max="16384" width="9" style="172"/>
  </cols>
  <sheetData>
    <row r="1" spans="1:18" ht="16.5" customHeight="1">
      <c r="A1" s="553" t="s">
        <v>957</v>
      </c>
      <c r="B1" s="553"/>
      <c r="C1" s="553"/>
      <c r="D1" s="553"/>
      <c r="E1" s="553"/>
      <c r="F1" s="553"/>
      <c r="G1" s="553"/>
      <c r="H1" s="553"/>
      <c r="I1" s="553"/>
      <c r="J1" s="553"/>
      <c r="K1" s="553"/>
      <c r="L1" s="553"/>
      <c r="M1" s="553"/>
      <c r="N1" s="553"/>
      <c r="O1" s="553"/>
      <c r="P1" s="553"/>
      <c r="Q1" s="553"/>
      <c r="R1" s="553"/>
    </row>
    <row r="2" spans="1:18" ht="17.25">
      <c r="A2" s="542"/>
    </row>
    <row r="3" spans="1:18" s="543" customFormat="1" ht="14.25"/>
    <row r="4" spans="1:18" s="543" customFormat="1" ht="14.25">
      <c r="A4" s="708" t="s">
        <v>932</v>
      </c>
      <c r="B4" s="708"/>
      <c r="C4" s="708"/>
      <c r="D4" s="708"/>
      <c r="E4" s="708"/>
      <c r="F4" s="708"/>
      <c r="G4" s="708"/>
      <c r="H4" s="708"/>
      <c r="I4" s="708"/>
    </row>
    <row r="5" spans="1:18" s="543" customFormat="1" ht="14.25"/>
    <row r="6" spans="1:18" ht="18" thickBot="1">
      <c r="A6" s="542"/>
    </row>
    <row r="7" spans="1:18" ht="20.25" customHeight="1">
      <c r="A7" s="709" t="s">
        <v>933</v>
      </c>
      <c r="B7" s="710"/>
      <c r="C7" s="711"/>
      <c r="D7" s="711"/>
      <c r="E7" s="711"/>
      <c r="F7" s="711"/>
      <c r="G7" s="711"/>
      <c r="H7" s="711"/>
      <c r="I7" s="712"/>
    </row>
    <row r="8" spans="1:18" ht="20.25" customHeight="1" thickBot="1">
      <c r="A8" s="713" t="s">
        <v>934</v>
      </c>
      <c r="B8" s="714"/>
      <c r="C8" s="715"/>
      <c r="D8" s="715"/>
      <c r="E8" s="715"/>
      <c r="F8" s="715"/>
      <c r="G8" s="715"/>
      <c r="H8" s="715"/>
      <c r="I8" s="716"/>
    </row>
    <row r="9" spans="1:18" ht="15" customHeight="1">
      <c r="A9" s="544" t="s">
        <v>935</v>
      </c>
      <c r="B9" s="717"/>
      <c r="C9" s="717"/>
      <c r="D9" s="717"/>
      <c r="E9" s="717"/>
      <c r="F9" s="718" t="s">
        <v>936</v>
      </c>
      <c r="G9" s="720" t="s">
        <v>937</v>
      </c>
      <c r="H9" s="721"/>
      <c r="I9" s="722"/>
    </row>
    <row r="10" spans="1:18" ht="15" customHeight="1">
      <c r="A10" s="726" t="s">
        <v>10</v>
      </c>
      <c r="B10" s="724"/>
      <c r="C10" s="724"/>
      <c r="D10" s="724"/>
      <c r="E10" s="724"/>
      <c r="F10" s="719"/>
      <c r="G10" s="723"/>
      <c r="H10" s="724"/>
      <c r="I10" s="725"/>
    </row>
    <row r="11" spans="1:18" ht="15" customHeight="1" thickBot="1">
      <c r="A11" s="727"/>
      <c r="B11" s="724"/>
      <c r="C11" s="724"/>
      <c r="D11" s="724"/>
      <c r="E11" s="724"/>
      <c r="F11" s="719"/>
      <c r="G11" s="723"/>
      <c r="H11" s="724"/>
      <c r="I11" s="725"/>
    </row>
    <row r="12" spans="1:18" ht="15" customHeight="1">
      <c r="A12" s="705" t="s">
        <v>938</v>
      </c>
      <c r="B12" s="706"/>
      <c r="C12" s="706"/>
      <c r="D12" s="706"/>
      <c r="E12" s="706"/>
      <c r="F12" s="706"/>
      <c r="G12" s="706"/>
      <c r="H12" s="706"/>
      <c r="I12" s="707"/>
    </row>
    <row r="13" spans="1:18" ht="15" customHeight="1">
      <c r="A13" s="728" t="s">
        <v>939</v>
      </c>
      <c r="B13" s="729"/>
      <c r="C13" s="730"/>
      <c r="D13" s="731" t="s">
        <v>940</v>
      </c>
      <c r="E13" s="729"/>
      <c r="F13" s="730"/>
      <c r="G13" s="729" t="s">
        <v>941</v>
      </c>
      <c r="H13" s="729"/>
      <c r="I13" s="732"/>
    </row>
    <row r="14" spans="1:18" ht="15" customHeight="1">
      <c r="A14" s="733"/>
      <c r="B14" s="734"/>
      <c r="C14" s="735"/>
      <c r="D14" s="736"/>
      <c r="E14" s="734"/>
      <c r="F14" s="735"/>
      <c r="G14" s="734"/>
      <c r="H14" s="734"/>
      <c r="I14" s="737"/>
    </row>
    <row r="15" spans="1:18" ht="15" customHeight="1">
      <c r="A15" s="738"/>
      <c r="B15" s="724"/>
      <c r="C15" s="739"/>
      <c r="D15" s="723"/>
      <c r="E15" s="724"/>
      <c r="F15" s="739"/>
      <c r="G15" s="724"/>
      <c r="H15" s="724"/>
      <c r="I15" s="725"/>
    </row>
    <row r="16" spans="1:18" ht="15" customHeight="1">
      <c r="A16" s="738"/>
      <c r="B16" s="724"/>
      <c r="C16" s="739"/>
      <c r="D16" s="723"/>
      <c r="E16" s="724"/>
      <c r="F16" s="739"/>
      <c r="G16" s="724"/>
      <c r="H16" s="724"/>
      <c r="I16" s="725"/>
    </row>
    <row r="17" spans="1:9" ht="15" customHeight="1">
      <c r="A17" s="738"/>
      <c r="B17" s="724"/>
      <c r="C17" s="739"/>
      <c r="D17" s="723"/>
      <c r="E17" s="724"/>
      <c r="F17" s="739"/>
      <c r="G17" s="724"/>
      <c r="H17" s="724"/>
      <c r="I17" s="725"/>
    </row>
    <row r="18" spans="1:9" ht="15" customHeight="1">
      <c r="A18" s="738"/>
      <c r="B18" s="724"/>
      <c r="C18" s="739"/>
      <c r="D18" s="723"/>
      <c r="E18" s="724"/>
      <c r="F18" s="739"/>
      <c r="G18" s="724"/>
      <c r="H18" s="724"/>
      <c r="I18" s="725"/>
    </row>
    <row r="19" spans="1:9" ht="15" customHeight="1">
      <c r="A19" s="738"/>
      <c r="B19" s="724"/>
      <c r="C19" s="739"/>
      <c r="D19" s="723"/>
      <c r="E19" s="724"/>
      <c r="F19" s="739"/>
      <c r="G19" s="724"/>
      <c r="H19" s="724"/>
      <c r="I19" s="725"/>
    </row>
    <row r="20" spans="1:9" ht="15" customHeight="1">
      <c r="A20" s="738"/>
      <c r="B20" s="724"/>
      <c r="C20" s="739"/>
      <c r="D20" s="723"/>
      <c r="E20" s="724"/>
      <c r="F20" s="739"/>
      <c r="G20" s="724"/>
      <c r="H20" s="724"/>
      <c r="I20" s="725"/>
    </row>
    <row r="21" spans="1:9" ht="15" customHeight="1">
      <c r="A21" s="738"/>
      <c r="B21" s="724"/>
      <c r="C21" s="739"/>
      <c r="D21" s="723"/>
      <c r="E21" s="724"/>
      <c r="F21" s="739"/>
      <c r="G21" s="724"/>
      <c r="H21" s="724"/>
      <c r="I21" s="725"/>
    </row>
    <row r="22" spans="1:9" ht="15" customHeight="1">
      <c r="A22" s="738"/>
      <c r="B22" s="724"/>
      <c r="C22" s="739"/>
      <c r="D22" s="723"/>
      <c r="E22" s="724"/>
      <c r="F22" s="739"/>
      <c r="G22" s="724"/>
      <c r="H22" s="724"/>
      <c r="I22" s="725"/>
    </row>
    <row r="23" spans="1:9" ht="15" customHeight="1" thickBot="1">
      <c r="A23" s="740"/>
      <c r="B23" s="741"/>
      <c r="C23" s="742"/>
      <c r="D23" s="743"/>
      <c r="E23" s="741"/>
      <c r="F23" s="742"/>
      <c r="G23" s="743"/>
      <c r="H23" s="741"/>
      <c r="I23" s="744"/>
    </row>
    <row r="24" spans="1:9" ht="15" customHeight="1">
      <c r="A24" s="705" t="s">
        <v>942</v>
      </c>
      <c r="B24" s="706"/>
      <c r="C24" s="706"/>
      <c r="D24" s="706"/>
      <c r="E24" s="706"/>
      <c r="F24" s="706"/>
      <c r="G24" s="706"/>
      <c r="H24" s="706"/>
      <c r="I24" s="707"/>
    </row>
    <row r="25" spans="1:9" ht="15" customHeight="1">
      <c r="A25" s="728" t="s">
        <v>943</v>
      </c>
      <c r="B25" s="729"/>
      <c r="C25" s="729"/>
      <c r="D25" s="730"/>
      <c r="E25" s="731" t="s">
        <v>944</v>
      </c>
      <c r="F25" s="729"/>
      <c r="G25" s="729"/>
      <c r="H25" s="729"/>
      <c r="I25" s="732"/>
    </row>
    <row r="26" spans="1:9" ht="15" customHeight="1">
      <c r="A26" s="733"/>
      <c r="B26" s="734"/>
      <c r="C26" s="734"/>
      <c r="D26" s="735"/>
      <c r="E26" s="736"/>
      <c r="F26" s="734"/>
      <c r="G26" s="734"/>
      <c r="H26" s="734"/>
      <c r="I26" s="737"/>
    </row>
    <row r="27" spans="1:9" ht="15" customHeight="1">
      <c r="A27" s="738"/>
      <c r="B27" s="724"/>
      <c r="C27" s="724"/>
      <c r="D27" s="739"/>
      <c r="E27" s="723"/>
      <c r="F27" s="724"/>
      <c r="G27" s="724"/>
      <c r="H27" s="724"/>
      <c r="I27" s="725"/>
    </row>
    <row r="28" spans="1:9" ht="15" customHeight="1">
      <c r="A28" s="738"/>
      <c r="B28" s="724"/>
      <c r="C28" s="724"/>
      <c r="D28" s="739"/>
      <c r="E28" s="723"/>
      <c r="F28" s="724"/>
      <c r="G28" s="724"/>
      <c r="H28" s="724"/>
      <c r="I28" s="725"/>
    </row>
    <row r="29" spans="1:9" ht="15" customHeight="1">
      <c r="A29" s="738"/>
      <c r="B29" s="724"/>
      <c r="C29" s="724"/>
      <c r="D29" s="739"/>
      <c r="E29" s="723"/>
      <c r="F29" s="724"/>
      <c r="G29" s="724"/>
      <c r="H29" s="724"/>
      <c r="I29" s="725"/>
    </row>
    <row r="30" spans="1:9" ht="15" customHeight="1" thickBot="1">
      <c r="A30" s="740"/>
      <c r="B30" s="741"/>
      <c r="C30" s="741"/>
      <c r="D30" s="742"/>
      <c r="E30" s="743"/>
      <c r="F30" s="741"/>
      <c r="G30" s="741"/>
      <c r="H30" s="741"/>
      <c r="I30" s="744"/>
    </row>
    <row r="31" spans="1:9" ht="15" customHeight="1">
      <c r="A31" s="745" t="s">
        <v>945</v>
      </c>
      <c r="B31" s="746"/>
      <c r="C31" s="746"/>
      <c r="D31" s="746"/>
      <c r="E31" s="746"/>
      <c r="F31" s="746"/>
      <c r="G31" s="746"/>
      <c r="H31" s="746"/>
      <c r="I31" s="747"/>
    </row>
    <row r="32" spans="1:9" ht="15" customHeight="1">
      <c r="A32" s="748" t="s">
        <v>963</v>
      </c>
      <c r="B32" s="749"/>
      <c r="C32" s="749"/>
      <c r="D32" s="750"/>
      <c r="E32" s="545" t="s">
        <v>946</v>
      </c>
      <c r="F32" s="545"/>
      <c r="G32" s="545"/>
      <c r="H32" s="545"/>
      <c r="I32" s="546"/>
    </row>
    <row r="33" spans="1:25" ht="15" customHeight="1">
      <c r="A33" s="751"/>
      <c r="B33" s="752"/>
      <c r="C33" s="752"/>
      <c r="D33" s="753"/>
      <c r="E33" s="545" t="s">
        <v>946</v>
      </c>
      <c r="F33" s="545"/>
      <c r="G33" s="545"/>
      <c r="H33" s="545"/>
      <c r="I33" s="546"/>
    </row>
    <row r="34" spans="1:25" ht="25.5" customHeight="1">
      <c r="A34" s="754" t="s">
        <v>947</v>
      </c>
      <c r="B34" s="755"/>
      <c r="C34" s="755"/>
      <c r="D34" s="755"/>
      <c r="E34" s="756" t="s">
        <v>948</v>
      </c>
      <c r="F34" s="756"/>
      <c r="G34" s="756"/>
      <c r="H34" s="756"/>
      <c r="I34" s="757"/>
    </row>
    <row r="35" spans="1:25" ht="15" customHeight="1">
      <c r="A35" s="758" t="s">
        <v>949</v>
      </c>
      <c r="B35" s="759"/>
      <c r="C35" s="759"/>
      <c r="D35" s="760"/>
      <c r="E35" s="764" t="s">
        <v>948</v>
      </c>
      <c r="F35" s="765"/>
      <c r="G35" s="765"/>
      <c r="H35" s="765"/>
      <c r="I35" s="766"/>
    </row>
    <row r="36" spans="1:25" ht="15" customHeight="1">
      <c r="A36" s="761"/>
      <c r="B36" s="762"/>
      <c r="C36" s="762"/>
      <c r="D36" s="763"/>
      <c r="E36" s="767"/>
      <c r="F36" s="768"/>
      <c r="G36" s="768"/>
      <c r="H36" s="768"/>
      <c r="I36" s="769"/>
    </row>
    <row r="37" spans="1:25" ht="25.5" customHeight="1">
      <c r="A37" s="754" t="s">
        <v>950</v>
      </c>
      <c r="B37" s="755"/>
      <c r="C37" s="755"/>
      <c r="D37" s="755"/>
      <c r="E37" s="756" t="s">
        <v>948</v>
      </c>
      <c r="F37" s="756"/>
      <c r="G37" s="756"/>
      <c r="H37" s="756"/>
      <c r="I37" s="757"/>
    </row>
    <row r="38" spans="1:25" ht="35.25" customHeight="1" thickBot="1">
      <c r="A38" s="770" t="s">
        <v>951</v>
      </c>
      <c r="B38" s="771"/>
      <c r="C38" s="771"/>
      <c r="D38" s="771"/>
      <c r="E38" s="772" t="s">
        <v>948</v>
      </c>
      <c r="F38" s="772"/>
      <c r="G38" s="772"/>
      <c r="H38" s="772"/>
      <c r="I38" s="773"/>
    </row>
    <row r="39" spans="1:25" ht="15" customHeight="1">
      <c r="A39" s="547"/>
      <c r="B39" s="547"/>
      <c r="C39" s="547"/>
      <c r="D39" s="547"/>
      <c r="E39" s="548"/>
      <c r="F39" s="548"/>
      <c r="G39" s="548"/>
      <c r="H39" s="548"/>
      <c r="I39" s="548"/>
    </row>
    <row r="40" spans="1:25">
      <c r="A40" s="774" t="s">
        <v>952</v>
      </c>
      <c r="B40" s="774"/>
      <c r="C40" s="774"/>
      <c r="D40" s="774"/>
      <c r="E40" s="774"/>
      <c r="F40" s="774"/>
      <c r="G40" s="774"/>
      <c r="H40" s="774"/>
      <c r="I40" s="774"/>
    </row>
    <row r="41" spans="1:25" ht="45.75" customHeight="1">
      <c r="A41" s="774" t="s">
        <v>953</v>
      </c>
      <c r="B41" s="774"/>
      <c r="C41" s="774"/>
      <c r="D41" s="774"/>
      <c r="E41" s="774"/>
      <c r="F41" s="774"/>
      <c r="G41" s="774"/>
      <c r="H41" s="774"/>
      <c r="I41" s="774"/>
    </row>
    <row r="42" spans="1:25" ht="48.75" customHeight="1">
      <c r="A42" s="774" t="s">
        <v>964</v>
      </c>
      <c r="B42" s="774"/>
      <c r="C42" s="774"/>
      <c r="D42" s="774"/>
      <c r="E42" s="774"/>
      <c r="F42" s="774"/>
      <c r="G42" s="774"/>
      <c r="H42" s="774"/>
      <c r="I42" s="774"/>
    </row>
    <row r="43" spans="1:25" ht="24" customHeight="1">
      <c r="A43" s="774" t="s">
        <v>954</v>
      </c>
      <c r="B43" s="774"/>
      <c r="C43" s="774"/>
      <c r="D43" s="774"/>
      <c r="E43" s="774"/>
      <c r="F43" s="774"/>
      <c r="G43" s="774"/>
      <c r="H43" s="774"/>
      <c r="I43" s="774"/>
      <c r="J43" s="549"/>
      <c r="K43" s="549"/>
      <c r="L43" s="549"/>
      <c r="M43" s="549"/>
      <c r="N43" s="549"/>
      <c r="O43" s="549"/>
      <c r="P43" s="549"/>
      <c r="Q43" s="549"/>
      <c r="R43" s="549"/>
      <c r="S43" s="549"/>
      <c r="T43" s="549"/>
      <c r="U43" s="549"/>
      <c r="V43" s="549"/>
      <c r="W43" s="549"/>
      <c r="X43" s="549"/>
      <c r="Y43" s="549"/>
    </row>
    <row r="44" spans="1:25" ht="24" customHeight="1">
      <c r="A44" s="774"/>
      <c r="B44" s="774"/>
      <c r="C44" s="774"/>
      <c r="D44" s="774"/>
      <c r="E44" s="774"/>
      <c r="F44" s="774"/>
      <c r="G44" s="774"/>
      <c r="H44" s="774"/>
      <c r="I44" s="774"/>
      <c r="J44" s="549"/>
      <c r="K44" s="549"/>
      <c r="L44" s="549"/>
      <c r="M44" s="549"/>
      <c r="N44" s="549"/>
      <c r="O44" s="549"/>
      <c r="P44" s="549"/>
      <c r="Q44" s="549"/>
      <c r="R44" s="549"/>
      <c r="S44" s="549"/>
      <c r="T44" s="549"/>
      <c r="U44" s="549"/>
      <c r="V44" s="549"/>
      <c r="W44" s="549"/>
      <c r="X44" s="549"/>
      <c r="Y44" s="549"/>
    </row>
    <row r="45" spans="1:25">
      <c r="A45" s="172" t="s">
        <v>955</v>
      </c>
    </row>
    <row r="46" spans="1:25">
      <c r="A46" s="550" t="s">
        <v>956</v>
      </c>
    </row>
    <row r="48" spans="1:25">
      <c r="A48" s="551"/>
      <c r="B48" s="774"/>
      <c r="C48" s="774"/>
      <c r="D48" s="774"/>
      <c r="E48" s="774"/>
      <c r="F48" s="774"/>
      <c r="G48" s="774"/>
      <c r="H48" s="774"/>
      <c r="I48" s="774"/>
    </row>
    <row r="49" spans="1:9" ht="27.75" customHeight="1">
      <c r="A49" s="551"/>
      <c r="B49" s="775"/>
      <c r="C49" s="775"/>
      <c r="D49" s="775"/>
      <c r="E49" s="775"/>
      <c r="F49" s="775"/>
      <c r="G49" s="775"/>
      <c r="H49" s="775"/>
      <c r="I49" s="775"/>
    </row>
    <row r="50" spans="1:9">
      <c r="A50" s="551"/>
      <c r="B50" s="774"/>
      <c r="C50" s="774"/>
      <c r="D50" s="774"/>
      <c r="E50" s="774"/>
      <c r="F50" s="774"/>
      <c r="G50" s="774"/>
      <c r="H50" s="774"/>
      <c r="I50" s="774"/>
    </row>
    <row r="51" spans="1:9">
      <c r="A51" s="552"/>
      <c r="B51" s="774"/>
      <c r="C51" s="774"/>
      <c r="D51" s="774"/>
      <c r="E51" s="774"/>
      <c r="F51" s="774"/>
      <c r="G51" s="774"/>
      <c r="H51" s="774"/>
      <c r="I51" s="774"/>
    </row>
  </sheetData>
  <mergeCells count="66">
    <mergeCell ref="B50:I51"/>
    <mergeCell ref="A40:I40"/>
    <mergeCell ref="A41:I41"/>
    <mergeCell ref="A42:I42"/>
    <mergeCell ref="A43:I44"/>
    <mergeCell ref="B48:I48"/>
    <mergeCell ref="B49:I49"/>
    <mergeCell ref="A35:D36"/>
    <mergeCell ref="E35:I36"/>
    <mergeCell ref="A37:D37"/>
    <mergeCell ref="E37:I37"/>
    <mergeCell ref="A38:D38"/>
    <mergeCell ref="E38:I38"/>
    <mergeCell ref="A26:D30"/>
    <mergeCell ref="E26:I30"/>
    <mergeCell ref="A31:I31"/>
    <mergeCell ref="A32:D33"/>
    <mergeCell ref="A34:D34"/>
    <mergeCell ref="E34:I34"/>
    <mergeCell ref="A23:C23"/>
    <mergeCell ref="D23:F23"/>
    <mergeCell ref="G23:I23"/>
    <mergeCell ref="A24:I24"/>
    <mergeCell ref="A25:D25"/>
    <mergeCell ref="E25:I25"/>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2:I12"/>
    <mergeCell ref="A4:I4"/>
    <mergeCell ref="A7:B7"/>
    <mergeCell ref="C7:I7"/>
    <mergeCell ref="A8:B8"/>
    <mergeCell ref="C8:I8"/>
    <mergeCell ref="B9:E9"/>
    <mergeCell ref="F9:F11"/>
    <mergeCell ref="G9:I11"/>
    <mergeCell ref="A10:A11"/>
    <mergeCell ref="B10:E11"/>
  </mergeCells>
  <phoneticPr fontId="3"/>
  <printOptions horizontalCentered="1"/>
  <pageMargins left="0.78740157480314965" right="0.78740157480314965" top="0.59055118110236227" bottom="0.59055118110236227" header="0.51181102362204722" footer="0.39370078740157483"/>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G46"/>
  <sheetViews>
    <sheetView showGridLines="0" view="pageBreakPreview" zoomScale="80" zoomScaleNormal="100" zoomScaleSheetLayoutView="80" workbookViewId="0">
      <selection activeCell="N24" sqref="N24:AN24"/>
    </sheetView>
  </sheetViews>
  <sheetFormatPr defaultColWidth="9" defaultRowHeight="13.5"/>
  <cols>
    <col min="1" max="1" width="4.875" style="133" customWidth="1"/>
    <col min="2" max="2" width="15.75" style="133" customWidth="1"/>
    <col min="3" max="3" width="1.875" style="133" customWidth="1"/>
    <col min="4" max="4" width="0.125" style="133" customWidth="1"/>
    <col min="5" max="53" width="1.875" style="133" customWidth="1"/>
    <col min="54" max="54" width="1.875" style="133" hidden="1" customWidth="1"/>
    <col min="55" max="57" width="6.625" style="133" customWidth="1"/>
    <col min="58" max="58" width="8.25" style="133" customWidth="1"/>
    <col min="59" max="59" width="9.5" style="133" customWidth="1"/>
    <col min="60" max="16384" width="9" style="133"/>
  </cols>
  <sheetData>
    <row r="1" spans="1:59" s="128" customFormat="1" ht="24" customHeight="1">
      <c r="A1" s="170" t="s">
        <v>354</v>
      </c>
      <c r="AK1" s="128" t="s">
        <v>63</v>
      </c>
    </row>
    <row r="2" spans="1:59" s="128" customFormat="1" ht="8.4499999999999993" customHeight="1">
      <c r="A2" s="170"/>
    </row>
    <row r="3" spans="1:59" s="128" customFormat="1" ht="19.5" customHeight="1">
      <c r="B3" s="128" t="s">
        <v>143</v>
      </c>
    </row>
    <row r="4" spans="1:59" ht="21.75" customHeight="1">
      <c r="A4" s="829" t="s">
        <v>43</v>
      </c>
      <c r="B4" s="830"/>
      <c r="C4" s="831"/>
      <c r="D4" s="833" t="s">
        <v>130</v>
      </c>
      <c r="E4" s="834"/>
      <c r="F4" s="824">
        <v>1</v>
      </c>
      <c r="G4" s="825"/>
      <c r="H4" s="824">
        <v>2</v>
      </c>
      <c r="I4" s="825"/>
      <c r="J4" s="824">
        <v>3</v>
      </c>
      <c r="K4" s="825"/>
      <c r="L4" s="824">
        <v>4</v>
      </c>
      <c r="M4" s="825"/>
      <c r="N4" s="824">
        <v>5</v>
      </c>
      <c r="O4" s="825"/>
      <c r="P4" s="824">
        <v>6</v>
      </c>
      <c r="Q4" s="825"/>
      <c r="R4" s="824">
        <v>7</v>
      </c>
      <c r="S4" s="825"/>
      <c r="T4" s="824">
        <v>8</v>
      </c>
      <c r="U4" s="825"/>
      <c r="V4" s="824">
        <v>9</v>
      </c>
      <c r="W4" s="825"/>
      <c r="X4" s="824">
        <v>10</v>
      </c>
      <c r="Y4" s="825"/>
      <c r="Z4" s="824">
        <v>11</v>
      </c>
      <c r="AA4" s="825"/>
      <c r="AB4" s="824">
        <v>12</v>
      </c>
      <c r="AC4" s="825"/>
      <c r="AD4" s="824">
        <v>13</v>
      </c>
      <c r="AE4" s="825"/>
      <c r="AF4" s="824">
        <v>14</v>
      </c>
      <c r="AG4" s="825"/>
      <c r="AH4" s="824">
        <v>15</v>
      </c>
      <c r="AI4" s="825"/>
      <c r="AJ4" s="824">
        <v>16</v>
      </c>
      <c r="AK4" s="825"/>
      <c r="AL4" s="824">
        <v>17</v>
      </c>
      <c r="AM4" s="825"/>
      <c r="AN4" s="824">
        <v>18</v>
      </c>
      <c r="AO4" s="825"/>
      <c r="AP4" s="824">
        <v>19</v>
      </c>
      <c r="AQ4" s="825"/>
      <c r="AR4" s="824">
        <v>20</v>
      </c>
      <c r="AS4" s="825"/>
      <c r="AT4" s="824">
        <v>21</v>
      </c>
      <c r="AU4" s="825"/>
      <c r="AV4" s="824">
        <v>22</v>
      </c>
      <c r="AW4" s="825"/>
      <c r="AX4" s="824">
        <v>23</v>
      </c>
      <c r="AY4" s="825"/>
      <c r="AZ4" s="824">
        <v>0</v>
      </c>
      <c r="BA4" s="825"/>
      <c r="BB4" s="827"/>
      <c r="BC4" s="805" t="s">
        <v>41</v>
      </c>
      <c r="BD4" s="805"/>
      <c r="BE4" s="805"/>
      <c r="BF4" s="819" t="s">
        <v>47</v>
      </c>
      <c r="BG4" s="819" t="s">
        <v>48</v>
      </c>
    </row>
    <row r="5" spans="1:59" s="134" customFormat="1" ht="21" customHeight="1">
      <c r="A5" s="820" t="s">
        <v>40</v>
      </c>
      <c r="B5" s="821"/>
      <c r="C5" s="832"/>
      <c r="D5" s="835"/>
      <c r="E5" s="835"/>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8"/>
      <c r="BC5" s="94" t="s">
        <v>45</v>
      </c>
      <c r="BD5" s="93" t="s">
        <v>46</v>
      </c>
      <c r="BE5" s="93" t="s">
        <v>7</v>
      </c>
      <c r="BF5" s="819"/>
      <c r="BG5" s="819"/>
    </row>
    <row r="6" spans="1:59" s="134" customFormat="1" ht="39" customHeight="1">
      <c r="A6" s="822" t="s">
        <v>55</v>
      </c>
      <c r="B6" s="131" t="s">
        <v>61</v>
      </c>
      <c r="C6" s="791"/>
      <c r="D6" s="791"/>
      <c r="E6" s="789"/>
      <c r="F6" s="789"/>
      <c r="G6" s="789"/>
      <c r="H6" s="789"/>
      <c r="I6" s="789"/>
      <c r="J6" s="789"/>
      <c r="K6" s="789"/>
      <c r="L6" s="789"/>
      <c r="M6" s="789"/>
      <c r="N6" s="789"/>
      <c r="O6" s="789"/>
      <c r="P6" s="789"/>
      <c r="Q6" s="789"/>
      <c r="R6" s="789"/>
      <c r="S6" s="817"/>
      <c r="T6" s="818"/>
      <c r="U6" s="789"/>
      <c r="V6" s="789"/>
      <c r="W6" s="789"/>
      <c r="X6" s="789"/>
      <c r="Y6" s="789"/>
      <c r="Z6" s="789"/>
      <c r="AA6" s="789"/>
      <c r="AB6" s="789"/>
      <c r="AC6" s="789"/>
      <c r="AD6" s="789"/>
      <c r="AE6" s="789"/>
      <c r="AF6" s="789"/>
      <c r="AG6" s="789"/>
      <c r="AH6" s="789"/>
      <c r="AI6" s="789"/>
      <c r="AJ6" s="789"/>
      <c r="AK6" s="789"/>
      <c r="AL6" s="789"/>
      <c r="AM6" s="789"/>
      <c r="AN6" s="789"/>
      <c r="AO6" s="789"/>
      <c r="AP6" s="789"/>
      <c r="AQ6" s="789"/>
      <c r="AR6" s="789"/>
      <c r="AS6" s="789"/>
      <c r="AT6" s="789"/>
      <c r="AU6" s="789"/>
      <c r="AV6" s="789"/>
      <c r="AW6" s="789"/>
      <c r="AX6" s="789"/>
      <c r="AY6" s="789"/>
      <c r="AZ6" s="789"/>
      <c r="BA6" s="791"/>
      <c r="BB6" s="791"/>
      <c r="BC6" s="135">
        <v>0.33333333333333331</v>
      </c>
      <c r="BD6" s="135">
        <v>4.1666666666666664E-2</v>
      </c>
      <c r="BE6" s="136">
        <v>0.375</v>
      </c>
      <c r="BF6" s="218" t="s">
        <v>183</v>
      </c>
      <c r="BG6" s="218" t="s">
        <v>184</v>
      </c>
    </row>
    <row r="7" spans="1:59" s="134" customFormat="1" ht="39" customHeight="1">
      <c r="A7" s="823"/>
      <c r="B7" s="137" t="s">
        <v>62</v>
      </c>
      <c r="C7" s="791"/>
      <c r="D7" s="791"/>
      <c r="E7" s="789"/>
      <c r="F7" s="789"/>
      <c r="G7" s="789"/>
      <c r="H7" s="789"/>
      <c r="I7" s="789"/>
      <c r="J7" s="789"/>
      <c r="K7" s="789"/>
      <c r="L7" s="789"/>
      <c r="M7" s="789"/>
      <c r="N7" s="789"/>
      <c r="O7" s="789"/>
      <c r="P7" s="789"/>
      <c r="Q7" s="789"/>
      <c r="R7" s="789"/>
      <c r="S7" s="817"/>
      <c r="T7" s="818"/>
      <c r="U7" s="789"/>
      <c r="V7" s="789"/>
      <c r="W7" s="789"/>
      <c r="X7" s="789"/>
      <c r="Y7" s="789"/>
      <c r="Z7" s="789"/>
      <c r="AA7" s="789"/>
      <c r="AB7" s="789"/>
      <c r="AC7" s="789"/>
      <c r="AD7" s="789"/>
      <c r="AE7" s="789"/>
      <c r="AF7" s="789"/>
      <c r="AG7" s="789"/>
      <c r="AH7" s="789"/>
      <c r="AI7" s="789"/>
      <c r="AJ7" s="789"/>
      <c r="AK7" s="789"/>
      <c r="AL7" s="789"/>
      <c r="AM7" s="789"/>
      <c r="AN7" s="789"/>
      <c r="AO7" s="789"/>
      <c r="AP7" s="789"/>
      <c r="AQ7" s="789"/>
      <c r="AR7" s="789"/>
      <c r="AS7" s="789"/>
      <c r="AT7" s="789"/>
      <c r="AU7" s="789"/>
      <c r="AV7" s="789"/>
      <c r="AW7" s="789"/>
      <c r="AX7" s="789"/>
      <c r="AY7" s="789"/>
      <c r="AZ7" s="789"/>
      <c r="BA7" s="791"/>
      <c r="BB7" s="791"/>
      <c r="BC7" s="135">
        <v>0.20833333333333334</v>
      </c>
      <c r="BD7" s="135">
        <v>0</v>
      </c>
      <c r="BE7" s="136">
        <v>0.20833333333333334</v>
      </c>
      <c r="BF7" s="138">
        <v>0.75</v>
      </c>
      <c r="BG7" s="138">
        <v>0.95833333333333337</v>
      </c>
    </row>
    <row r="8" spans="1:59" s="134" customFormat="1" ht="39" customHeight="1">
      <c r="A8" s="130">
        <v>1</v>
      </c>
      <c r="B8" s="131"/>
      <c r="C8" s="791"/>
      <c r="D8" s="791"/>
      <c r="E8" s="789"/>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c r="AH8" s="789"/>
      <c r="AI8" s="789"/>
      <c r="AJ8" s="789"/>
      <c r="AK8" s="789"/>
      <c r="AL8" s="789"/>
      <c r="AM8" s="789"/>
      <c r="AN8" s="789"/>
      <c r="AO8" s="789"/>
      <c r="AP8" s="789"/>
      <c r="AQ8" s="789"/>
      <c r="AR8" s="789"/>
      <c r="AS8" s="789"/>
      <c r="AT8" s="789"/>
      <c r="AU8" s="789"/>
      <c r="AV8" s="789"/>
      <c r="AW8" s="789"/>
      <c r="AX8" s="789"/>
      <c r="AY8" s="789"/>
      <c r="AZ8" s="789"/>
      <c r="BA8" s="791"/>
      <c r="BB8" s="791"/>
      <c r="BC8" s="131"/>
      <c r="BD8" s="131"/>
      <c r="BE8" s="132"/>
      <c r="BF8" s="131"/>
      <c r="BG8" s="131"/>
    </row>
    <row r="9" spans="1:59" s="134" customFormat="1" ht="39" customHeight="1">
      <c r="A9" s="130">
        <v>2</v>
      </c>
      <c r="B9" s="131"/>
      <c r="C9" s="791"/>
      <c r="D9" s="791"/>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c r="AH9" s="789"/>
      <c r="AI9" s="789"/>
      <c r="AJ9" s="789"/>
      <c r="AK9" s="789"/>
      <c r="AL9" s="789"/>
      <c r="AM9" s="789"/>
      <c r="AN9" s="789"/>
      <c r="AO9" s="789"/>
      <c r="AP9" s="789"/>
      <c r="AQ9" s="789"/>
      <c r="AR9" s="789"/>
      <c r="AS9" s="789"/>
      <c r="AT9" s="789"/>
      <c r="AU9" s="789"/>
      <c r="AV9" s="789"/>
      <c r="AW9" s="789"/>
      <c r="AX9" s="789"/>
      <c r="AY9" s="789"/>
      <c r="AZ9" s="789"/>
      <c r="BA9" s="791"/>
      <c r="BB9" s="791"/>
      <c r="BC9" s="131"/>
      <c r="BD9" s="131"/>
      <c r="BE9" s="132"/>
      <c r="BF9" s="131"/>
      <c r="BG9" s="131"/>
    </row>
    <row r="10" spans="1:59" s="134" customFormat="1" ht="39" customHeight="1">
      <c r="A10" s="130">
        <v>3</v>
      </c>
      <c r="B10" s="131"/>
      <c r="C10" s="791"/>
      <c r="D10" s="791"/>
      <c r="E10" s="789"/>
      <c r="F10" s="789"/>
      <c r="G10" s="789"/>
      <c r="H10" s="789"/>
      <c r="I10" s="789"/>
      <c r="J10" s="789"/>
      <c r="K10" s="789"/>
      <c r="L10" s="789"/>
      <c r="M10" s="789"/>
      <c r="N10" s="789"/>
      <c r="O10" s="789"/>
      <c r="P10" s="789"/>
      <c r="Q10" s="789"/>
      <c r="R10" s="789"/>
      <c r="S10" s="789"/>
      <c r="T10" s="789"/>
      <c r="U10" s="789"/>
      <c r="V10" s="789"/>
      <c r="W10" s="789"/>
      <c r="X10" s="789"/>
      <c r="Y10" s="789"/>
      <c r="Z10" s="789"/>
      <c r="AA10" s="789"/>
      <c r="AB10" s="789"/>
      <c r="AC10" s="789"/>
      <c r="AD10" s="789"/>
      <c r="AE10" s="789"/>
      <c r="AF10" s="789"/>
      <c r="AG10" s="789"/>
      <c r="AH10" s="789"/>
      <c r="AI10" s="789"/>
      <c r="AJ10" s="789"/>
      <c r="AK10" s="789"/>
      <c r="AL10" s="789"/>
      <c r="AM10" s="789"/>
      <c r="AN10" s="789"/>
      <c r="AO10" s="789"/>
      <c r="AP10" s="789"/>
      <c r="AQ10" s="789"/>
      <c r="AR10" s="789"/>
      <c r="AS10" s="789"/>
      <c r="AT10" s="789"/>
      <c r="AU10" s="789"/>
      <c r="AV10" s="789"/>
      <c r="AW10" s="789"/>
      <c r="AX10" s="789"/>
      <c r="AY10" s="789"/>
      <c r="AZ10" s="789"/>
      <c r="BA10" s="791"/>
      <c r="BB10" s="791"/>
      <c r="BC10" s="131"/>
      <c r="BD10" s="131"/>
      <c r="BE10" s="132"/>
      <c r="BF10" s="131"/>
      <c r="BG10" s="131"/>
    </row>
    <row r="11" spans="1:59" s="134" customFormat="1" ht="39" customHeight="1">
      <c r="A11" s="130">
        <v>4</v>
      </c>
      <c r="B11" s="131"/>
      <c r="C11" s="791"/>
      <c r="D11" s="791"/>
      <c r="E11" s="789"/>
      <c r="F11" s="789"/>
      <c r="G11" s="789"/>
      <c r="H11" s="789"/>
      <c r="I11" s="789"/>
      <c r="J11" s="789"/>
      <c r="K11" s="789"/>
      <c r="L11" s="789"/>
      <c r="M11" s="789"/>
      <c r="N11" s="789"/>
      <c r="O11" s="789"/>
      <c r="P11" s="789"/>
      <c r="Q11" s="789"/>
      <c r="R11" s="789"/>
      <c r="S11" s="789"/>
      <c r="T11" s="789"/>
      <c r="U11" s="789"/>
      <c r="V11" s="789"/>
      <c r="W11" s="789"/>
      <c r="X11" s="789"/>
      <c r="Y11" s="789"/>
      <c r="Z11" s="789"/>
      <c r="AA11" s="789"/>
      <c r="AB11" s="789"/>
      <c r="AC11" s="789"/>
      <c r="AD11" s="789"/>
      <c r="AE11" s="789"/>
      <c r="AF11" s="789"/>
      <c r="AG11" s="789"/>
      <c r="AH11" s="789"/>
      <c r="AI11" s="789"/>
      <c r="AJ11" s="789"/>
      <c r="AK11" s="789"/>
      <c r="AL11" s="789"/>
      <c r="AM11" s="789"/>
      <c r="AN11" s="789"/>
      <c r="AO11" s="789"/>
      <c r="AP11" s="789"/>
      <c r="AQ11" s="789"/>
      <c r="AR11" s="789"/>
      <c r="AS11" s="789"/>
      <c r="AT11" s="789"/>
      <c r="AU11" s="789"/>
      <c r="AV11" s="789"/>
      <c r="AW11" s="789"/>
      <c r="AX11" s="789"/>
      <c r="AY11" s="789"/>
      <c r="AZ11" s="789"/>
      <c r="BA11" s="791"/>
      <c r="BB11" s="791"/>
      <c r="BC11" s="131"/>
      <c r="BD11" s="131"/>
      <c r="BE11" s="132"/>
      <c r="BF11" s="131"/>
      <c r="BG11" s="131"/>
    </row>
    <row r="12" spans="1:59" s="134" customFormat="1" ht="39" customHeight="1">
      <c r="A12" s="130">
        <v>5</v>
      </c>
      <c r="B12" s="131"/>
      <c r="C12" s="791"/>
      <c r="D12" s="791"/>
      <c r="E12" s="789"/>
      <c r="F12" s="789"/>
      <c r="G12" s="789"/>
      <c r="H12" s="789"/>
      <c r="I12" s="789"/>
      <c r="J12" s="789"/>
      <c r="K12" s="789"/>
      <c r="L12" s="789"/>
      <c r="M12" s="789"/>
      <c r="N12" s="789"/>
      <c r="O12" s="789"/>
      <c r="P12" s="789"/>
      <c r="Q12" s="789"/>
      <c r="R12" s="789"/>
      <c r="S12" s="789"/>
      <c r="T12" s="789"/>
      <c r="U12" s="789"/>
      <c r="V12" s="789"/>
      <c r="W12" s="789"/>
      <c r="X12" s="789"/>
      <c r="Y12" s="789"/>
      <c r="Z12" s="789"/>
      <c r="AA12" s="789"/>
      <c r="AB12" s="789"/>
      <c r="AC12" s="789"/>
      <c r="AD12" s="789"/>
      <c r="AE12" s="789"/>
      <c r="AF12" s="789"/>
      <c r="AG12" s="789"/>
      <c r="AH12" s="789"/>
      <c r="AI12" s="789"/>
      <c r="AJ12" s="789"/>
      <c r="AK12" s="789"/>
      <c r="AL12" s="789"/>
      <c r="AM12" s="789"/>
      <c r="AN12" s="789"/>
      <c r="AO12" s="789"/>
      <c r="AP12" s="789"/>
      <c r="AQ12" s="789"/>
      <c r="AR12" s="789"/>
      <c r="AS12" s="789"/>
      <c r="AT12" s="789"/>
      <c r="AU12" s="789"/>
      <c r="AV12" s="789"/>
      <c r="AW12" s="789"/>
      <c r="AX12" s="789"/>
      <c r="AY12" s="789"/>
      <c r="AZ12" s="789"/>
      <c r="BA12" s="791"/>
      <c r="BB12" s="791"/>
      <c r="BC12" s="131"/>
      <c r="BD12" s="131"/>
      <c r="BE12" s="132"/>
      <c r="BF12" s="131"/>
      <c r="BG12" s="131"/>
    </row>
    <row r="13" spans="1:59" s="134" customFormat="1" ht="39" customHeight="1">
      <c r="A13" s="130">
        <v>6</v>
      </c>
      <c r="B13" s="131"/>
      <c r="C13" s="791"/>
      <c r="D13" s="791"/>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c r="AH13" s="789"/>
      <c r="AI13" s="789"/>
      <c r="AJ13" s="789"/>
      <c r="AK13" s="789"/>
      <c r="AL13" s="789"/>
      <c r="AM13" s="789"/>
      <c r="AN13" s="789"/>
      <c r="AO13" s="789"/>
      <c r="AP13" s="789"/>
      <c r="AQ13" s="789"/>
      <c r="AR13" s="789"/>
      <c r="AS13" s="789"/>
      <c r="AT13" s="789"/>
      <c r="AU13" s="789"/>
      <c r="AV13" s="789"/>
      <c r="AW13" s="789"/>
      <c r="AX13" s="789"/>
      <c r="AY13" s="789"/>
      <c r="AZ13" s="789"/>
      <c r="BA13" s="791"/>
      <c r="BB13" s="791"/>
      <c r="BC13" s="131"/>
      <c r="BD13" s="131"/>
      <c r="BE13" s="132"/>
      <c r="BF13" s="131"/>
      <c r="BG13" s="131"/>
    </row>
    <row r="14" spans="1:59" s="139" customFormat="1" ht="36" customHeight="1">
      <c r="A14" s="792" t="s">
        <v>44</v>
      </c>
      <c r="B14" s="793"/>
      <c r="C14" s="796"/>
      <c r="D14" s="797"/>
      <c r="E14" s="797"/>
      <c r="F14" s="797"/>
      <c r="G14" s="797"/>
      <c r="H14" s="797"/>
      <c r="I14" s="798"/>
      <c r="J14" s="798"/>
      <c r="K14" s="798"/>
      <c r="L14" s="798"/>
      <c r="M14" s="798"/>
      <c r="N14" s="798"/>
      <c r="O14" s="798" t="s">
        <v>49</v>
      </c>
      <c r="P14" s="798"/>
      <c r="Q14" s="798" t="s">
        <v>50</v>
      </c>
      <c r="R14" s="798"/>
      <c r="S14" s="798"/>
      <c r="T14" s="798"/>
      <c r="U14" s="798"/>
      <c r="V14" s="798"/>
      <c r="W14" s="798"/>
      <c r="X14" s="798"/>
      <c r="Y14" s="798"/>
      <c r="Z14" s="798"/>
      <c r="AA14" s="798" t="s">
        <v>51</v>
      </c>
      <c r="AB14" s="798"/>
      <c r="AC14" s="798"/>
      <c r="AD14" s="798"/>
      <c r="AE14" s="798"/>
      <c r="AF14" s="798"/>
      <c r="AG14" s="798"/>
      <c r="AH14" s="798"/>
      <c r="AI14" s="798"/>
      <c r="AJ14" s="798"/>
      <c r="AK14" s="798"/>
      <c r="AL14" s="798"/>
      <c r="AM14" s="798" t="s">
        <v>52</v>
      </c>
      <c r="AN14" s="798"/>
      <c r="AO14" s="798"/>
      <c r="AP14" s="798"/>
      <c r="AQ14" s="798"/>
      <c r="AR14" s="798"/>
      <c r="AS14" s="798"/>
      <c r="AT14" s="798"/>
      <c r="AU14" s="798" t="s">
        <v>53</v>
      </c>
      <c r="AV14" s="798"/>
      <c r="AW14" s="798"/>
      <c r="AX14" s="798"/>
      <c r="AY14" s="798"/>
      <c r="AZ14" s="798"/>
      <c r="BA14" s="798"/>
      <c r="BB14" s="810"/>
      <c r="BC14" s="811" t="s">
        <v>81</v>
      </c>
      <c r="BD14" s="812"/>
      <c r="BE14" s="812"/>
      <c r="BF14" s="812"/>
      <c r="BG14" s="813"/>
    </row>
    <row r="15" spans="1:59" s="139" customFormat="1" ht="48.6" customHeight="1">
      <c r="A15" s="794"/>
      <c r="B15" s="795"/>
      <c r="C15" s="807"/>
      <c r="D15" s="798"/>
      <c r="E15" s="798"/>
      <c r="F15" s="798"/>
      <c r="G15" s="798"/>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c r="AT15" s="798"/>
      <c r="AU15" s="798"/>
      <c r="AV15" s="798"/>
      <c r="AW15" s="798"/>
      <c r="AX15" s="798"/>
      <c r="AY15" s="798"/>
      <c r="AZ15" s="798"/>
      <c r="BA15" s="798"/>
      <c r="BB15" s="810"/>
      <c r="BC15" s="814"/>
      <c r="BD15" s="815"/>
      <c r="BE15" s="815"/>
      <c r="BF15" s="815"/>
      <c r="BG15" s="816"/>
    </row>
    <row r="16" spans="1:59" s="128" customFormat="1" ht="15" customHeight="1">
      <c r="A16" s="21"/>
      <c r="B16" s="21" t="s">
        <v>54</v>
      </c>
    </row>
    <row r="17" spans="1:59" s="128" customFormat="1" ht="15" customHeight="1">
      <c r="A17" s="21"/>
      <c r="B17" s="21" t="s">
        <v>136</v>
      </c>
    </row>
    <row r="18" spans="1:59" s="128" customFormat="1" ht="15" customHeight="1">
      <c r="A18" s="21"/>
      <c r="B18" s="21" t="s">
        <v>56</v>
      </c>
    </row>
    <row r="19" spans="1:59" s="128" customFormat="1" ht="8.25" customHeight="1"/>
    <row r="20" spans="1:59" s="128" customFormat="1" ht="8.25" customHeight="1"/>
    <row r="21" spans="1:59" s="7" customFormat="1" ht="18" customHeight="1"/>
    <row r="22" spans="1:59" s="7" customFormat="1" ht="40.5" customHeight="1">
      <c r="A22" s="171" t="s">
        <v>355</v>
      </c>
    </row>
    <row r="23" spans="1:59" s="128" customFormat="1" ht="10.9" customHeight="1"/>
    <row r="24" spans="1:59" s="7" customFormat="1" ht="33" customHeight="1">
      <c r="A24" s="95"/>
      <c r="B24" s="805" t="s">
        <v>10</v>
      </c>
      <c r="C24" s="805"/>
      <c r="D24" s="805"/>
      <c r="E24" s="806" t="s">
        <v>31</v>
      </c>
      <c r="F24" s="806"/>
      <c r="G24" s="806"/>
      <c r="H24" s="806"/>
      <c r="I24" s="806"/>
      <c r="J24" s="806"/>
      <c r="K24" s="806"/>
      <c r="L24" s="806"/>
      <c r="M24" s="806"/>
      <c r="N24" s="786" t="s">
        <v>140</v>
      </c>
      <c r="O24" s="787"/>
      <c r="P24" s="787"/>
      <c r="Q24" s="787"/>
      <c r="R24" s="787"/>
      <c r="S24" s="787"/>
      <c r="T24" s="787"/>
      <c r="U24" s="787"/>
      <c r="V24" s="787"/>
      <c r="W24" s="808"/>
      <c r="X24" s="808"/>
      <c r="Y24" s="808"/>
      <c r="Z24" s="808"/>
      <c r="AA24" s="808"/>
      <c r="AB24" s="808"/>
      <c r="AC24" s="808"/>
      <c r="AD24" s="808"/>
      <c r="AE24" s="808"/>
      <c r="AF24" s="808"/>
      <c r="AG24" s="808"/>
      <c r="AH24" s="808"/>
      <c r="AI24" s="808"/>
      <c r="AJ24" s="808"/>
      <c r="AK24" s="808"/>
      <c r="AL24" s="808"/>
      <c r="AM24" s="808"/>
      <c r="AN24" s="809"/>
      <c r="AO24" s="786" t="s">
        <v>139</v>
      </c>
      <c r="AP24" s="787"/>
      <c r="AQ24" s="787"/>
      <c r="AR24" s="787"/>
      <c r="AS24" s="787"/>
      <c r="AT24" s="787"/>
      <c r="AU24" s="787"/>
      <c r="AV24" s="787"/>
      <c r="AW24" s="787"/>
      <c r="AX24" s="787"/>
      <c r="AY24" s="787"/>
      <c r="AZ24" s="787"/>
      <c r="BA24" s="788"/>
      <c r="BB24" s="786" t="s">
        <v>133</v>
      </c>
      <c r="BC24" s="787"/>
      <c r="BD24" s="787"/>
      <c r="BE24" s="787"/>
      <c r="BF24" s="787"/>
      <c r="BG24" s="788"/>
    </row>
    <row r="25" spans="1:59" s="7" customFormat="1" ht="33" customHeight="1">
      <c r="A25" s="169">
        <v>1</v>
      </c>
      <c r="B25" s="789"/>
      <c r="C25" s="789"/>
      <c r="D25" s="789"/>
      <c r="E25" s="790"/>
      <c r="F25" s="790"/>
      <c r="G25" s="790"/>
      <c r="H25" s="790"/>
      <c r="I25" s="790"/>
      <c r="J25" s="790"/>
      <c r="K25" s="790"/>
      <c r="L25" s="790"/>
      <c r="M25" s="790"/>
      <c r="N25" s="789"/>
      <c r="O25" s="789"/>
      <c r="P25" s="789"/>
      <c r="Q25" s="789"/>
      <c r="R25" s="789"/>
      <c r="S25" s="789"/>
      <c r="T25" s="789"/>
      <c r="U25" s="789"/>
      <c r="V25" s="789"/>
      <c r="W25" s="789"/>
      <c r="X25" s="789"/>
      <c r="Y25" s="789"/>
      <c r="Z25" s="789"/>
      <c r="AA25" s="789"/>
      <c r="AB25" s="789"/>
      <c r="AC25" s="789"/>
      <c r="AD25" s="789"/>
      <c r="AE25" s="789"/>
      <c r="AF25" s="789"/>
      <c r="AG25" s="789"/>
      <c r="AH25" s="789"/>
      <c r="AI25" s="789"/>
      <c r="AJ25" s="789"/>
      <c r="AK25" s="789"/>
      <c r="AL25" s="789"/>
      <c r="AM25" s="789"/>
      <c r="AN25" s="789"/>
      <c r="AO25" s="802" t="s">
        <v>19</v>
      </c>
      <c r="AP25" s="803"/>
      <c r="AQ25" s="803"/>
      <c r="AR25" s="803"/>
      <c r="AS25" s="803"/>
      <c r="AT25" s="803"/>
      <c r="AU25" s="803"/>
      <c r="AV25" s="803"/>
      <c r="AW25" s="803"/>
      <c r="AX25" s="803"/>
      <c r="AY25" s="803"/>
      <c r="AZ25" s="803"/>
      <c r="BA25" s="804"/>
      <c r="BB25" s="799" t="s">
        <v>134</v>
      </c>
      <c r="BC25" s="800"/>
      <c r="BD25" s="800"/>
      <c r="BE25" s="800"/>
      <c r="BF25" s="800"/>
      <c r="BG25" s="801"/>
    </row>
    <row r="26" spans="1:59" s="7" customFormat="1" ht="33" customHeight="1">
      <c r="A26" s="169">
        <v>2</v>
      </c>
      <c r="B26" s="789"/>
      <c r="C26" s="789"/>
      <c r="D26" s="789"/>
      <c r="E26" s="790"/>
      <c r="F26" s="790"/>
      <c r="G26" s="790"/>
      <c r="H26" s="790"/>
      <c r="I26" s="790"/>
      <c r="J26" s="790"/>
      <c r="K26" s="790"/>
      <c r="L26" s="790"/>
      <c r="M26" s="790"/>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89"/>
      <c r="AL26" s="789"/>
      <c r="AM26" s="789"/>
      <c r="AN26" s="789"/>
      <c r="AO26" s="802" t="s">
        <v>19</v>
      </c>
      <c r="AP26" s="803"/>
      <c r="AQ26" s="803"/>
      <c r="AR26" s="803"/>
      <c r="AS26" s="803"/>
      <c r="AT26" s="803"/>
      <c r="AU26" s="803"/>
      <c r="AV26" s="803"/>
      <c r="AW26" s="803"/>
      <c r="AX26" s="803"/>
      <c r="AY26" s="803"/>
      <c r="AZ26" s="803"/>
      <c r="BA26" s="804"/>
      <c r="BB26" s="799" t="s">
        <v>134</v>
      </c>
      <c r="BC26" s="800"/>
      <c r="BD26" s="800"/>
      <c r="BE26" s="800"/>
      <c r="BF26" s="800"/>
      <c r="BG26" s="801"/>
    </row>
    <row r="27" spans="1:59" s="7" customFormat="1" ht="33" customHeight="1">
      <c r="A27" s="169">
        <v>3</v>
      </c>
      <c r="B27" s="789"/>
      <c r="C27" s="789"/>
      <c r="D27" s="789"/>
      <c r="E27" s="790"/>
      <c r="F27" s="790"/>
      <c r="G27" s="790"/>
      <c r="H27" s="790"/>
      <c r="I27" s="790"/>
      <c r="J27" s="790"/>
      <c r="K27" s="790"/>
      <c r="L27" s="790"/>
      <c r="M27" s="790"/>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c r="AK27" s="789"/>
      <c r="AL27" s="789"/>
      <c r="AM27" s="789"/>
      <c r="AN27" s="789"/>
      <c r="AO27" s="802" t="s">
        <v>19</v>
      </c>
      <c r="AP27" s="803"/>
      <c r="AQ27" s="803"/>
      <c r="AR27" s="803"/>
      <c r="AS27" s="803"/>
      <c r="AT27" s="803"/>
      <c r="AU27" s="803"/>
      <c r="AV27" s="803"/>
      <c r="AW27" s="803"/>
      <c r="AX27" s="803"/>
      <c r="AY27" s="803"/>
      <c r="AZ27" s="803"/>
      <c r="BA27" s="804"/>
      <c r="BB27" s="799" t="s">
        <v>134</v>
      </c>
      <c r="BC27" s="800"/>
      <c r="BD27" s="800"/>
      <c r="BE27" s="800"/>
      <c r="BF27" s="800"/>
      <c r="BG27" s="801"/>
    </row>
    <row r="28" spans="1:59" s="7" customFormat="1" ht="33" customHeight="1">
      <c r="A28" s="169">
        <v>4</v>
      </c>
      <c r="B28" s="789"/>
      <c r="C28" s="789"/>
      <c r="D28" s="789"/>
      <c r="E28" s="790"/>
      <c r="F28" s="790"/>
      <c r="G28" s="790"/>
      <c r="H28" s="790"/>
      <c r="I28" s="790"/>
      <c r="J28" s="790"/>
      <c r="K28" s="790"/>
      <c r="L28" s="790"/>
      <c r="M28" s="790"/>
      <c r="N28" s="789"/>
      <c r="O28" s="789"/>
      <c r="P28" s="789"/>
      <c r="Q28" s="789"/>
      <c r="R28" s="789"/>
      <c r="S28" s="789"/>
      <c r="T28" s="789"/>
      <c r="U28" s="789"/>
      <c r="V28" s="789"/>
      <c r="W28" s="789"/>
      <c r="X28" s="789"/>
      <c r="Y28" s="789"/>
      <c r="Z28" s="789"/>
      <c r="AA28" s="789"/>
      <c r="AB28" s="789"/>
      <c r="AC28" s="789"/>
      <c r="AD28" s="789"/>
      <c r="AE28" s="789"/>
      <c r="AF28" s="789"/>
      <c r="AG28" s="789"/>
      <c r="AH28" s="789"/>
      <c r="AI28" s="789"/>
      <c r="AJ28" s="789"/>
      <c r="AK28" s="789"/>
      <c r="AL28" s="789"/>
      <c r="AM28" s="789"/>
      <c r="AN28" s="789"/>
      <c r="AO28" s="802" t="s">
        <v>19</v>
      </c>
      <c r="AP28" s="803"/>
      <c r="AQ28" s="803"/>
      <c r="AR28" s="803"/>
      <c r="AS28" s="803"/>
      <c r="AT28" s="803"/>
      <c r="AU28" s="803"/>
      <c r="AV28" s="803"/>
      <c r="AW28" s="803"/>
      <c r="AX28" s="803"/>
      <c r="AY28" s="803"/>
      <c r="AZ28" s="803"/>
      <c r="BA28" s="804"/>
      <c r="BB28" s="799" t="s">
        <v>134</v>
      </c>
      <c r="BC28" s="800"/>
      <c r="BD28" s="800"/>
      <c r="BE28" s="800"/>
      <c r="BF28" s="800"/>
      <c r="BG28" s="801"/>
    </row>
    <row r="29" spans="1:59" s="7" customFormat="1" ht="33" customHeight="1">
      <c r="A29" s="169">
        <v>5</v>
      </c>
      <c r="B29" s="789"/>
      <c r="C29" s="789"/>
      <c r="D29" s="789"/>
      <c r="E29" s="790"/>
      <c r="F29" s="790"/>
      <c r="G29" s="790"/>
      <c r="H29" s="790"/>
      <c r="I29" s="790"/>
      <c r="J29" s="790"/>
      <c r="K29" s="790"/>
      <c r="L29" s="790"/>
      <c r="M29" s="790"/>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802" t="s">
        <v>19</v>
      </c>
      <c r="AP29" s="803"/>
      <c r="AQ29" s="803"/>
      <c r="AR29" s="803"/>
      <c r="AS29" s="803"/>
      <c r="AT29" s="803"/>
      <c r="AU29" s="803"/>
      <c r="AV29" s="803"/>
      <c r="AW29" s="803"/>
      <c r="AX29" s="803"/>
      <c r="AY29" s="803"/>
      <c r="AZ29" s="803"/>
      <c r="BA29" s="804"/>
      <c r="BB29" s="799" t="s">
        <v>134</v>
      </c>
      <c r="BC29" s="800"/>
      <c r="BD29" s="800"/>
      <c r="BE29" s="800"/>
      <c r="BF29" s="800"/>
      <c r="BG29" s="801"/>
    </row>
    <row r="30" spans="1:59" s="7" customFormat="1" ht="33" customHeight="1">
      <c r="A30" s="169">
        <v>6</v>
      </c>
      <c r="B30" s="789"/>
      <c r="C30" s="789"/>
      <c r="D30" s="789"/>
      <c r="E30" s="790"/>
      <c r="F30" s="790"/>
      <c r="G30" s="790"/>
      <c r="H30" s="790"/>
      <c r="I30" s="790"/>
      <c r="J30" s="790"/>
      <c r="K30" s="790"/>
      <c r="L30" s="790"/>
      <c r="M30" s="790"/>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89"/>
      <c r="AO30" s="802" t="s">
        <v>19</v>
      </c>
      <c r="AP30" s="803"/>
      <c r="AQ30" s="803"/>
      <c r="AR30" s="803"/>
      <c r="AS30" s="803"/>
      <c r="AT30" s="803"/>
      <c r="AU30" s="803"/>
      <c r="AV30" s="803"/>
      <c r="AW30" s="803"/>
      <c r="AX30" s="803"/>
      <c r="AY30" s="803"/>
      <c r="AZ30" s="803"/>
      <c r="BA30" s="804"/>
      <c r="BB30" s="799" t="s">
        <v>134</v>
      </c>
      <c r="BC30" s="800"/>
      <c r="BD30" s="800"/>
      <c r="BE30" s="800"/>
      <c r="BF30" s="800"/>
      <c r="BG30" s="801"/>
    </row>
    <row r="31" spans="1:59" s="7" customFormat="1" ht="3.75" customHeight="1">
      <c r="B31" s="8"/>
      <c r="D31" s="8"/>
      <c r="E31" s="8"/>
      <c r="F31" s="8"/>
      <c r="G31" s="8"/>
      <c r="H31" s="8"/>
      <c r="I31" s="8"/>
      <c r="K31" s="27"/>
      <c r="L31" s="9"/>
      <c r="M31" s="9"/>
      <c r="N31" s="9"/>
      <c r="O31" s="9"/>
      <c r="P31" s="9"/>
      <c r="Q31" s="9"/>
      <c r="R31" s="9"/>
      <c r="S31" s="8"/>
      <c r="T31" s="8"/>
      <c r="U31" s="8"/>
      <c r="V31" s="8"/>
      <c r="W31" s="8"/>
      <c r="X31" s="8"/>
      <c r="Y31" s="8"/>
    </row>
    <row r="32" spans="1:59" s="128" customFormat="1" ht="18.75" customHeight="1">
      <c r="B32" s="7" t="s">
        <v>141</v>
      </c>
      <c r="C32" s="21"/>
      <c r="D32" s="21"/>
      <c r="E32" s="21"/>
      <c r="F32" s="21"/>
      <c r="G32" s="21"/>
      <c r="H32" s="21"/>
      <c r="I32" s="21"/>
    </row>
    <row r="33" spans="1:59" s="128" customFormat="1" ht="14.25" customHeight="1">
      <c r="B33" s="7" t="s">
        <v>142</v>
      </c>
      <c r="C33" s="21"/>
      <c r="D33" s="21"/>
      <c r="E33" s="21"/>
      <c r="F33" s="21"/>
      <c r="G33" s="21"/>
      <c r="H33" s="21"/>
      <c r="I33" s="21"/>
    </row>
    <row r="34" spans="1:59" s="7" customFormat="1" ht="18" customHeight="1"/>
    <row r="35" spans="1:59" ht="36.75" customHeight="1">
      <c r="A35" s="171" t="s">
        <v>356</v>
      </c>
    </row>
    <row r="36" spans="1:59" ht="7.9" customHeight="1">
      <c r="A36" s="171"/>
    </row>
    <row r="37" spans="1:59" s="128" customFormat="1" ht="33" customHeight="1">
      <c r="A37" s="777" t="s">
        <v>357</v>
      </c>
      <c r="B37" s="777"/>
      <c r="C37" s="777"/>
      <c r="E37" s="778" t="s">
        <v>360</v>
      </c>
      <c r="F37" s="778"/>
      <c r="G37" s="778"/>
      <c r="H37" s="778"/>
      <c r="I37" s="778"/>
      <c r="J37" s="778"/>
      <c r="K37" s="778"/>
      <c r="L37" s="778"/>
      <c r="M37" s="782" t="s">
        <v>127</v>
      </c>
      <c r="N37" s="782"/>
      <c r="O37" s="782"/>
      <c r="P37" s="782"/>
      <c r="Q37" s="782"/>
      <c r="R37" s="782"/>
      <c r="S37" s="782"/>
      <c r="T37" s="782"/>
      <c r="U37" s="782"/>
      <c r="V37" s="780" t="s">
        <v>87</v>
      </c>
      <c r="W37" s="780"/>
      <c r="X37" s="780"/>
      <c r="Y37" s="780"/>
      <c r="Z37" s="780"/>
      <c r="AA37" s="780"/>
      <c r="AB37" s="780"/>
      <c r="AC37" s="780"/>
      <c r="AD37" s="783"/>
      <c r="AE37" s="783"/>
      <c r="AF37" s="783"/>
      <c r="AG37" s="783"/>
      <c r="AH37" s="783"/>
      <c r="AI37" s="783"/>
      <c r="AJ37" s="783"/>
      <c r="AK37" s="783"/>
      <c r="AL37" s="783"/>
      <c r="AM37" s="783"/>
      <c r="AN37" s="783"/>
      <c r="AO37" s="783"/>
      <c r="AP37" s="783"/>
      <c r="AQ37" s="783"/>
      <c r="AR37" s="783"/>
      <c r="AS37" s="783"/>
      <c r="AT37" s="783"/>
      <c r="AU37" s="783"/>
      <c r="AV37" s="783"/>
      <c r="AW37" s="783"/>
      <c r="AX37" s="783"/>
      <c r="AY37" s="784" t="s">
        <v>88</v>
      </c>
      <c r="AZ37" s="784"/>
      <c r="BA37" s="784"/>
      <c r="BB37" s="784"/>
      <c r="BC37" s="784"/>
      <c r="BD37" s="776"/>
      <c r="BE37" s="694"/>
      <c r="BF37" s="694"/>
      <c r="BG37" s="695"/>
    </row>
    <row r="38" spans="1:59" s="128" customFormat="1" ht="33" customHeight="1">
      <c r="A38" s="777" t="s">
        <v>358</v>
      </c>
      <c r="B38" s="777"/>
      <c r="C38" s="777"/>
      <c r="D38" s="359"/>
      <c r="E38" s="779" t="s">
        <v>361</v>
      </c>
      <c r="F38" s="779"/>
      <c r="G38" s="779"/>
      <c r="H38" s="779"/>
      <c r="I38" s="779"/>
      <c r="J38" s="779"/>
      <c r="K38" s="779"/>
      <c r="L38" s="779"/>
      <c r="M38" s="782" t="s">
        <v>127</v>
      </c>
      <c r="N38" s="782"/>
      <c r="O38" s="782"/>
      <c r="P38" s="782"/>
      <c r="Q38" s="782"/>
      <c r="R38" s="782"/>
      <c r="S38" s="782"/>
      <c r="T38" s="782"/>
      <c r="U38" s="782"/>
      <c r="V38" s="781" t="s">
        <v>362</v>
      </c>
      <c r="W38" s="781"/>
      <c r="X38" s="781"/>
      <c r="Y38" s="781"/>
      <c r="Z38" s="781"/>
      <c r="AA38" s="781"/>
      <c r="AB38" s="781"/>
      <c r="AC38" s="781"/>
      <c r="AD38" s="782" t="s">
        <v>127</v>
      </c>
      <c r="AE38" s="782"/>
      <c r="AF38" s="782"/>
      <c r="AG38" s="782"/>
      <c r="AH38" s="782"/>
      <c r="AI38" s="782"/>
      <c r="AJ38" s="781" t="s">
        <v>359</v>
      </c>
      <c r="AK38" s="781"/>
      <c r="AL38" s="781"/>
      <c r="AM38" s="781"/>
      <c r="AN38" s="781"/>
      <c r="AO38" s="781"/>
      <c r="AP38" s="781"/>
      <c r="AQ38" s="781"/>
      <c r="AR38" s="781"/>
      <c r="AS38" s="782" t="s">
        <v>127</v>
      </c>
      <c r="AT38" s="782"/>
      <c r="AU38" s="782"/>
      <c r="AV38" s="782"/>
      <c r="AW38" s="782"/>
      <c r="AX38" s="782"/>
      <c r="AY38" s="785" t="s">
        <v>88</v>
      </c>
      <c r="AZ38" s="785"/>
      <c r="BA38" s="785"/>
      <c r="BB38" s="785"/>
      <c r="BC38" s="785"/>
      <c r="BD38" s="776"/>
      <c r="BE38" s="694"/>
      <c r="BF38" s="694"/>
      <c r="BG38" s="695"/>
    </row>
    <row r="39" spans="1:59" ht="20.100000000000001" customHeight="1"/>
    <row r="40" spans="1:59" ht="20.100000000000001" customHeight="1"/>
    <row r="41" spans="1:59" ht="20.100000000000001" customHeight="1"/>
    <row r="42" spans="1:59" ht="20.100000000000001" customHeight="1"/>
    <row r="43" spans="1:59" ht="20.100000000000001" customHeight="1"/>
    <row r="44" spans="1:59" ht="20.100000000000001" customHeight="1"/>
    <row r="45" spans="1:59" ht="20.100000000000001" customHeight="1"/>
    <row r="46" spans="1:59" ht="20.100000000000001" customHeight="1"/>
  </sheetData>
  <mergeCells count="355">
    <mergeCell ref="H4:I5"/>
    <mergeCell ref="J4:K5"/>
    <mergeCell ref="A4:B4"/>
    <mergeCell ref="C4:C5"/>
    <mergeCell ref="D4:E5"/>
    <mergeCell ref="F4:G5"/>
    <mergeCell ref="L4:M5"/>
    <mergeCell ref="N4:O5"/>
    <mergeCell ref="AB4:AC5"/>
    <mergeCell ref="AP4:AQ5"/>
    <mergeCell ref="AD4:AE5"/>
    <mergeCell ref="P4:Q5"/>
    <mergeCell ref="R4:S5"/>
    <mergeCell ref="T4:U5"/>
    <mergeCell ref="V4:W5"/>
    <mergeCell ref="AZ4:BA5"/>
    <mergeCell ref="BB4:BB5"/>
    <mergeCell ref="AR4:AS5"/>
    <mergeCell ref="AT4:AU5"/>
    <mergeCell ref="AF4:AG5"/>
    <mergeCell ref="AH4:AI5"/>
    <mergeCell ref="X4:Y5"/>
    <mergeCell ref="Z4:AA5"/>
    <mergeCell ref="AQ6:AR6"/>
    <mergeCell ref="Q6:R6"/>
    <mergeCell ref="S6:T6"/>
    <mergeCell ref="U6:V6"/>
    <mergeCell ref="W6:X6"/>
    <mergeCell ref="Y6:Z6"/>
    <mergeCell ref="AA6:AB6"/>
    <mergeCell ref="BG4:BG5"/>
    <mergeCell ref="A5:B5"/>
    <mergeCell ref="A6:A7"/>
    <mergeCell ref="C6:D6"/>
    <mergeCell ref="E6:F6"/>
    <mergeCell ref="G6:H6"/>
    <mergeCell ref="I6:J6"/>
    <mergeCell ref="K6:L6"/>
    <mergeCell ref="BC4:BE4"/>
    <mergeCell ref="BF4:BF5"/>
    <mergeCell ref="M6:N6"/>
    <mergeCell ref="O6:P6"/>
    <mergeCell ref="AV4:AW5"/>
    <mergeCell ref="AX4:AY5"/>
    <mergeCell ref="AJ4:AK5"/>
    <mergeCell ref="AL4:AM5"/>
    <mergeCell ref="AN4:AO5"/>
    <mergeCell ref="S7:T7"/>
    <mergeCell ref="Y7:Z7"/>
    <mergeCell ref="AA7:AB7"/>
    <mergeCell ref="U7:V7"/>
    <mergeCell ref="W7:X7"/>
    <mergeCell ref="AS6:AT6"/>
    <mergeCell ref="AU6:AV6"/>
    <mergeCell ref="BA6:BB6"/>
    <mergeCell ref="C7:D7"/>
    <mergeCell ref="E7:F7"/>
    <mergeCell ref="G7:H7"/>
    <mergeCell ref="I7:J7"/>
    <mergeCell ref="K7:L7"/>
    <mergeCell ref="M7:N7"/>
    <mergeCell ref="O7:P7"/>
    <mergeCell ref="AW6:AX6"/>
    <mergeCell ref="AY6:AZ6"/>
    <mergeCell ref="AC6:AD6"/>
    <mergeCell ref="AE6:AF6"/>
    <mergeCell ref="AG6:AH6"/>
    <mergeCell ref="AI6:AJ6"/>
    <mergeCell ref="AK6:AL6"/>
    <mergeCell ref="AM6:AN6"/>
    <mergeCell ref="AO6:AP6"/>
    <mergeCell ref="AU8:AV8"/>
    <mergeCell ref="BA7:BB7"/>
    <mergeCell ref="C8:D8"/>
    <mergeCell ref="E8:F8"/>
    <mergeCell ref="G8:H8"/>
    <mergeCell ref="I8:J8"/>
    <mergeCell ref="K8:L8"/>
    <mergeCell ref="AG7:AH7"/>
    <mergeCell ref="AI7:AJ7"/>
    <mergeCell ref="U8:V8"/>
    <mergeCell ref="W8:X8"/>
    <mergeCell ref="AC7:AD7"/>
    <mergeCell ref="AE7:AF7"/>
    <mergeCell ref="Y8:Z8"/>
    <mergeCell ref="AA8:AB8"/>
    <mergeCell ref="AW7:AX7"/>
    <mergeCell ref="AY7:AZ7"/>
    <mergeCell ref="AS7:AT7"/>
    <mergeCell ref="AU7:AV7"/>
    <mergeCell ref="AK7:AL7"/>
    <mergeCell ref="AM7:AN7"/>
    <mergeCell ref="AO7:AP7"/>
    <mergeCell ref="AQ7:AR7"/>
    <mergeCell ref="Q7:R7"/>
    <mergeCell ref="BA9:BB9"/>
    <mergeCell ref="BA8:BB8"/>
    <mergeCell ref="C9:D9"/>
    <mergeCell ref="E9:F9"/>
    <mergeCell ref="G9:H9"/>
    <mergeCell ref="I9:J9"/>
    <mergeCell ref="K9:L9"/>
    <mergeCell ref="M9:N9"/>
    <mergeCell ref="O9:P9"/>
    <mergeCell ref="AW8:AX8"/>
    <mergeCell ref="AY8:AZ8"/>
    <mergeCell ref="AK8:AL8"/>
    <mergeCell ref="AM8:AN8"/>
    <mergeCell ref="AC8:AD8"/>
    <mergeCell ref="AE8:AF8"/>
    <mergeCell ref="AG8:AH8"/>
    <mergeCell ref="AI8:AJ8"/>
    <mergeCell ref="M8:N8"/>
    <mergeCell ref="O8:P8"/>
    <mergeCell ref="Q8:R8"/>
    <mergeCell ref="S8:T8"/>
    <mergeCell ref="AO8:AP8"/>
    <mergeCell ref="AQ8:AR8"/>
    <mergeCell ref="AS8:AT8"/>
    <mergeCell ref="S10:T10"/>
    <mergeCell ref="U10:V10"/>
    <mergeCell ref="W10:X10"/>
    <mergeCell ref="Y10:Z10"/>
    <mergeCell ref="AI10:AJ10"/>
    <mergeCell ref="AK10:AL10"/>
    <mergeCell ref="AM10:AN10"/>
    <mergeCell ref="Q9:R9"/>
    <mergeCell ref="S9:T9"/>
    <mergeCell ref="U9:V9"/>
    <mergeCell ref="W9:X9"/>
    <mergeCell ref="Y9:Z9"/>
    <mergeCell ref="AA9:AB9"/>
    <mergeCell ref="AW9:AX9"/>
    <mergeCell ref="AY9:AZ9"/>
    <mergeCell ref="AC9:AD9"/>
    <mergeCell ref="AE9:AF9"/>
    <mergeCell ref="AG9:AH9"/>
    <mergeCell ref="AI9:AJ9"/>
    <mergeCell ref="AK9:AL9"/>
    <mergeCell ref="AM9:AN9"/>
    <mergeCell ref="AO9:AP9"/>
    <mergeCell ref="AQ9:AR9"/>
    <mergeCell ref="AS9:AT9"/>
    <mergeCell ref="AU9:AV9"/>
    <mergeCell ref="M13:N13"/>
    <mergeCell ref="O13:P13"/>
    <mergeCell ref="Q13:R13"/>
    <mergeCell ref="C12:D12"/>
    <mergeCell ref="E12:F12"/>
    <mergeCell ref="G12:H12"/>
    <mergeCell ref="I12:J12"/>
    <mergeCell ref="K12:L12"/>
    <mergeCell ref="M12:N12"/>
    <mergeCell ref="O12:P12"/>
    <mergeCell ref="Q12:R12"/>
    <mergeCell ref="BA12:BB12"/>
    <mergeCell ref="AW12:AX12"/>
    <mergeCell ref="AY12:AZ12"/>
    <mergeCell ref="AS12:AT12"/>
    <mergeCell ref="AU12:AV12"/>
    <mergeCell ref="AK12:AL12"/>
    <mergeCell ref="AM12:AN12"/>
    <mergeCell ref="AO12:AP12"/>
    <mergeCell ref="AQ12:AR12"/>
    <mergeCell ref="BA13:BB13"/>
    <mergeCell ref="AO13:AP13"/>
    <mergeCell ref="AQ13:AR13"/>
    <mergeCell ref="AK13:AL13"/>
    <mergeCell ref="AM13:AN13"/>
    <mergeCell ref="AW13:AX13"/>
    <mergeCell ref="AY13:AZ13"/>
    <mergeCell ref="AS13:AT13"/>
    <mergeCell ref="AU13:AV13"/>
    <mergeCell ref="AG12:AH12"/>
    <mergeCell ref="AI12:AJ12"/>
    <mergeCell ref="U13:V13"/>
    <mergeCell ref="S14:T14"/>
    <mergeCell ref="U14:V14"/>
    <mergeCell ref="AA14:AB14"/>
    <mergeCell ref="AC14:AD14"/>
    <mergeCell ref="AE14:AF14"/>
    <mergeCell ref="AG14:AH14"/>
    <mergeCell ref="AG13:AH13"/>
    <mergeCell ref="AI13:AJ13"/>
    <mergeCell ref="W13:X13"/>
    <mergeCell ref="AC12:AD12"/>
    <mergeCell ref="AE12:AF12"/>
    <mergeCell ref="S12:T12"/>
    <mergeCell ref="Y12:Z12"/>
    <mergeCell ref="AA12:AB12"/>
    <mergeCell ref="U12:V12"/>
    <mergeCell ref="W12:X12"/>
    <mergeCell ref="AC13:AD13"/>
    <mergeCell ref="AE13:AF13"/>
    <mergeCell ref="S13:T13"/>
    <mergeCell ref="AE15:AF15"/>
    <mergeCell ref="AG15:AH15"/>
    <mergeCell ref="W15:X15"/>
    <mergeCell ref="Y15:Z15"/>
    <mergeCell ref="W14:X14"/>
    <mergeCell ref="Y14:Z14"/>
    <mergeCell ref="AI14:AJ14"/>
    <mergeCell ref="Y13:Z13"/>
    <mergeCell ref="AA13:AB13"/>
    <mergeCell ref="AK14:AL14"/>
    <mergeCell ref="BA14:BB14"/>
    <mergeCell ref="BC14:BG15"/>
    <mergeCell ref="AY15:AZ15"/>
    <mergeCell ref="BA15:BB15"/>
    <mergeCell ref="AQ14:AR14"/>
    <mergeCell ref="AS14:AT14"/>
    <mergeCell ref="AI15:AJ15"/>
    <mergeCell ref="AK15:AL15"/>
    <mergeCell ref="AU14:AX14"/>
    <mergeCell ref="AY14:AZ14"/>
    <mergeCell ref="AM14:AN14"/>
    <mergeCell ref="AO14:AP14"/>
    <mergeCell ref="W25:AE25"/>
    <mergeCell ref="AF25:AN25"/>
    <mergeCell ref="AO25:BA25"/>
    <mergeCell ref="BB25:BG25"/>
    <mergeCell ref="B24:D24"/>
    <mergeCell ref="E24:M24"/>
    <mergeCell ref="AW15:AX15"/>
    <mergeCell ref="AM15:AN15"/>
    <mergeCell ref="AO15:AP15"/>
    <mergeCell ref="AQ15:AR15"/>
    <mergeCell ref="AS15:AT15"/>
    <mergeCell ref="S15:T15"/>
    <mergeCell ref="U15:V15"/>
    <mergeCell ref="AU15:AV15"/>
    <mergeCell ref="AA15:AB15"/>
    <mergeCell ref="AC15:AD15"/>
    <mergeCell ref="C15:D15"/>
    <mergeCell ref="E15:F15"/>
    <mergeCell ref="G15:H15"/>
    <mergeCell ref="I15:J15"/>
    <mergeCell ref="K15:L15"/>
    <mergeCell ref="M15:N15"/>
    <mergeCell ref="N24:AN24"/>
    <mergeCell ref="AO24:BA24"/>
    <mergeCell ref="AO29:BA29"/>
    <mergeCell ref="W26:AE26"/>
    <mergeCell ref="N29:V29"/>
    <mergeCell ref="W28:AE28"/>
    <mergeCell ref="AF28:AN28"/>
    <mergeCell ref="B26:D26"/>
    <mergeCell ref="E26:M26"/>
    <mergeCell ref="N26:V26"/>
    <mergeCell ref="AO28:BA28"/>
    <mergeCell ref="AF26:AN26"/>
    <mergeCell ref="N28:V28"/>
    <mergeCell ref="B27:D27"/>
    <mergeCell ref="E27:M27"/>
    <mergeCell ref="B30:D30"/>
    <mergeCell ref="E30:M30"/>
    <mergeCell ref="AY10:AZ10"/>
    <mergeCell ref="BA10:BB10"/>
    <mergeCell ref="AE10:AF10"/>
    <mergeCell ref="AG10:AH10"/>
    <mergeCell ref="BB30:BG30"/>
    <mergeCell ref="BB26:BG26"/>
    <mergeCell ref="AF30:AN30"/>
    <mergeCell ref="AO30:BA30"/>
    <mergeCell ref="W30:AE30"/>
    <mergeCell ref="N30:V30"/>
    <mergeCell ref="BB29:BG29"/>
    <mergeCell ref="BB28:BG28"/>
    <mergeCell ref="N27:V27"/>
    <mergeCell ref="W27:AE27"/>
    <mergeCell ref="AF27:AN27"/>
    <mergeCell ref="AO27:BA27"/>
    <mergeCell ref="BB27:BG27"/>
    <mergeCell ref="B28:D28"/>
    <mergeCell ref="AO26:BA26"/>
    <mergeCell ref="E28:M28"/>
    <mergeCell ref="W29:AE29"/>
    <mergeCell ref="AF29:AN29"/>
    <mergeCell ref="C10:D10"/>
    <mergeCell ref="E10:F10"/>
    <mergeCell ref="G10:H10"/>
    <mergeCell ref="I10:J10"/>
    <mergeCell ref="K10:L10"/>
    <mergeCell ref="M10:N10"/>
    <mergeCell ref="O10:P10"/>
    <mergeCell ref="Q10:R10"/>
    <mergeCell ref="B29:D29"/>
    <mergeCell ref="E29:M29"/>
    <mergeCell ref="A14:B15"/>
    <mergeCell ref="C14:H14"/>
    <mergeCell ref="I14:J14"/>
    <mergeCell ref="K14:L14"/>
    <mergeCell ref="M14:N14"/>
    <mergeCell ref="O14:P14"/>
    <mergeCell ref="Q14:R14"/>
    <mergeCell ref="C13:D13"/>
    <mergeCell ref="E13:F13"/>
    <mergeCell ref="G13:H13"/>
    <mergeCell ref="I13:J13"/>
    <mergeCell ref="K13:L13"/>
    <mergeCell ref="O15:P15"/>
    <mergeCell ref="Q15:R15"/>
    <mergeCell ref="AO10:AP10"/>
    <mergeCell ref="AQ10:AR10"/>
    <mergeCell ref="AS10:AT10"/>
    <mergeCell ref="AU10:AV10"/>
    <mergeCell ref="AW10:AX10"/>
    <mergeCell ref="W11:X11"/>
    <mergeCell ref="Y11:Z11"/>
    <mergeCell ref="AM11:AN11"/>
    <mergeCell ref="AO11:AP11"/>
    <mergeCell ref="AQ11:AR11"/>
    <mergeCell ref="AS11:AT11"/>
    <mergeCell ref="AA10:AB10"/>
    <mergeCell ref="AC10:AD10"/>
    <mergeCell ref="BB24:BG24"/>
    <mergeCell ref="B25:D25"/>
    <mergeCell ref="E25:M25"/>
    <mergeCell ref="N25:V25"/>
    <mergeCell ref="AY11:AZ11"/>
    <mergeCell ref="AU11:AV11"/>
    <mergeCell ref="AW11:AX11"/>
    <mergeCell ref="AA11:AB11"/>
    <mergeCell ref="AC11:AD11"/>
    <mergeCell ref="AE11:AF11"/>
    <mergeCell ref="AG11:AH11"/>
    <mergeCell ref="AI11:AJ11"/>
    <mergeCell ref="BA11:BB11"/>
    <mergeCell ref="S11:T11"/>
    <mergeCell ref="U11:V11"/>
    <mergeCell ref="AK11:AL11"/>
    <mergeCell ref="K11:L11"/>
    <mergeCell ref="M11:N11"/>
    <mergeCell ref="O11:P11"/>
    <mergeCell ref="Q11:R11"/>
    <mergeCell ref="C11:D11"/>
    <mergeCell ref="E11:F11"/>
    <mergeCell ref="G11:H11"/>
    <mergeCell ref="I11:J11"/>
    <mergeCell ref="BD37:BG37"/>
    <mergeCell ref="BD38:BG38"/>
    <mergeCell ref="A37:C37"/>
    <mergeCell ref="E37:L37"/>
    <mergeCell ref="A38:C38"/>
    <mergeCell ref="E38:L38"/>
    <mergeCell ref="V37:AC37"/>
    <mergeCell ref="V38:AC38"/>
    <mergeCell ref="M37:U37"/>
    <mergeCell ref="M38:U38"/>
    <mergeCell ref="AD38:AI38"/>
    <mergeCell ref="AJ38:AR38"/>
    <mergeCell ref="AS38:AX38"/>
    <mergeCell ref="AD37:AX37"/>
    <mergeCell ref="AY37:BC37"/>
    <mergeCell ref="AY38:BC38"/>
  </mergeCells>
  <phoneticPr fontId="3"/>
  <pageMargins left="0.9055118110236221" right="0.59055118110236227" top="0.51181102362204722" bottom="0.31496062992125984" header="0.51181102362204722" footer="0.31496062992125984"/>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28"/>
  <sheetViews>
    <sheetView showGridLines="0" view="pageBreakPreview" zoomScaleNormal="100" zoomScaleSheetLayoutView="100" workbookViewId="0">
      <selection activeCell="B1" sqref="B1"/>
    </sheetView>
  </sheetViews>
  <sheetFormatPr defaultColWidth="9" defaultRowHeight="12"/>
  <cols>
    <col min="1" max="1" width="2.25" style="11" customWidth="1"/>
    <col min="2" max="2" width="7.125" style="11" customWidth="1"/>
    <col min="3" max="3" width="8.875" style="11" customWidth="1"/>
    <col min="4" max="16" width="6.625" style="11" customWidth="1"/>
    <col min="17" max="17" width="8" style="11" customWidth="1"/>
    <col min="18" max="18" width="6.625" style="11" customWidth="1"/>
    <col min="19" max="22" width="4.625" style="11" customWidth="1"/>
    <col min="23" max="25" width="3" style="11" customWidth="1"/>
    <col min="26" max="28" width="4.25" style="11" customWidth="1"/>
    <col min="29" max="31" width="3.375" style="11" customWidth="1"/>
    <col min="32" max="36" width="12.375" style="11" customWidth="1"/>
    <col min="37" max="45" width="3.375" style="11" customWidth="1"/>
    <col min="46" max="16384" width="9" style="11"/>
  </cols>
  <sheetData>
    <row r="1" spans="1:28" s="168" customFormat="1" ht="22.5" customHeight="1">
      <c r="A1" s="198"/>
      <c r="B1" s="197" t="s">
        <v>82</v>
      </c>
      <c r="C1" s="165"/>
      <c r="D1" s="165"/>
      <c r="E1" s="165"/>
      <c r="F1" s="165"/>
      <c r="G1" s="165"/>
      <c r="H1" s="165"/>
      <c r="I1" s="165"/>
      <c r="J1" s="165"/>
      <c r="K1" s="165"/>
      <c r="L1" s="165"/>
      <c r="M1" s="165"/>
      <c r="N1" s="165"/>
      <c r="O1" s="165"/>
      <c r="P1" s="165"/>
      <c r="Q1" s="165"/>
      <c r="R1" s="165"/>
      <c r="S1" s="165"/>
      <c r="T1" s="165"/>
      <c r="U1" s="165"/>
      <c r="V1" s="165"/>
      <c r="W1" s="165"/>
      <c r="X1" s="165"/>
      <c r="Y1" s="166"/>
      <c r="Z1" s="165"/>
      <c r="AA1" s="165"/>
      <c r="AB1" s="165"/>
    </row>
    <row r="2" spans="1:28" s="133" customFormat="1" ht="22.5" customHeight="1" thickBot="1">
      <c r="B2" s="222" t="s">
        <v>925</v>
      </c>
      <c r="C2" s="8"/>
      <c r="D2" s="8"/>
      <c r="E2" s="8"/>
      <c r="F2" s="8"/>
      <c r="G2" s="8"/>
      <c r="H2" s="8"/>
      <c r="I2" s="8"/>
      <c r="J2" s="8"/>
      <c r="K2" s="8"/>
      <c r="L2" s="8"/>
      <c r="M2" s="8"/>
      <c r="N2" s="8"/>
      <c r="O2" s="8"/>
      <c r="P2" s="8"/>
      <c r="Q2" s="8"/>
      <c r="R2" s="7"/>
      <c r="S2" s="7"/>
      <c r="T2" s="7"/>
      <c r="U2" s="7"/>
      <c r="V2" s="7"/>
      <c r="W2" s="7"/>
      <c r="X2" s="7"/>
      <c r="Y2" s="11"/>
      <c r="Z2" s="7"/>
      <c r="AA2" s="7"/>
      <c r="AB2" s="7"/>
    </row>
    <row r="3" spans="1:28" s="133" customFormat="1" ht="22.5" customHeight="1" thickBot="1">
      <c r="B3" s="859"/>
      <c r="C3" s="859"/>
      <c r="D3" s="97" t="s">
        <v>22</v>
      </c>
      <c r="E3" s="98">
        <v>2024.4</v>
      </c>
      <c r="F3" s="99">
        <v>5</v>
      </c>
      <c r="G3" s="99">
        <v>6</v>
      </c>
      <c r="H3" s="99">
        <v>7</v>
      </c>
      <c r="I3" s="99">
        <v>8</v>
      </c>
      <c r="J3" s="99">
        <v>9</v>
      </c>
      <c r="K3" s="99">
        <v>10</v>
      </c>
      <c r="L3" s="99">
        <v>11</v>
      </c>
      <c r="M3" s="99">
        <v>12</v>
      </c>
      <c r="N3" s="99">
        <v>2025.1</v>
      </c>
      <c r="O3" s="99">
        <v>2</v>
      </c>
      <c r="P3" s="100">
        <v>3</v>
      </c>
      <c r="Q3" s="101" t="s">
        <v>21</v>
      </c>
      <c r="R3" s="101">
        <v>2025.4</v>
      </c>
      <c r="S3" s="9"/>
      <c r="T3" s="9"/>
      <c r="U3" s="9"/>
      <c r="V3" s="9"/>
      <c r="W3" s="20"/>
      <c r="X3" s="20"/>
      <c r="Y3" s="20"/>
      <c r="Z3" s="9"/>
      <c r="AA3" s="9"/>
      <c r="AB3" s="9"/>
    </row>
    <row r="4" spans="1:28" s="133" customFormat="1" ht="22.5" customHeight="1">
      <c r="B4" s="855" t="s">
        <v>3</v>
      </c>
      <c r="C4" s="121" t="s">
        <v>27</v>
      </c>
      <c r="D4" s="58"/>
      <c r="E4" s="59"/>
      <c r="F4" s="60"/>
      <c r="G4" s="60"/>
      <c r="H4" s="59"/>
      <c r="I4" s="59"/>
      <c r="J4" s="59"/>
      <c r="K4" s="60"/>
      <c r="L4" s="60"/>
      <c r="M4" s="59"/>
      <c r="N4" s="59"/>
      <c r="O4" s="59"/>
      <c r="P4" s="61"/>
      <c r="Q4" s="96"/>
      <c r="R4" s="72"/>
      <c r="S4" s="28"/>
      <c r="T4" s="28"/>
      <c r="U4" s="25"/>
      <c r="V4" s="25"/>
      <c r="W4" s="8"/>
      <c r="X4" s="75"/>
      <c r="Y4" s="75"/>
      <c r="Z4" s="8"/>
      <c r="AA4" s="8"/>
      <c r="AB4" s="8"/>
    </row>
    <row r="5" spans="1:28" s="133" customFormat="1" ht="22.5" customHeight="1">
      <c r="B5" s="856"/>
      <c r="C5" s="97" t="s">
        <v>33</v>
      </c>
      <c r="D5" s="31"/>
      <c r="E5" s="131"/>
      <c r="F5" s="30"/>
      <c r="G5" s="30"/>
      <c r="H5" s="29"/>
      <c r="I5" s="29"/>
      <c r="J5" s="131"/>
      <c r="K5" s="30"/>
      <c r="L5" s="30"/>
      <c r="M5" s="29"/>
      <c r="N5" s="29"/>
      <c r="O5" s="131"/>
      <c r="P5" s="62"/>
      <c r="Q5" s="38"/>
      <c r="R5" s="140"/>
      <c r="S5" s="28"/>
      <c r="T5" s="129"/>
      <c r="U5" s="25"/>
      <c r="V5" s="25"/>
      <c r="W5" s="25"/>
      <c r="X5" s="25"/>
      <c r="Y5" s="25"/>
      <c r="Z5" s="852"/>
      <c r="AA5" s="852"/>
      <c r="AB5" s="852"/>
    </row>
    <row r="6" spans="1:28" s="133" customFormat="1" ht="22.5" customHeight="1">
      <c r="B6" s="856"/>
      <c r="C6" s="97" t="s">
        <v>32</v>
      </c>
      <c r="D6" s="31"/>
      <c r="E6" s="141"/>
      <c r="F6" s="33"/>
      <c r="G6" s="33"/>
      <c r="H6" s="31"/>
      <c r="I6" s="31"/>
      <c r="J6" s="141"/>
      <c r="K6" s="33"/>
      <c r="L6" s="33"/>
      <c r="M6" s="31"/>
      <c r="N6" s="31"/>
      <c r="O6" s="141"/>
      <c r="P6" s="63"/>
      <c r="Q6" s="39"/>
      <c r="R6" s="142"/>
      <c r="S6" s="28"/>
      <c r="T6" s="129"/>
      <c r="U6" s="25"/>
      <c r="V6" s="25"/>
      <c r="W6" s="25"/>
      <c r="X6" s="25"/>
      <c r="Y6" s="25"/>
      <c r="Z6" s="8"/>
      <c r="AA6" s="8"/>
      <c r="AB6" s="8"/>
    </row>
    <row r="7" spans="1:28" s="133" customFormat="1" ht="22.5" customHeight="1" thickBot="1">
      <c r="B7" s="857"/>
      <c r="C7" s="97" t="s">
        <v>64</v>
      </c>
      <c r="D7" s="31"/>
      <c r="E7" s="143"/>
      <c r="F7" s="50"/>
      <c r="G7" s="50"/>
      <c r="H7" s="49"/>
      <c r="I7" s="49"/>
      <c r="J7" s="143"/>
      <c r="K7" s="50"/>
      <c r="L7" s="50"/>
      <c r="M7" s="49"/>
      <c r="N7" s="49"/>
      <c r="O7" s="143"/>
      <c r="P7" s="64"/>
      <c r="Q7" s="51"/>
      <c r="R7" s="144"/>
      <c r="S7" s="28"/>
      <c r="T7" s="129"/>
      <c r="U7" s="25"/>
      <c r="V7" s="25"/>
      <c r="W7" s="25"/>
      <c r="X7" s="25"/>
      <c r="Y7" s="25"/>
      <c r="Z7" s="8"/>
      <c r="AA7" s="8"/>
      <c r="AB7" s="8"/>
    </row>
    <row r="8" spans="1:28" s="133" customFormat="1" ht="22.5" customHeight="1" thickBot="1">
      <c r="B8" s="858"/>
      <c r="C8" s="122" t="s">
        <v>20</v>
      </c>
      <c r="D8" s="43"/>
      <c r="E8" s="145"/>
      <c r="F8" s="35"/>
      <c r="G8" s="35"/>
      <c r="H8" s="36"/>
      <c r="I8" s="36"/>
      <c r="J8" s="145"/>
      <c r="K8" s="35"/>
      <c r="L8" s="35"/>
      <c r="M8" s="36"/>
      <c r="N8" s="36"/>
      <c r="O8" s="145"/>
      <c r="P8" s="65"/>
      <c r="Q8" s="40"/>
      <c r="R8" s="146"/>
      <c r="S8" s="147"/>
      <c r="T8" s="147"/>
      <c r="U8" s="147"/>
      <c r="V8" s="147"/>
      <c r="W8" s="25"/>
      <c r="X8" s="25"/>
      <c r="Y8" s="25"/>
      <c r="Z8" s="8"/>
      <c r="AA8" s="8"/>
      <c r="AB8" s="8"/>
    </row>
    <row r="9" spans="1:28" s="133" customFormat="1" ht="22.5" customHeight="1">
      <c r="B9" s="855" t="s">
        <v>132</v>
      </c>
      <c r="C9" s="237" t="s">
        <v>135</v>
      </c>
      <c r="D9" s="102"/>
      <c r="E9" s="103"/>
      <c r="F9" s="104"/>
      <c r="G9" s="104"/>
      <c r="H9" s="103"/>
      <c r="I9" s="103"/>
      <c r="J9" s="103"/>
      <c r="K9" s="104"/>
      <c r="L9" s="104"/>
      <c r="M9" s="103"/>
      <c r="N9" s="103"/>
      <c r="O9" s="103"/>
      <c r="P9" s="105"/>
      <c r="Q9" s="106"/>
      <c r="R9" s="107"/>
      <c r="S9" s="28"/>
      <c r="T9" s="28"/>
      <c r="U9" s="25"/>
      <c r="V9" s="25"/>
      <c r="W9" s="8"/>
      <c r="X9" s="75"/>
      <c r="Y9" s="75"/>
      <c r="Z9" s="8"/>
      <c r="AA9" s="8"/>
      <c r="AB9" s="8"/>
    </row>
    <row r="10" spans="1:28" s="133" customFormat="1" ht="22.5" customHeight="1">
      <c r="B10" s="856"/>
      <c r="C10" s="97" t="s">
        <v>68</v>
      </c>
      <c r="D10" s="108"/>
      <c r="E10" s="148"/>
      <c r="F10" s="109"/>
      <c r="G10" s="109"/>
      <c r="H10" s="108"/>
      <c r="I10" s="108"/>
      <c r="J10" s="148"/>
      <c r="K10" s="109"/>
      <c r="L10" s="109"/>
      <c r="M10" s="108"/>
      <c r="N10" s="108"/>
      <c r="O10" s="148"/>
      <c r="P10" s="110"/>
      <c r="Q10" s="111"/>
      <c r="R10" s="149"/>
      <c r="S10" s="28"/>
      <c r="T10" s="129"/>
      <c r="U10" s="25"/>
      <c r="V10" s="25"/>
      <c r="W10" s="25"/>
      <c r="X10" s="25"/>
      <c r="Y10" s="25"/>
      <c r="Z10" s="8"/>
      <c r="AA10" s="8"/>
      <c r="AB10" s="8"/>
    </row>
    <row r="11" spans="1:28" s="133" customFormat="1" ht="22.5" customHeight="1">
      <c r="B11" s="856"/>
      <c r="C11" s="97" t="s">
        <v>69</v>
      </c>
      <c r="D11" s="108"/>
      <c r="E11" s="148"/>
      <c r="F11" s="109"/>
      <c r="G11" s="109"/>
      <c r="H11" s="108"/>
      <c r="I11" s="108"/>
      <c r="J11" s="148"/>
      <c r="K11" s="109"/>
      <c r="L11" s="109"/>
      <c r="M11" s="108"/>
      <c r="N11" s="108"/>
      <c r="O11" s="148"/>
      <c r="P11" s="110"/>
      <c r="Q11" s="111"/>
      <c r="R11" s="149"/>
      <c r="S11" s="28"/>
      <c r="T11" s="129"/>
      <c r="U11" s="25"/>
      <c r="V11" s="25"/>
      <c r="W11" s="25"/>
      <c r="X11" s="25"/>
      <c r="Y11" s="25"/>
      <c r="Z11" s="8"/>
      <c r="AA11" s="8"/>
      <c r="AB11" s="8"/>
    </row>
    <row r="12" spans="1:28" s="133" customFormat="1" ht="22.5" customHeight="1">
      <c r="B12" s="856"/>
      <c r="C12" s="97" t="s">
        <v>70</v>
      </c>
      <c r="D12" s="108"/>
      <c r="E12" s="148"/>
      <c r="F12" s="109"/>
      <c r="G12" s="109"/>
      <c r="H12" s="108"/>
      <c r="I12" s="108"/>
      <c r="J12" s="148"/>
      <c r="K12" s="109"/>
      <c r="L12" s="109"/>
      <c r="M12" s="108"/>
      <c r="N12" s="108"/>
      <c r="O12" s="148"/>
      <c r="P12" s="110"/>
      <c r="Q12" s="111"/>
      <c r="R12" s="149"/>
      <c r="S12" s="28"/>
      <c r="T12" s="129"/>
      <c r="U12" s="25"/>
      <c r="V12" s="25"/>
      <c r="W12" s="25"/>
      <c r="X12" s="25"/>
      <c r="Y12" s="25"/>
      <c r="Z12" s="8"/>
      <c r="AA12" s="8"/>
      <c r="AB12" s="8"/>
    </row>
    <row r="13" spans="1:28" s="133" customFormat="1" ht="22.5" customHeight="1">
      <c r="B13" s="856"/>
      <c r="C13" s="97" t="s">
        <v>71</v>
      </c>
      <c r="D13" s="108"/>
      <c r="E13" s="148"/>
      <c r="F13" s="109"/>
      <c r="G13" s="109"/>
      <c r="H13" s="108"/>
      <c r="I13" s="108"/>
      <c r="J13" s="148"/>
      <c r="K13" s="109"/>
      <c r="L13" s="109"/>
      <c r="M13" s="108"/>
      <c r="N13" s="108"/>
      <c r="O13" s="148"/>
      <c r="P13" s="110"/>
      <c r="Q13" s="111"/>
      <c r="R13" s="149"/>
      <c r="S13" s="28"/>
      <c r="T13" s="129"/>
      <c r="U13" s="25"/>
      <c r="V13" s="25"/>
      <c r="W13" s="25"/>
      <c r="X13" s="25"/>
      <c r="Y13" s="25"/>
      <c r="Z13" s="8"/>
      <c r="AA13" s="8"/>
      <c r="AB13" s="8"/>
    </row>
    <row r="14" spans="1:28" s="133" customFormat="1" ht="22.5" customHeight="1" thickBot="1">
      <c r="B14" s="857"/>
      <c r="C14" s="97" t="s">
        <v>72</v>
      </c>
      <c r="D14" s="108"/>
      <c r="E14" s="150"/>
      <c r="F14" s="112"/>
      <c r="G14" s="112"/>
      <c r="H14" s="113"/>
      <c r="I14" s="113"/>
      <c r="J14" s="150"/>
      <c r="K14" s="112"/>
      <c r="L14" s="112"/>
      <c r="M14" s="113"/>
      <c r="N14" s="113"/>
      <c r="O14" s="150"/>
      <c r="P14" s="114"/>
      <c r="Q14" s="115"/>
      <c r="R14" s="151"/>
      <c r="S14" s="28"/>
      <c r="T14" s="129"/>
      <c r="U14" s="25"/>
      <c r="V14" s="25"/>
      <c r="W14" s="25"/>
      <c r="X14" s="25"/>
      <c r="Y14" s="25"/>
      <c r="Z14" s="8"/>
      <c r="AA14" s="8"/>
      <c r="AB14" s="8"/>
    </row>
    <row r="15" spans="1:28" s="133" customFormat="1" ht="22.5" customHeight="1" thickBot="1">
      <c r="B15" s="858"/>
      <c r="C15" s="122" t="s">
        <v>20</v>
      </c>
      <c r="D15" s="116"/>
      <c r="E15" s="152"/>
      <c r="F15" s="117"/>
      <c r="G15" s="117"/>
      <c r="H15" s="118"/>
      <c r="I15" s="118"/>
      <c r="J15" s="152"/>
      <c r="K15" s="117"/>
      <c r="L15" s="117"/>
      <c r="M15" s="118"/>
      <c r="N15" s="118"/>
      <c r="O15" s="152"/>
      <c r="P15" s="119"/>
      <c r="Q15" s="120"/>
      <c r="R15" s="153"/>
      <c r="S15" s="147"/>
      <c r="T15" s="147"/>
      <c r="U15" s="147"/>
      <c r="V15" s="147"/>
      <c r="W15" s="25"/>
      <c r="X15" s="25"/>
      <c r="Y15" s="25"/>
      <c r="Z15" s="8"/>
      <c r="AA15" s="8"/>
      <c r="AB15" s="8"/>
    </row>
    <row r="16" spans="1:28" s="133" customFormat="1" ht="22.5" customHeight="1">
      <c r="B16" s="853" t="s">
        <v>34</v>
      </c>
      <c r="C16" s="854"/>
      <c r="D16" s="154"/>
      <c r="E16" s="155"/>
      <c r="F16" s="34"/>
      <c r="G16" s="34"/>
      <c r="H16" s="32"/>
      <c r="I16" s="32"/>
      <c r="J16" s="155"/>
      <c r="K16" s="34"/>
      <c r="L16" s="34"/>
      <c r="M16" s="32"/>
      <c r="N16" s="32"/>
      <c r="O16" s="155"/>
      <c r="P16" s="37"/>
      <c r="Q16" s="41"/>
      <c r="R16" s="156"/>
      <c r="S16" s="147"/>
      <c r="T16" s="147"/>
      <c r="U16" s="147"/>
      <c r="V16" s="147"/>
      <c r="W16" s="25"/>
      <c r="X16" s="25"/>
      <c r="Y16" s="25"/>
      <c r="Z16" s="8"/>
      <c r="AA16" s="8"/>
      <c r="AB16" s="8"/>
    </row>
    <row r="17" spans="2:28" s="133" customFormat="1" ht="22.5" customHeight="1">
      <c r="B17" s="836" t="s">
        <v>35</v>
      </c>
      <c r="C17" s="837"/>
      <c r="D17" s="157"/>
      <c r="E17" s="158"/>
      <c r="F17" s="45"/>
      <c r="G17" s="45"/>
      <c r="H17" s="46"/>
      <c r="I17" s="46"/>
      <c r="J17" s="158"/>
      <c r="K17" s="45"/>
      <c r="L17" s="45"/>
      <c r="M17" s="46"/>
      <c r="N17" s="46"/>
      <c r="O17" s="158"/>
      <c r="P17" s="47"/>
      <c r="Q17" s="39"/>
      <c r="R17" s="159"/>
      <c r="S17" s="147"/>
      <c r="T17" s="147"/>
      <c r="U17" s="147"/>
      <c r="V17" s="147"/>
      <c r="W17" s="25"/>
      <c r="X17" s="25"/>
      <c r="Y17" s="25"/>
      <c r="Z17" s="8"/>
      <c r="AA17" s="8"/>
      <c r="AB17" s="8"/>
    </row>
    <row r="18" spans="2:28" s="133" customFormat="1" ht="22.5" customHeight="1" thickBot="1">
      <c r="B18" s="838" t="s">
        <v>42</v>
      </c>
      <c r="C18" s="839"/>
      <c r="D18" s="160"/>
      <c r="E18" s="161"/>
      <c r="F18" s="67"/>
      <c r="G18" s="67"/>
      <c r="H18" s="68"/>
      <c r="I18" s="68"/>
      <c r="J18" s="161"/>
      <c r="K18" s="67"/>
      <c r="L18" s="67"/>
      <c r="M18" s="68"/>
      <c r="N18" s="68"/>
      <c r="O18" s="161"/>
      <c r="P18" s="69"/>
      <c r="Q18" s="70"/>
      <c r="R18" s="162"/>
      <c r="S18" s="147"/>
      <c r="T18" s="147"/>
      <c r="U18" s="147"/>
      <c r="V18" s="147"/>
      <c r="W18" s="25"/>
      <c r="X18" s="25"/>
      <c r="Y18" s="25"/>
      <c r="Z18" s="8"/>
      <c r="AA18" s="8"/>
      <c r="AB18" s="8"/>
    </row>
    <row r="19" spans="2:28" s="133" customFormat="1" ht="22.5" customHeight="1" thickBot="1">
      <c r="B19" s="840" t="s">
        <v>89</v>
      </c>
      <c r="C19" s="841"/>
      <c r="D19" s="163"/>
      <c r="E19" s="145"/>
      <c r="F19" s="35"/>
      <c r="G19" s="35"/>
      <c r="H19" s="36"/>
      <c r="I19" s="36"/>
      <c r="J19" s="145"/>
      <c r="K19" s="35"/>
      <c r="L19" s="35"/>
      <c r="M19" s="36"/>
      <c r="N19" s="36"/>
      <c r="O19" s="145"/>
      <c r="P19" s="71"/>
      <c r="Q19" s="40"/>
      <c r="R19" s="146"/>
      <c r="S19" s="147"/>
      <c r="T19" s="147"/>
      <c r="U19" s="147"/>
      <c r="V19" s="147"/>
      <c r="W19" s="25"/>
      <c r="X19" s="25"/>
      <c r="Y19" s="25"/>
      <c r="Z19" s="8"/>
      <c r="AA19" s="8"/>
      <c r="AB19" s="8"/>
    </row>
    <row r="20" spans="2:28" s="133" customFormat="1" ht="22.5" customHeight="1" thickBot="1">
      <c r="B20" s="26" t="s">
        <v>39</v>
      </c>
      <c r="C20" s="28"/>
      <c r="D20" s="28"/>
      <c r="E20" s="129"/>
      <c r="F20" s="75"/>
      <c r="G20" s="75"/>
      <c r="H20" s="28"/>
      <c r="I20" s="28"/>
      <c r="J20" s="129"/>
      <c r="K20" s="25"/>
      <c r="L20" s="25"/>
      <c r="M20" s="28"/>
      <c r="N20" s="28"/>
      <c r="O20" s="129"/>
      <c r="P20" s="25"/>
      <c r="Q20" s="25"/>
      <c r="R20" s="147"/>
      <c r="S20" s="147"/>
      <c r="T20" s="147"/>
      <c r="U20" s="147"/>
      <c r="V20" s="147"/>
      <c r="W20" s="24"/>
      <c r="X20" s="24"/>
      <c r="Y20" s="24"/>
      <c r="Z20" s="12"/>
      <c r="AA20" s="12"/>
      <c r="AB20" s="12"/>
    </row>
    <row r="21" spans="2:28" s="133" customFormat="1" ht="22.5" customHeight="1">
      <c r="B21" s="26" t="s">
        <v>0</v>
      </c>
      <c r="C21" s="28"/>
      <c r="D21" s="28"/>
      <c r="E21" s="129"/>
      <c r="F21" s="75"/>
      <c r="G21" s="75"/>
      <c r="H21" s="28"/>
      <c r="I21" s="28"/>
      <c r="J21" s="129"/>
      <c r="K21" s="25"/>
      <c r="L21" s="164"/>
      <c r="M21" s="846" t="s">
        <v>152</v>
      </c>
      <c r="N21" s="847"/>
      <c r="O21" s="848"/>
      <c r="P21" s="842"/>
      <c r="Q21" s="843"/>
      <c r="R21" s="147"/>
      <c r="S21" s="147"/>
      <c r="T21" s="147"/>
      <c r="U21" s="147"/>
      <c r="V21" s="147"/>
      <c r="W21" s="24"/>
      <c r="X21" s="24"/>
      <c r="Y21" s="24"/>
      <c r="Z21" s="12"/>
      <c r="AA21" s="12"/>
      <c r="AB21" s="12"/>
    </row>
    <row r="22" spans="2:28" ht="22.5" customHeight="1" thickBot="1">
      <c r="L22" s="164"/>
      <c r="M22" s="849"/>
      <c r="N22" s="850"/>
      <c r="O22" s="851"/>
      <c r="P22" s="844"/>
      <c r="Q22" s="845"/>
    </row>
    <row r="23" spans="2:28" ht="22.5" customHeight="1"/>
    <row r="24" spans="2:28" ht="18" customHeight="1"/>
    <row r="25" spans="2:28" ht="18" customHeight="1"/>
    <row r="26" spans="2:28" ht="18" customHeight="1"/>
    <row r="27" spans="2:28" ht="18" customHeight="1"/>
    <row r="28" spans="2:28" ht="18" customHeight="1"/>
    <row r="29" spans="2:28" ht="18" customHeight="1"/>
    <row r="30" spans="2:28" ht="18" customHeight="1"/>
    <row r="31" spans="2:28" ht="18" customHeight="1"/>
    <row r="32" spans="2:2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sheetData>
  <mergeCells count="10">
    <mergeCell ref="Z5:AB5"/>
    <mergeCell ref="B16:C16"/>
    <mergeCell ref="B4:B8"/>
    <mergeCell ref="B9:B15"/>
    <mergeCell ref="B3:C3"/>
    <mergeCell ref="B17:C17"/>
    <mergeCell ref="B18:C18"/>
    <mergeCell ref="B19:C19"/>
    <mergeCell ref="P21:Q22"/>
    <mergeCell ref="M21:O22"/>
  </mergeCells>
  <phoneticPr fontId="3"/>
  <pageMargins left="0.9055118110236221" right="0.59055118110236227" top="0.51181102362204722" bottom="0.31496062992125984" header="0.51181102362204722" footer="0.31496062992125984"/>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74"/>
  <sheetViews>
    <sheetView showGridLines="0" view="pageBreakPreview" zoomScaleNormal="100" zoomScaleSheetLayoutView="100" workbookViewId="0"/>
  </sheetViews>
  <sheetFormatPr defaultColWidth="9" defaultRowHeight="12"/>
  <cols>
    <col min="1" max="1" width="4.5" style="11" customWidth="1"/>
    <col min="2" max="15" width="4.25" style="11" customWidth="1"/>
    <col min="16" max="16" width="4.5" style="11" customWidth="1"/>
    <col min="17" max="19" width="4.25" style="11" customWidth="1"/>
    <col min="20" max="20" width="4.75" style="11" customWidth="1"/>
    <col min="21" max="22" width="4.25" style="11" customWidth="1"/>
    <col min="23" max="16384" width="9" style="11"/>
  </cols>
  <sheetData>
    <row r="1" spans="1:22" s="207" customFormat="1" ht="18" customHeight="1">
      <c r="A1" s="197" t="s">
        <v>369</v>
      </c>
      <c r="B1" s="7"/>
      <c r="C1" s="7"/>
      <c r="D1" s="7"/>
      <c r="E1" s="7"/>
      <c r="F1" s="7"/>
      <c r="G1" s="7"/>
      <c r="H1" s="7"/>
      <c r="I1" s="7"/>
      <c r="J1" s="7"/>
      <c r="K1" s="7"/>
      <c r="L1" s="7"/>
      <c r="M1" s="7"/>
      <c r="N1" s="7"/>
      <c r="O1" s="7"/>
      <c r="P1" s="7"/>
      <c r="Q1" s="7"/>
      <c r="R1" s="7"/>
      <c r="S1" s="7"/>
      <c r="T1" s="7"/>
      <c r="U1" s="7"/>
      <c r="V1" s="7"/>
    </row>
    <row r="2" spans="1:22" s="167" customFormat="1" ht="18" customHeight="1">
      <c r="A2" s="226" t="s">
        <v>370</v>
      </c>
      <c r="B2" s="24"/>
      <c r="C2" s="24"/>
      <c r="D2" s="24"/>
      <c r="E2" s="24"/>
      <c r="F2" s="24"/>
      <c r="G2" s="24"/>
      <c r="H2" s="24"/>
      <c r="I2" s="24"/>
      <c r="J2" s="4"/>
      <c r="K2" s="24"/>
      <c r="L2" s="24"/>
      <c r="M2" s="24"/>
      <c r="N2" s="24"/>
      <c r="O2" s="4"/>
      <c r="P2" s="24"/>
      <c r="Q2" s="24"/>
      <c r="R2" s="24"/>
      <c r="S2" s="24"/>
      <c r="T2" s="24"/>
      <c r="U2" s="4"/>
      <c r="V2" s="24"/>
    </row>
    <row r="3" spans="1:22" s="207" customFormat="1" ht="16.5" customHeight="1">
      <c r="A3" s="7"/>
      <c r="B3" s="658" t="s">
        <v>23</v>
      </c>
      <c r="C3" s="659"/>
      <c r="D3" s="659"/>
      <c r="E3" s="659"/>
      <c r="F3" s="659"/>
      <c r="G3" s="659"/>
      <c r="H3" s="862"/>
      <c r="I3" s="658" t="s">
        <v>5</v>
      </c>
      <c r="J3" s="880"/>
      <c r="K3" s="880"/>
      <c r="L3" s="880"/>
      <c r="M3" s="880"/>
      <c r="N3" s="880"/>
      <c r="O3" s="880"/>
      <c r="P3" s="880"/>
      <c r="Q3" s="880"/>
      <c r="R3" s="881"/>
      <c r="S3" s="658" t="s">
        <v>6</v>
      </c>
      <c r="T3" s="659"/>
      <c r="U3" s="659"/>
      <c r="V3" s="862"/>
    </row>
    <row r="4" spans="1:22" ht="30" customHeight="1">
      <c r="A4" s="7"/>
      <c r="B4" s="193"/>
      <c r="C4" s="879" t="s">
        <v>38</v>
      </c>
      <c r="D4" s="879"/>
      <c r="E4" s="879"/>
      <c r="F4" s="879"/>
      <c r="G4" s="879"/>
      <c r="H4" s="188"/>
      <c r="I4" s="882"/>
      <c r="J4" s="883"/>
      <c r="K4" s="883"/>
      <c r="L4" s="883"/>
      <c r="M4" s="883"/>
      <c r="N4" s="883"/>
      <c r="O4" s="883"/>
      <c r="P4" s="883"/>
      <c r="Q4" s="883"/>
      <c r="R4" s="884"/>
      <c r="S4" s="888"/>
      <c r="T4" s="889"/>
      <c r="U4" s="889"/>
      <c r="V4" s="196" t="s">
        <v>17</v>
      </c>
    </row>
    <row r="5" spans="1:22" ht="30" customHeight="1">
      <c r="A5" s="7"/>
      <c r="B5" s="123"/>
      <c r="C5" s="878" t="s">
        <v>36</v>
      </c>
      <c r="D5" s="878"/>
      <c r="E5" s="878"/>
      <c r="F5" s="878"/>
      <c r="G5" s="878"/>
      <c r="H5" s="124"/>
      <c r="I5" s="885"/>
      <c r="J5" s="886"/>
      <c r="K5" s="886"/>
      <c r="L5" s="886"/>
      <c r="M5" s="886"/>
      <c r="N5" s="886"/>
      <c r="O5" s="886"/>
      <c r="P5" s="886"/>
      <c r="Q5" s="886"/>
      <c r="R5" s="887"/>
      <c r="S5" s="890"/>
      <c r="T5" s="891"/>
      <c r="U5" s="891"/>
      <c r="V5" s="42" t="s">
        <v>17</v>
      </c>
    </row>
    <row r="6" spans="1:22" ht="30" customHeight="1">
      <c r="A6" s="7"/>
      <c r="B6" s="123"/>
      <c r="C6" s="878" t="s">
        <v>37</v>
      </c>
      <c r="D6" s="878"/>
      <c r="E6" s="878"/>
      <c r="F6" s="878"/>
      <c r="G6" s="878"/>
      <c r="H6" s="124"/>
      <c r="I6" s="885"/>
      <c r="J6" s="886"/>
      <c r="K6" s="886"/>
      <c r="L6" s="886"/>
      <c r="M6" s="886"/>
      <c r="N6" s="886"/>
      <c r="O6" s="886"/>
      <c r="P6" s="886"/>
      <c r="Q6" s="886"/>
      <c r="R6" s="887"/>
      <c r="S6" s="890"/>
      <c r="T6" s="891"/>
      <c r="U6" s="891"/>
      <c r="V6" s="42" t="s">
        <v>17</v>
      </c>
    </row>
    <row r="7" spans="1:22" ht="30" customHeight="1">
      <c r="A7" s="7"/>
      <c r="B7" s="189"/>
      <c r="C7" s="878" t="s">
        <v>137</v>
      </c>
      <c r="D7" s="878"/>
      <c r="E7" s="878"/>
      <c r="F7" s="878"/>
      <c r="G7" s="878"/>
      <c r="H7" s="190"/>
      <c r="I7" s="885"/>
      <c r="J7" s="886"/>
      <c r="K7" s="886"/>
      <c r="L7" s="886"/>
      <c r="M7" s="886"/>
      <c r="N7" s="886"/>
      <c r="O7" s="886"/>
      <c r="P7" s="886"/>
      <c r="Q7" s="886"/>
      <c r="R7" s="887"/>
      <c r="S7" s="890"/>
      <c r="T7" s="891"/>
      <c r="U7" s="891"/>
      <c r="V7" s="42" t="s">
        <v>17</v>
      </c>
    </row>
    <row r="8" spans="1:22" ht="30" customHeight="1">
      <c r="A8" s="7"/>
      <c r="B8" s="125"/>
      <c r="C8" s="903" t="s">
        <v>138</v>
      </c>
      <c r="D8" s="904"/>
      <c r="E8" s="904"/>
      <c r="F8" s="904"/>
      <c r="G8" s="904"/>
      <c r="H8" s="126"/>
      <c r="I8" s="899"/>
      <c r="J8" s="900"/>
      <c r="K8" s="900"/>
      <c r="L8" s="900"/>
      <c r="M8" s="900"/>
      <c r="N8" s="900"/>
      <c r="O8" s="900"/>
      <c r="P8" s="900"/>
      <c r="Q8" s="900"/>
      <c r="R8" s="901"/>
      <c r="S8" s="898"/>
      <c r="T8" s="670"/>
      <c r="U8" s="670"/>
      <c r="V8" s="15" t="s">
        <v>17</v>
      </c>
    </row>
    <row r="9" spans="1:22" ht="15" customHeight="1">
      <c r="A9" s="7"/>
      <c r="B9" s="192" t="s">
        <v>182</v>
      </c>
      <c r="C9" s="22"/>
      <c r="D9" s="208"/>
      <c r="E9" s="208"/>
      <c r="F9" s="208"/>
      <c r="G9" s="208"/>
      <c r="H9" s="195"/>
      <c r="I9" s="195"/>
      <c r="J9" s="191"/>
      <c r="K9" s="195"/>
      <c r="L9" s="195"/>
      <c r="M9" s="195"/>
      <c r="N9" s="195"/>
      <c r="O9" s="191"/>
      <c r="P9" s="195"/>
      <c r="Q9" s="195"/>
      <c r="R9" s="195"/>
      <c r="S9" s="195"/>
      <c r="T9" s="195"/>
      <c r="U9" s="195"/>
      <c r="V9" s="195"/>
    </row>
    <row r="10" spans="1:22" ht="15" customHeight="1">
      <c r="A10" s="7"/>
      <c r="B10" s="192" t="s">
        <v>298</v>
      </c>
      <c r="C10" s="22"/>
      <c r="D10" s="208"/>
      <c r="E10" s="208"/>
      <c r="F10" s="208"/>
      <c r="G10" s="208"/>
      <c r="H10" s="195"/>
      <c r="I10" s="195"/>
      <c r="J10" s="191"/>
      <c r="K10" s="195"/>
      <c r="L10" s="195"/>
      <c r="M10" s="195"/>
      <c r="N10" s="195"/>
      <c r="O10" s="191"/>
      <c r="P10" s="195"/>
      <c r="Q10" s="195"/>
      <c r="R10" s="195"/>
      <c r="S10" s="195"/>
      <c r="T10" s="195"/>
      <c r="U10" s="195"/>
      <c r="V10" s="195"/>
    </row>
    <row r="11" spans="1:22" ht="10.5" customHeight="1">
      <c r="A11" s="7"/>
      <c r="B11" s="192"/>
      <c r="C11" s="22"/>
      <c r="D11" s="208"/>
      <c r="E11" s="208"/>
      <c r="F11" s="208"/>
      <c r="G11" s="208"/>
      <c r="H11" s="195"/>
      <c r="I11" s="195"/>
      <c r="J11" s="191"/>
      <c r="K11" s="195"/>
      <c r="L11" s="195"/>
      <c r="M11" s="195"/>
      <c r="N11" s="195"/>
      <c r="O11" s="191"/>
      <c r="P11" s="195"/>
      <c r="Q11" s="195"/>
      <c r="R11" s="195"/>
      <c r="S11" s="195"/>
      <c r="T11" s="195"/>
      <c r="U11" s="195"/>
      <c r="V11" s="195"/>
    </row>
    <row r="12" spans="1:22" s="167" customFormat="1" ht="18" customHeight="1">
      <c r="A12" s="364" t="s">
        <v>958</v>
      </c>
      <c r="B12" s="365"/>
      <c r="C12" s="365"/>
      <c r="D12" s="365"/>
      <c r="E12" s="365"/>
      <c r="F12" s="365"/>
      <c r="G12" s="365"/>
      <c r="H12" s="24"/>
      <c r="I12" s="24"/>
      <c r="J12" s="4"/>
      <c r="K12" s="24"/>
      <c r="L12" s="24"/>
      <c r="M12" s="24"/>
      <c r="N12" s="24"/>
      <c r="O12" s="4"/>
      <c r="P12" s="24"/>
      <c r="Q12" s="24"/>
      <c r="R12" s="24"/>
      <c r="S12" s="24"/>
      <c r="T12" s="24"/>
      <c r="U12" s="4"/>
      <c r="V12" s="24"/>
    </row>
    <row r="13" spans="1:22" s="207" customFormat="1" ht="16.5" customHeight="1">
      <c r="A13" s="7"/>
      <c r="B13" s="895" t="s">
        <v>365</v>
      </c>
      <c r="C13" s="896"/>
      <c r="D13" s="896"/>
      <c r="E13" s="896"/>
      <c r="F13" s="896"/>
      <c r="G13" s="896"/>
      <c r="H13" s="896"/>
      <c r="I13" s="896"/>
      <c r="J13" s="897"/>
      <c r="K13" s="896" t="s">
        <v>6</v>
      </c>
      <c r="L13" s="896"/>
      <c r="M13" s="896"/>
      <c r="N13" s="896"/>
      <c r="O13" s="896"/>
      <c r="P13" s="896"/>
      <c r="Q13" s="896"/>
      <c r="R13" s="896"/>
      <c r="S13" s="896"/>
      <c r="T13" s="897"/>
    </row>
    <row r="14" spans="1:22" ht="30" customHeight="1">
      <c r="A14" s="7"/>
      <c r="B14" s="892" t="s">
        <v>371</v>
      </c>
      <c r="C14" s="893"/>
      <c r="D14" s="893"/>
      <c r="E14" s="893"/>
      <c r="F14" s="893"/>
      <c r="G14" s="893"/>
      <c r="H14" s="893"/>
      <c r="I14" s="893"/>
      <c r="J14" s="894"/>
      <c r="K14" s="889" t="s">
        <v>366</v>
      </c>
      <c r="L14" s="889"/>
      <c r="M14" s="889"/>
      <c r="N14" s="889"/>
      <c r="O14" s="889"/>
      <c r="P14" s="889"/>
      <c r="Q14" s="889"/>
      <c r="R14" s="889"/>
      <c r="S14" s="889"/>
      <c r="T14" s="902"/>
    </row>
    <row r="15" spans="1:22" ht="30" customHeight="1">
      <c r="A15" s="7"/>
      <c r="B15" s="915" t="s">
        <v>372</v>
      </c>
      <c r="C15" s="916"/>
      <c r="D15" s="916"/>
      <c r="E15" s="916"/>
      <c r="F15" s="916"/>
      <c r="G15" s="916"/>
      <c r="H15" s="916"/>
      <c r="I15" s="916"/>
      <c r="J15" s="917"/>
      <c r="K15" s="891" t="s">
        <v>366</v>
      </c>
      <c r="L15" s="891"/>
      <c r="M15" s="891"/>
      <c r="N15" s="891"/>
      <c r="O15" s="891"/>
      <c r="P15" s="891"/>
      <c r="Q15" s="891"/>
      <c r="R15" s="891"/>
      <c r="S15" s="891"/>
      <c r="T15" s="918"/>
    </row>
    <row r="16" spans="1:22" ht="30" customHeight="1">
      <c r="A16" s="7"/>
      <c r="B16" s="912" t="s">
        <v>364</v>
      </c>
      <c r="C16" s="913"/>
      <c r="D16" s="913"/>
      <c r="E16" s="913"/>
      <c r="F16" s="913"/>
      <c r="G16" s="913"/>
      <c r="H16" s="913"/>
      <c r="I16" s="913"/>
      <c r="J16" s="914"/>
      <c r="K16" s="919" t="s">
        <v>367</v>
      </c>
      <c r="L16" s="920"/>
      <c r="M16" s="920"/>
      <c r="N16" s="920"/>
      <c r="O16" s="920"/>
      <c r="P16" s="920"/>
      <c r="Q16" s="920"/>
      <c r="R16" s="920"/>
      <c r="S16" s="920"/>
      <c r="T16" s="921"/>
    </row>
    <row r="17" spans="1:22" ht="41.25" customHeight="1">
      <c r="A17" s="7"/>
      <c r="B17" s="909" t="s">
        <v>368</v>
      </c>
      <c r="C17" s="910"/>
      <c r="D17" s="910"/>
      <c r="E17" s="910"/>
      <c r="F17" s="910"/>
      <c r="G17" s="910"/>
      <c r="H17" s="910"/>
      <c r="I17" s="910"/>
      <c r="J17" s="911"/>
      <c r="K17" s="922"/>
      <c r="L17" s="923"/>
      <c r="M17" s="923"/>
      <c r="N17" s="923"/>
      <c r="O17" s="923"/>
      <c r="P17" s="923"/>
      <c r="Q17" s="923"/>
      <c r="R17" s="923"/>
      <c r="S17" s="923"/>
      <c r="T17" s="924"/>
    </row>
    <row r="18" spans="1:22" ht="18" customHeight="1">
      <c r="A18" s="7"/>
      <c r="B18" s="905" t="s">
        <v>373</v>
      </c>
      <c r="C18" s="905"/>
      <c r="D18" s="905"/>
      <c r="E18" s="905"/>
      <c r="F18" s="905"/>
      <c r="G18" s="905"/>
      <c r="H18" s="905"/>
      <c r="I18" s="905"/>
      <c r="J18" s="905"/>
      <c r="K18" s="905"/>
      <c r="L18" s="905"/>
      <c r="M18" s="905"/>
      <c r="N18" s="905"/>
      <c r="O18" s="905"/>
      <c r="P18" s="905"/>
      <c r="Q18" s="905"/>
      <c r="R18" s="905"/>
      <c r="S18" s="905"/>
      <c r="T18" s="905"/>
      <c r="U18" s="905"/>
      <c r="V18" s="905"/>
    </row>
    <row r="19" spans="1:22" ht="18" customHeight="1">
      <c r="A19" s="7"/>
      <c r="B19" s="905"/>
      <c r="C19" s="905"/>
      <c r="D19" s="905"/>
      <c r="E19" s="905"/>
      <c r="F19" s="905"/>
      <c r="G19" s="905"/>
      <c r="H19" s="905"/>
      <c r="I19" s="905"/>
      <c r="J19" s="905"/>
      <c r="K19" s="905"/>
      <c r="L19" s="905"/>
      <c r="M19" s="905"/>
      <c r="N19" s="905"/>
      <c r="O19" s="905"/>
      <c r="P19" s="905"/>
      <c r="Q19" s="905"/>
      <c r="R19" s="905"/>
      <c r="S19" s="905"/>
      <c r="T19" s="905"/>
      <c r="U19" s="905"/>
      <c r="V19" s="905"/>
    </row>
    <row r="20" spans="1:22" ht="18" customHeight="1">
      <c r="A20" s="7"/>
      <c r="B20" s="906" t="s">
        <v>374</v>
      </c>
      <c r="C20" s="907"/>
      <c r="D20" s="907"/>
      <c r="E20" s="907"/>
      <c r="F20" s="907"/>
      <c r="G20" s="907"/>
      <c r="H20" s="907"/>
      <c r="I20" s="907"/>
      <c r="J20" s="907"/>
      <c r="K20" s="907"/>
      <c r="L20" s="907"/>
      <c r="M20" s="907"/>
      <c r="N20" s="907"/>
      <c r="O20" s="907"/>
      <c r="P20" s="907"/>
      <c r="Q20" s="907"/>
      <c r="R20" s="907"/>
      <c r="S20" s="907"/>
      <c r="T20" s="908"/>
      <c r="U20" s="366"/>
      <c r="V20" s="366"/>
    </row>
    <row r="21" spans="1:22" s="363" customFormat="1" ht="18" customHeight="1">
      <c r="A21" s="260"/>
      <c r="B21" s="362"/>
      <c r="C21" s="362"/>
      <c r="D21" s="362"/>
      <c r="E21" s="362"/>
      <c r="F21" s="362"/>
      <c r="G21" s="362"/>
      <c r="H21" s="362"/>
      <c r="I21" s="362"/>
      <c r="J21" s="362"/>
      <c r="K21" s="362"/>
      <c r="L21" s="362"/>
      <c r="M21" s="356"/>
      <c r="N21" s="356"/>
      <c r="O21" s="356"/>
      <c r="P21" s="356"/>
    </row>
    <row r="22" spans="1:22" s="167" customFormat="1" ht="23.25" customHeight="1">
      <c r="A22" s="226" t="s">
        <v>4</v>
      </c>
      <c r="B22" s="24"/>
      <c r="C22" s="24"/>
      <c r="D22" s="24"/>
      <c r="E22" s="24"/>
      <c r="F22" s="24"/>
      <c r="G22" s="24"/>
      <c r="H22" s="24"/>
      <c r="I22" s="24"/>
      <c r="J22" s="4"/>
      <c r="K22" s="24"/>
      <c r="L22" s="24"/>
      <c r="M22" s="24"/>
      <c r="N22" s="24"/>
      <c r="O22" s="4"/>
      <c r="P22" s="24"/>
      <c r="Q22" s="24"/>
      <c r="R22" s="24"/>
      <c r="S22" s="24"/>
      <c r="T22" s="24"/>
      <c r="U22" s="4"/>
      <c r="V22" s="24"/>
    </row>
    <row r="23" spans="1:22" ht="15.75" customHeight="1">
      <c r="A23" s="7"/>
      <c r="B23" s="863" t="s">
        <v>363</v>
      </c>
      <c r="C23" s="864"/>
      <c r="D23" s="864"/>
      <c r="E23" s="864"/>
      <c r="F23" s="864"/>
      <c r="G23" s="864"/>
      <c r="H23" s="865"/>
      <c r="I23" s="658" t="s">
        <v>83</v>
      </c>
      <c r="J23" s="870"/>
      <c r="K23" s="870"/>
      <c r="L23" s="870"/>
      <c r="M23" s="870"/>
      <c r="N23" s="871"/>
      <c r="O23" s="658" t="s">
        <v>10</v>
      </c>
      <c r="P23" s="659"/>
      <c r="Q23" s="659"/>
      <c r="R23" s="659"/>
      <c r="S23" s="659"/>
      <c r="T23" s="862"/>
      <c r="U23" s="191"/>
      <c r="V23" s="195"/>
    </row>
    <row r="24" spans="1:22" ht="30" customHeight="1">
      <c r="A24" s="7"/>
      <c r="B24" s="866"/>
      <c r="C24" s="867"/>
      <c r="D24" s="867"/>
      <c r="E24" s="867"/>
      <c r="F24" s="867"/>
      <c r="G24" s="867"/>
      <c r="H24" s="868"/>
      <c r="I24" s="186"/>
      <c r="J24" s="184"/>
      <c r="K24" s="184"/>
      <c r="L24" s="184"/>
      <c r="M24" s="184"/>
      <c r="N24" s="185"/>
      <c r="O24" s="877"/>
      <c r="P24" s="661"/>
      <c r="Q24" s="661"/>
      <c r="R24" s="661"/>
      <c r="S24" s="661"/>
      <c r="T24" s="669"/>
      <c r="U24" s="191"/>
      <c r="V24" s="195"/>
    </row>
    <row r="25" spans="1:22" ht="30" customHeight="1">
      <c r="A25" s="7"/>
      <c r="B25" s="658" t="s">
        <v>310</v>
      </c>
      <c r="C25" s="659"/>
      <c r="D25" s="659"/>
      <c r="E25" s="659"/>
      <c r="F25" s="659"/>
      <c r="G25" s="659"/>
      <c r="H25" s="862"/>
      <c r="I25" s="873" t="s">
        <v>84</v>
      </c>
      <c r="J25" s="874"/>
      <c r="K25" s="874"/>
      <c r="L25" s="874"/>
      <c r="M25" s="874"/>
      <c r="N25" s="874"/>
      <c r="O25" s="874"/>
      <c r="P25" s="874"/>
      <c r="Q25" s="874"/>
      <c r="R25" s="874"/>
      <c r="S25" s="874"/>
      <c r="T25" s="875"/>
      <c r="U25" s="191"/>
      <c r="V25" s="195"/>
    </row>
    <row r="26" spans="1:22" ht="40.5" customHeight="1">
      <c r="A26" s="7"/>
      <c r="B26" s="863" t="s">
        <v>65</v>
      </c>
      <c r="C26" s="864"/>
      <c r="D26" s="864"/>
      <c r="E26" s="864"/>
      <c r="F26" s="864"/>
      <c r="G26" s="864"/>
      <c r="H26" s="865"/>
      <c r="I26" s="877"/>
      <c r="J26" s="661"/>
      <c r="K26" s="661"/>
      <c r="L26" s="661"/>
      <c r="M26" s="661"/>
      <c r="N26" s="661"/>
      <c r="O26" s="661"/>
      <c r="P26" s="661"/>
      <c r="Q26" s="661"/>
      <c r="R26" s="661"/>
      <c r="S26" s="661"/>
      <c r="T26" s="669"/>
      <c r="U26" s="191"/>
      <c r="V26" s="195"/>
    </row>
    <row r="27" spans="1:22" s="207" customFormat="1" ht="40.5" customHeight="1">
      <c r="A27" s="7"/>
      <c r="B27" s="658" t="s">
        <v>12</v>
      </c>
      <c r="C27" s="659"/>
      <c r="D27" s="659"/>
      <c r="E27" s="659"/>
      <c r="F27" s="659"/>
      <c r="G27" s="659"/>
      <c r="H27" s="862"/>
      <c r="I27" s="194"/>
      <c r="J27" s="10"/>
      <c r="K27" s="194"/>
      <c r="L27" s="194" t="s">
        <v>13</v>
      </c>
      <c r="M27" s="194"/>
      <c r="N27" s="876" t="s">
        <v>85</v>
      </c>
      <c r="O27" s="876"/>
      <c r="P27" s="194"/>
      <c r="Q27" s="194" t="s">
        <v>14</v>
      </c>
      <c r="R27" s="357"/>
      <c r="S27" s="357"/>
      <c r="T27" s="358"/>
    </row>
    <row r="28" spans="1:22" s="207" customFormat="1" ht="18" customHeight="1">
      <c r="A28" s="7"/>
      <c r="B28" s="195"/>
      <c r="C28" s="195"/>
      <c r="D28" s="195"/>
      <c r="E28" s="195"/>
      <c r="F28" s="195"/>
      <c r="G28" s="195"/>
      <c r="H28" s="195"/>
      <c r="I28" s="195"/>
      <c r="J28" s="191"/>
      <c r="K28" s="195"/>
      <c r="L28" s="195"/>
      <c r="M28" s="195"/>
      <c r="N28" s="195"/>
      <c r="O28" s="195"/>
      <c r="P28" s="195"/>
      <c r="Q28" s="195"/>
      <c r="R28" s="195"/>
      <c r="S28" s="195"/>
      <c r="T28" s="195"/>
    </row>
    <row r="29" spans="1:22" s="207" customFormat="1" ht="15.75" customHeight="1">
      <c r="A29" s="872" t="s">
        <v>15</v>
      </c>
      <c r="B29" s="872"/>
      <c r="C29" s="872"/>
      <c r="D29" s="872"/>
      <c r="E29" s="872"/>
      <c r="F29" s="872"/>
      <c r="G29" s="872"/>
      <c r="H29" s="872"/>
      <c r="I29" s="167"/>
      <c r="J29" s="167"/>
      <c r="K29" s="167"/>
      <c r="L29" s="167"/>
      <c r="M29" s="167"/>
      <c r="N29" s="167"/>
      <c r="O29" s="167"/>
      <c r="P29" s="167"/>
      <c r="Q29" s="167"/>
      <c r="R29" s="167"/>
      <c r="S29" s="167"/>
      <c r="T29" s="167"/>
      <c r="U29" s="167"/>
      <c r="V29" s="167"/>
    </row>
    <row r="30" spans="1:22" s="207" customFormat="1" ht="30" customHeight="1">
      <c r="A30" s="7"/>
      <c r="B30" s="658" t="s">
        <v>311</v>
      </c>
      <c r="C30" s="659"/>
      <c r="D30" s="659"/>
      <c r="E30" s="659"/>
      <c r="F30" s="659"/>
      <c r="G30" s="659"/>
      <c r="H30" s="862"/>
      <c r="I30" s="873" t="s">
        <v>84</v>
      </c>
      <c r="J30" s="874"/>
      <c r="K30" s="874"/>
      <c r="L30" s="874"/>
      <c r="M30" s="874"/>
      <c r="N30" s="874"/>
      <c r="O30" s="874"/>
      <c r="P30" s="874"/>
      <c r="Q30" s="874"/>
      <c r="R30" s="874"/>
      <c r="S30" s="874"/>
      <c r="T30" s="875"/>
      <c r="U30" s="191"/>
      <c r="V30" s="195"/>
    </row>
    <row r="31" spans="1:22" ht="30" customHeight="1">
      <c r="A31" s="7"/>
      <c r="B31" s="869" t="s">
        <v>144</v>
      </c>
      <c r="C31" s="870"/>
      <c r="D31" s="870"/>
      <c r="E31" s="870"/>
      <c r="F31" s="870"/>
      <c r="G31" s="870"/>
      <c r="H31" s="871"/>
      <c r="I31" s="174" t="s">
        <v>145</v>
      </c>
      <c r="J31" s="209"/>
      <c r="K31" s="210" t="s">
        <v>146</v>
      </c>
      <c r="L31" s="211" t="s">
        <v>147</v>
      </c>
      <c r="M31" s="211"/>
      <c r="N31" s="210" t="s">
        <v>146</v>
      </c>
      <c r="O31" s="211" t="s">
        <v>148</v>
      </c>
      <c r="P31" s="211"/>
      <c r="Q31" s="210" t="s">
        <v>146</v>
      </c>
      <c r="R31" s="175" t="s">
        <v>149</v>
      </c>
      <c r="S31" s="209"/>
      <c r="T31" s="212" t="s">
        <v>146</v>
      </c>
      <c r="U31" s="191"/>
    </row>
    <row r="32" spans="1:22" s="207" customFormat="1" ht="30" customHeight="1">
      <c r="A32" s="7"/>
      <c r="B32" s="658" t="s">
        <v>312</v>
      </c>
      <c r="C32" s="659"/>
      <c r="D32" s="659"/>
      <c r="E32" s="659"/>
      <c r="F32" s="659"/>
      <c r="G32" s="659"/>
      <c r="H32" s="862"/>
      <c r="I32" s="873" t="s">
        <v>84</v>
      </c>
      <c r="J32" s="874"/>
      <c r="K32" s="874"/>
      <c r="L32" s="874"/>
      <c r="M32" s="874"/>
      <c r="N32" s="874"/>
      <c r="O32" s="874"/>
      <c r="P32" s="874"/>
      <c r="Q32" s="874"/>
      <c r="R32" s="874"/>
      <c r="S32" s="874"/>
      <c r="T32" s="875"/>
      <c r="U32" s="191"/>
      <c r="V32" s="195"/>
    </row>
    <row r="33" spans="1:22" s="207" customFormat="1" ht="40.5" customHeight="1">
      <c r="A33" s="7"/>
      <c r="B33" s="863" t="s">
        <v>65</v>
      </c>
      <c r="C33" s="864"/>
      <c r="D33" s="864"/>
      <c r="E33" s="864"/>
      <c r="F33" s="864"/>
      <c r="G33" s="864"/>
      <c r="H33" s="865"/>
      <c r="I33" s="877"/>
      <c r="J33" s="661"/>
      <c r="K33" s="661"/>
      <c r="L33" s="661"/>
      <c r="M33" s="661"/>
      <c r="N33" s="661"/>
      <c r="O33" s="661"/>
      <c r="P33" s="661"/>
      <c r="Q33" s="661"/>
      <c r="R33" s="661"/>
      <c r="S33" s="661"/>
      <c r="T33" s="669"/>
    </row>
    <row r="34" spans="1:22" s="207" customFormat="1" ht="40.5" customHeight="1">
      <c r="A34" s="7"/>
      <c r="B34" s="658" t="s">
        <v>12</v>
      </c>
      <c r="C34" s="659"/>
      <c r="D34" s="659"/>
      <c r="E34" s="659"/>
      <c r="F34" s="659"/>
      <c r="G34" s="659"/>
      <c r="H34" s="862"/>
      <c r="I34" s="194"/>
      <c r="J34" s="10"/>
      <c r="K34" s="194"/>
      <c r="L34" s="194" t="s">
        <v>13</v>
      </c>
      <c r="M34" s="194"/>
      <c r="N34" s="876" t="s">
        <v>85</v>
      </c>
      <c r="O34" s="876"/>
      <c r="P34" s="194"/>
      <c r="Q34" s="194" t="s">
        <v>14</v>
      </c>
      <c r="R34" s="357"/>
      <c r="S34" s="357"/>
      <c r="T34" s="358"/>
      <c r="U34" s="213"/>
      <c r="V34" s="214"/>
    </row>
    <row r="35" spans="1:22" s="207" customFormat="1" ht="25.5" customHeight="1">
      <c r="A35" s="7"/>
      <c r="B35" s="658" t="s">
        <v>16</v>
      </c>
      <c r="C35" s="659"/>
      <c r="D35" s="659"/>
      <c r="E35" s="659"/>
      <c r="F35" s="659"/>
      <c r="G35" s="659"/>
      <c r="H35" s="862"/>
      <c r="I35" s="574"/>
      <c r="J35" s="574"/>
      <c r="K35" s="574"/>
      <c r="L35" s="574"/>
      <c r="M35" s="574"/>
      <c r="N35" s="574"/>
      <c r="O35" s="574"/>
      <c r="P35" s="574"/>
      <c r="Q35" s="574"/>
      <c r="R35" s="574"/>
      <c r="S35" s="574"/>
      <c r="T35" s="574"/>
      <c r="U35" s="213"/>
      <c r="V35" s="214"/>
    </row>
    <row r="36" spans="1:22" s="7" customFormat="1" ht="17.25" customHeight="1">
      <c r="B36" s="860" t="s">
        <v>150</v>
      </c>
      <c r="C36" s="860"/>
      <c r="D36" s="860"/>
      <c r="E36" s="860"/>
      <c r="F36" s="860"/>
      <c r="G36" s="860"/>
      <c r="H36" s="860"/>
      <c r="I36" s="860"/>
      <c r="J36" s="860"/>
      <c r="K36" s="860"/>
      <c r="L36" s="860"/>
      <c r="M36" s="860"/>
      <c r="N36" s="860"/>
      <c r="O36" s="860"/>
      <c r="P36" s="860"/>
      <c r="Q36" s="860"/>
      <c r="R36" s="860"/>
      <c r="S36" s="860"/>
      <c r="T36" s="860"/>
      <c r="U36" s="861"/>
      <c r="V36" s="861"/>
    </row>
    <row r="37" spans="1:22" ht="18" customHeight="1">
      <c r="A37" s="207"/>
      <c r="B37" s="207"/>
      <c r="C37" s="207"/>
      <c r="D37" s="207"/>
      <c r="E37" s="207"/>
      <c r="F37" s="207"/>
      <c r="G37" s="207"/>
      <c r="H37" s="207"/>
      <c r="I37" s="207"/>
      <c r="J37" s="207"/>
      <c r="K37" s="207"/>
      <c r="L37" s="207"/>
      <c r="M37" s="207"/>
      <c r="N37" s="207"/>
      <c r="O37" s="207"/>
      <c r="P37" s="207"/>
      <c r="Q37" s="207"/>
      <c r="R37" s="207"/>
      <c r="S37" s="207"/>
      <c r="T37" s="207"/>
      <c r="U37" s="207"/>
      <c r="V37" s="207"/>
    </row>
    <row r="38" spans="1:22" ht="18" customHeight="1">
      <c r="A38" s="207"/>
      <c r="B38" s="207"/>
      <c r="C38" s="207"/>
      <c r="D38" s="207"/>
      <c r="E38" s="207"/>
      <c r="F38" s="207"/>
      <c r="G38" s="207"/>
      <c r="H38" s="207"/>
      <c r="I38" s="207"/>
      <c r="J38" s="207"/>
      <c r="K38" s="207"/>
      <c r="L38" s="207"/>
      <c r="M38" s="207"/>
      <c r="N38" s="207"/>
      <c r="O38" s="207"/>
      <c r="P38" s="207"/>
      <c r="Q38" s="207"/>
      <c r="R38" s="207"/>
      <c r="S38" s="207"/>
      <c r="T38" s="207"/>
      <c r="U38" s="207"/>
      <c r="V38" s="207"/>
    </row>
    <row r="39" spans="1:22" ht="18" customHeight="1">
      <c r="A39" s="207"/>
      <c r="B39" s="207"/>
      <c r="C39" s="207"/>
      <c r="D39" s="207"/>
      <c r="E39" s="207"/>
      <c r="F39" s="207"/>
      <c r="G39" s="207"/>
      <c r="H39" s="207"/>
      <c r="I39" s="207"/>
      <c r="J39" s="207"/>
      <c r="K39" s="207"/>
      <c r="L39" s="207"/>
      <c r="M39" s="207"/>
      <c r="N39" s="207"/>
      <c r="O39" s="207"/>
      <c r="P39" s="207"/>
      <c r="Q39" s="207"/>
      <c r="R39" s="207"/>
      <c r="S39" s="207"/>
      <c r="T39" s="207"/>
      <c r="U39" s="207"/>
      <c r="V39" s="207"/>
    </row>
    <row r="40" spans="1:22" ht="18" customHeight="1">
      <c r="A40" s="207"/>
      <c r="B40" s="207"/>
      <c r="C40" s="207"/>
      <c r="D40" s="207"/>
      <c r="E40" s="207"/>
      <c r="F40" s="207"/>
      <c r="G40" s="207"/>
      <c r="H40" s="207"/>
      <c r="I40" s="207"/>
      <c r="J40" s="207"/>
      <c r="K40" s="207"/>
      <c r="L40" s="207"/>
      <c r="M40" s="207"/>
      <c r="N40" s="207"/>
      <c r="O40" s="207"/>
      <c r="P40" s="207"/>
      <c r="Q40" s="207"/>
      <c r="R40" s="207"/>
      <c r="S40" s="207"/>
      <c r="T40" s="207"/>
      <c r="U40" s="207"/>
      <c r="V40" s="207"/>
    </row>
    <row r="41" spans="1:22" ht="18" customHeight="1">
      <c r="A41" s="207"/>
      <c r="B41" s="207"/>
      <c r="C41" s="207"/>
      <c r="D41" s="207"/>
      <c r="E41" s="207"/>
      <c r="F41" s="207"/>
      <c r="G41" s="207"/>
      <c r="H41" s="207"/>
      <c r="I41" s="207"/>
      <c r="J41" s="207"/>
      <c r="K41" s="207"/>
      <c r="L41" s="207"/>
      <c r="M41" s="207"/>
      <c r="N41" s="207"/>
      <c r="O41" s="207"/>
      <c r="P41" s="207"/>
      <c r="Q41" s="207"/>
      <c r="R41" s="207"/>
      <c r="S41" s="207"/>
      <c r="T41" s="207"/>
      <c r="U41" s="207"/>
      <c r="V41" s="207"/>
    </row>
    <row r="42" spans="1:22" ht="18" customHeight="1">
      <c r="A42" s="207"/>
      <c r="B42" s="207"/>
      <c r="C42" s="207"/>
      <c r="D42" s="207"/>
      <c r="E42" s="207"/>
      <c r="F42" s="207"/>
      <c r="G42" s="207"/>
      <c r="H42" s="207"/>
      <c r="I42" s="207"/>
      <c r="J42" s="207"/>
      <c r="K42" s="207"/>
      <c r="L42" s="207"/>
      <c r="M42" s="207"/>
      <c r="N42" s="207"/>
      <c r="O42" s="207"/>
      <c r="P42" s="207"/>
      <c r="Q42" s="207"/>
      <c r="R42" s="207"/>
      <c r="S42" s="207"/>
      <c r="T42" s="207"/>
      <c r="U42" s="207"/>
      <c r="V42" s="207"/>
    </row>
    <row r="43" spans="1:22" ht="18" customHeight="1">
      <c r="A43" s="207"/>
      <c r="B43" s="207"/>
      <c r="C43" s="207"/>
      <c r="D43" s="207"/>
      <c r="E43" s="207"/>
      <c r="F43" s="207"/>
      <c r="G43" s="207"/>
      <c r="H43" s="207"/>
      <c r="I43" s="207"/>
      <c r="J43" s="207"/>
      <c r="K43" s="207"/>
      <c r="L43" s="207"/>
      <c r="M43" s="207"/>
      <c r="N43" s="207"/>
      <c r="O43" s="207"/>
      <c r="P43" s="207"/>
      <c r="Q43" s="207"/>
      <c r="R43" s="207"/>
      <c r="S43" s="207"/>
      <c r="T43" s="207"/>
      <c r="U43" s="207"/>
      <c r="V43" s="207"/>
    </row>
    <row r="44" spans="1:22" ht="18" customHeight="1">
      <c r="A44" s="207"/>
      <c r="B44" s="207"/>
      <c r="C44" s="207"/>
      <c r="D44" s="207"/>
      <c r="E44" s="207"/>
      <c r="F44" s="207"/>
      <c r="G44" s="207"/>
      <c r="H44" s="207"/>
      <c r="I44" s="207"/>
      <c r="J44" s="207"/>
      <c r="K44" s="207"/>
      <c r="L44" s="207"/>
      <c r="M44" s="207"/>
      <c r="N44" s="207"/>
      <c r="O44" s="207"/>
      <c r="P44" s="207"/>
      <c r="Q44" s="207"/>
      <c r="R44" s="207"/>
      <c r="S44" s="207"/>
      <c r="T44" s="207"/>
      <c r="U44" s="207"/>
      <c r="V44" s="207"/>
    </row>
    <row r="45" spans="1:22" ht="18" customHeight="1">
      <c r="A45" s="207"/>
      <c r="B45" s="207"/>
      <c r="C45" s="207"/>
      <c r="D45" s="207"/>
      <c r="E45" s="207"/>
      <c r="F45" s="207"/>
      <c r="G45" s="207"/>
      <c r="H45" s="207"/>
      <c r="I45" s="207"/>
      <c r="J45" s="207"/>
      <c r="K45" s="207"/>
      <c r="L45" s="207"/>
      <c r="M45" s="207"/>
      <c r="N45" s="207"/>
      <c r="O45" s="207"/>
      <c r="P45" s="207"/>
      <c r="Q45" s="207"/>
      <c r="R45" s="207"/>
      <c r="S45" s="207"/>
      <c r="T45" s="207"/>
      <c r="U45" s="207"/>
      <c r="V45" s="207"/>
    </row>
    <row r="46" spans="1:22" ht="18" customHeight="1">
      <c r="A46" s="207"/>
      <c r="B46" s="207"/>
      <c r="C46" s="207"/>
      <c r="D46" s="207"/>
      <c r="E46" s="207"/>
      <c r="F46" s="207"/>
      <c r="G46" s="207"/>
      <c r="H46" s="207"/>
      <c r="I46" s="207"/>
      <c r="J46" s="207"/>
      <c r="K46" s="207"/>
      <c r="L46" s="207"/>
      <c r="M46" s="207"/>
      <c r="N46" s="207"/>
      <c r="O46" s="207"/>
      <c r="P46" s="207"/>
      <c r="Q46" s="207"/>
      <c r="R46" s="207"/>
      <c r="S46" s="207"/>
      <c r="T46" s="207"/>
      <c r="U46" s="207"/>
      <c r="V46" s="207"/>
    </row>
    <row r="47" spans="1:22" ht="18" customHeight="1">
      <c r="A47" s="207"/>
      <c r="B47" s="207"/>
      <c r="C47" s="207"/>
      <c r="D47" s="207"/>
      <c r="E47" s="207"/>
      <c r="F47" s="207"/>
      <c r="G47" s="207"/>
      <c r="H47" s="207"/>
      <c r="I47" s="207"/>
      <c r="J47" s="207"/>
      <c r="K47" s="207"/>
      <c r="L47" s="207"/>
      <c r="M47" s="207"/>
      <c r="N47" s="207"/>
      <c r="O47" s="207"/>
      <c r="P47" s="207"/>
      <c r="Q47" s="207"/>
      <c r="R47" s="207"/>
      <c r="S47" s="207"/>
      <c r="T47" s="207"/>
      <c r="U47" s="207"/>
      <c r="V47" s="207"/>
    </row>
    <row r="48" spans="1:22" ht="18" customHeight="1">
      <c r="A48" s="207"/>
      <c r="B48" s="207"/>
      <c r="C48" s="207"/>
      <c r="D48" s="207"/>
      <c r="E48" s="207"/>
      <c r="F48" s="207"/>
      <c r="G48" s="207"/>
      <c r="H48" s="207"/>
      <c r="I48" s="207"/>
      <c r="J48" s="207"/>
      <c r="K48" s="207"/>
      <c r="L48" s="207"/>
      <c r="M48" s="207"/>
      <c r="N48" s="207"/>
      <c r="O48" s="207"/>
      <c r="P48" s="207"/>
      <c r="Q48" s="207"/>
      <c r="R48" s="207"/>
      <c r="S48" s="207"/>
      <c r="T48" s="207"/>
      <c r="U48" s="207"/>
      <c r="V48" s="207"/>
    </row>
    <row r="49" spans="1:22" ht="18" customHeight="1">
      <c r="A49" s="207"/>
      <c r="B49" s="207"/>
      <c r="C49" s="207"/>
      <c r="D49" s="207"/>
      <c r="E49" s="207"/>
      <c r="F49" s="207"/>
      <c r="G49" s="207"/>
      <c r="H49" s="207"/>
      <c r="I49" s="207"/>
      <c r="J49" s="207"/>
      <c r="K49" s="207"/>
      <c r="L49" s="207"/>
      <c r="M49" s="207"/>
      <c r="N49" s="207"/>
      <c r="O49" s="207"/>
      <c r="P49" s="207"/>
      <c r="Q49" s="207"/>
      <c r="R49" s="207"/>
      <c r="S49" s="207"/>
      <c r="T49" s="207"/>
      <c r="U49" s="207"/>
      <c r="V49" s="207"/>
    </row>
    <row r="50" spans="1:22" ht="18" customHeight="1"/>
    <row r="51" spans="1:22" ht="18" customHeight="1"/>
    <row r="52" spans="1:22" ht="18" customHeight="1"/>
    <row r="53" spans="1:22" ht="18" customHeight="1"/>
    <row r="54" spans="1:22" ht="18" customHeight="1"/>
    <row r="55" spans="1:22" ht="18" customHeight="1"/>
    <row r="56" spans="1:22" ht="18" customHeight="1"/>
    <row r="57" spans="1:22" ht="18" customHeight="1"/>
    <row r="58" spans="1:22" ht="18" customHeight="1"/>
    <row r="59" spans="1:22" ht="18" customHeight="1"/>
    <row r="60" spans="1:22" ht="18" customHeight="1"/>
    <row r="61" spans="1:22" ht="18" customHeight="1"/>
    <row r="62" spans="1:22" ht="18" customHeight="1"/>
    <row r="63" spans="1:22" ht="18" customHeight="1"/>
    <row r="64" spans="1: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sheetData>
  <mergeCells count="53">
    <mergeCell ref="B18:V19"/>
    <mergeCell ref="B20:T20"/>
    <mergeCell ref="B17:J17"/>
    <mergeCell ref="B16:J16"/>
    <mergeCell ref="B15:J15"/>
    <mergeCell ref="K15:T15"/>
    <mergeCell ref="K16:T16"/>
    <mergeCell ref="K17:T17"/>
    <mergeCell ref="B14:J14"/>
    <mergeCell ref="B13:J13"/>
    <mergeCell ref="S8:U8"/>
    <mergeCell ref="I7:R7"/>
    <mergeCell ref="I8:R8"/>
    <mergeCell ref="S7:U7"/>
    <mergeCell ref="K13:T13"/>
    <mergeCell ref="K14:T14"/>
    <mergeCell ref="C8:G8"/>
    <mergeCell ref="I32:T32"/>
    <mergeCell ref="N27:O27"/>
    <mergeCell ref="O24:T24"/>
    <mergeCell ref="I26:T26"/>
    <mergeCell ref="I23:N23"/>
    <mergeCell ref="I25:T25"/>
    <mergeCell ref="O23:T23"/>
    <mergeCell ref="I3:R3"/>
    <mergeCell ref="I4:R4"/>
    <mergeCell ref="I5:R5"/>
    <mergeCell ref="I6:R6"/>
    <mergeCell ref="S3:V3"/>
    <mergeCell ref="S4:U4"/>
    <mergeCell ref="S5:U5"/>
    <mergeCell ref="S6:U6"/>
    <mergeCell ref="B3:H3"/>
    <mergeCell ref="C5:G5"/>
    <mergeCell ref="C7:G7"/>
    <mergeCell ref="C6:G6"/>
    <mergeCell ref="C4:G4"/>
    <mergeCell ref="B36:V36"/>
    <mergeCell ref="B25:H25"/>
    <mergeCell ref="B23:H24"/>
    <mergeCell ref="B35:H35"/>
    <mergeCell ref="B34:H34"/>
    <mergeCell ref="B33:H33"/>
    <mergeCell ref="I35:T35"/>
    <mergeCell ref="B31:H31"/>
    <mergeCell ref="B32:H32"/>
    <mergeCell ref="B30:H30"/>
    <mergeCell ref="A29:H29"/>
    <mergeCell ref="B27:H27"/>
    <mergeCell ref="B26:H26"/>
    <mergeCell ref="I30:T30"/>
    <mergeCell ref="N34:O34"/>
    <mergeCell ref="I33:T33"/>
  </mergeCells>
  <phoneticPr fontId="3"/>
  <pageMargins left="0.9055118110236221" right="0.59055118110236227" top="0.51181102362204722" bottom="0.31496062992125984" header="0.51181102362204722" footer="0.31496062992125984"/>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67"/>
  <sheetViews>
    <sheetView showGridLines="0" view="pageBreakPreview" zoomScaleNormal="100" zoomScaleSheetLayoutView="100" workbookViewId="0">
      <selection sqref="A1:V1"/>
    </sheetView>
  </sheetViews>
  <sheetFormatPr defaultColWidth="9" defaultRowHeight="12"/>
  <cols>
    <col min="1" max="1" width="4.5" style="7" customWidth="1"/>
    <col min="2" max="15" width="4.25" style="7" customWidth="1"/>
    <col min="16" max="16" width="4.5" style="7" customWidth="1"/>
    <col min="17" max="19" width="4.25" style="7" customWidth="1"/>
    <col min="20" max="20" width="4.75" style="7" customWidth="1"/>
    <col min="21" max="22" width="4.25" style="7" customWidth="1"/>
    <col min="23" max="23" width="6.625" style="7" customWidth="1"/>
    <col min="24" max="25" width="3.375" style="7" customWidth="1"/>
    <col min="26" max="30" width="4.25" style="7" customWidth="1"/>
    <col min="31" max="39" width="3.375" style="7" customWidth="1"/>
    <col min="40" max="16384" width="9" style="7"/>
  </cols>
  <sheetData>
    <row r="1" spans="1:27" ht="21" customHeight="1">
      <c r="A1" s="965" t="s">
        <v>229</v>
      </c>
      <c r="B1" s="965"/>
      <c r="C1" s="965"/>
      <c r="D1" s="965"/>
      <c r="E1" s="965"/>
      <c r="F1" s="965"/>
      <c r="G1" s="965"/>
      <c r="H1" s="965"/>
      <c r="I1" s="965"/>
      <c r="J1" s="965"/>
      <c r="K1" s="965"/>
      <c r="L1" s="965"/>
      <c r="M1" s="965"/>
      <c r="N1" s="965"/>
      <c r="O1" s="965"/>
      <c r="P1" s="965"/>
      <c r="Q1" s="965"/>
      <c r="R1" s="965"/>
      <c r="S1" s="965"/>
      <c r="T1" s="965"/>
      <c r="U1" s="965"/>
      <c r="V1" s="965"/>
      <c r="W1" s="238"/>
      <c r="X1" s="238"/>
      <c r="Y1" s="238"/>
      <c r="Z1" s="238"/>
      <c r="AA1" s="238"/>
    </row>
    <row r="2" spans="1:27" s="241" customFormat="1" ht="44.25" customHeight="1">
      <c r="A2" s="239"/>
      <c r="B2" s="966" t="s">
        <v>307</v>
      </c>
      <c r="C2" s="967"/>
      <c r="D2" s="967"/>
      <c r="E2" s="967"/>
      <c r="F2" s="967"/>
      <c r="G2" s="967"/>
      <c r="H2" s="968"/>
      <c r="I2" s="942" t="s">
        <v>223</v>
      </c>
      <c r="J2" s="943"/>
      <c r="K2" s="943"/>
      <c r="L2" s="943"/>
      <c r="M2" s="943"/>
      <c r="N2" s="943"/>
      <c r="O2" s="943"/>
      <c r="P2" s="943"/>
      <c r="Q2" s="943"/>
      <c r="R2" s="943"/>
      <c r="S2" s="943"/>
      <c r="T2" s="943"/>
      <c r="U2" s="943"/>
      <c r="V2" s="944"/>
    </row>
    <row r="3" spans="1:27" s="241" customFormat="1" ht="24" customHeight="1">
      <c r="A3" s="239"/>
      <c r="B3" s="969" t="s">
        <v>299</v>
      </c>
      <c r="C3" s="970"/>
      <c r="D3" s="970"/>
      <c r="E3" s="970"/>
      <c r="F3" s="970"/>
      <c r="G3" s="970"/>
      <c r="H3" s="971"/>
      <c r="I3" s="933" t="s">
        <v>224</v>
      </c>
      <c r="J3" s="934"/>
      <c r="K3" s="934"/>
      <c r="L3" s="934"/>
      <c r="M3" s="934"/>
      <c r="N3" s="934"/>
      <c r="O3" s="934"/>
      <c r="P3" s="934"/>
      <c r="Q3" s="934"/>
      <c r="R3" s="934"/>
      <c r="S3" s="934"/>
      <c r="T3" s="934"/>
      <c r="U3" s="934"/>
      <c r="V3" s="935"/>
    </row>
    <row r="4" spans="1:27" s="241" customFormat="1" ht="24" customHeight="1">
      <c r="A4" s="239"/>
      <c r="B4" s="972"/>
      <c r="C4" s="973"/>
      <c r="D4" s="973"/>
      <c r="E4" s="973"/>
      <c r="F4" s="973"/>
      <c r="G4" s="973"/>
      <c r="H4" s="974"/>
      <c r="I4" s="936" t="s">
        <v>225</v>
      </c>
      <c r="J4" s="937"/>
      <c r="K4" s="937"/>
      <c r="L4" s="937"/>
      <c r="M4" s="937"/>
      <c r="N4" s="937"/>
      <c r="O4" s="937"/>
      <c r="P4" s="937"/>
      <c r="Q4" s="937"/>
      <c r="R4" s="937"/>
      <c r="S4" s="937"/>
      <c r="T4" s="937"/>
      <c r="U4" s="937"/>
      <c r="V4" s="938"/>
    </row>
    <row r="5" spans="1:27" s="241" customFormat="1" ht="30.75" customHeight="1">
      <c r="A5" s="239"/>
      <c r="B5" s="966" t="s">
        <v>308</v>
      </c>
      <c r="C5" s="967"/>
      <c r="D5" s="967"/>
      <c r="E5" s="967"/>
      <c r="F5" s="967"/>
      <c r="G5" s="967"/>
      <c r="H5" s="968"/>
      <c r="I5" s="942" t="s">
        <v>223</v>
      </c>
      <c r="J5" s="943"/>
      <c r="K5" s="943"/>
      <c r="L5" s="943"/>
      <c r="M5" s="943"/>
      <c r="N5" s="943"/>
      <c r="O5" s="943"/>
      <c r="P5" s="943"/>
      <c r="Q5" s="943"/>
      <c r="R5" s="943"/>
      <c r="S5" s="943"/>
      <c r="T5" s="943"/>
      <c r="U5" s="943"/>
      <c r="V5" s="944"/>
    </row>
    <row r="6" spans="1:27" s="241" customFormat="1" ht="24" customHeight="1">
      <c r="A6" s="242"/>
      <c r="B6" s="951" t="s">
        <v>309</v>
      </c>
      <c r="C6" s="952"/>
      <c r="D6" s="952"/>
      <c r="E6" s="952"/>
      <c r="F6" s="952"/>
      <c r="G6" s="952"/>
      <c r="H6" s="953"/>
      <c r="I6" s="933" t="s">
        <v>224</v>
      </c>
      <c r="J6" s="934"/>
      <c r="K6" s="934"/>
      <c r="L6" s="934"/>
      <c r="M6" s="934"/>
      <c r="N6" s="934"/>
      <c r="O6" s="934"/>
      <c r="P6" s="934"/>
      <c r="Q6" s="934"/>
      <c r="R6" s="934"/>
      <c r="S6" s="934"/>
      <c r="T6" s="934"/>
      <c r="U6" s="934"/>
      <c r="V6" s="935"/>
    </row>
    <row r="7" spans="1:27" s="241" customFormat="1" ht="24" customHeight="1">
      <c r="A7" s="242"/>
      <c r="B7" s="957"/>
      <c r="C7" s="975"/>
      <c r="D7" s="975"/>
      <c r="E7" s="975"/>
      <c r="F7" s="975"/>
      <c r="G7" s="975"/>
      <c r="H7" s="959"/>
      <c r="I7" s="945" t="s">
        <v>225</v>
      </c>
      <c r="J7" s="946"/>
      <c r="K7" s="946"/>
      <c r="L7" s="946"/>
      <c r="M7" s="946"/>
      <c r="N7" s="946"/>
      <c r="O7" s="946"/>
      <c r="P7" s="946"/>
      <c r="Q7" s="946"/>
      <c r="R7" s="946"/>
      <c r="S7" s="946"/>
      <c r="T7" s="946"/>
      <c r="U7" s="946"/>
      <c r="V7" s="947"/>
    </row>
    <row r="8" spans="1:27" s="241" customFormat="1" ht="24" customHeight="1">
      <c r="A8" s="242"/>
      <c r="B8" s="954"/>
      <c r="C8" s="955"/>
      <c r="D8" s="955"/>
      <c r="E8" s="955"/>
      <c r="F8" s="955"/>
      <c r="G8" s="955"/>
      <c r="H8" s="956"/>
      <c r="I8" s="948" t="s">
        <v>297</v>
      </c>
      <c r="J8" s="949"/>
      <c r="K8" s="949"/>
      <c r="L8" s="949"/>
      <c r="M8" s="949"/>
      <c r="N8" s="949"/>
      <c r="O8" s="949"/>
      <c r="P8" s="949"/>
      <c r="Q8" s="949"/>
      <c r="R8" s="949"/>
      <c r="S8" s="949"/>
      <c r="T8" s="949"/>
      <c r="U8" s="949"/>
      <c r="V8" s="950"/>
    </row>
    <row r="9" spans="1:27" s="241" customFormat="1" ht="24" customHeight="1">
      <c r="A9" s="242"/>
      <c r="B9" s="951" t="s">
        <v>965</v>
      </c>
      <c r="C9" s="952"/>
      <c r="D9" s="952"/>
      <c r="E9" s="952"/>
      <c r="F9" s="952"/>
      <c r="G9" s="952"/>
      <c r="H9" s="953"/>
      <c r="I9" s="933" t="s">
        <v>224</v>
      </c>
      <c r="J9" s="934"/>
      <c r="K9" s="934"/>
      <c r="L9" s="934"/>
      <c r="M9" s="934"/>
      <c r="N9" s="934"/>
      <c r="O9" s="934"/>
      <c r="P9" s="934"/>
      <c r="Q9" s="934"/>
      <c r="R9" s="934"/>
      <c r="S9" s="934"/>
      <c r="T9" s="934"/>
      <c r="U9" s="934"/>
      <c r="V9" s="935"/>
    </row>
    <row r="10" spans="1:27" s="241" customFormat="1" ht="24" customHeight="1">
      <c r="A10" s="242"/>
      <c r="B10" s="954"/>
      <c r="C10" s="955"/>
      <c r="D10" s="955"/>
      <c r="E10" s="955"/>
      <c r="F10" s="955"/>
      <c r="G10" s="955"/>
      <c r="H10" s="956"/>
      <c r="I10" s="936" t="s">
        <v>225</v>
      </c>
      <c r="J10" s="937"/>
      <c r="K10" s="937"/>
      <c r="L10" s="937"/>
      <c r="M10" s="937"/>
      <c r="N10" s="937"/>
      <c r="O10" s="937"/>
      <c r="P10" s="937"/>
      <c r="Q10" s="937"/>
      <c r="R10" s="937"/>
      <c r="S10" s="937"/>
      <c r="T10" s="937"/>
      <c r="U10" s="937"/>
      <c r="V10" s="938"/>
    </row>
    <row r="11" spans="1:27" s="241" customFormat="1" ht="30.75" customHeight="1">
      <c r="A11" s="242"/>
      <c r="B11" s="976" t="s">
        <v>226</v>
      </c>
      <c r="C11" s="977"/>
      <c r="D11" s="977"/>
      <c r="E11" s="977"/>
      <c r="F11" s="977"/>
      <c r="G11" s="977"/>
      <c r="H11" s="978"/>
      <c r="I11" s="979"/>
      <c r="J11" s="980"/>
      <c r="K11" s="980"/>
      <c r="L11" s="980"/>
      <c r="M11" s="980"/>
      <c r="N11" s="980"/>
      <c r="O11" s="980"/>
      <c r="P11" s="980"/>
      <c r="Q11" s="980"/>
      <c r="R11" s="980"/>
      <c r="S11" s="980"/>
      <c r="T11" s="980"/>
      <c r="U11" s="980"/>
      <c r="V11" s="981"/>
    </row>
    <row r="12" spans="1:27" s="73" customFormat="1" ht="15.75" customHeight="1">
      <c r="A12" s="236"/>
      <c r="B12" s="925" t="s">
        <v>926</v>
      </c>
      <c r="C12" s="925"/>
      <c r="D12" s="925"/>
      <c r="E12" s="925"/>
      <c r="F12" s="925"/>
      <c r="G12" s="925"/>
      <c r="H12" s="925"/>
      <c r="I12" s="925"/>
      <c r="J12" s="925"/>
      <c r="K12" s="925"/>
      <c r="L12" s="925"/>
      <c r="M12" s="925"/>
      <c r="N12" s="925"/>
      <c r="O12" s="925"/>
      <c r="P12" s="925"/>
      <c r="Q12" s="925"/>
      <c r="R12" s="925"/>
      <c r="S12" s="925"/>
      <c r="T12" s="925"/>
      <c r="U12" s="925"/>
      <c r="V12" s="925"/>
    </row>
    <row r="13" spans="1:27" s="73" customFormat="1" ht="20.25" customHeight="1">
      <c r="A13" s="236"/>
      <c r="B13" s="236"/>
      <c r="C13" s="236"/>
      <c r="D13" s="236"/>
      <c r="E13" s="236"/>
      <c r="F13" s="236"/>
      <c r="G13" s="236"/>
      <c r="H13" s="236"/>
      <c r="I13" s="236"/>
      <c r="J13" s="236"/>
      <c r="K13" s="236"/>
      <c r="L13" s="236"/>
      <c r="M13" s="236"/>
      <c r="N13" s="236"/>
      <c r="O13" s="236"/>
      <c r="P13" s="236"/>
      <c r="Q13" s="236"/>
      <c r="R13" s="236"/>
      <c r="S13" s="236"/>
      <c r="T13" s="236"/>
      <c r="U13" s="236"/>
      <c r="V13" s="236"/>
      <c r="W13" s="7"/>
    </row>
    <row r="14" spans="1:27" ht="21" customHeight="1">
      <c r="B14" s="960" t="s">
        <v>287</v>
      </c>
      <c r="C14" s="960"/>
      <c r="D14" s="960"/>
      <c r="E14" s="960"/>
      <c r="F14" s="983" t="s">
        <v>288</v>
      </c>
      <c r="G14" s="983"/>
      <c r="H14" s="983"/>
      <c r="I14" s="960" t="s">
        <v>289</v>
      </c>
      <c r="J14" s="960"/>
      <c r="K14" s="960"/>
      <c r="L14" s="983"/>
      <c r="M14" s="983"/>
      <c r="N14" s="983"/>
      <c r="O14" s="960" t="s">
        <v>290</v>
      </c>
      <c r="P14" s="960"/>
      <c r="Q14" s="960"/>
      <c r="R14" s="984"/>
      <c r="S14" s="984"/>
      <c r="T14" s="984"/>
      <c r="U14" s="259"/>
      <c r="V14" s="259"/>
      <c r="W14" s="259"/>
      <c r="X14" s="259"/>
      <c r="Y14" s="262"/>
      <c r="Z14" s="262"/>
    </row>
    <row r="15" spans="1:27" ht="21" customHeight="1">
      <c r="B15" s="962" t="s">
        <v>291</v>
      </c>
      <c r="C15" s="962"/>
      <c r="D15" s="962"/>
      <c r="E15" s="985"/>
      <c r="F15" s="986"/>
      <c r="G15" s="986"/>
      <c r="H15" s="987"/>
      <c r="I15" s="960" t="s">
        <v>292</v>
      </c>
      <c r="J15" s="960"/>
      <c r="K15" s="960"/>
      <c r="L15" s="960"/>
      <c r="M15" s="983"/>
      <c r="N15" s="983"/>
      <c r="O15" s="983"/>
      <c r="P15" s="983"/>
      <c r="Q15" s="983"/>
      <c r="R15" s="983"/>
      <c r="S15" s="983"/>
      <c r="T15" s="983"/>
      <c r="U15" s="263"/>
      <c r="V15" s="263"/>
      <c r="W15" s="264"/>
      <c r="X15" s="264"/>
      <c r="Y15" s="265"/>
      <c r="Z15" s="262"/>
    </row>
    <row r="16" spans="1:27" ht="21" customHeight="1">
      <c r="B16" s="960" t="s">
        <v>293</v>
      </c>
      <c r="C16" s="960"/>
      <c r="D16" s="960"/>
      <c r="E16" s="960" t="s">
        <v>294</v>
      </c>
      <c r="F16" s="960"/>
      <c r="G16" s="960"/>
      <c r="H16" s="961" t="s">
        <v>295</v>
      </c>
      <c r="I16" s="961"/>
      <c r="J16" s="961"/>
      <c r="K16" s="962" t="s">
        <v>296</v>
      </c>
      <c r="L16" s="962"/>
      <c r="M16" s="963"/>
      <c r="N16" s="964" t="s">
        <v>295</v>
      </c>
      <c r="O16" s="964"/>
      <c r="P16" s="964"/>
      <c r="Q16" s="4"/>
      <c r="R16" s="4"/>
      <c r="S16" s="4"/>
      <c r="T16" s="4"/>
      <c r="U16" s="259"/>
      <c r="V16" s="259"/>
      <c r="W16" s="259"/>
      <c r="X16" s="259"/>
      <c r="Y16" s="262"/>
      <c r="Z16" s="262"/>
    </row>
    <row r="17" spans="1:29" s="260" customFormat="1" ht="21" customHeight="1">
      <c r="B17" s="266"/>
      <c r="C17" s="266"/>
      <c r="D17" s="266"/>
      <c r="E17" s="266"/>
      <c r="F17" s="266"/>
      <c r="G17" s="266"/>
      <c r="H17" s="267"/>
      <c r="I17" s="267"/>
      <c r="J17" s="267"/>
      <c r="K17" s="268"/>
      <c r="L17" s="268"/>
      <c r="M17" s="268"/>
      <c r="N17" s="269"/>
      <c r="O17" s="269"/>
      <c r="P17" s="269"/>
      <c r="Q17" s="270"/>
      <c r="R17" s="270"/>
      <c r="S17" s="270"/>
      <c r="T17" s="270"/>
      <c r="U17" s="259"/>
      <c r="V17" s="259"/>
      <c r="W17" s="259"/>
      <c r="X17" s="259"/>
    </row>
    <row r="18" spans="1:29" ht="21" customHeight="1">
      <c r="A18" s="965" t="s">
        <v>230</v>
      </c>
      <c r="B18" s="965"/>
      <c r="C18" s="965"/>
      <c r="D18" s="965"/>
      <c r="E18" s="965"/>
      <c r="F18" s="965"/>
      <c r="G18" s="965"/>
      <c r="H18" s="965"/>
      <c r="I18" s="965"/>
      <c r="J18" s="965"/>
      <c r="K18" s="965"/>
      <c r="L18" s="965"/>
      <c r="M18" s="965"/>
      <c r="N18" s="965"/>
      <c r="O18" s="965"/>
      <c r="P18" s="965"/>
      <c r="Q18" s="965"/>
      <c r="R18" s="965"/>
      <c r="S18" s="965"/>
      <c r="T18" s="965"/>
      <c r="U18" s="965"/>
      <c r="V18" s="965"/>
      <c r="W18" s="238"/>
      <c r="X18" s="238"/>
    </row>
    <row r="19" spans="1:29" s="236" customFormat="1" ht="15" customHeight="1">
      <c r="A19" s="243"/>
      <c r="B19" s="982" t="s">
        <v>227</v>
      </c>
      <c r="C19" s="982"/>
      <c r="D19" s="982"/>
      <c r="E19" s="982"/>
      <c r="F19" s="982"/>
      <c r="G19" s="982"/>
      <c r="H19" s="982"/>
      <c r="I19" s="982"/>
      <c r="J19" s="982"/>
      <c r="K19" s="982"/>
      <c r="L19" s="982"/>
      <c r="M19" s="982"/>
      <c r="N19" s="982"/>
      <c r="O19" s="982"/>
      <c r="P19" s="982"/>
      <c r="Q19" s="982"/>
      <c r="R19" s="982"/>
      <c r="S19" s="982"/>
      <c r="T19" s="982"/>
      <c r="U19" s="982"/>
      <c r="V19" s="982"/>
      <c r="W19" s="244"/>
      <c r="X19" s="361"/>
    </row>
    <row r="20" spans="1:29" ht="15" customHeight="1">
      <c r="A20" s="245"/>
      <c r="B20" s="937" t="s">
        <v>228</v>
      </c>
      <c r="C20" s="937"/>
      <c r="D20" s="937"/>
      <c r="E20" s="937"/>
      <c r="F20" s="937"/>
      <c r="G20" s="937"/>
      <c r="H20" s="937"/>
      <c r="I20" s="937"/>
      <c r="J20" s="937"/>
      <c r="K20" s="937"/>
      <c r="L20" s="937"/>
      <c r="M20" s="937"/>
      <c r="N20" s="937"/>
      <c r="O20" s="937"/>
      <c r="P20" s="937"/>
      <c r="Q20" s="937"/>
      <c r="R20" s="937"/>
      <c r="S20" s="937"/>
      <c r="T20" s="937"/>
      <c r="U20" s="937"/>
      <c r="V20" s="937"/>
      <c r="W20" s="238"/>
      <c r="X20" s="361"/>
    </row>
    <row r="21" spans="1:29" s="241" customFormat="1" ht="23.1" customHeight="1">
      <c r="A21" s="239"/>
      <c r="B21" s="927" t="s">
        <v>375</v>
      </c>
      <c r="C21" s="928"/>
      <c r="D21" s="928"/>
      <c r="E21" s="928"/>
      <c r="F21" s="928"/>
      <c r="G21" s="928"/>
      <c r="H21" s="929"/>
      <c r="I21" s="933" t="s">
        <v>919</v>
      </c>
      <c r="J21" s="934"/>
      <c r="K21" s="934"/>
      <c r="L21" s="934"/>
      <c r="M21" s="934"/>
      <c r="N21" s="934"/>
      <c r="O21" s="934"/>
      <c r="P21" s="934"/>
      <c r="Q21" s="934"/>
      <c r="R21" s="934"/>
      <c r="S21" s="934"/>
      <c r="T21" s="934"/>
      <c r="U21" s="934"/>
      <c r="V21" s="935"/>
      <c r="W21" s="535"/>
      <c r="X21" s="535"/>
      <c r="Y21" s="535"/>
      <c r="Z21" s="535"/>
      <c r="AA21" s="535"/>
      <c r="AB21" s="7"/>
      <c r="AC21" s="7"/>
    </row>
    <row r="22" spans="1:29" s="241" customFormat="1" ht="23.1" customHeight="1">
      <c r="A22" s="239"/>
      <c r="B22" s="930"/>
      <c r="C22" s="931"/>
      <c r="D22" s="931"/>
      <c r="E22" s="931"/>
      <c r="F22" s="931"/>
      <c r="G22" s="931"/>
      <c r="H22" s="932"/>
      <c r="I22" s="936" t="s">
        <v>920</v>
      </c>
      <c r="J22" s="937"/>
      <c r="K22" s="937"/>
      <c r="L22" s="937"/>
      <c r="M22" s="937"/>
      <c r="N22" s="937"/>
      <c r="O22" s="937"/>
      <c r="P22" s="937"/>
      <c r="Q22" s="937"/>
      <c r="R22" s="937"/>
      <c r="S22" s="937"/>
      <c r="T22" s="937"/>
      <c r="U22" s="937"/>
      <c r="V22" s="938"/>
      <c r="W22" s="535"/>
      <c r="X22" s="535"/>
      <c r="Y22" s="535"/>
      <c r="Z22" s="535"/>
      <c r="AA22" s="535"/>
      <c r="AB22" s="7"/>
      <c r="AC22" s="7"/>
    </row>
    <row r="23" spans="1:29" s="241" customFormat="1" ht="23.25" customHeight="1">
      <c r="A23" s="239"/>
      <c r="B23" s="939" t="s">
        <v>376</v>
      </c>
      <c r="C23" s="940"/>
      <c r="D23" s="940"/>
      <c r="E23" s="940"/>
      <c r="F23" s="940"/>
      <c r="G23" s="940"/>
      <c r="H23" s="941"/>
      <c r="I23" s="942" t="s">
        <v>223</v>
      </c>
      <c r="J23" s="943"/>
      <c r="K23" s="943"/>
      <c r="L23" s="943"/>
      <c r="M23" s="943"/>
      <c r="N23" s="943"/>
      <c r="O23" s="943"/>
      <c r="P23" s="943"/>
      <c r="Q23" s="943"/>
      <c r="R23" s="943"/>
      <c r="S23" s="943"/>
      <c r="T23" s="943"/>
      <c r="U23" s="943"/>
      <c r="V23" s="944"/>
      <c r="W23" s="535"/>
      <c r="X23" s="239"/>
    </row>
    <row r="24" spans="1:29" s="241" customFormat="1" ht="24" customHeight="1">
      <c r="A24" s="242"/>
      <c r="B24" s="951" t="s">
        <v>377</v>
      </c>
      <c r="C24" s="952"/>
      <c r="D24" s="952"/>
      <c r="E24" s="952"/>
      <c r="F24" s="952"/>
      <c r="G24" s="952"/>
      <c r="H24" s="953"/>
      <c r="I24" s="933" t="s">
        <v>224</v>
      </c>
      <c r="J24" s="934"/>
      <c r="K24" s="934"/>
      <c r="L24" s="934"/>
      <c r="M24" s="934"/>
      <c r="N24" s="934"/>
      <c r="O24" s="934"/>
      <c r="P24" s="934"/>
      <c r="Q24" s="934"/>
      <c r="R24" s="934"/>
      <c r="S24" s="934"/>
      <c r="T24" s="934"/>
      <c r="U24" s="934"/>
      <c r="V24" s="935"/>
      <c r="W24" s="535"/>
      <c r="X24" s="239"/>
    </row>
    <row r="25" spans="1:29" s="241" customFormat="1" ht="24" customHeight="1">
      <c r="A25" s="242"/>
      <c r="B25" s="957"/>
      <c r="C25" s="958"/>
      <c r="D25" s="958"/>
      <c r="E25" s="958"/>
      <c r="F25" s="958"/>
      <c r="G25" s="958"/>
      <c r="H25" s="959"/>
      <c r="I25" s="945" t="s">
        <v>225</v>
      </c>
      <c r="J25" s="946"/>
      <c r="K25" s="946"/>
      <c r="L25" s="946"/>
      <c r="M25" s="946"/>
      <c r="N25" s="946"/>
      <c r="O25" s="946"/>
      <c r="P25" s="946"/>
      <c r="Q25" s="946"/>
      <c r="R25" s="946"/>
      <c r="S25" s="946"/>
      <c r="T25" s="946"/>
      <c r="U25" s="946"/>
      <c r="V25" s="947"/>
      <c r="W25" s="535"/>
      <c r="X25" s="242"/>
    </row>
    <row r="26" spans="1:29" s="241" customFormat="1" ht="24" customHeight="1">
      <c r="A26" s="242"/>
      <c r="B26" s="954"/>
      <c r="C26" s="955"/>
      <c r="D26" s="955"/>
      <c r="E26" s="955"/>
      <c r="F26" s="955"/>
      <c r="G26" s="955"/>
      <c r="H26" s="956"/>
      <c r="I26" s="948" t="s">
        <v>297</v>
      </c>
      <c r="J26" s="949"/>
      <c r="K26" s="949"/>
      <c r="L26" s="949"/>
      <c r="M26" s="949"/>
      <c r="N26" s="949"/>
      <c r="O26" s="949"/>
      <c r="P26" s="949"/>
      <c r="Q26" s="949"/>
      <c r="R26" s="949"/>
      <c r="S26" s="949"/>
      <c r="T26" s="949"/>
      <c r="U26" s="949"/>
      <c r="V26" s="950"/>
      <c r="W26" s="535"/>
      <c r="X26" s="242"/>
    </row>
    <row r="27" spans="1:29" s="241" customFormat="1" ht="24" customHeight="1">
      <c r="A27" s="242"/>
      <c r="B27" s="951" t="s">
        <v>378</v>
      </c>
      <c r="C27" s="952"/>
      <c r="D27" s="952"/>
      <c r="E27" s="952"/>
      <c r="F27" s="952"/>
      <c r="G27" s="952"/>
      <c r="H27" s="953"/>
      <c r="I27" s="933" t="s">
        <v>224</v>
      </c>
      <c r="J27" s="934"/>
      <c r="K27" s="934"/>
      <c r="L27" s="934"/>
      <c r="M27" s="934"/>
      <c r="N27" s="934"/>
      <c r="O27" s="934"/>
      <c r="P27" s="934"/>
      <c r="Q27" s="934"/>
      <c r="R27" s="934"/>
      <c r="S27" s="934"/>
      <c r="T27" s="934"/>
      <c r="U27" s="934"/>
      <c r="V27" s="935"/>
      <c r="W27" s="535"/>
      <c r="X27" s="242"/>
    </row>
    <row r="28" spans="1:29" s="241" customFormat="1" ht="24" customHeight="1">
      <c r="A28" s="242"/>
      <c r="B28" s="954"/>
      <c r="C28" s="955"/>
      <c r="D28" s="955"/>
      <c r="E28" s="955"/>
      <c r="F28" s="955"/>
      <c r="G28" s="955"/>
      <c r="H28" s="956"/>
      <c r="I28" s="948" t="s">
        <v>225</v>
      </c>
      <c r="J28" s="949"/>
      <c r="K28" s="949"/>
      <c r="L28" s="949"/>
      <c r="M28" s="949"/>
      <c r="N28" s="949"/>
      <c r="O28" s="949"/>
      <c r="P28" s="949"/>
      <c r="Q28" s="949"/>
      <c r="R28" s="949"/>
      <c r="S28" s="949"/>
      <c r="T28" s="949"/>
      <c r="U28" s="949"/>
      <c r="V28" s="950"/>
      <c r="W28" s="535"/>
      <c r="X28" s="242"/>
    </row>
    <row r="29" spans="1:29" s="73" customFormat="1" ht="24" customHeight="1">
      <c r="A29" s="534"/>
      <c r="B29" s="925" t="s">
        <v>928</v>
      </c>
      <c r="C29" s="925"/>
      <c r="D29" s="925"/>
      <c r="E29" s="925"/>
      <c r="F29" s="925"/>
      <c r="G29" s="925"/>
      <c r="H29" s="925"/>
      <c r="I29" s="925"/>
      <c r="J29" s="925"/>
      <c r="K29" s="925"/>
      <c r="L29" s="925"/>
      <c r="M29" s="925"/>
      <c r="N29" s="925"/>
      <c r="O29" s="925"/>
      <c r="P29" s="925"/>
      <c r="Q29" s="925"/>
      <c r="R29" s="925"/>
      <c r="S29" s="925"/>
      <c r="T29" s="925"/>
      <c r="U29" s="925"/>
      <c r="V29" s="925"/>
      <c r="X29" s="242"/>
    </row>
    <row r="30" spans="1:29" s="73" customFormat="1" ht="19.5" customHeight="1">
      <c r="A30" s="236"/>
      <c r="B30" s="926" t="s">
        <v>927</v>
      </c>
      <c r="C30" s="926"/>
      <c r="D30" s="926"/>
      <c r="E30" s="926"/>
      <c r="F30" s="926"/>
      <c r="G30" s="926"/>
      <c r="H30" s="926"/>
      <c r="I30" s="926"/>
      <c r="J30" s="926"/>
      <c r="K30" s="926"/>
      <c r="L30" s="926"/>
      <c r="M30" s="926"/>
      <c r="N30" s="926"/>
      <c r="O30" s="926"/>
      <c r="P30" s="926"/>
      <c r="Q30" s="926"/>
      <c r="R30" s="926"/>
      <c r="S30" s="926"/>
      <c r="T30" s="926"/>
      <c r="U30" s="926"/>
      <c r="V30" s="926"/>
      <c r="W30" s="7"/>
      <c r="X30" s="7"/>
    </row>
    <row r="31" spans="1:29" ht="18" customHeight="1">
      <c r="A31" s="73"/>
      <c r="B31" s="926"/>
      <c r="C31" s="926"/>
      <c r="D31" s="926"/>
      <c r="E31" s="926"/>
      <c r="F31" s="926"/>
      <c r="G31" s="926"/>
      <c r="H31" s="926"/>
      <c r="I31" s="926"/>
      <c r="J31" s="926"/>
      <c r="K31" s="926"/>
      <c r="L31" s="926"/>
      <c r="M31" s="926"/>
      <c r="N31" s="926"/>
      <c r="O31" s="926"/>
      <c r="P31" s="926"/>
      <c r="Q31" s="926"/>
      <c r="R31" s="926"/>
      <c r="S31" s="926"/>
      <c r="T31" s="926"/>
      <c r="U31" s="926"/>
      <c r="V31" s="926"/>
      <c r="W31" s="73"/>
    </row>
    <row r="32" spans="1:29" ht="18" customHeight="1">
      <c r="A32" s="73"/>
      <c r="B32" s="926"/>
      <c r="C32" s="926"/>
      <c r="D32" s="926"/>
      <c r="E32" s="926"/>
      <c r="F32" s="926"/>
      <c r="G32" s="926"/>
      <c r="H32" s="926"/>
      <c r="I32" s="926"/>
      <c r="J32" s="926"/>
      <c r="K32" s="926"/>
      <c r="L32" s="926"/>
      <c r="M32" s="926"/>
      <c r="N32" s="926"/>
      <c r="O32" s="926"/>
      <c r="P32" s="926"/>
      <c r="Q32" s="926"/>
      <c r="R32" s="926"/>
      <c r="S32" s="926"/>
      <c r="T32" s="926"/>
      <c r="U32" s="926"/>
      <c r="V32" s="926"/>
      <c r="W32" s="73"/>
      <c r="X32" s="73"/>
    </row>
    <row r="33" spans="1:23" ht="18" customHeight="1">
      <c r="A33" s="73"/>
      <c r="B33" s="73"/>
      <c r="C33" s="73"/>
      <c r="D33" s="73"/>
      <c r="E33" s="73"/>
      <c r="F33" s="73"/>
      <c r="G33" s="73"/>
      <c r="H33" s="73"/>
      <c r="I33" s="73"/>
      <c r="J33" s="73"/>
      <c r="K33" s="73"/>
      <c r="L33" s="73"/>
      <c r="M33" s="73"/>
      <c r="N33" s="73"/>
      <c r="O33" s="73"/>
      <c r="P33" s="73"/>
      <c r="Q33" s="73"/>
      <c r="R33" s="73"/>
      <c r="S33" s="73"/>
      <c r="T33" s="73"/>
      <c r="U33" s="73"/>
      <c r="V33" s="73"/>
      <c r="W33" s="73"/>
    </row>
    <row r="34" spans="1:23" ht="18" customHeight="1">
      <c r="A34" s="73"/>
      <c r="B34" s="73"/>
      <c r="C34" s="73"/>
      <c r="D34" s="73"/>
      <c r="E34" s="73"/>
      <c r="F34" s="73"/>
      <c r="G34" s="73"/>
      <c r="H34" s="73"/>
      <c r="I34" s="73"/>
      <c r="J34" s="73"/>
      <c r="K34" s="73"/>
      <c r="L34" s="73"/>
      <c r="M34" s="73"/>
      <c r="N34" s="73"/>
      <c r="O34" s="73"/>
      <c r="P34" s="73"/>
      <c r="Q34" s="73"/>
      <c r="R34" s="73"/>
      <c r="S34" s="73"/>
      <c r="T34" s="73"/>
      <c r="U34" s="73"/>
      <c r="V34" s="73"/>
      <c r="W34" s="73"/>
    </row>
    <row r="35" spans="1:23" ht="18" customHeight="1">
      <c r="A35" s="73"/>
      <c r="B35" s="73"/>
      <c r="C35" s="73"/>
      <c r="D35" s="73"/>
      <c r="E35" s="73"/>
      <c r="F35" s="73"/>
      <c r="G35" s="73"/>
      <c r="H35" s="73"/>
      <c r="I35" s="73"/>
      <c r="J35" s="73"/>
      <c r="K35" s="73"/>
      <c r="L35" s="73"/>
      <c r="M35" s="73"/>
      <c r="N35" s="73"/>
      <c r="O35" s="73"/>
      <c r="P35" s="73"/>
      <c r="Q35" s="73"/>
      <c r="R35" s="73"/>
      <c r="S35" s="73"/>
      <c r="T35" s="73"/>
      <c r="U35" s="73"/>
      <c r="V35" s="73"/>
      <c r="W35" s="73"/>
    </row>
    <row r="36" spans="1:23" ht="18" customHeight="1">
      <c r="A36" s="73"/>
      <c r="B36" s="73"/>
      <c r="C36" s="73"/>
      <c r="D36" s="73"/>
      <c r="E36" s="73"/>
      <c r="F36" s="73"/>
      <c r="G36" s="73"/>
      <c r="H36" s="73"/>
      <c r="I36" s="73"/>
      <c r="J36" s="73"/>
      <c r="K36" s="73"/>
      <c r="L36" s="73"/>
      <c r="M36" s="73"/>
      <c r="N36" s="73"/>
      <c r="O36" s="73"/>
      <c r="P36" s="73"/>
      <c r="Q36" s="73"/>
      <c r="R36" s="73"/>
      <c r="S36" s="73"/>
      <c r="T36" s="73"/>
      <c r="U36" s="73"/>
      <c r="V36" s="73"/>
      <c r="W36" s="73"/>
    </row>
    <row r="37" spans="1:23" ht="18" customHeight="1">
      <c r="A37" s="73"/>
      <c r="B37" s="73"/>
      <c r="C37" s="73"/>
      <c r="D37" s="73"/>
      <c r="E37" s="73"/>
      <c r="F37" s="73"/>
      <c r="G37" s="73"/>
      <c r="H37" s="73"/>
      <c r="I37" s="73"/>
      <c r="J37" s="73"/>
      <c r="K37" s="73"/>
      <c r="L37" s="73"/>
      <c r="M37" s="73"/>
      <c r="N37" s="73"/>
      <c r="O37" s="73"/>
      <c r="P37" s="73"/>
      <c r="Q37" s="73"/>
      <c r="R37" s="73"/>
      <c r="S37" s="73"/>
      <c r="T37" s="73"/>
      <c r="U37" s="73"/>
      <c r="V37" s="73"/>
      <c r="W37" s="73"/>
    </row>
    <row r="38" spans="1:23" ht="18" customHeight="1">
      <c r="A38" s="73"/>
      <c r="B38" s="73"/>
      <c r="C38" s="73"/>
      <c r="D38" s="73"/>
      <c r="E38" s="73"/>
      <c r="F38" s="73"/>
      <c r="G38" s="73"/>
      <c r="H38" s="73"/>
      <c r="I38" s="73"/>
      <c r="J38" s="73"/>
      <c r="K38" s="73"/>
      <c r="L38" s="73"/>
      <c r="M38" s="73"/>
      <c r="N38" s="73"/>
      <c r="O38" s="73"/>
      <c r="P38" s="73"/>
      <c r="Q38" s="73"/>
      <c r="R38" s="73"/>
      <c r="S38" s="73"/>
      <c r="T38" s="73"/>
      <c r="U38" s="73"/>
      <c r="V38" s="73"/>
      <c r="W38" s="73"/>
    </row>
    <row r="39" spans="1:23" ht="18" customHeight="1">
      <c r="A39" s="73"/>
      <c r="B39" s="73"/>
      <c r="C39" s="73"/>
      <c r="D39" s="73"/>
      <c r="E39" s="73"/>
      <c r="F39" s="73"/>
      <c r="G39" s="73"/>
      <c r="H39" s="73"/>
      <c r="I39" s="73"/>
      <c r="J39" s="73"/>
      <c r="K39" s="73"/>
      <c r="L39" s="73"/>
      <c r="M39" s="73"/>
      <c r="N39" s="73"/>
      <c r="O39" s="73"/>
      <c r="P39" s="73"/>
      <c r="Q39" s="73"/>
      <c r="R39" s="73"/>
      <c r="S39" s="73"/>
      <c r="T39" s="73"/>
      <c r="U39" s="73"/>
      <c r="V39" s="73"/>
      <c r="W39" s="73"/>
    </row>
    <row r="40" spans="1:23" ht="18" customHeight="1">
      <c r="A40" s="73"/>
      <c r="B40" s="73"/>
      <c r="C40" s="73"/>
      <c r="D40" s="73"/>
      <c r="E40" s="73"/>
      <c r="F40" s="73"/>
      <c r="G40" s="73"/>
      <c r="H40" s="73"/>
      <c r="I40" s="73"/>
      <c r="J40" s="73"/>
      <c r="K40" s="73"/>
      <c r="L40" s="73"/>
      <c r="M40" s="73"/>
      <c r="N40" s="73"/>
      <c r="O40" s="73"/>
      <c r="P40" s="73"/>
      <c r="Q40" s="73"/>
      <c r="R40" s="73"/>
      <c r="S40" s="73"/>
      <c r="T40" s="73"/>
      <c r="U40" s="73"/>
      <c r="V40" s="73"/>
      <c r="W40" s="73"/>
    </row>
    <row r="41" spans="1:23" ht="18" customHeight="1">
      <c r="A41" s="73"/>
      <c r="B41" s="73"/>
      <c r="C41" s="73"/>
      <c r="D41" s="73"/>
      <c r="E41" s="73"/>
      <c r="F41" s="73"/>
      <c r="G41" s="73"/>
      <c r="H41" s="73"/>
      <c r="I41" s="73"/>
      <c r="J41" s="73"/>
      <c r="K41" s="73"/>
      <c r="L41" s="73"/>
      <c r="M41" s="73"/>
      <c r="N41" s="73"/>
      <c r="O41" s="73"/>
      <c r="P41" s="73"/>
      <c r="Q41" s="73"/>
      <c r="R41" s="73"/>
      <c r="S41" s="73"/>
      <c r="T41" s="73"/>
      <c r="U41" s="73"/>
      <c r="V41" s="73"/>
      <c r="W41" s="73"/>
    </row>
    <row r="42" spans="1:23" ht="18" customHeight="1">
      <c r="A42" s="73"/>
      <c r="B42" s="73"/>
      <c r="C42" s="73"/>
      <c r="D42" s="73"/>
      <c r="E42" s="73"/>
      <c r="F42" s="73"/>
      <c r="G42" s="73"/>
      <c r="H42" s="73"/>
      <c r="I42" s="73"/>
      <c r="J42" s="73"/>
      <c r="K42" s="73"/>
      <c r="L42" s="73"/>
      <c r="M42" s="73"/>
      <c r="N42" s="73"/>
      <c r="O42" s="73"/>
      <c r="P42" s="73"/>
      <c r="Q42" s="73"/>
      <c r="R42" s="73"/>
      <c r="S42" s="73"/>
      <c r="T42" s="73"/>
      <c r="U42" s="73"/>
      <c r="V42" s="73"/>
      <c r="W42" s="73"/>
    </row>
    <row r="43" spans="1:23" ht="18" customHeight="1"/>
    <row r="44" spans="1:23" ht="18" customHeight="1"/>
    <row r="45" spans="1:23" ht="18" customHeight="1"/>
    <row r="46" spans="1:23" ht="18" customHeight="1"/>
    <row r="47" spans="1:23" ht="18" customHeight="1"/>
    <row r="48" spans="1:2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50">
    <mergeCell ref="B11:H11"/>
    <mergeCell ref="I11:V11"/>
    <mergeCell ref="B12:V12"/>
    <mergeCell ref="A18:V18"/>
    <mergeCell ref="B19:V19"/>
    <mergeCell ref="B14:E14"/>
    <mergeCell ref="F14:H14"/>
    <mergeCell ref="I14:K14"/>
    <mergeCell ref="L14:N14"/>
    <mergeCell ref="O14:Q14"/>
    <mergeCell ref="R14:T14"/>
    <mergeCell ref="B15:D15"/>
    <mergeCell ref="E15:H15"/>
    <mergeCell ref="I15:L15"/>
    <mergeCell ref="M15:T15"/>
    <mergeCell ref="B16:D16"/>
    <mergeCell ref="B5:H5"/>
    <mergeCell ref="I5:V5"/>
    <mergeCell ref="I6:V6"/>
    <mergeCell ref="I7:V7"/>
    <mergeCell ref="B9:H10"/>
    <mergeCell ref="I9:V9"/>
    <mergeCell ref="I10:V10"/>
    <mergeCell ref="B6:H8"/>
    <mergeCell ref="I8:V8"/>
    <mergeCell ref="A1:V1"/>
    <mergeCell ref="B2:H2"/>
    <mergeCell ref="I2:V2"/>
    <mergeCell ref="B3:H4"/>
    <mergeCell ref="I3:V3"/>
    <mergeCell ref="I4:V4"/>
    <mergeCell ref="E16:G16"/>
    <mergeCell ref="H16:J16"/>
    <mergeCell ref="K16:M16"/>
    <mergeCell ref="N16:P16"/>
    <mergeCell ref="B20:V20"/>
    <mergeCell ref="B29:V29"/>
    <mergeCell ref="B30:V32"/>
    <mergeCell ref="B21:H22"/>
    <mergeCell ref="I21:V21"/>
    <mergeCell ref="I22:V22"/>
    <mergeCell ref="B23:H23"/>
    <mergeCell ref="I23:V23"/>
    <mergeCell ref="I24:V24"/>
    <mergeCell ref="I25:V25"/>
    <mergeCell ref="I26:V26"/>
    <mergeCell ref="B27:H28"/>
    <mergeCell ref="I27:V27"/>
    <mergeCell ref="I28:V28"/>
    <mergeCell ref="B24:H26"/>
  </mergeCells>
  <phoneticPr fontId="3"/>
  <pageMargins left="0.9055118110236221" right="0.59055118110236227" top="0.51181102362204722" bottom="0.31496062992125984" header="0.51181102362204722"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44"/>
  <sheetViews>
    <sheetView showGridLines="0" view="pageBreakPreview" zoomScale="110" zoomScaleNormal="100" zoomScaleSheetLayoutView="110" workbookViewId="0">
      <selection sqref="A1:V1"/>
    </sheetView>
  </sheetViews>
  <sheetFormatPr defaultColWidth="9" defaultRowHeight="12"/>
  <cols>
    <col min="1" max="1" width="4.5" style="7" customWidth="1"/>
    <col min="2" max="15" width="4.25" style="7" customWidth="1"/>
    <col min="16" max="16" width="4.5" style="7" customWidth="1"/>
    <col min="17" max="19" width="4.25" style="7" customWidth="1"/>
    <col min="20" max="20" width="4.75" style="7" customWidth="1"/>
    <col min="21" max="22" width="4.25" style="7" customWidth="1"/>
    <col min="23" max="23" width="6.625" style="7" customWidth="1"/>
    <col min="24" max="25" width="3.375" style="7" customWidth="1"/>
    <col min="26" max="30" width="4.25" style="7" customWidth="1"/>
    <col min="31" max="39" width="3.375" style="7" customWidth="1"/>
    <col min="40" max="16384" width="9" style="7"/>
  </cols>
  <sheetData>
    <row r="1" spans="1:27" ht="21" customHeight="1">
      <c r="A1" s="965" t="s">
        <v>281</v>
      </c>
      <c r="B1" s="965"/>
      <c r="C1" s="965"/>
      <c r="D1" s="965"/>
      <c r="E1" s="965"/>
      <c r="F1" s="965"/>
      <c r="G1" s="965"/>
      <c r="H1" s="965"/>
      <c r="I1" s="965"/>
      <c r="J1" s="965"/>
      <c r="K1" s="965"/>
      <c r="L1" s="965"/>
      <c r="M1" s="965"/>
      <c r="N1" s="965"/>
      <c r="O1" s="965"/>
      <c r="P1" s="965"/>
      <c r="Q1" s="965"/>
      <c r="R1" s="965"/>
      <c r="S1" s="965"/>
      <c r="T1" s="965"/>
      <c r="U1" s="965"/>
      <c r="V1" s="965"/>
      <c r="W1" s="238"/>
      <c r="X1" s="238"/>
      <c r="Y1" s="238"/>
      <c r="Z1" s="238"/>
      <c r="AA1" s="238"/>
    </row>
    <row r="2" spans="1:27" s="241" customFormat="1" ht="44.25" customHeight="1">
      <c r="A2" s="239"/>
      <c r="B2" s="966" t="s">
        <v>300</v>
      </c>
      <c r="C2" s="967"/>
      <c r="D2" s="967"/>
      <c r="E2" s="967"/>
      <c r="F2" s="967"/>
      <c r="G2" s="967"/>
      <c r="H2" s="968"/>
      <c r="I2" s="942" t="s">
        <v>223</v>
      </c>
      <c r="J2" s="943"/>
      <c r="K2" s="943"/>
      <c r="L2" s="943"/>
      <c r="M2" s="943"/>
      <c r="N2" s="943"/>
      <c r="O2" s="943"/>
      <c r="P2" s="943"/>
      <c r="Q2" s="943"/>
      <c r="R2" s="943"/>
      <c r="S2" s="943"/>
      <c r="T2" s="943"/>
      <c r="U2" s="943"/>
      <c r="V2" s="944"/>
    </row>
    <row r="3" spans="1:27" s="241" customFormat="1" ht="24" customHeight="1">
      <c r="A3" s="239"/>
      <c r="B3" s="969" t="s">
        <v>301</v>
      </c>
      <c r="C3" s="970"/>
      <c r="D3" s="970"/>
      <c r="E3" s="970"/>
      <c r="F3" s="970"/>
      <c r="G3" s="970"/>
      <c r="H3" s="971"/>
      <c r="I3" s="933" t="s">
        <v>224</v>
      </c>
      <c r="J3" s="934"/>
      <c r="K3" s="934"/>
      <c r="L3" s="934"/>
      <c r="M3" s="934"/>
      <c r="N3" s="934"/>
      <c r="O3" s="934"/>
      <c r="P3" s="934"/>
      <c r="Q3" s="934"/>
      <c r="R3" s="934"/>
      <c r="S3" s="934"/>
      <c r="T3" s="934"/>
      <c r="U3" s="934"/>
      <c r="V3" s="935"/>
    </row>
    <row r="4" spans="1:27" s="241" customFormat="1" ht="24" customHeight="1">
      <c r="A4" s="239"/>
      <c r="B4" s="972"/>
      <c r="C4" s="973"/>
      <c r="D4" s="973"/>
      <c r="E4" s="973"/>
      <c r="F4" s="973"/>
      <c r="G4" s="973"/>
      <c r="H4" s="974"/>
      <c r="I4" s="936" t="s">
        <v>225</v>
      </c>
      <c r="J4" s="937"/>
      <c r="K4" s="937"/>
      <c r="L4" s="937"/>
      <c r="M4" s="937"/>
      <c r="N4" s="937"/>
      <c r="O4" s="937"/>
      <c r="P4" s="937"/>
      <c r="Q4" s="937"/>
      <c r="R4" s="937"/>
      <c r="S4" s="937"/>
      <c r="T4" s="937"/>
      <c r="U4" s="937"/>
      <c r="V4" s="938"/>
    </row>
    <row r="5" spans="1:27" s="241" customFormat="1" ht="30.75" customHeight="1">
      <c r="A5" s="239"/>
      <c r="B5" s="966" t="s">
        <v>302</v>
      </c>
      <c r="C5" s="967"/>
      <c r="D5" s="967"/>
      <c r="E5" s="967"/>
      <c r="F5" s="967"/>
      <c r="G5" s="967"/>
      <c r="H5" s="968"/>
      <c r="I5" s="942" t="s">
        <v>223</v>
      </c>
      <c r="J5" s="943"/>
      <c r="K5" s="943"/>
      <c r="L5" s="943"/>
      <c r="M5" s="943"/>
      <c r="N5" s="943"/>
      <c r="O5" s="943"/>
      <c r="P5" s="943"/>
      <c r="Q5" s="943"/>
      <c r="R5" s="943"/>
      <c r="S5" s="943"/>
      <c r="T5" s="943"/>
      <c r="U5" s="943"/>
      <c r="V5" s="944"/>
    </row>
    <row r="6" spans="1:27" s="241" customFormat="1" ht="24" customHeight="1">
      <c r="A6" s="242"/>
      <c r="B6" s="951" t="s">
        <v>303</v>
      </c>
      <c r="C6" s="952"/>
      <c r="D6" s="952"/>
      <c r="E6" s="952"/>
      <c r="F6" s="952"/>
      <c r="G6" s="952"/>
      <c r="H6" s="953"/>
      <c r="I6" s="933" t="s">
        <v>224</v>
      </c>
      <c r="J6" s="934"/>
      <c r="K6" s="934"/>
      <c r="L6" s="934"/>
      <c r="M6" s="934"/>
      <c r="N6" s="934"/>
      <c r="O6" s="934"/>
      <c r="P6" s="934"/>
      <c r="Q6" s="934"/>
      <c r="R6" s="934"/>
      <c r="S6" s="934"/>
      <c r="T6" s="934"/>
      <c r="U6" s="934"/>
      <c r="V6" s="935"/>
    </row>
    <row r="7" spans="1:27" s="241" customFormat="1" ht="24" customHeight="1">
      <c r="A7" s="242"/>
      <c r="B7" s="957"/>
      <c r="C7" s="958"/>
      <c r="D7" s="958"/>
      <c r="E7" s="958"/>
      <c r="F7" s="958"/>
      <c r="G7" s="958"/>
      <c r="H7" s="959"/>
      <c r="I7" s="945" t="s">
        <v>225</v>
      </c>
      <c r="J7" s="946"/>
      <c r="K7" s="946"/>
      <c r="L7" s="946"/>
      <c r="M7" s="946"/>
      <c r="N7" s="946"/>
      <c r="O7" s="946"/>
      <c r="P7" s="946"/>
      <c r="Q7" s="946"/>
      <c r="R7" s="946"/>
      <c r="S7" s="946"/>
      <c r="T7" s="946"/>
      <c r="U7" s="946"/>
      <c r="V7" s="947"/>
    </row>
    <row r="8" spans="1:27" s="241" customFormat="1" ht="24" customHeight="1">
      <c r="A8" s="242"/>
      <c r="B8" s="954"/>
      <c r="C8" s="955"/>
      <c r="D8" s="955"/>
      <c r="E8" s="955"/>
      <c r="F8" s="955"/>
      <c r="G8" s="955"/>
      <c r="H8" s="956"/>
      <c r="I8" s="948" t="s">
        <v>297</v>
      </c>
      <c r="J8" s="949"/>
      <c r="K8" s="949"/>
      <c r="L8" s="949"/>
      <c r="M8" s="949"/>
      <c r="N8" s="949"/>
      <c r="O8" s="949"/>
      <c r="P8" s="949"/>
      <c r="Q8" s="949"/>
      <c r="R8" s="949"/>
      <c r="S8" s="949"/>
      <c r="T8" s="949"/>
      <c r="U8" s="949"/>
      <c r="V8" s="950"/>
    </row>
    <row r="9" spans="1:27" s="241" customFormat="1" ht="30.75" customHeight="1">
      <c r="A9" s="242"/>
      <c r="B9" s="976" t="s">
        <v>231</v>
      </c>
      <c r="C9" s="977"/>
      <c r="D9" s="977"/>
      <c r="E9" s="977"/>
      <c r="F9" s="977"/>
      <c r="G9" s="977"/>
      <c r="H9" s="978"/>
      <c r="I9" s="988"/>
      <c r="J9" s="980"/>
      <c r="K9" s="980"/>
      <c r="L9" s="980"/>
      <c r="M9" s="980"/>
      <c r="N9" s="980"/>
      <c r="O9" s="980"/>
      <c r="P9" s="980"/>
      <c r="Q9" s="980"/>
      <c r="R9" s="980"/>
      <c r="S9" s="980"/>
      <c r="T9" s="980"/>
      <c r="U9" s="980"/>
      <c r="V9" s="981"/>
    </row>
    <row r="10" spans="1:27" s="73" customFormat="1" ht="15.75" customHeight="1">
      <c r="A10" s="277"/>
      <c r="B10" s="860" t="s">
        <v>379</v>
      </c>
      <c r="C10" s="860"/>
      <c r="D10" s="860"/>
      <c r="E10" s="860"/>
      <c r="F10" s="860"/>
      <c r="G10" s="860"/>
      <c r="H10" s="860"/>
      <c r="I10" s="860"/>
      <c r="J10" s="860"/>
      <c r="K10" s="860"/>
      <c r="L10" s="860"/>
      <c r="M10" s="860"/>
      <c r="N10" s="860"/>
      <c r="O10" s="860"/>
      <c r="P10" s="860"/>
      <c r="Q10" s="860"/>
      <c r="R10" s="860"/>
      <c r="S10" s="860"/>
      <c r="T10" s="860"/>
      <c r="U10" s="860"/>
      <c r="V10" s="860"/>
    </row>
    <row r="11" spans="1:27" s="73" customFormat="1" ht="16.5" customHeight="1">
      <c r="A11" s="236"/>
      <c r="B11" s="236"/>
      <c r="C11" s="236"/>
      <c r="D11" s="236"/>
      <c r="E11" s="236"/>
      <c r="F11" s="236"/>
      <c r="G11" s="236"/>
      <c r="H11" s="236"/>
      <c r="I11" s="236"/>
      <c r="J11" s="236"/>
      <c r="K11" s="236"/>
      <c r="L11" s="236"/>
      <c r="M11" s="236"/>
      <c r="N11" s="236"/>
      <c r="O11" s="236"/>
      <c r="P11" s="236"/>
      <c r="Q11" s="236"/>
      <c r="R11" s="236"/>
      <c r="S11" s="236"/>
      <c r="T11" s="236"/>
      <c r="U11" s="236"/>
      <c r="V11" s="236"/>
      <c r="W11" s="7"/>
    </row>
    <row r="12" spans="1:27" s="74" customFormat="1" ht="16.5" customHeight="1">
      <c r="A12" s="73"/>
      <c r="B12" s="73" t="s">
        <v>232</v>
      </c>
      <c r="C12" s="73" t="s">
        <v>233</v>
      </c>
      <c r="D12" s="73"/>
      <c r="E12" s="73"/>
      <c r="F12" s="73"/>
      <c r="G12" s="73"/>
      <c r="H12" s="73"/>
      <c r="I12" s="73"/>
      <c r="J12" s="73"/>
      <c r="K12" s="73"/>
      <c r="L12" s="73"/>
      <c r="M12" s="73"/>
      <c r="S12" s="73"/>
      <c r="T12" s="73"/>
    </row>
    <row r="13" spans="1:27" s="74" customFormat="1">
      <c r="A13" s="73"/>
      <c r="B13" s="73"/>
      <c r="C13" s="73"/>
      <c r="D13" s="73"/>
      <c r="E13" s="73"/>
      <c r="F13" s="73"/>
      <c r="G13" s="73"/>
      <c r="H13" s="73"/>
      <c r="I13" s="73"/>
      <c r="J13" s="73"/>
      <c r="K13" s="73"/>
      <c r="L13" s="73"/>
      <c r="M13" s="73"/>
      <c r="N13" s="73"/>
      <c r="O13" s="73"/>
      <c r="P13" s="73"/>
      <c r="Q13" s="73"/>
      <c r="R13" s="73"/>
      <c r="S13" s="73"/>
      <c r="T13" s="73"/>
    </row>
    <row r="14" spans="1:27" s="74" customFormat="1" ht="16.5" customHeight="1">
      <c r="A14" s="73"/>
      <c r="B14" s="73"/>
      <c r="C14" s="73" t="s">
        <v>234</v>
      </c>
      <c r="D14" s="73" t="s">
        <v>235</v>
      </c>
      <c r="E14" s="73"/>
      <c r="F14" s="73"/>
      <c r="G14" s="73"/>
      <c r="H14" s="73"/>
      <c r="I14" s="73"/>
      <c r="M14" s="991" t="s">
        <v>236</v>
      </c>
      <c r="N14" s="991"/>
      <c r="O14" s="991"/>
      <c r="P14" s="991"/>
      <c r="Q14" s="991"/>
    </row>
    <row r="15" spans="1:27" s="74" customFormat="1" ht="16.5" customHeight="1">
      <c r="A15" s="73"/>
      <c r="B15" s="73"/>
      <c r="C15" s="73" t="s">
        <v>237</v>
      </c>
      <c r="D15" s="992" t="s">
        <v>238</v>
      </c>
      <c r="E15" s="992"/>
      <c r="F15" s="992"/>
      <c r="G15" s="992"/>
      <c r="H15" s="992"/>
      <c r="I15" s="992"/>
      <c r="J15" s="992"/>
      <c r="K15" s="992"/>
      <c r="L15" s="992"/>
      <c r="M15" s="992"/>
      <c r="N15" s="992"/>
      <c r="O15" s="992"/>
      <c r="P15" s="992"/>
      <c r="Q15" s="992"/>
      <c r="R15" s="992"/>
      <c r="S15" s="73"/>
      <c r="T15" s="73"/>
    </row>
    <row r="16" spans="1:27" s="74" customFormat="1" ht="16.5" customHeight="1">
      <c r="A16" s="73"/>
      <c r="B16" s="73"/>
      <c r="C16" s="73" t="s">
        <v>239</v>
      </c>
      <c r="D16" s="73" t="s">
        <v>240</v>
      </c>
      <c r="E16" s="73"/>
      <c r="F16" s="73"/>
      <c r="G16" s="73"/>
      <c r="H16" s="73"/>
      <c r="I16" s="73"/>
      <c r="J16" s="73"/>
      <c r="K16" s="73"/>
      <c r="L16" s="73"/>
      <c r="M16" s="73"/>
      <c r="N16" s="73"/>
      <c r="O16" s="73"/>
      <c r="P16" s="73"/>
      <c r="Q16" s="73"/>
      <c r="R16" s="73"/>
      <c r="S16" s="73"/>
      <c r="T16" s="73"/>
    </row>
    <row r="17" spans="1:20" s="74" customFormat="1" ht="16.5" customHeight="1">
      <c r="A17" s="73"/>
      <c r="B17" s="73"/>
      <c r="C17" s="73"/>
      <c r="D17" s="73"/>
      <c r="E17" s="73"/>
      <c r="F17" s="73"/>
      <c r="G17" s="73"/>
      <c r="H17" s="73"/>
      <c r="I17" s="73"/>
      <c r="M17" s="991" t="s">
        <v>236</v>
      </c>
      <c r="N17" s="991"/>
      <c r="O17" s="991"/>
      <c r="P17" s="991"/>
      <c r="Q17" s="991"/>
      <c r="T17" s="73"/>
    </row>
    <row r="18" spans="1:20" s="74" customFormat="1" ht="16.5" customHeight="1">
      <c r="A18" s="73"/>
      <c r="B18" s="73"/>
      <c r="C18" s="73" t="s">
        <v>241</v>
      </c>
      <c r="D18" s="73" t="s">
        <v>242</v>
      </c>
      <c r="E18" s="73"/>
      <c r="F18" s="73"/>
      <c r="G18" s="73"/>
      <c r="H18" s="73"/>
      <c r="I18" s="73"/>
      <c r="J18" s="73"/>
      <c r="K18" s="73"/>
      <c r="L18" s="73"/>
      <c r="M18" s="73"/>
      <c r="N18" s="73"/>
      <c r="O18" s="73"/>
      <c r="P18" s="73"/>
      <c r="Q18" s="73"/>
      <c r="R18" s="73"/>
      <c r="S18" s="73"/>
      <c r="T18" s="73"/>
    </row>
    <row r="19" spans="1:20" s="74" customFormat="1" ht="16.5" customHeight="1">
      <c r="A19" s="73"/>
      <c r="B19" s="73"/>
      <c r="C19" s="73"/>
      <c r="D19" s="73" t="s">
        <v>243</v>
      </c>
      <c r="E19" s="73"/>
      <c r="F19" s="73"/>
      <c r="G19" s="73"/>
      <c r="H19" s="73"/>
      <c r="I19" s="73"/>
      <c r="J19" s="73"/>
      <c r="K19" s="73"/>
      <c r="L19" s="73"/>
      <c r="M19" s="73"/>
      <c r="S19" s="73"/>
      <c r="T19" s="73"/>
    </row>
    <row r="20" spans="1:20" s="74" customFormat="1" ht="9" customHeight="1">
      <c r="A20" s="73"/>
      <c r="B20" s="73"/>
      <c r="C20" s="73"/>
      <c r="D20" s="73"/>
      <c r="E20" s="73"/>
      <c r="F20" s="73"/>
      <c r="G20" s="73"/>
      <c r="H20" s="73"/>
      <c r="I20" s="73"/>
      <c r="J20" s="73"/>
      <c r="K20" s="73"/>
      <c r="L20" s="73"/>
      <c r="M20" s="73"/>
      <c r="N20" s="73"/>
      <c r="O20" s="73"/>
      <c r="P20" s="73"/>
      <c r="Q20" s="73"/>
      <c r="R20" s="73"/>
      <c r="S20" s="73"/>
      <c r="T20" s="73"/>
    </row>
    <row r="21" spans="1:20" s="74" customFormat="1">
      <c r="A21" s="73"/>
      <c r="B21" s="73"/>
      <c r="C21" s="73"/>
      <c r="D21" s="73" t="s">
        <v>244</v>
      </c>
      <c r="E21" s="73"/>
      <c r="F21" s="993"/>
      <c r="G21" s="994"/>
      <c r="H21" s="994"/>
      <c r="I21" s="994"/>
      <c r="J21" s="994"/>
      <c r="K21" s="994"/>
      <c r="L21" s="994"/>
      <c r="M21" s="994"/>
      <c r="N21" s="994"/>
      <c r="O21" s="994"/>
      <c r="P21" s="994"/>
      <c r="Q21" s="994"/>
      <c r="R21" s="995"/>
      <c r="S21" s="73"/>
      <c r="T21" s="73"/>
    </row>
    <row r="22" spans="1:20" s="74" customFormat="1">
      <c r="A22" s="73"/>
      <c r="B22" s="73"/>
      <c r="C22" s="73"/>
      <c r="D22" s="73"/>
      <c r="E22" s="73"/>
      <c r="F22" s="996"/>
      <c r="G22" s="997"/>
      <c r="H22" s="997"/>
      <c r="I22" s="997"/>
      <c r="J22" s="997"/>
      <c r="K22" s="997"/>
      <c r="L22" s="997"/>
      <c r="M22" s="997"/>
      <c r="N22" s="997"/>
      <c r="O22" s="997"/>
      <c r="P22" s="997"/>
      <c r="Q22" s="997"/>
      <c r="R22" s="998"/>
      <c r="S22" s="73"/>
      <c r="T22" s="73"/>
    </row>
    <row r="23" spans="1:20" s="74" customFormat="1" ht="21" customHeight="1">
      <c r="A23" s="73"/>
      <c r="B23" s="73"/>
      <c r="C23" s="73"/>
      <c r="D23" s="73"/>
      <c r="E23" s="73"/>
      <c r="F23" s="999"/>
      <c r="G23" s="876"/>
      <c r="H23" s="876"/>
      <c r="I23" s="876"/>
      <c r="J23" s="876"/>
      <c r="K23" s="876"/>
      <c r="L23" s="876"/>
      <c r="M23" s="876"/>
      <c r="N23" s="876"/>
      <c r="O23" s="876"/>
      <c r="P23" s="876"/>
      <c r="Q23" s="876"/>
      <c r="R23" s="1000"/>
      <c r="S23" s="73"/>
      <c r="T23" s="73"/>
    </row>
    <row r="24" spans="1:20" s="74" customFormat="1" ht="15" customHeight="1">
      <c r="A24" s="73"/>
      <c r="B24" s="73"/>
      <c r="C24" s="73"/>
      <c r="D24" s="73"/>
      <c r="E24" s="73"/>
      <c r="F24" s="73"/>
      <c r="G24" s="73"/>
      <c r="H24" s="73"/>
      <c r="I24" s="73"/>
      <c r="J24" s="73"/>
      <c r="K24" s="73"/>
      <c r="L24" s="73"/>
      <c r="M24" s="73"/>
      <c r="N24" s="73"/>
      <c r="O24" s="73"/>
      <c r="P24" s="73"/>
      <c r="Q24" s="73"/>
      <c r="R24" s="73"/>
      <c r="S24" s="73"/>
      <c r="T24" s="73"/>
    </row>
    <row r="25" spans="1:20" s="74" customFormat="1">
      <c r="A25" s="73"/>
      <c r="B25" s="73"/>
      <c r="C25" s="73"/>
      <c r="D25" s="73" t="s">
        <v>245</v>
      </c>
      <c r="E25" s="73"/>
      <c r="F25" s="73"/>
      <c r="G25" s="73"/>
      <c r="H25" s="73"/>
      <c r="I25" s="73"/>
      <c r="J25" s="73"/>
      <c r="K25" s="73"/>
      <c r="L25" s="73"/>
      <c r="M25" s="73"/>
      <c r="N25" s="73"/>
      <c r="O25" s="73"/>
      <c r="P25" s="73"/>
      <c r="Q25" s="73"/>
      <c r="R25" s="73"/>
      <c r="S25" s="73"/>
      <c r="T25" s="73"/>
    </row>
    <row r="26" spans="1:20" s="74" customFormat="1" ht="9" customHeight="1">
      <c r="A26" s="73"/>
      <c r="B26" s="73"/>
      <c r="C26" s="73"/>
      <c r="D26" s="73"/>
      <c r="E26" s="73"/>
      <c r="F26" s="73"/>
      <c r="G26" s="73"/>
      <c r="H26" s="73"/>
      <c r="I26" s="73"/>
      <c r="J26" s="73"/>
      <c r="K26" s="73"/>
      <c r="L26" s="73"/>
      <c r="M26" s="73"/>
      <c r="N26" s="73"/>
      <c r="O26" s="73"/>
      <c r="P26" s="73"/>
      <c r="Q26" s="73"/>
      <c r="R26" s="73"/>
      <c r="S26" s="73"/>
      <c r="T26" s="73"/>
    </row>
    <row r="27" spans="1:20" s="74" customFormat="1">
      <c r="A27" s="73"/>
      <c r="B27" s="73"/>
      <c r="C27" s="73"/>
      <c r="D27" s="73" t="s">
        <v>246</v>
      </c>
      <c r="E27" s="73"/>
      <c r="F27" s="73"/>
      <c r="G27" s="73"/>
      <c r="H27" s="73"/>
      <c r="I27" s="73"/>
      <c r="J27" s="73"/>
      <c r="K27" s="73"/>
      <c r="L27" s="73"/>
      <c r="M27" s="73"/>
      <c r="N27" s="73"/>
      <c r="O27" s="73"/>
      <c r="P27" s="73"/>
      <c r="Q27" s="73"/>
      <c r="R27" s="73"/>
      <c r="S27" s="73"/>
      <c r="T27" s="73"/>
    </row>
    <row r="28" spans="1:20" s="74" customFormat="1" ht="9" customHeight="1">
      <c r="A28" s="73"/>
      <c r="B28" s="73"/>
      <c r="C28" s="73"/>
      <c r="D28" s="73"/>
      <c r="E28" s="73"/>
      <c r="F28" s="73"/>
      <c r="G28" s="73"/>
      <c r="H28" s="73"/>
      <c r="I28" s="73"/>
      <c r="J28" s="73"/>
      <c r="K28" s="73"/>
      <c r="L28" s="73"/>
      <c r="M28" s="73"/>
      <c r="N28" s="73"/>
      <c r="O28" s="73"/>
      <c r="P28" s="73"/>
      <c r="Q28" s="73"/>
      <c r="R28" s="73"/>
      <c r="S28" s="73"/>
      <c r="T28" s="73"/>
    </row>
    <row r="29" spans="1:20" s="74" customFormat="1">
      <c r="A29" s="73"/>
      <c r="B29" s="73"/>
      <c r="C29" s="73"/>
      <c r="D29" s="73"/>
      <c r="E29" s="73"/>
      <c r="F29" s="993"/>
      <c r="G29" s="994"/>
      <c r="H29" s="994"/>
      <c r="I29" s="994"/>
      <c r="J29" s="994"/>
      <c r="K29" s="994"/>
      <c r="L29" s="994"/>
      <c r="M29" s="994"/>
      <c r="N29" s="994"/>
      <c r="O29" s="994"/>
      <c r="P29" s="994"/>
      <c r="Q29" s="994"/>
      <c r="R29" s="995"/>
      <c r="S29" s="73"/>
      <c r="T29" s="73"/>
    </row>
    <row r="30" spans="1:20" s="74" customFormat="1">
      <c r="A30" s="73"/>
      <c r="B30" s="73"/>
      <c r="C30" s="73"/>
      <c r="D30" s="73"/>
      <c r="E30" s="73"/>
      <c r="F30" s="996"/>
      <c r="G30" s="997"/>
      <c r="H30" s="997"/>
      <c r="I30" s="997"/>
      <c r="J30" s="997"/>
      <c r="K30" s="997"/>
      <c r="L30" s="997"/>
      <c r="M30" s="997"/>
      <c r="N30" s="997"/>
      <c r="O30" s="997"/>
      <c r="P30" s="997"/>
      <c r="Q30" s="997"/>
      <c r="R30" s="998"/>
      <c r="S30" s="73"/>
      <c r="T30" s="73"/>
    </row>
    <row r="31" spans="1:20" s="74" customFormat="1" ht="21" customHeight="1">
      <c r="A31" s="73"/>
      <c r="B31" s="73"/>
      <c r="C31" s="73"/>
      <c r="D31" s="73"/>
      <c r="E31" s="73"/>
      <c r="F31" s="999"/>
      <c r="G31" s="876"/>
      <c r="H31" s="876"/>
      <c r="I31" s="876"/>
      <c r="J31" s="876"/>
      <c r="K31" s="876"/>
      <c r="L31" s="876"/>
      <c r="M31" s="876"/>
      <c r="N31" s="876"/>
      <c r="O31" s="876"/>
      <c r="P31" s="876"/>
      <c r="Q31" s="876"/>
      <c r="R31" s="1000"/>
      <c r="S31" s="73"/>
      <c r="T31" s="73"/>
    </row>
    <row r="32" spans="1:20" s="74" customFormat="1" ht="12.75" thickBot="1">
      <c r="A32" s="73"/>
      <c r="B32" s="73"/>
      <c r="C32" s="73"/>
      <c r="D32" s="73"/>
      <c r="E32" s="73"/>
      <c r="F32" s="73"/>
      <c r="G32" s="73"/>
      <c r="H32" s="73"/>
      <c r="I32" s="73"/>
      <c r="J32" s="73"/>
      <c r="K32" s="73"/>
      <c r="L32" s="73"/>
      <c r="M32" s="73"/>
      <c r="N32" s="73"/>
      <c r="O32" s="73"/>
      <c r="P32" s="73"/>
      <c r="Q32" s="73"/>
      <c r="R32" s="73"/>
      <c r="S32" s="73"/>
      <c r="T32" s="73"/>
    </row>
    <row r="33" spans="1:20" s="74" customFormat="1" ht="15" customHeight="1">
      <c r="A33" s="73"/>
      <c r="B33" s="73"/>
      <c r="C33" s="1001" t="s">
        <v>247</v>
      </c>
      <c r="D33" s="1002"/>
      <c r="E33" s="1002"/>
      <c r="F33" s="1002"/>
      <c r="G33" s="1002"/>
      <c r="H33" s="1002"/>
      <c r="I33" s="1002"/>
      <c r="J33" s="1002"/>
      <c r="K33" s="1002"/>
      <c r="L33" s="1002"/>
      <c r="M33" s="1002"/>
      <c r="N33" s="1002"/>
      <c r="O33" s="1002"/>
      <c r="P33" s="1002"/>
      <c r="Q33" s="1002"/>
      <c r="R33" s="1002"/>
      <c r="S33" s="1002"/>
      <c r="T33" s="1003"/>
    </row>
    <row r="34" spans="1:20" s="74" customFormat="1" ht="15" customHeight="1">
      <c r="A34" s="73"/>
      <c r="B34" s="73"/>
      <c r="C34" s="246" t="s">
        <v>248</v>
      </c>
      <c r="D34" s="989" t="s">
        <v>249</v>
      </c>
      <c r="E34" s="989"/>
      <c r="F34" s="989"/>
      <c r="G34" s="989"/>
      <c r="H34" s="989"/>
      <c r="I34" s="989"/>
      <c r="J34" s="989"/>
      <c r="K34" s="989"/>
      <c r="L34" s="989"/>
      <c r="M34" s="989"/>
      <c r="N34" s="989"/>
      <c r="O34" s="989"/>
      <c r="P34" s="989"/>
      <c r="Q34" s="989"/>
      <c r="R34" s="990"/>
      <c r="S34" s="247"/>
      <c r="T34" s="248" t="s">
        <v>146</v>
      </c>
    </row>
    <row r="35" spans="1:20" s="74" customFormat="1" ht="15" customHeight="1">
      <c r="A35" s="73"/>
      <c r="B35" s="73"/>
      <c r="C35" s="246" t="s">
        <v>250</v>
      </c>
      <c r="D35" s="989" t="s">
        <v>251</v>
      </c>
      <c r="E35" s="989"/>
      <c r="F35" s="989"/>
      <c r="G35" s="989"/>
      <c r="H35" s="989"/>
      <c r="I35" s="989"/>
      <c r="J35" s="989"/>
      <c r="K35" s="989"/>
      <c r="L35" s="989"/>
      <c r="M35" s="989"/>
      <c r="N35" s="989"/>
      <c r="O35" s="989"/>
      <c r="P35" s="989"/>
      <c r="Q35" s="989"/>
      <c r="R35" s="990"/>
      <c r="S35" s="247"/>
      <c r="T35" s="249" t="s">
        <v>146</v>
      </c>
    </row>
    <row r="36" spans="1:20" s="74" customFormat="1" ht="15" customHeight="1">
      <c r="A36" s="73"/>
      <c r="B36" s="73"/>
      <c r="C36" s="246" t="s">
        <v>252</v>
      </c>
      <c r="D36" s="989" t="s">
        <v>253</v>
      </c>
      <c r="E36" s="989"/>
      <c r="F36" s="989"/>
      <c r="G36" s="989"/>
      <c r="H36" s="989"/>
      <c r="I36" s="989"/>
      <c r="J36" s="989"/>
      <c r="K36" s="989"/>
      <c r="L36" s="989"/>
      <c r="M36" s="989"/>
      <c r="N36" s="989"/>
      <c r="O36" s="989"/>
      <c r="P36" s="989"/>
      <c r="Q36" s="989"/>
      <c r="R36" s="990"/>
      <c r="S36" s="247"/>
      <c r="T36" s="248" t="s">
        <v>146</v>
      </c>
    </row>
    <row r="37" spans="1:20" s="74" customFormat="1" ht="15" customHeight="1">
      <c r="A37" s="73"/>
      <c r="B37" s="73"/>
      <c r="C37" s="246" t="s">
        <v>254</v>
      </c>
      <c r="D37" s="989" t="s">
        <v>255</v>
      </c>
      <c r="E37" s="989"/>
      <c r="F37" s="989"/>
      <c r="G37" s="989"/>
      <c r="H37" s="989"/>
      <c r="I37" s="989"/>
      <c r="J37" s="989"/>
      <c r="K37" s="989"/>
      <c r="L37" s="989"/>
      <c r="M37" s="989"/>
      <c r="N37" s="989"/>
      <c r="O37" s="989"/>
      <c r="P37" s="989"/>
      <c r="Q37" s="989"/>
      <c r="R37" s="990"/>
      <c r="S37" s="247"/>
      <c r="T37" s="248" t="s">
        <v>146</v>
      </c>
    </row>
    <row r="38" spans="1:20" s="74" customFormat="1" ht="15" customHeight="1">
      <c r="A38" s="73"/>
      <c r="B38" s="73"/>
      <c r="C38" s="250" t="s">
        <v>256</v>
      </c>
      <c r="D38" s="1004" t="s">
        <v>257</v>
      </c>
      <c r="E38" s="1004"/>
      <c r="F38" s="1004"/>
      <c r="G38" s="1004"/>
      <c r="H38" s="1004"/>
      <c r="I38" s="1004"/>
      <c r="J38" s="1004"/>
      <c r="K38" s="1004"/>
      <c r="L38" s="1004"/>
      <c r="M38" s="1004"/>
      <c r="N38" s="1004"/>
      <c r="O38" s="1004"/>
      <c r="P38" s="1004"/>
      <c r="Q38" s="1004"/>
      <c r="R38" s="1005"/>
      <c r="S38" s="251"/>
      <c r="T38" s="1006" t="s">
        <v>146</v>
      </c>
    </row>
    <row r="39" spans="1:20" s="74" customFormat="1" ht="15" customHeight="1">
      <c r="A39" s="73"/>
      <c r="B39" s="73"/>
      <c r="C39" s="252"/>
      <c r="D39" s="1008" t="s">
        <v>258</v>
      </c>
      <c r="E39" s="1008"/>
      <c r="F39" s="1008"/>
      <c r="G39" s="1008"/>
      <c r="H39" s="1008"/>
      <c r="I39" s="1008"/>
      <c r="J39" s="1008"/>
      <c r="K39" s="1008"/>
      <c r="L39" s="1008"/>
      <c r="M39" s="1008"/>
      <c r="N39" s="1008"/>
      <c r="O39" s="1008"/>
      <c r="P39" s="1008"/>
      <c r="Q39" s="1008"/>
      <c r="R39" s="1009"/>
      <c r="S39" s="10"/>
      <c r="T39" s="1007"/>
    </row>
    <row r="40" spans="1:20" s="74" customFormat="1" ht="15" customHeight="1">
      <c r="A40" s="73"/>
      <c r="B40" s="73"/>
      <c r="C40" s="250" t="s">
        <v>259</v>
      </c>
      <c r="D40" s="1004" t="s">
        <v>260</v>
      </c>
      <c r="E40" s="1004"/>
      <c r="F40" s="1004"/>
      <c r="G40" s="1004"/>
      <c r="H40" s="1004"/>
      <c r="I40" s="1004"/>
      <c r="J40" s="1004"/>
      <c r="K40" s="1004"/>
      <c r="L40" s="1004"/>
      <c r="M40" s="1004"/>
      <c r="N40" s="1004"/>
      <c r="O40" s="1004"/>
      <c r="P40" s="1004"/>
      <c r="Q40" s="1004"/>
      <c r="R40" s="1005"/>
      <c r="S40" s="251"/>
      <c r="T40" s="1006" t="s">
        <v>146</v>
      </c>
    </row>
    <row r="41" spans="1:20" s="74" customFormat="1" ht="15" customHeight="1">
      <c r="A41" s="73"/>
      <c r="B41" s="73"/>
      <c r="C41" s="252"/>
      <c r="D41" s="1008" t="s">
        <v>261</v>
      </c>
      <c r="E41" s="1008"/>
      <c r="F41" s="1008"/>
      <c r="G41" s="1008"/>
      <c r="H41" s="1008"/>
      <c r="I41" s="1008"/>
      <c r="J41" s="1008"/>
      <c r="K41" s="1008"/>
      <c r="L41" s="1008"/>
      <c r="M41" s="1008"/>
      <c r="N41" s="1008"/>
      <c r="O41" s="1008"/>
      <c r="P41" s="1008"/>
      <c r="Q41" s="1008"/>
      <c r="R41" s="1009"/>
      <c r="S41" s="10"/>
      <c r="T41" s="1007"/>
    </row>
    <row r="42" spans="1:20" s="74" customFormat="1" ht="15" customHeight="1">
      <c r="A42" s="73"/>
      <c r="B42" s="73"/>
      <c r="C42" s="246" t="s">
        <v>262</v>
      </c>
      <c r="D42" s="989" t="s">
        <v>263</v>
      </c>
      <c r="E42" s="989"/>
      <c r="F42" s="989"/>
      <c r="G42" s="989"/>
      <c r="H42" s="989"/>
      <c r="I42" s="989"/>
      <c r="J42" s="989"/>
      <c r="K42" s="989"/>
      <c r="L42" s="989"/>
      <c r="M42" s="989"/>
      <c r="N42" s="989"/>
      <c r="O42" s="989"/>
      <c r="P42" s="989"/>
      <c r="Q42" s="989"/>
      <c r="R42" s="990"/>
      <c r="S42" s="247"/>
      <c r="T42" s="248" t="s">
        <v>146</v>
      </c>
    </row>
    <row r="43" spans="1:20" s="74" customFormat="1" ht="15" customHeight="1">
      <c r="A43" s="73"/>
      <c r="B43" s="73"/>
      <c r="C43" s="246" t="s">
        <v>264</v>
      </c>
      <c r="D43" s="989" t="s">
        <v>265</v>
      </c>
      <c r="E43" s="989"/>
      <c r="F43" s="989"/>
      <c r="G43" s="989"/>
      <c r="H43" s="989"/>
      <c r="I43" s="989"/>
      <c r="J43" s="989"/>
      <c r="K43" s="989"/>
      <c r="L43" s="989"/>
      <c r="M43" s="989"/>
      <c r="N43" s="989"/>
      <c r="O43" s="989"/>
      <c r="P43" s="989"/>
      <c r="Q43" s="989"/>
      <c r="R43" s="990"/>
      <c r="S43" s="247"/>
      <c r="T43" s="248" t="s">
        <v>146</v>
      </c>
    </row>
    <row r="44" spans="1:20" s="74" customFormat="1" ht="15" customHeight="1">
      <c r="A44" s="73"/>
      <c r="B44" s="73"/>
      <c r="C44" s="246" t="s">
        <v>266</v>
      </c>
      <c r="D44" s="989" t="s">
        <v>267</v>
      </c>
      <c r="E44" s="989"/>
      <c r="F44" s="989"/>
      <c r="G44" s="989"/>
      <c r="H44" s="989"/>
      <c r="I44" s="989"/>
      <c r="J44" s="989"/>
      <c r="K44" s="989"/>
      <c r="L44" s="989"/>
      <c r="M44" s="989"/>
      <c r="N44" s="989"/>
      <c r="O44" s="989"/>
      <c r="P44" s="989"/>
      <c r="Q44" s="989"/>
      <c r="R44" s="990"/>
      <c r="S44" s="247"/>
      <c r="T44" s="248" t="s">
        <v>146</v>
      </c>
    </row>
    <row r="45" spans="1:20" s="74" customFormat="1" ht="15" customHeight="1" thickBot="1">
      <c r="A45" s="73"/>
      <c r="B45" s="73"/>
      <c r="C45" s="253" t="s">
        <v>268</v>
      </c>
      <c r="D45" s="1010" t="s">
        <v>269</v>
      </c>
      <c r="E45" s="1010"/>
      <c r="F45" s="1010"/>
      <c r="G45" s="1010"/>
      <c r="H45" s="1010"/>
      <c r="I45" s="1010"/>
      <c r="J45" s="1010"/>
      <c r="K45" s="1010"/>
      <c r="L45" s="1010"/>
      <c r="M45" s="1010"/>
      <c r="N45" s="1010"/>
      <c r="O45" s="1010"/>
      <c r="P45" s="1010"/>
      <c r="Q45" s="1010"/>
      <c r="R45" s="1011"/>
      <c r="S45" s="254"/>
      <c r="T45" s="255" t="s">
        <v>146</v>
      </c>
    </row>
    <row r="46" spans="1:20" s="74" customFormat="1">
      <c r="A46" s="73"/>
      <c r="B46" s="73"/>
      <c r="C46" s="73"/>
      <c r="D46" s="73"/>
      <c r="E46" s="73"/>
      <c r="F46" s="73"/>
      <c r="G46" s="73"/>
      <c r="H46" s="73"/>
      <c r="I46" s="73"/>
      <c r="J46" s="73"/>
      <c r="K46" s="73"/>
      <c r="L46" s="73"/>
      <c r="M46" s="73"/>
      <c r="N46" s="73"/>
      <c r="O46" s="73"/>
      <c r="P46" s="73"/>
      <c r="Q46" s="73"/>
      <c r="R46" s="73"/>
      <c r="S46" s="73"/>
      <c r="T46" s="73"/>
    </row>
    <row r="47" spans="1:20" s="74" customFormat="1" ht="16.5" customHeight="1">
      <c r="A47" s="73"/>
      <c r="B47" s="256" t="s">
        <v>270</v>
      </c>
      <c r="C47" s="73" t="s">
        <v>282</v>
      </c>
      <c r="D47" s="73"/>
      <c r="E47" s="73"/>
      <c r="F47" s="73"/>
      <c r="G47" s="73"/>
      <c r="H47" s="73"/>
      <c r="I47" s="73"/>
      <c r="J47" s="73"/>
      <c r="K47" s="73"/>
      <c r="L47" s="73"/>
      <c r="M47" s="73"/>
      <c r="N47" s="73"/>
      <c r="O47" s="73"/>
      <c r="P47" s="73"/>
      <c r="Q47" s="73"/>
      <c r="R47" s="73"/>
      <c r="S47" s="73"/>
      <c r="T47" s="73"/>
    </row>
    <row r="48" spans="1:20" s="74" customFormat="1">
      <c r="A48" s="73"/>
      <c r="B48" s="73"/>
      <c r="C48" s="73"/>
      <c r="D48" s="73"/>
      <c r="E48" s="73"/>
      <c r="F48" s="73"/>
      <c r="G48" s="73"/>
      <c r="H48" s="73"/>
      <c r="I48" s="73"/>
      <c r="J48" s="73"/>
      <c r="K48" s="73"/>
      <c r="L48" s="73"/>
      <c r="M48" s="73"/>
      <c r="N48" s="73"/>
      <c r="O48" s="73"/>
      <c r="P48" s="73"/>
      <c r="Q48" s="73"/>
      <c r="R48" s="73"/>
      <c r="S48" s="73"/>
      <c r="T48" s="73"/>
    </row>
    <row r="49" spans="1:20" s="74" customFormat="1" ht="16.5" customHeight="1">
      <c r="A49" s="73"/>
      <c r="B49" s="73"/>
      <c r="C49" s="73" t="s">
        <v>234</v>
      </c>
      <c r="D49" s="73" t="s">
        <v>271</v>
      </c>
      <c r="E49" s="73"/>
      <c r="F49" s="73"/>
      <c r="G49" s="73"/>
      <c r="H49" s="73"/>
      <c r="I49" s="73"/>
      <c r="J49" s="73"/>
      <c r="K49" s="73"/>
      <c r="L49" s="73"/>
      <c r="M49" s="73"/>
      <c r="N49" s="73"/>
      <c r="O49" s="73"/>
      <c r="P49" s="73"/>
      <c r="Q49" s="73"/>
      <c r="R49" s="73"/>
      <c r="S49" s="73"/>
      <c r="T49" s="73"/>
    </row>
    <row r="50" spans="1:20" s="74" customFormat="1" ht="16.5" customHeight="1">
      <c r="A50" s="73"/>
      <c r="B50" s="73"/>
      <c r="C50" s="73"/>
      <c r="D50" s="73" t="s">
        <v>272</v>
      </c>
      <c r="E50" s="73"/>
      <c r="F50" s="73"/>
      <c r="G50" s="73"/>
      <c r="H50" s="73"/>
      <c r="I50" s="73"/>
      <c r="J50" s="73"/>
      <c r="K50" s="73"/>
      <c r="L50" s="73"/>
      <c r="M50" s="73"/>
      <c r="N50" s="73"/>
      <c r="O50" s="73"/>
      <c r="P50" s="73"/>
      <c r="Q50" s="73"/>
      <c r="R50" s="73"/>
      <c r="S50" s="73"/>
      <c r="T50" s="73"/>
    </row>
    <row r="51" spans="1:20" s="74" customFormat="1" ht="16.5" customHeight="1">
      <c r="A51" s="73"/>
      <c r="B51" s="73"/>
      <c r="C51" s="73" t="s">
        <v>237</v>
      </c>
      <c r="D51" s="73" t="s">
        <v>273</v>
      </c>
      <c r="E51" s="73"/>
      <c r="F51" s="73"/>
      <c r="G51" s="73"/>
      <c r="H51" s="73"/>
      <c r="I51" s="73"/>
      <c r="J51" s="73"/>
      <c r="K51" s="73"/>
      <c r="L51" s="73"/>
      <c r="M51" s="73"/>
      <c r="N51" s="73"/>
      <c r="O51" s="73"/>
      <c r="P51" s="73"/>
      <c r="Q51" s="73"/>
      <c r="R51" s="73"/>
      <c r="S51" s="73"/>
      <c r="T51" s="73"/>
    </row>
    <row r="52" spans="1:20" s="74" customFormat="1" ht="16.5" customHeight="1">
      <c r="A52" s="73"/>
      <c r="B52" s="73"/>
      <c r="C52" s="73"/>
      <c r="D52" s="73" t="s">
        <v>274</v>
      </c>
      <c r="E52" s="73"/>
      <c r="F52" s="73"/>
      <c r="G52" s="73"/>
      <c r="H52" s="73"/>
      <c r="I52" s="73"/>
      <c r="J52" s="73"/>
      <c r="K52" s="73"/>
      <c r="L52" s="73"/>
      <c r="M52" s="73"/>
      <c r="N52" s="73"/>
      <c r="O52" s="73"/>
      <c r="P52" s="73"/>
      <c r="Q52" s="73"/>
      <c r="R52" s="73"/>
      <c r="S52" s="73"/>
      <c r="T52" s="73"/>
    </row>
    <row r="53" spans="1:20" s="74" customFormat="1" ht="16.5" customHeight="1">
      <c r="A53" s="73"/>
      <c r="B53" s="73"/>
      <c r="C53" s="73" t="s">
        <v>239</v>
      </c>
      <c r="D53" s="73" t="s">
        <v>275</v>
      </c>
      <c r="E53" s="73"/>
      <c r="F53" s="73"/>
      <c r="G53" s="73"/>
      <c r="H53" s="73"/>
      <c r="I53" s="73"/>
      <c r="J53" s="73"/>
      <c r="K53" s="73"/>
      <c r="L53" s="73"/>
      <c r="M53" s="73"/>
      <c r="N53" s="73"/>
      <c r="O53" s="73"/>
      <c r="P53" s="73"/>
      <c r="Q53" s="73"/>
      <c r="R53" s="73"/>
      <c r="S53" s="73"/>
      <c r="T53" s="73"/>
    </row>
    <row r="54" spans="1:20" s="74" customFormat="1" ht="16.5" customHeight="1">
      <c r="A54" s="73"/>
      <c r="B54" s="73"/>
      <c r="C54" s="73"/>
      <c r="D54" s="73" t="s">
        <v>276</v>
      </c>
      <c r="E54" s="73"/>
      <c r="F54" s="73"/>
      <c r="G54" s="73"/>
      <c r="H54" s="73"/>
      <c r="I54" s="73"/>
      <c r="J54" s="73"/>
      <c r="K54" s="73"/>
      <c r="L54" s="73"/>
      <c r="M54" s="73"/>
      <c r="N54" s="73"/>
      <c r="O54" s="73"/>
      <c r="P54" s="73"/>
      <c r="Q54" s="73"/>
      <c r="R54" s="73"/>
      <c r="S54" s="73"/>
      <c r="T54" s="73"/>
    </row>
    <row r="55" spans="1:20" s="74" customFormat="1">
      <c r="A55" s="73"/>
      <c r="B55" s="73"/>
      <c r="C55" s="73"/>
      <c r="D55" s="73"/>
      <c r="E55" s="73"/>
      <c r="F55" s="73"/>
      <c r="G55" s="73"/>
      <c r="H55" s="73"/>
      <c r="I55" s="73"/>
      <c r="J55" s="73"/>
      <c r="K55" s="73"/>
      <c r="L55" s="73"/>
      <c r="M55" s="73"/>
      <c r="N55" s="73"/>
      <c r="O55" s="73"/>
      <c r="P55" s="73"/>
      <c r="Q55" s="73"/>
      <c r="R55" s="73"/>
      <c r="S55" s="73"/>
      <c r="T55" s="73"/>
    </row>
    <row r="56" spans="1:20" s="21" customFormat="1" ht="16.5" customHeight="1">
      <c r="A56" s="7"/>
      <c r="B56" s="278" t="s">
        <v>277</v>
      </c>
      <c r="C56" s="1012" t="s">
        <v>278</v>
      </c>
      <c r="D56" s="1012"/>
      <c r="E56" s="1012"/>
      <c r="F56" s="1012"/>
      <c r="G56" s="1012"/>
      <c r="H56" s="1012"/>
      <c r="I56" s="257" t="s">
        <v>279</v>
      </c>
      <c r="J56" s="7"/>
      <c r="K56" s="278" t="s">
        <v>280</v>
      </c>
      <c r="L56" s="7" t="s">
        <v>313</v>
      </c>
      <c r="M56" s="7"/>
      <c r="N56" s="7"/>
      <c r="O56" s="7"/>
      <c r="P56" s="7"/>
      <c r="Q56" s="7"/>
      <c r="R56" s="7"/>
      <c r="S56" s="7"/>
      <c r="T56" s="7"/>
    </row>
    <row r="57" spans="1:20" ht="18" customHeight="1"/>
    <row r="58" spans="1:20" ht="18" customHeight="1"/>
    <row r="59" spans="1:20" ht="18" customHeight="1"/>
    <row r="60" spans="1:20" ht="18" customHeight="1"/>
    <row r="61" spans="1:20" ht="18" customHeight="1"/>
    <row r="62" spans="1:20" ht="18" customHeight="1"/>
    <row r="63" spans="1:20" ht="18" customHeight="1"/>
    <row r="64" spans="1: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sheetData>
  <mergeCells count="36">
    <mergeCell ref="D42:R42"/>
    <mergeCell ref="D43:R43"/>
    <mergeCell ref="D44:R44"/>
    <mergeCell ref="D45:R45"/>
    <mergeCell ref="C56:H56"/>
    <mergeCell ref="D38:R38"/>
    <mergeCell ref="T38:T39"/>
    <mergeCell ref="D39:R39"/>
    <mergeCell ref="D40:R40"/>
    <mergeCell ref="T40:T41"/>
    <mergeCell ref="D41:R41"/>
    <mergeCell ref="A1:V1"/>
    <mergeCell ref="D37:R37"/>
    <mergeCell ref="M14:Q14"/>
    <mergeCell ref="D15:R15"/>
    <mergeCell ref="M17:Q17"/>
    <mergeCell ref="F21:R23"/>
    <mergeCell ref="F29:R31"/>
    <mergeCell ref="C33:T33"/>
    <mergeCell ref="D34:R34"/>
    <mergeCell ref="D35:R35"/>
    <mergeCell ref="D36:R36"/>
    <mergeCell ref="B2:H2"/>
    <mergeCell ref="I2:V2"/>
    <mergeCell ref="B3:H4"/>
    <mergeCell ref="I3:V3"/>
    <mergeCell ref="I4:V4"/>
    <mergeCell ref="B9:H9"/>
    <mergeCell ref="I9:V9"/>
    <mergeCell ref="B10:V10"/>
    <mergeCell ref="B5:H5"/>
    <mergeCell ref="I5:V5"/>
    <mergeCell ref="B6:H8"/>
    <mergeCell ref="I6:V6"/>
    <mergeCell ref="I7:V7"/>
    <mergeCell ref="I8:V8"/>
  </mergeCells>
  <phoneticPr fontId="3"/>
  <pageMargins left="0.9055118110236221" right="0.59055118110236227" top="0.51181102362204722" bottom="0.31496062992125984" header="0.51181102362204722" footer="0.31496062992125984"/>
  <pageSetup paperSize="9" scale="9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4E2652-7684-484C-AACE-A385781A1B3C}">
  <ds:schemaRefs>
    <ds:schemaRef ds:uri="http://schemas.microsoft.com/sharepoint/v3/contenttype/forms"/>
  </ds:schemaRefs>
</ds:datastoreItem>
</file>

<file path=customXml/itemProps2.xml><?xml version="1.0" encoding="utf-8"?>
<ds:datastoreItem xmlns:ds="http://schemas.openxmlformats.org/officeDocument/2006/customXml" ds:itemID="{47D9092B-C533-47AA-92D2-E71A5ACC19D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00D000A-1883-4A33-8757-3A85464FD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(表紙)１</vt:lpstr>
      <vt:lpstr>２</vt:lpstr>
      <vt:lpstr>３</vt:lpstr>
      <vt:lpstr>４</vt:lpstr>
      <vt:lpstr>5</vt:lpstr>
      <vt:lpstr>6</vt:lpstr>
      <vt:lpstr>7</vt:lpstr>
      <vt:lpstr>8</vt:lpstr>
      <vt:lpstr>9</vt:lpstr>
      <vt:lpstr>10</vt:lpstr>
      <vt:lpstr>11</vt:lpstr>
      <vt:lpstr>12</vt:lpstr>
      <vt:lpstr>13～</vt:lpstr>
      <vt:lpstr>勤務形態一覧表（介護包括型）</vt:lpstr>
      <vt:lpstr>勤務形態一覧表（日中支援型）</vt:lpstr>
      <vt:lpstr>勤務形態一覧表（外部利用型）</vt:lpstr>
      <vt:lpstr>人員配置体制加算（共同生活援助）</vt:lpstr>
      <vt:lpstr>'10'!Print_Area</vt:lpstr>
      <vt:lpstr>'11'!Print_Area</vt:lpstr>
      <vt:lpstr>'12'!Print_Area</vt:lpstr>
      <vt:lpstr>'２'!Print_Area</vt:lpstr>
      <vt:lpstr>'３'!Print_Area</vt:lpstr>
      <vt:lpstr>'４'!Print_Area</vt:lpstr>
      <vt:lpstr>'5'!Print_Area</vt:lpstr>
      <vt:lpstr>'6'!Print_Area</vt:lpstr>
      <vt:lpstr>'7'!Print_Area</vt:lpstr>
      <vt:lpstr>'8'!Print_Area</vt:lpstr>
      <vt:lpstr>'9'!Print_Area</vt:lpstr>
      <vt:lpstr>'勤務形態一覧表（介護包括型）'!Print_Area</vt:lpstr>
      <vt:lpstr>'勤務形態一覧表（外部利用型）'!Print_Area</vt:lpstr>
      <vt:lpstr>'勤務形態一覧表（日中支援型）'!Print_Area</vt:lpstr>
      <vt:lpstr>'人員配置体制加算（共同生活援助）'!Print_Area</vt:lpstr>
      <vt:lpstr>'12'!Print_Titles</vt:lpstr>
      <vt:lpstr>'13～'!Print_Titles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hiroko-ponie</dc:creator>
  <cp:lastModifiedBy>zzz</cp:lastModifiedBy>
  <cp:lastPrinted>2025-05-14T04:05:24Z</cp:lastPrinted>
  <dcterms:created xsi:type="dcterms:W3CDTF">2024-08-08T08:42:30Z</dcterms:created>
  <dcterms:modified xsi:type="dcterms:W3CDTF">2025-05-15T08:03:13Z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