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5600" windowHeight="4665" tabRatio="656" firstSheet="2" activeTab="2"/>
  </bookViews>
  <sheets>
    <sheet name="別紙２ 予定電力量一覧表＆時間帯別表" sheetId="15" state="hidden" r:id="rId1"/>
    <sheet name="入札書" sheetId="11" state="hidden" r:id="rId2"/>
    <sheet name="入札書 (一括落札)" sheetId="16" r:id="rId3"/>
    <sheet name="内訳書(一括落札)" sheetId="2" r:id="rId4"/>
    <sheet name="内訳書(個別落札)" sheetId="14" state="hidden" r:id="rId5"/>
    <sheet name="内訳書(個別落札 小・中・養護学校計42施設) " sheetId="12" state="hidden" r:id="rId6"/>
  </sheets>
  <definedNames>
    <definedName name="_xlnm.Print_Area" localSheetId="3">'内訳書(一括落札)'!$A$1:$Q$1076</definedName>
    <definedName name="_xlnm.Print_Area" localSheetId="5">'内訳書(個別落札 小・中・養護学校計42施設) '!$A$1:$Q$489</definedName>
    <definedName name="_xlnm.Print_Area" localSheetId="4">'内訳書(個別落札)'!$A$1:$Q$596</definedName>
    <definedName name="_xlnm.Print_Area" localSheetId="1">入札書!$B$1:$AS$57</definedName>
    <definedName name="_xlnm.Print_Area" localSheetId="2">'入札書 (一括落札)'!$B$1:$AS$35</definedName>
    <definedName name="_xlnm.Print_Area" localSheetId="0">'別紙２ 予定電力量一覧表＆時間帯別表'!$A$1:$R$141</definedName>
    <definedName name="_xlnm.Print_Titles" localSheetId="0">'別紙２ 予定電力量一覧表＆時間帯別表'!$1:$3</definedName>
    <definedName name="Z_1C00EA5E_8BCD_4748_8C30_4690939F2DA3_.wvu.PrintArea" localSheetId="0" hidden="1">'別紙２ 予定電力量一覧表＆時間帯別表'!$A$1:$R$141</definedName>
    <definedName name="Z_1C00EA5E_8BCD_4748_8C30_4690939F2DA3_.wvu.PrintTitles" localSheetId="0" hidden="1">'別紙２ 予定電力量一覧表＆時間帯別表'!$1:$3</definedName>
    <definedName name="Z_95703606_7517_4F08_8E39_301FF06F3373_.wvu.PrintArea" localSheetId="0" hidden="1">'別紙２ 予定電力量一覧表＆時間帯別表'!$A$1:$R$141</definedName>
    <definedName name="Z_95703606_7517_4F08_8E39_301FF06F3373_.wvu.PrintTitles" localSheetId="0" hidden="1">'別紙２ 予定電力量一覧表＆時間帯別表'!$1:$3</definedName>
  </definedNames>
  <calcPr calcId="152511"/>
</workbook>
</file>

<file path=xl/calcChain.xml><?xml version="1.0" encoding="utf-8"?>
<calcChain xmlns="http://schemas.openxmlformats.org/spreadsheetml/2006/main">
  <c r="E867" i="2" l="1"/>
  <c r="F867" i="2"/>
  <c r="G867" i="2"/>
  <c r="H867" i="2"/>
  <c r="I867" i="2"/>
  <c r="J867" i="2"/>
  <c r="K867" i="2"/>
  <c r="L867" i="2"/>
  <c r="M867" i="2"/>
  <c r="N867" i="2"/>
  <c r="O867" i="2"/>
  <c r="P867" i="2"/>
  <c r="E854" i="2"/>
  <c r="F854" i="2"/>
  <c r="G854" i="2"/>
  <c r="H854" i="2"/>
  <c r="I854" i="2"/>
  <c r="J854" i="2"/>
  <c r="K854" i="2"/>
  <c r="L854" i="2"/>
  <c r="M854" i="2"/>
  <c r="N854" i="2"/>
  <c r="O854" i="2"/>
  <c r="P854" i="2"/>
  <c r="E841" i="2"/>
  <c r="F841" i="2"/>
  <c r="G841" i="2"/>
  <c r="H841" i="2"/>
  <c r="I841" i="2"/>
  <c r="J841" i="2"/>
  <c r="K841" i="2"/>
  <c r="L841" i="2"/>
  <c r="M841" i="2"/>
  <c r="N841" i="2"/>
  <c r="O841" i="2"/>
  <c r="P841" i="2"/>
  <c r="N3" i="2" l="1"/>
  <c r="E304" i="2" l="1"/>
  <c r="X124" i="15" l="1"/>
  <c r="U871" i="2" l="1"/>
  <c r="R866" i="2"/>
  <c r="U858" i="2"/>
  <c r="R853" i="2"/>
  <c r="U845" i="2"/>
  <c r="S845" i="2"/>
  <c r="R840" i="2"/>
  <c r="R130" i="15" l="1"/>
  <c r="R131" i="15"/>
  <c r="R132" i="15"/>
  <c r="R133" i="15"/>
  <c r="R134" i="15"/>
  <c r="R135" i="15"/>
  <c r="R136" i="15"/>
  <c r="R137" i="15"/>
  <c r="R138" i="15"/>
  <c r="R129" i="15"/>
  <c r="F870" i="2" l="1"/>
  <c r="G870" i="2"/>
  <c r="H870" i="2"/>
  <c r="H875" i="2" s="1"/>
  <c r="I870" i="2"/>
  <c r="I875" i="2" s="1"/>
  <c r="J870" i="2"/>
  <c r="K870" i="2"/>
  <c r="K875" i="2" s="1"/>
  <c r="L870" i="2"/>
  <c r="L875" i="2" s="1"/>
  <c r="M870" i="2"/>
  <c r="M875" i="2" s="1"/>
  <c r="N870" i="2"/>
  <c r="O870" i="2"/>
  <c r="O875" i="2" s="1"/>
  <c r="P870" i="2"/>
  <c r="P875" i="2" s="1"/>
  <c r="F871" i="2"/>
  <c r="F876" i="2" s="1"/>
  <c r="G871" i="2"/>
  <c r="H871" i="2"/>
  <c r="I871" i="2"/>
  <c r="I876" i="2" s="1"/>
  <c r="J871" i="2"/>
  <c r="J876" i="2" s="1"/>
  <c r="K871" i="2"/>
  <c r="L871" i="2"/>
  <c r="M871" i="2"/>
  <c r="M876" i="2" s="1"/>
  <c r="N871" i="2"/>
  <c r="N873" i="2" s="1"/>
  <c r="O871" i="2"/>
  <c r="P871" i="2"/>
  <c r="F872" i="2"/>
  <c r="F877" i="2" s="1"/>
  <c r="G872" i="2"/>
  <c r="G877" i="2" s="1"/>
  <c r="H872" i="2"/>
  <c r="I872" i="2"/>
  <c r="J872" i="2"/>
  <c r="J877" i="2" s="1"/>
  <c r="K872" i="2"/>
  <c r="K877" i="2" s="1"/>
  <c r="L872" i="2"/>
  <c r="M872" i="2"/>
  <c r="N872" i="2"/>
  <c r="N877" i="2" s="1"/>
  <c r="O872" i="2"/>
  <c r="O877" i="2" s="1"/>
  <c r="P872" i="2"/>
  <c r="E871" i="2"/>
  <c r="E872" i="2"/>
  <c r="E877" i="2" s="1"/>
  <c r="E870" i="2"/>
  <c r="E875" i="2" s="1"/>
  <c r="E868" i="2"/>
  <c r="F868" i="2"/>
  <c r="G868" i="2"/>
  <c r="G874" i="2" s="1"/>
  <c r="H868" i="2"/>
  <c r="I868" i="2"/>
  <c r="J868" i="2"/>
  <c r="K868" i="2"/>
  <c r="K874" i="2" s="1"/>
  <c r="L868" i="2"/>
  <c r="M868" i="2"/>
  <c r="N868" i="2"/>
  <c r="O868" i="2"/>
  <c r="O874" i="2" s="1"/>
  <c r="P868" i="2"/>
  <c r="A867" i="2"/>
  <c r="N875" i="2"/>
  <c r="J875" i="2"/>
  <c r="F875" i="2"/>
  <c r="P877" i="2"/>
  <c r="M877" i="2"/>
  <c r="L877" i="2"/>
  <c r="I877" i="2"/>
  <c r="H877" i="2"/>
  <c r="P876" i="2"/>
  <c r="O876" i="2"/>
  <c r="L876" i="2"/>
  <c r="K876" i="2"/>
  <c r="H876" i="2"/>
  <c r="G876" i="2"/>
  <c r="E876" i="2"/>
  <c r="G875" i="2"/>
  <c r="E874" i="2"/>
  <c r="F857" i="2"/>
  <c r="F862" i="2" s="1"/>
  <c r="G857" i="2"/>
  <c r="G862" i="2" s="1"/>
  <c r="H857" i="2"/>
  <c r="H862" i="2" s="1"/>
  <c r="I857" i="2"/>
  <c r="I862" i="2" s="1"/>
  <c r="J857" i="2"/>
  <c r="J862" i="2" s="1"/>
  <c r="K857" i="2"/>
  <c r="K862" i="2" s="1"/>
  <c r="L857" i="2"/>
  <c r="L862" i="2" s="1"/>
  <c r="M857" i="2"/>
  <c r="M862" i="2" s="1"/>
  <c r="N857" i="2"/>
  <c r="N862" i="2" s="1"/>
  <c r="O857" i="2"/>
  <c r="O862" i="2" s="1"/>
  <c r="P857" i="2"/>
  <c r="P862" i="2" s="1"/>
  <c r="F858" i="2"/>
  <c r="F863" i="2" s="1"/>
  <c r="G858" i="2"/>
  <c r="G863" i="2" s="1"/>
  <c r="H858" i="2"/>
  <c r="H863" i="2" s="1"/>
  <c r="I858" i="2"/>
  <c r="I863" i="2" s="1"/>
  <c r="J858" i="2"/>
  <c r="J863" i="2" s="1"/>
  <c r="K858" i="2"/>
  <c r="K863" i="2" s="1"/>
  <c r="L858" i="2"/>
  <c r="L863" i="2" s="1"/>
  <c r="M858" i="2"/>
  <c r="M863" i="2" s="1"/>
  <c r="N858" i="2"/>
  <c r="N863" i="2" s="1"/>
  <c r="O858" i="2"/>
  <c r="O863" i="2" s="1"/>
  <c r="P858" i="2"/>
  <c r="P863" i="2" s="1"/>
  <c r="F859" i="2"/>
  <c r="F864" i="2" s="1"/>
  <c r="G859" i="2"/>
  <c r="G864" i="2" s="1"/>
  <c r="H859" i="2"/>
  <c r="I859" i="2"/>
  <c r="I864" i="2" s="1"/>
  <c r="J859" i="2"/>
  <c r="J864" i="2" s="1"/>
  <c r="K859" i="2"/>
  <c r="K864" i="2" s="1"/>
  <c r="L859" i="2"/>
  <c r="L864" i="2" s="1"/>
  <c r="M859" i="2"/>
  <c r="M864" i="2" s="1"/>
  <c r="N859" i="2"/>
  <c r="N864" i="2" s="1"/>
  <c r="O859" i="2"/>
  <c r="O864" i="2" s="1"/>
  <c r="P859" i="2"/>
  <c r="P864" i="2" s="1"/>
  <c r="E858" i="2"/>
  <c r="E863" i="2" s="1"/>
  <c r="E859" i="2"/>
  <c r="E864" i="2" s="1"/>
  <c r="E857" i="2"/>
  <c r="E862" i="2" s="1"/>
  <c r="E855" i="2"/>
  <c r="F855" i="2" s="1"/>
  <c r="A854" i="2"/>
  <c r="H864" i="2"/>
  <c r="F844" i="2"/>
  <c r="F849" i="2" s="1"/>
  <c r="G844" i="2"/>
  <c r="G849" i="2" s="1"/>
  <c r="H844" i="2"/>
  <c r="H849" i="2" s="1"/>
  <c r="I844" i="2"/>
  <c r="I849" i="2" s="1"/>
  <c r="J844" i="2"/>
  <c r="J849" i="2" s="1"/>
  <c r="K844" i="2"/>
  <c r="K849" i="2" s="1"/>
  <c r="L844" i="2"/>
  <c r="L849" i="2" s="1"/>
  <c r="M844" i="2"/>
  <c r="M849" i="2" s="1"/>
  <c r="N844" i="2"/>
  <c r="N849" i="2" s="1"/>
  <c r="O844" i="2"/>
  <c r="O849" i="2" s="1"/>
  <c r="P844" i="2"/>
  <c r="P849" i="2" s="1"/>
  <c r="F845" i="2"/>
  <c r="G845" i="2"/>
  <c r="G850" i="2" s="1"/>
  <c r="H845" i="2"/>
  <c r="H850" i="2" s="1"/>
  <c r="I845" i="2"/>
  <c r="I850" i="2" s="1"/>
  <c r="J845" i="2"/>
  <c r="J850" i="2" s="1"/>
  <c r="K845" i="2"/>
  <c r="K850" i="2" s="1"/>
  <c r="L845" i="2"/>
  <c r="L850" i="2" s="1"/>
  <c r="M845" i="2"/>
  <c r="M850" i="2" s="1"/>
  <c r="N845" i="2"/>
  <c r="O845" i="2"/>
  <c r="O850" i="2" s="1"/>
  <c r="P845" i="2"/>
  <c r="P850" i="2" s="1"/>
  <c r="F846" i="2"/>
  <c r="F851" i="2" s="1"/>
  <c r="G846" i="2"/>
  <c r="G851" i="2" s="1"/>
  <c r="H846" i="2"/>
  <c r="H851" i="2" s="1"/>
  <c r="I846" i="2"/>
  <c r="I851" i="2" s="1"/>
  <c r="J846" i="2"/>
  <c r="J851" i="2" s="1"/>
  <c r="K846" i="2"/>
  <c r="K851" i="2" s="1"/>
  <c r="L846" i="2"/>
  <c r="L851" i="2" s="1"/>
  <c r="M846" i="2"/>
  <c r="M851" i="2" s="1"/>
  <c r="N846" i="2"/>
  <c r="N851" i="2" s="1"/>
  <c r="O846" i="2"/>
  <c r="O851" i="2" s="1"/>
  <c r="P846" i="2"/>
  <c r="P851" i="2" s="1"/>
  <c r="E845" i="2"/>
  <c r="E850" i="2" s="1"/>
  <c r="E846" i="2"/>
  <c r="E851" i="2" s="1"/>
  <c r="E844" i="2"/>
  <c r="E849" i="2" s="1"/>
  <c r="E842" i="2"/>
  <c r="E848" i="2" s="1"/>
  <c r="C2" i="2"/>
  <c r="N876" i="2" l="1"/>
  <c r="J847" i="2"/>
  <c r="M855" i="2"/>
  <c r="M861" i="2" s="1"/>
  <c r="M865" i="2" s="1"/>
  <c r="I855" i="2"/>
  <c r="I861" i="2" s="1"/>
  <c r="I865" i="2" s="1"/>
  <c r="P855" i="2"/>
  <c r="L855" i="2"/>
  <c r="L861" i="2" s="1"/>
  <c r="L865" i="2" s="1"/>
  <c r="H855" i="2"/>
  <c r="H861" i="2" s="1"/>
  <c r="H865" i="2" s="1"/>
  <c r="F860" i="2"/>
  <c r="O855" i="2"/>
  <c r="K855" i="2"/>
  <c r="K861" i="2" s="1"/>
  <c r="K865" i="2" s="1"/>
  <c r="G855" i="2"/>
  <c r="G861" i="2" s="1"/>
  <c r="G865" i="2" s="1"/>
  <c r="G842" i="2"/>
  <c r="G848" i="2" s="1"/>
  <c r="G852" i="2" s="1"/>
  <c r="E861" i="2"/>
  <c r="E865" i="2" s="1"/>
  <c r="E878" i="2"/>
  <c r="N855" i="2"/>
  <c r="N861" i="2" s="1"/>
  <c r="N865" i="2" s="1"/>
  <c r="J855" i="2"/>
  <c r="J861" i="2" s="1"/>
  <c r="J865" i="2" s="1"/>
  <c r="O878" i="2"/>
  <c r="F873" i="2"/>
  <c r="J873" i="2"/>
  <c r="G878" i="2"/>
  <c r="K878" i="2"/>
  <c r="Q870" i="2"/>
  <c r="N847" i="2"/>
  <c r="F847" i="2"/>
  <c r="H874" i="2"/>
  <c r="H878" i="2" s="1"/>
  <c r="L874" i="2"/>
  <c r="L878" i="2" s="1"/>
  <c r="Q871" i="2"/>
  <c r="G873" i="2"/>
  <c r="K873" i="2"/>
  <c r="O873" i="2"/>
  <c r="N850" i="2"/>
  <c r="O842" i="2"/>
  <c r="O848" i="2" s="1"/>
  <c r="O852" i="2" s="1"/>
  <c r="I874" i="2"/>
  <c r="I878" i="2" s="1"/>
  <c r="M874" i="2"/>
  <c r="M878" i="2" s="1"/>
  <c r="Q872" i="2"/>
  <c r="H873" i="2"/>
  <c r="L873" i="2"/>
  <c r="P873" i="2"/>
  <c r="K842" i="2"/>
  <c r="K848" i="2" s="1"/>
  <c r="K852" i="2" s="1"/>
  <c r="O861" i="2"/>
  <c r="O865" i="2" s="1"/>
  <c r="F874" i="2"/>
  <c r="F878" i="2" s="1"/>
  <c r="J874" i="2"/>
  <c r="J878" i="2" s="1"/>
  <c r="N874" i="2"/>
  <c r="N878" i="2" s="1"/>
  <c r="E873" i="2"/>
  <c r="I873" i="2"/>
  <c r="M873" i="2"/>
  <c r="J860" i="2"/>
  <c r="N860" i="2"/>
  <c r="N842" i="2"/>
  <c r="N848" i="2" s="1"/>
  <c r="J842" i="2"/>
  <c r="J848" i="2" s="1"/>
  <c r="J852" i="2" s="1"/>
  <c r="F842" i="2"/>
  <c r="F848" i="2" s="1"/>
  <c r="Q858" i="2"/>
  <c r="G860" i="2"/>
  <c r="K860" i="2"/>
  <c r="O860" i="2"/>
  <c r="M842" i="2"/>
  <c r="M848" i="2" s="1"/>
  <c r="M852" i="2" s="1"/>
  <c r="I842" i="2"/>
  <c r="I848" i="2" s="1"/>
  <c r="I852" i="2" s="1"/>
  <c r="Q859" i="2"/>
  <c r="H860" i="2"/>
  <c r="L860" i="2"/>
  <c r="P860" i="2"/>
  <c r="Q857" i="2"/>
  <c r="P842" i="2"/>
  <c r="R841" i="2" s="1"/>
  <c r="L842" i="2"/>
  <c r="L848" i="2" s="1"/>
  <c r="L852" i="2" s="1"/>
  <c r="H842" i="2"/>
  <c r="H848" i="2" s="1"/>
  <c r="H852" i="2" s="1"/>
  <c r="F861" i="2"/>
  <c r="F865" i="2" s="1"/>
  <c r="E860" i="2"/>
  <c r="I860" i="2"/>
  <c r="M860" i="2"/>
  <c r="F850" i="2"/>
  <c r="E852" i="2"/>
  <c r="Q844" i="2"/>
  <c r="Q845" i="2"/>
  <c r="G847" i="2"/>
  <c r="K847" i="2"/>
  <c r="O847" i="2"/>
  <c r="Q846" i="2"/>
  <c r="H847" i="2"/>
  <c r="L847" i="2"/>
  <c r="P847" i="2"/>
  <c r="E847" i="2"/>
  <c r="I847" i="2"/>
  <c r="M847" i="2"/>
  <c r="F141" i="15"/>
  <c r="F140" i="15"/>
  <c r="F139" i="15"/>
  <c r="A136" i="15"/>
  <c r="A133" i="15"/>
  <c r="A130" i="15"/>
  <c r="G139" i="15"/>
  <c r="H139" i="15"/>
  <c r="I139" i="15"/>
  <c r="J139" i="15"/>
  <c r="K139" i="15"/>
  <c r="L139" i="15"/>
  <c r="M139" i="15"/>
  <c r="N139" i="15"/>
  <c r="O139" i="15"/>
  <c r="P139" i="15"/>
  <c r="Q139" i="15"/>
  <c r="G140" i="15"/>
  <c r="H140" i="15"/>
  <c r="I140" i="15"/>
  <c r="J140" i="15"/>
  <c r="K140" i="15"/>
  <c r="L140" i="15"/>
  <c r="M140" i="15"/>
  <c r="N140" i="15"/>
  <c r="O140" i="15"/>
  <c r="P140" i="15"/>
  <c r="Q140" i="15"/>
  <c r="G141" i="15"/>
  <c r="H141" i="15"/>
  <c r="I141" i="15"/>
  <c r="J141" i="15"/>
  <c r="K141" i="15"/>
  <c r="L141" i="15"/>
  <c r="M141" i="15"/>
  <c r="N141" i="15"/>
  <c r="O141" i="15"/>
  <c r="P141" i="15"/>
  <c r="Q141" i="15"/>
  <c r="X80" i="15"/>
  <c r="R80" i="15"/>
  <c r="P848" i="2" l="1"/>
  <c r="P852" i="2" s="1"/>
  <c r="U80" i="15"/>
  <c r="S871" i="2"/>
  <c r="F852" i="2"/>
  <c r="Q852" i="2" s="1"/>
  <c r="N852" i="2"/>
  <c r="R867" i="2"/>
  <c r="P874" i="2"/>
  <c r="P878" i="2" s="1"/>
  <c r="Q878" i="2" s="1"/>
  <c r="Q860" i="2"/>
  <c r="Q873" i="2"/>
  <c r="R854" i="2"/>
  <c r="P861" i="2"/>
  <c r="P865" i="2" s="1"/>
  <c r="Q865" i="2" s="1"/>
  <c r="Q847" i="2"/>
  <c r="X79" i="15"/>
  <c r="R79" i="15"/>
  <c r="X78" i="15"/>
  <c r="R78" i="15"/>
  <c r="U78" i="15" s="1"/>
  <c r="U79" i="15" l="1"/>
  <c r="S858" i="2"/>
  <c r="T858" i="2" s="1"/>
  <c r="W99" i="15"/>
  <c r="X99" i="15" s="1"/>
  <c r="X5" i="15"/>
  <c r="X6" i="15"/>
  <c r="X81" i="15"/>
  <c r="X82" i="15"/>
  <c r="X7" i="15"/>
  <c r="X8" i="15"/>
  <c r="X9" i="15"/>
  <c r="X10" i="15"/>
  <c r="X11" i="15"/>
  <c r="X12" i="15"/>
  <c r="X13" i="15"/>
  <c r="X14" i="15"/>
  <c r="X15" i="15"/>
  <c r="X16" i="15"/>
  <c r="X17" i="15"/>
  <c r="X18" i="15"/>
  <c r="X19" i="15"/>
  <c r="X20" i="15"/>
  <c r="X21" i="15"/>
  <c r="X22" i="15"/>
  <c r="X23" i="15"/>
  <c r="X24" i="15"/>
  <c r="X25" i="15"/>
  <c r="X26" i="15"/>
  <c r="X27" i="15"/>
  <c r="X31" i="15"/>
  <c r="X32" i="15"/>
  <c r="X33" i="15"/>
  <c r="X34" i="15"/>
  <c r="X35" i="15"/>
  <c r="X36" i="15"/>
  <c r="X37" i="15"/>
  <c r="X38" i="15"/>
  <c r="X39" i="15"/>
  <c r="X40" i="15"/>
  <c r="X41" i="15"/>
  <c r="X42" i="15"/>
  <c r="X43" i="15"/>
  <c r="X44" i="15"/>
  <c r="X45" i="15"/>
  <c r="X46" i="15"/>
  <c r="X47" i="15"/>
  <c r="X48" i="15"/>
  <c r="X49" i="15"/>
  <c r="X50" i="15"/>
  <c r="X51" i="15"/>
  <c r="X52" i="15"/>
  <c r="X53" i="15"/>
  <c r="X54" i="15"/>
  <c r="X55" i="15"/>
  <c r="X56" i="15"/>
  <c r="X57" i="15"/>
  <c r="X58" i="15"/>
  <c r="X59" i="15"/>
  <c r="X60" i="15"/>
  <c r="X61" i="15"/>
  <c r="X62" i="15"/>
  <c r="X63" i="15"/>
  <c r="X64" i="15"/>
  <c r="X65" i="15"/>
  <c r="X66" i="15"/>
  <c r="X67" i="15"/>
  <c r="X68" i="15"/>
  <c r="X69" i="15"/>
  <c r="X70" i="15"/>
  <c r="X71" i="15"/>
  <c r="X72" i="15"/>
  <c r="X75" i="15"/>
  <c r="X73" i="15"/>
  <c r="X74" i="15"/>
  <c r="X76" i="15"/>
  <c r="X77" i="15"/>
  <c r="X30" i="15"/>
  <c r="X83" i="15"/>
  <c r="X84" i="15"/>
  <c r="X85" i="15"/>
  <c r="X86" i="15"/>
  <c r="X87" i="15"/>
  <c r="X88" i="15"/>
  <c r="X89" i="15"/>
  <c r="X90" i="15"/>
  <c r="X91" i="15"/>
  <c r="X92" i="15"/>
  <c r="X93" i="15"/>
  <c r="X94" i="15"/>
  <c r="X95" i="15"/>
  <c r="X96" i="15"/>
  <c r="X97" i="15"/>
  <c r="X98" i="15"/>
  <c r="X29" i="15"/>
  <c r="X106" i="15"/>
  <c r="X107" i="15"/>
  <c r="X108" i="15"/>
  <c r="X109" i="15"/>
  <c r="X110" i="15"/>
  <c r="X111" i="15"/>
  <c r="X112" i="15"/>
  <c r="X113" i="15"/>
  <c r="X114" i="15"/>
  <c r="X115" i="15"/>
  <c r="X116" i="15"/>
  <c r="X117" i="15"/>
  <c r="X118" i="15"/>
  <c r="X119" i="15"/>
  <c r="X120" i="15"/>
  <c r="X121" i="15"/>
  <c r="X122" i="15"/>
  <c r="X123" i="15"/>
  <c r="X127" i="15"/>
  <c r="X128" i="15"/>
  <c r="X129" i="15"/>
  <c r="X125" i="15"/>
  <c r="X126" i="15"/>
  <c r="X4" i="15"/>
  <c r="C2" i="12" l="1"/>
  <c r="C2" i="14"/>
  <c r="I293" i="2"/>
  <c r="S377" i="14"/>
  <c r="T377" i="14" s="1"/>
  <c r="S378" i="14"/>
  <c r="S382" i="14"/>
  <c r="S383" i="14"/>
  <c r="T383" i="14" s="1"/>
  <c r="S384" i="14"/>
  <c r="T384" i="14" s="1"/>
  <c r="E378" i="14"/>
  <c r="F378" i="14"/>
  <c r="G378" i="14"/>
  <c r="H378" i="14"/>
  <c r="I378" i="14"/>
  <c r="J378" i="14"/>
  <c r="K378" i="14"/>
  <c r="L378" i="14"/>
  <c r="M378" i="14"/>
  <c r="N378" i="14"/>
  <c r="O378" i="14"/>
  <c r="P378" i="14"/>
  <c r="E379" i="14"/>
  <c r="F379" i="14"/>
  <c r="G379" i="14"/>
  <c r="H379" i="14"/>
  <c r="I379" i="14"/>
  <c r="J379" i="14"/>
  <c r="K379" i="14"/>
  <c r="K383" i="14" s="1"/>
  <c r="L379" i="14"/>
  <c r="M379" i="14"/>
  <c r="N380" i="14"/>
  <c r="O380" i="14"/>
  <c r="P380" i="14"/>
  <c r="R287" i="2"/>
  <c r="U291" i="2"/>
  <c r="N289" i="2"/>
  <c r="N379" i="14" s="1"/>
  <c r="O289" i="2"/>
  <c r="O379" i="14" s="1"/>
  <c r="P289" i="2"/>
  <c r="P379" i="14" s="1"/>
  <c r="E290" i="2"/>
  <c r="E380" i="14" s="1"/>
  <c r="E381" i="14" s="1"/>
  <c r="F290" i="2"/>
  <c r="F380" i="14" s="1"/>
  <c r="F381" i="14" s="1"/>
  <c r="G290" i="2"/>
  <c r="G380" i="14" s="1"/>
  <c r="H290" i="2"/>
  <c r="H380" i="14" s="1"/>
  <c r="I290" i="2"/>
  <c r="I380" i="14" s="1"/>
  <c r="I381" i="14" s="1"/>
  <c r="J290" i="2"/>
  <c r="J380" i="14" s="1"/>
  <c r="J381" i="14" s="1"/>
  <c r="K290" i="2"/>
  <c r="K380" i="14" s="1"/>
  <c r="L290" i="2"/>
  <c r="L291" i="2" s="1"/>
  <c r="M290" i="2"/>
  <c r="M380" i="14" s="1"/>
  <c r="M381" i="14" s="1"/>
  <c r="E287" i="2"/>
  <c r="E377" i="14" s="1"/>
  <c r="F287" i="2"/>
  <c r="F377" i="14" s="1"/>
  <c r="G287" i="2"/>
  <c r="G377" i="14" s="1"/>
  <c r="H287" i="2"/>
  <c r="H377" i="14" s="1"/>
  <c r="I287" i="2"/>
  <c r="I377" i="14" s="1"/>
  <c r="J287" i="2"/>
  <c r="J377" i="14" s="1"/>
  <c r="K287" i="2"/>
  <c r="K377" i="14" s="1"/>
  <c r="L287" i="2"/>
  <c r="L377" i="14" s="1"/>
  <c r="M287" i="2"/>
  <c r="M377" i="14" s="1"/>
  <c r="N287" i="2"/>
  <c r="N377" i="14" s="1"/>
  <c r="O287" i="2"/>
  <c r="O377" i="14" s="1"/>
  <c r="P287" i="2"/>
  <c r="P377" i="14" s="1"/>
  <c r="N294" i="2"/>
  <c r="G293" i="2"/>
  <c r="S386" i="14"/>
  <c r="T386" i="14" s="1"/>
  <c r="T382" i="14"/>
  <c r="T378" i="14"/>
  <c r="S376" i="14"/>
  <c r="T376" i="14" s="1"/>
  <c r="A106" i="15"/>
  <c r="A109" i="15"/>
  <c r="A112" i="15"/>
  <c r="A115" i="15"/>
  <c r="A118" i="15"/>
  <c r="A121" i="15"/>
  <c r="A127" i="15"/>
  <c r="A124" i="15"/>
  <c r="R28" i="15"/>
  <c r="O291" i="2" l="1"/>
  <c r="G291" i="2"/>
  <c r="K291" i="2"/>
  <c r="F291" i="2"/>
  <c r="M294" i="2"/>
  <c r="N291" i="2"/>
  <c r="J291" i="2"/>
  <c r="F294" i="2"/>
  <c r="S291" i="2"/>
  <c r="U28" i="15"/>
  <c r="J294" i="2"/>
  <c r="E291" i="2"/>
  <c r="I291" i="2"/>
  <c r="M291" i="2"/>
  <c r="P291" i="2"/>
  <c r="P381" i="14"/>
  <c r="K381" i="14"/>
  <c r="G381" i="14"/>
  <c r="O383" i="14"/>
  <c r="O381" i="14"/>
  <c r="N383" i="14"/>
  <c r="N381" i="14"/>
  <c r="O292" i="2"/>
  <c r="L380" i="14"/>
  <c r="L381" i="14" s="1"/>
  <c r="H381" i="14"/>
  <c r="Q290" i="2"/>
  <c r="S380" i="14" s="1"/>
  <c r="K293" i="2"/>
  <c r="N293" i="2"/>
  <c r="M293" i="2"/>
  <c r="E293" i="2"/>
  <c r="O293" i="2"/>
  <c r="R288" i="2"/>
  <c r="H291" i="2"/>
  <c r="H292" i="2"/>
  <c r="L292" i="2"/>
  <c r="P292" i="2"/>
  <c r="Q289" i="2"/>
  <c r="S379" i="14" s="1"/>
  <c r="E292" i="2"/>
  <c r="I292" i="2"/>
  <c r="M292" i="2"/>
  <c r="H293" i="2"/>
  <c r="L293" i="2"/>
  <c r="P293" i="2"/>
  <c r="G294" i="2"/>
  <c r="K294" i="2"/>
  <c r="O294" i="2"/>
  <c r="F292" i="2"/>
  <c r="J292" i="2"/>
  <c r="N292" i="2"/>
  <c r="H294" i="2"/>
  <c r="L294" i="2"/>
  <c r="P294" i="2"/>
  <c r="G292" i="2"/>
  <c r="K292" i="2"/>
  <c r="F293" i="2"/>
  <c r="J293" i="2"/>
  <c r="E294" i="2"/>
  <c r="I294" i="2"/>
  <c r="G383" i="14"/>
  <c r="O384" i="14"/>
  <c r="H384" i="14"/>
  <c r="P384" i="14"/>
  <c r="Q379" i="14"/>
  <c r="H383" i="14"/>
  <c r="L383" i="14"/>
  <c r="P383" i="14"/>
  <c r="E384" i="14"/>
  <c r="I384" i="14"/>
  <c r="M384" i="14"/>
  <c r="E383" i="14"/>
  <c r="I383" i="14"/>
  <c r="M383" i="14"/>
  <c r="F384" i="14"/>
  <c r="J384" i="14"/>
  <c r="N384" i="14"/>
  <c r="F383" i="14"/>
  <c r="J383" i="14"/>
  <c r="G384" i="14"/>
  <c r="K384" i="14"/>
  <c r="E623" i="14"/>
  <c r="E629" i="14"/>
  <c r="E503" i="12"/>
  <c r="E509" i="12"/>
  <c r="M295" i="2" l="1"/>
  <c r="Q291" i="2"/>
  <c r="S381" i="14" s="1"/>
  <c r="N295" i="2"/>
  <c r="Q380" i="14"/>
  <c r="L384" i="14"/>
  <c r="Q381" i="14"/>
  <c r="O295" i="2"/>
  <c r="K295" i="2"/>
  <c r="F295" i="2"/>
  <c r="I295" i="2"/>
  <c r="G295" i="2"/>
  <c r="E295" i="2"/>
  <c r="H295" i="2"/>
  <c r="L295" i="2"/>
  <c r="J295" i="2"/>
  <c r="P295" i="2"/>
  <c r="T291" i="2" l="1"/>
  <c r="Q295" i="2"/>
  <c r="S385" i="14" s="1"/>
  <c r="T305" i="14" l="1"/>
  <c r="S306" i="14"/>
  <c r="T306" i="14" s="1"/>
  <c r="S307" i="14"/>
  <c r="T307" i="14" s="1"/>
  <c r="S308" i="14"/>
  <c r="T308" i="14" s="1"/>
  <c r="S312" i="14"/>
  <c r="T312" i="14" s="1"/>
  <c r="S313" i="14"/>
  <c r="T313" i="14" s="1"/>
  <c r="S314" i="14"/>
  <c r="T314" i="14" s="1"/>
  <c r="S316" i="14"/>
  <c r="T316" i="14" s="1"/>
  <c r="S317" i="14"/>
  <c r="T317" i="14" s="1"/>
  <c r="S318" i="14"/>
  <c r="T318" i="14" s="1"/>
  <c r="S319" i="14"/>
  <c r="T319" i="14" s="1"/>
  <c r="S323" i="14"/>
  <c r="T323" i="14" s="1"/>
  <c r="S324" i="14"/>
  <c r="T324" i="14" s="1"/>
  <c r="S325" i="14"/>
  <c r="T325" i="14" s="1"/>
  <c r="S327" i="14"/>
  <c r="T327" i="14" s="1"/>
  <c r="S328" i="14"/>
  <c r="T328" i="14" s="1"/>
  <c r="S329" i="14"/>
  <c r="T329" i="14" s="1"/>
  <c r="S330" i="14"/>
  <c r="T330" i="14" s="1"/>
  <c r="S334" i="14"/>
  <c r="T334" i="14" s="1"/>
  <c r="S335" i="14"/>
  <c r="T335" i="14" s="1"/>
  <c r="S336" i="14"/>
  <c r="T336" i="14" s="1"/>
  <c r="S338" i="14"/>
  <c r="T338" i="14" s="1"/>
  <c r="S339" i="14"/>
  <c r="T339" i="14" s="1"/>
  <c r="S340" i="14"/>
  <c r="T340" i="14" s="1"/>
  <c r="S341" i="14"/>
  <c r="T341" i="14" s="1"/>
  <c r="S345" i="14"/>
  <c r="T345" i="14" s="1"/>
  <c r="S346" i="14"/>
  <c r="T346" i="14" s="1"/>
  <c r="S347" i="14"/>
  <c r="T347" i="14" s="1"/>
  <c r="S349" i="14"/>
  <c r="T349" i="14" s="1"/>
  <c r="S350" i="14"/>
  <c r="T350" i="14" s="1"/>
  <c r="S351" i="14"/>
  <c r="T351" i="14" s="1"/>
  <c r="S352" i="14"/>
  <c r="T352" i="14" s="1"/>
  <c r="S357" i="14"/>
  <c r="T357" i="14" s="1"/>
  <c r="S358" i="14"/>
  <c r="T358" i="14" s="1"/>
  <c r="S359" i="14"/>
  <c r="T359" i="14" s="1"/>
  <c r="S360" i="14"/>
  <c r="T360" i="14" s="1"/>
  <c r="S362" i="14"/>
  <c r="T362" i="14" s="1"/>
  <c r="S363" i="14"/>
  <c r="T363" i="14" s="1"/>
  <c r="S364" i="14"/>
  <c r="T364" i="14" s="1"/>
  <c r="S365" i="14"/>
  <c r="T365" i="14" s="1"/>
  <c r="S370" i="14"/>
  <c r="T370" i="14" s="1"/>
  <c r="S371" i="14"/>
  <c r="T371" i="14" s="1"/>
  <c r="S372" i="14"/>
  <c r="T372" i="14" s="1"/>
  <c r="S373" i="14"/>
  <c r="T373" i="14" s="1"/>
  <c r="S375" i="14"/>
  <c r="T375" i="14" s="1"/>
  <c r="S409" i="14"/>
  <c r="T409" i="14" s="1"/>
  <c r="S410" i="14"/>
  <c r="T410" i="14" s="1"/>
  <c r="S411" i="14"/>
  <c r="T411" i="14" s="1"/>
  <c r="S415" i="14"/>
  <c r="T415" i="14" s="1"/>
  <c r="S416" i="14"/>
  <c r="T416" i="14" s="1"/>
  <c r="S417" i="14"/>
  <c r="T417" i="14" s="1"/>
  <c r="S419" i="14"/>
  <c r="T419" i="14" s="1"/>
  <c r="S420" i="14"/>
  <c r="T420" i="14" s="1"/>
  <c r="S421" i="14"/>
  <c r="T421" i="14" s="1"/>
  <c r="S422" i="14"/>
  <c r="T422" i="14" s="1"/>
  <c r="S426" i="14"/>
  <c r="T426" i="14" s="1"/>
  <c r="S427" i="14"/>
  <c r="T427" i="14" s="1"/>
  <c r="S428" i="14"/>
  <c r="T428" i="14" s="1"/>
  <c r="S430" i="14"/>
  <c r="T430" i="14" s="1"/>
  <c r="S431" i="14"/>
  <c r="T431" i="14" s="1"/>
  <c r="S432" i="14"/>
  <c r="T432" i="14" s="1"/>
  <c r="S433" i="14"/>
  <c r="T433" i="14" s="1"/>
  <c r="S437" i="14"/>
  <c r="T437" i="14" s="1"/>
  <c r="S438" i="14"/>
  <c r="T438" i="14" s="1"/>
  <c r="S439" i="14"/>
  <c r="T439" i="14" s="1"/>
  <c r="S441" i="14"/>
  <c r="T441" i="14" s="1"/>
  <c r="S442" i="14"/>
  <c r="T442" i="14" s="1"/>
  <c r="S443" i="14"/>
  <c r="T443" i="14" s="1"/>
  <c r="S444" i="14"/>
  <c r="T444" i="14" s="1"/>
  <c r="S448" i="14"/>
  <c r="T448" i="14" s="1"/>
  <c r="S449" i="14"/>
  <c r="T449" i="14" s="1"/>
  <c r="S450" i="14"/>
  <c r="T450" i="14" s="1"/>
  <c r="S452" i="14"/>
  <c r="T452" i="14" s="1"/>
  <c r="S453" i="14"/>
  <c r="T453" i="14" s="1"/>
  <c r="S454" i="14"/>
  <c r="T454" i="14" s="1"/>
  <c r="S455" i="14"/>
  <c r="T455" i="14" s="1"/>
  <c r="S459" i="14"/>
  <c r="T459" i="14" s="1"/>
  <c r="S460" i="14"/>
  <c r="T460" i="14" s="1"/>
  <c r="S461" i="14"/>
  <c r="T461" i="14" s="1"/>
  <c r="S463" i="14"/>
  <c r="T463" i="14" s="1"/>
  <c r="S464" i="14"/>
  <c r="T464" i="14" s="1"/>
  <c r="S465" i="14"/>
  <c r="T465" i="14" s="1"/>
  <c r="S466" i="14"/>
  <c r="T466" i="14" s="1"/>
  <c r="S470" i="14"/>
  <c r="T470" i="14" s="1"/>
  <c r="S471" i="14"/>
  <c r="T471" i="14" s="1"/>
  <c r="S472" i="14"/>
  <c r="T472" i="14" s="1"/>
  <c r="S474" i="14"/>
  <c r="T474" i="14" s="1"/>
  <c r="S475" i="14"/>
  <c r="T475" i="14" s="1"/>
  <c r="S476" i="14"/>
  <c r="T476" i="14" s="1"/>
  <c r="S477" i="14"/>
  <c r="T477" i="14" s="1"/>
  <c r="S481" i="14"/>
  <c r="T481" i="14" s="1"/>
  <c r="S482" i="14"/>
  <c r="T482" i="14" s="1"/>
  <c r="S483" i="14"/>
  <c r="T483" i="14" s="1"/>
  <c r="S485" i="14"/>
  <c r="T485" i="14" s="1"/>
  <c r="S486" i="14"/>
  <c r="T486" i="14" s="1"/>
  <c r="S487" i="14"/>
  <c r="T487" i="14" s="1"/>
  <c r="S488" i="14"/>
  <c r="T488" i="14" s="1"/>
  <c r="S492" i="14"/>
  <c r="T492" i="14" s="1"/>
  <c r="S493" i="14"/>
  <c r="T493" i="14" s="1"/>
  <c r="S494" i="14"/>
  <c r="T494" i="14" s="1"/>
  <c r="S496" i="14"/>
  <c r="T496" i="14" s="1"/>
  <c r="S497" i="14"/>
  <c r="T497" i="14" s="1"/>
  <c r="S498" i="14"/>
  <c r="T498" i="14" s="1"/>
  <c r="S499" i="14"/>
  <c r="T499" i="14" s="1"/>
  <c r="S503" i="14"/>
  <c r="T503" i="14" s="1"/>
  <c r="S504" i="14"/>
  <c r="T504" i="14" s="1"/>
  <c r="S505" i="14"/>
  <c r="T505" i="14" s="1"/>
  <c r="S507" i="14"/>
  <c r="T507" i="14" s="1"/>
  <c r="S508" i="14"/>
  <c r="T508" i="14" s="1"/>
  <c r="S509" i="14"/>
  <c r="T509" i="14" s="1"/>
  <c r="S510" i="14"/>
  <c r="T510" i="14" s="1"/>
  <c r="S514" i="14"/>
  <c r="T514" i="14" s="1"/>
  <c r="S515" i="14"/>
  <c r="T515" i="14" s="1"/>
  <c r="S516" i="14"/>
  <c r="T516" i="14" s="1"/>
  <c r="S518" i="14"/>
  <c r="T518" i="14" s="1"/>
  <c r="S519" i="14"/>
  <c r="T519" i="14" s="1"/>
  <c r="S520" i="14"/>
  <c r="T520" i="14" s="1"/>
  <c r="S521" i="14"/>
  <c r="T521" i="14" s="1"/>
  <c r="S525" i="14"/>
  <c r="T525" i="14" s="1"/>
  <c r="S526" i="14"/>
  <c r="T526" i="14" s="1"/>
  <c r="S527" i="14"/>
  <c r="T527" i="14" s="1"/>
  <c r="S529" i="14"/>
  <c r="T529" i="14" s="1"/>
  <c r="S530" i="14"/>
  <c r="T530" i="14" s="1"/>
  <c r="S531" i="14"/>
  <c r="T531" i="14" s="1"/>
  <c r="S532" i="14"/>
  <c r="T532" i="14" s="1"/>
  <c r="S536" i="14"/>
  <c r="T536" i="14" s="1"/>
  <c r="S537" i="14"/>
  <c r="T537" i="14" s="1"/>
  <c r="S538" i="14"/>
  <c r="T538" i="14" s="1"/>
  <c r="S540" i="14"/>
  <c r="T540" i="14" s="1"/>
  <c r="S541" i="14"/>
  <c r="T541" i="14" s="1"/>
  <c r="S542" i="14"/>
  <c r="T542" i="14" s="1"/>
  <c r="S543" i="14"/>
  <c r="T543" i="14" s="1"/>
  <c r="S547" i="14"/>
  <c r="T547" i="14" s="1"/>
  <c r="S548" i="14"/>
  <c r="T548" i="14" s="1"/>
  <c r="S549" i="14"/>
  <c r="T549" i="14" s="1"/>
  <c r="S551" i="14"/>
  <c r="T551" i="14" s="1"/>
  <c r="S552" i="14"/>
  <c r="T552" i="14" s="1"/>
  <c r="S553" i="14"/>
  <c r="T553" i="14" s="1"/>
  <c r="S554" i="14"/>
  <c r="T554" i="14" s="1"/>
  <c r="S558" i="14"/>
  <c r="T558" i="14" s="1"/>
  <c r="S559" i="14"/>
  <c r="T559" i="14" s="1"/>
  <c r="S560" i="14"/>
  <c r="T560" i="14" s="1"/>
  <c r="S562" i="14"/>
  <c r="T562" i="14" s="1"/>
  <c r="S563" i="14"/>
  <c r="T563" i="14" s="1"/>
  <c r="S564" i="14"/>
  <c r="T564" i="14" s="1"/>
  <c r="S565" i="14"/>
  <c r="T565" i="14" s="1"/>
  <c r="S569" i="14"/>
  <c r="T569" i="14" s="1"/>
  <c r="S570" i="14"/>
  <c r="T570" i="14" s="1"/>
  <c r="S571" i="14"/>
  <c r="T571" i="14" s="1"/>
  <c r="S573" i="14"/>
  <c r="T573" i="14" s="1"/>
  <c r="S574" i="14"/>
  <c r="T574" i="14" s="1"/>
  <c r="S575" i="14"/>
  <c r="T575" i="14" s="1"/>
  <c r="S576" i="14"/>
  <c r="T576" i="14" s="1"/>
  <c r="S580" i="14"/>
  <c r="T580" i="14" s="1"/>
  <c r="S581" i="14"/>
  <c r="T581" i="14" s="1"/>
  <c r="S582" i="14"/>
  <c r="T582" i="14" s="1"/>
  <c r="S584" i="14"/>
  <c r="T584" i="14" s="1"/>
  <c r="S585" i="14"/>
  <c r="T585" i="14" s="1"/>
  <c r="S586" i="14"/>
  <c r="T586" i="14" s="1"/>
  <c r="S587" i="14"/>
  <c r="T587" i="14" s="1"/>
  <c r="S592" i="14"/>
  <c r="T592" i="14" s="1"/>
  <c r="S593" i="14"/>
  <c r="T593" i="14" s="1"/>
  <c r="S594" i="14"/>
  <c r="T594" i="14" s="1"/>
  <c r="S595" i="14"/>
  <c r="T595" i="14" s="1"/>
  <c r="S28" i="12"/>
  <c r="S29" i="12"/>
  <c r="S30" i="12"/>
  <c r="S34" i="12"/>
  <c r="T34" i="12" s="1"/>
  <c r="S35" i="12"/>
  <c r="T35" i="12" s="1"/>
  <c r="S36" i="12"/>
  <c r="T36" i="12" s="1"/>
  <c r="S38" i="12"/>
  <c r="T38" i="12" s="1"/>
  <c r="S39" i="12"/>
  <c r="T39" i="12" s="1"/>
  <c r="S40" i="12"/>
  <c r="T40" i="12" s="1"/>
  <c r="S41" i="12"/>
  <c r="T41" i="12" s="1"/>
  <c r="S45" i="12"/>
  <c r="T45" i="12" s="1"/>
  <c r="S46" i="12"/>
  <c r="T46" i="12" s="1"/>
  <c r="S47" i="12"/>
  <c r="T47" i="12" s="1"/>
  <c r="S49" i="12"/>
  <c r="T49" i="12" s="1"/>
  <c r="S50" i="12"/>
  <c r="T50" i="12" s="1"/>
  <c r="S51" i="12"/>
  <c r="T51" i="12" s="1"/>
  <c r="S52" i="12"/>
  <c r="T52" i="12" s="1"/>
  <c r="S56" i="12"/>
  <c r="T56" i="12" s="1"/>
  <c r="S57" i="12"/>
  <c r="T57" i="12" s="1"/>
  <c r="S58" i="12"/>
  <c r="T58" i="12" s="1"/>
  <c r="S60" i="12"/>
  <c r="T60" i="12" s="1"/>
  <c r="S61" i="12"/>
  <c r="T61" i="12" s="1"/>
  <c r="S62" i="12"/>
  <c r="T62" i="12" s="1"/>
  <c r="S63" i="12"/>
  <c r="T63" i="12" s="1"/>
  <c r="S67" i="12"/>
  <c r="T67" i="12" s="1"/>
  <c r="S68" i="12"/>
  <c r="T68" i="12" s="1"/>
  <c r="S69" i="12"/>
  <c r="T69" i="12" s="1"/>
  <c r="S71" i="12"/>
  <c r="T71" i="12" s="1"/>
  <c r="S72" i="12"/>
  <c r="T72" i="12" s="1"/>
  <c r="S73" i="12"/>
  <c r="T73" i="12" s="1"/>
  <c r="S74" i="12"/>
  <c r="T74" i="12" s="1"/>
  <c r="S78" i="12"/>
  <c r="T78" i="12" s="1"/>
  <c r="S79" i="12"/>
  <c r="T79" i="12" s="1"/>
  <c r="S80" i="12"/>
  <c r="T80" i="12" s="1"/>
  <c r="S82" i="12"/>
  <c r="T82" i="12" s="1"/>
  <c r="S83" i="12"/>
  <c r="T83" i="12" s="1"/>
  <c r="S84" i="12"/>
  <c r="T84" i="12" s="1"/>
  <c r="S85" i="12"/>
  <c r="T85" i="12" s="1"/>
  <c r="S89" i="12"/>
  <c r="T89" i="12" s="1"/>
  <c r="S90" i="12"/>
  <c r="T90" i="12" s="1"/>
  <c r="S91" i="12"/>
  <c r="T91" i="12" s="1"/>
  <c r="S93" i="12"/>
  <c r="T93" i="12" s="1"/>
  <c r="S94" i="12"/>
  <c r="T94" i="12" s="1"/>
  <c r="S95" i="12"/>
  <c r="T95" i="12" s="1"/>
  <c r="S96" i="12"/>
  <c r="T96" i="12" s="1"/>
  <c r="S100" i="12"/>
  <c r="T100" i="12" s="1"/>
  <c r="S101" i="12"/>
  <c r="T101" i="12" s="1"/>
  <c r="S102" i="12"/>
  <c r="T102" i="12" s="1"/>
  <c r="S104" i="12"/>
  <c r="T104" i="12" s="1"/>
  <c r="S105" i="12"/>
  <c r="T105" i="12" s="1"/>
  <c r="S106" i="12"/>
  <c r="T106" i="12" s="1"/>
  <c r="S107" i="12"/>
  <c r="T107" i="12" s="1"/>
  <c r="S111" i="12"/>
  <c r="T111" i="12" s="1"/>
  <c r="S112" i="12"/>
  <c r="T112" i="12" s="1"/>
  <c r="S113" i="12"/>
  <c r="T113" i="12" s="1"/>
  <c r="S115" i="12"/>
  <c r="T115" i="12" s="1"/>
  <c r="S116" i="12"/>
  <c r="T116" i="12" s="1"/>
  <c r="S117" i="12"/>
  <c r="T117" i="12" s="1"/>
  <c r="S118" i="12"/>
  <c r="T118" i="12" s="1"/>
  <c r="S122" i="12"/>
  <c r="T122" i="12" s="1"/>
  <c r="S123" i="12"/>
  <c r="T123" i="12" s="1"/>
  <c r="S124" i="12"/>
  <c r="T124" i="12" s="1"/>
  <c r="S126" i="12"/>
  <c r="T126" i="12" s="1"/>
  <c r="S127" i="12"/>
  <c r="T127" i="12" s="1"/>
  <c r="S128" i="12"/>
  <c r="T128" i="12" s="1"/>
  <c r="S129" i="12"/>
  <c r="T129" i="12" s="1"/>
  <c r="S133" i="12"/>
  <c r="T133" i="12" s="1"/>
  <c r="S134" i="12"/>
  <c r="T134" i="12" s="1"/>
  <c r="S135" i="12"/>
  <c r="T135" i="12" s="1"/>
  <c r="S137" i="12"/>
  <c r="T137" i="12" s="1"/>
  <c r="S138" i="12"/>
  <c r="T138" i="12" s="1"/>
  <c r="S139" i="12"/>
  <c r="T139" i="12" s="1"/>
  <c r="S140" i="12"/>
  <c r="T140" i="12" s="1"/>
  <c r="S144" i="12"/>
  <c r="T144" i="12" s="1"/>
  <c r="S145" i="12"/>
  <c r="T145" i="12" s="1"/>
  <c r="S146" i="12"/>
  <c r="T146" i="12" s="1"/>
  <c r="S148" i="12"/>
  <c r="T148" i="12" s="1"/>
  <c r="S149" i="12"/>
  <c r="T149" i="12" s="1"/>
  <c r="S150" i="12"/>
  <c r="T150" i="12" s="1"/>
  <c r="S151" i="12"/>
  <c r="T151" i="12" s="1"/>
  <c r="S155" i="12"/>
  <c r="T155" i="12" s="1"/>
  <c r="S156" i="12"/>
  <c r="T156" i="12" s="1"/>
  <c r="S157" i="12"/>
  <c r="T157" i="12" s="1"/>
  <c r="S159" i="12"/>
  <c r="T159" i="12" s="1"/>
  <c r="S160" i="12"/>
  <c r="T160" i="12" s="1"/>
  <c r="S161" i="12"/>
  <c r="T161" i="12" s="1"/>
  <c r="S162" i="12"/>
  <c r="T162" i="12" s="1"/>
  <c r="S166" i="12"/>
  <c r="T166" i="12" s="1"/>
  <c r="S167" i="12"/>
  <c r="T167" i="12" s="1"/>
  <c r="S168" i="12"/>
  <c r="T168" i="12" s="1"/>
  <c r="S170" i="12"/>
  <c r="T170" i="12" s="1"/>
  <c r="S171" i="12"/>
  <c r="T171" i="12" s="1"/>
  <c r="S172" i="12"/>
  <c r="T172" i="12" s="1"/>
  <c r="S173" i="12"/>
  <c r="T173" i="12" s="1"/>
  <c r="S177" i="12"/>
  <c r="T177" i="12" s="1"/>
  <c r="S178" i="12"/>
  <c r="T178" i="12" s="1"/>
  <c r="S179" i="12"/>
  <c r="T179" i="12" s="1"/>
  <c r="S181" i="12"/>
  <c r="T181" i="12" s="1"/>
  <c r="S182" i="12"/>
  <c r="T182" i="12" s="1"/>
  <c r="S183" i="12"/>
  <c r="T183" i="12" s="1"/>
  <c r="S184" i="12"/>
  <c r="T184" i="12" s="1"/>
  <c r="S188" i="12"/>
  <c r="T188" i="12" s="1"/>
  <c r="S189" i="12"/>
  <c r="T189" i="12" s="1"/>
  <c r="S190" i="12"/>
  <c r="T190" i="12" s="1"/>
  <c r="S192" i="12"/>
  <c r="T192" i="12" s="1"/>
  <c r="S193" i="12"/>
  <c r="T193" i="12" s="1"/>
  <c r="S194" i="12"/>
  <c r="T194" i="12" s="1"/>
  <c r="S195" i="12"/>
  <c r="T195" i="12" s="1"/>
  <c r="S199" i="12"/>
  <c r="T199" i="12" s="1"/>
  <c r="S200" i="12"/>
  <c r="T200" i="12" s="1"/>
  <c r="S201" i="12"/>
  <c r="T201" i="12" s="1"/>
  <c r="S203" i="12"/>
  <c r="T203" i="12" s="1"/>
  <c r="S204" i="12"/>
  <c r="T204" i="12" s="1"/>
  <c r="S205" i="12"/>
  <c r="T205" i="12" s="1"/>
  <c r="S206" i="12"/>
  <c r="T206" i="12" s="1"/>
  <c r="S210" i="12"/>
  <c r="T210" i="12" s="1"/>
  <c r="S211" i="12"/>
  <c r="T211" i="12" s="1"/>
  <c r="S212" i="12"/>
  <c r="T212" i="12" s="1"/>
  <c r="S214" i="12"/>
  <c r="T214" i="12" s="1"/>
  <c r="S215" i="12"/>
  <c r="T215" i="12" s="1"/>
  <c r="S216" i="12"/>
  <c r="T216" i="12" s="1"/>
  <c r="S217" i="12"/>
  <c r="T217" i="12" s="1"/>
  <c r="S221" i="12"/>
  <c r="T221" i="12" s="1"/>
  <c r="S222" i="12"/>
  <c r="T222" i="12" s="1"/>
  <c r="S223" i="12"/>
  <c r="T223" i="12" s="1"/>
  <c r="S225" i="12"/>
  <c r="T225" i="12" s="1"/>
  <c r="S226" i="12"/>
  <c r="T226" i="12" s="1"/>
  <c r="S227" i="12"/>
  <c r="T227" i="12" s="1"/>
  <c r="S228" i="12"/>
  <c r="T228" i="12" s="1"/>
  <c r="S232" i="12"/>
  <c r="T232" i="12" s="1"/>
  <c r="S233" i="12"/>
  <c r="T233" i="12" s="1"/>
  <c r="S234" i="12"/>
  <c r="T234" i="12" s="1"/>
  <c r="S236" i="12"/>
  <c r="T236" i="12" s="1"/>
  <c r="S237" i="12"/>
  <c r="T237" i="12" s="1"/>
  <c r="S238" i="12"/>
  <c r="T238" i="12" s="1"/>
  <c r="S239" i="12"/>
  <c r="T239" i="12" s="1"/>
  <c r="S243" i="12"/>
  <c r="T243" i="12" s="1"/>
  <c r="S244" i="12"/>
  <c r="T244" i="12" s="1"/>
  <c r="S245" i="12"/>
  <c r="T245" i="12" s="1"/>
  <c r="S247" i="12"/>
  <c r="T247" i="12" s="1"/>
  <c r="S248" i="12"/>
  <c r="T248" i="12" s="1"/>
  <c r="S249" i="12"/>
  <c r="T249" i="12" s="1"/>
  <c r="S250" i="12"/>
  <c r="T250" i="12" s="1"/>
  <c r="S254" i="12"/>
  <c r="T254" i="12" s="1"/>
  <c r="S255" i="12"/>
  <c r="T255" i="12" s="1"/>
  <c r="S256" i="12"/>
  <c r="T256" i="12" s="1"/>
  <c r="S258" i="12"/>
  <c r="T258" i="12" s="1"/>
  <c r="S259" i="12"/>
  <c r="T259" i="12" s="1"/>
  <c r="S260" i="12"/>
  <c r="T260" i="12" s="1"/>
  <c r="S261" i="12"/>
  <c r="T261" i="12" s="1"/>
  <c r="S265" i="12"/>
  <c r="T265" i="12" s="1"/>
  <c r="S266" i="12"/>
  <c r="T266" i="12" s="1"/>
  <c r="S267" i="12"/>
  <c r="T267" i="12" s="1"/>
  <c r="S269" i="12"/>
  <c r="T269" i="12" s="1"/>
  <c r="S270" i="12"/>
  <c r="T270" i="12" s="1"/>
  <c r="S271" i="12"/>
  <c r="T271" i="12" s="1"/>
  <c r="S272" i="12"/>
  <c r="T272" i="12" s="1"/>
  <c r="S276" i="12"/>
  <c r="T276" i="12" s="1"/>
  <c r="S277" i="12"/>
  <c r="T277" i="12" s="1"/>
  <c r="S278" i="12"/>
  <c r="T278" i="12" s="1"/>
  <c r="S280" i="12"/>
  <c r="T280" i="12" s="1"/>
  <c r="S281" i="12"/>
  <c r="T281" i="12" s="1"/>
  <c r="S282" i="12"/>
  <c r="T282" i="12" s="1"/>
  <c r="S283" i="12"/>
  <c r="T283" i="12" s="1"/>
  <c r="S287" i="12"/>
  <c r="T287" i="12" s="1"/>
  <c r="S288" i="12"/>
  <c r="T288" i="12" s="1"/>
  <c r="S289" i="12"/>
  <c r="T289" i="12" s="1"/>
  <c r="S291" i="12"/>
  <c r="T291" i="12" s="1"/>
  <c r="S292" i="12"/>
  <c r="T292" i="12" s="1"/>
  <c r="S293" i="12"/>
  <c r="T293" i="12" s="1"/>
  <c r="S294" i="12"/>
  <c r="T294" i="12" s="1"/>
  <c r="S298" i="12"/>
  <c r="T298" i="12" s="1"/>
  <c r="S299" i="12"/>
  <c r="T299" i="12" s="1"/>
  <c r="S300" i="12"/>
  <c r="T300" i="12" s="1"/>
  <c r="S302" i="12"/>
  <c r="T302" i="12" s="1"/>
  <c r="S303" i="12"/>
  <c r="T303" i="12" s="1"/>
  <c r="S304" i="12"/>
  <c r="T304" i="12" s="1"/>
  <c r="S305" i="12"/>
  <c r="T305" i="12" s="1"/>
  <c r="S309" i="12"/>
  <c r="T309" i="12" s="1"/>
  <c r="S310" i="12"/>
  <c r="T310" i="12" s="1"/>
  <c r="S311" i="12"/>
  <c r="T311" i="12" s="1"/>
  <c r="S313" i="12"/>
  <c r="T313" i="12" s="1"/>
  <c r="S314" i="12"/>
  <c r="T314" i="12" s="1"/>
  <c r="S315" i="12"/>
  <c r="T315" i="12" s="1"/>
  <c r="S316" i="12"/>
  <c r="T316" i="12" s="1"/>
  <c r="S320" i="12"/>
  <c r="T320" i="12" s="1"/>
  <c r="S321" i="12"/>
  <c r="T321" i="12" s="1"/>
  <c r="S322" i="12"/>
  <c r="T322" i="12" s="1"/>
  <c r="S324" i="12"/>
  <c r="T324" i="12" s="1"/>
  <c r="S325" i="12"/>
  <c r="T325" i="12" s="1"/>
  <c r="S326" i="12"/>
  <c r="T326" i="12" s="1"/>
  <c r="S327" i="12"/>
  <c r="T327" i="12" s="1"/>
  <c r="S331" i="12"/>
  <c r="T331" i="12" s="1"/>
  <c r="S332" i="12"/>
  <c r="T332" i="12" s="1"/>
  <c r="S333" i="12"/>
  <c r="T333" i="12" s="1"/>
  <c r="S335" i="12"/>
  <c r="T335" i="12" s="1"/>
  <c r="S336" i="12"/>
  <c r="T336" i="12" s="1"/>
  <c r="S337" i="12"/>
  <c r="T337" i="12" s="1"/>
  <c r="S338" i="12"/>
  <c r="T338" i="12" s="1"/>
  <c r="S342" i="12"/>
  <c r="T342" i="12" s="1"/>
  <c r="S343" i="12"/>
  <c r="T343" i="12" s="1"/>
  <c r="S344" i="12"/>
  <c r="T344" i="12" s="1"/>
  <c r="S346" i="12"/>
  <c r="T346" i="12" s="1"/>
  <c r="S347" i="12"/>
  <c r="T347" i="12" s="1"/>
  <c r="S348" i="12"/>
  <c r="T348" i="12" s="1"/>
  <c r="S349" i="12"/>
  <c r="T349" i="12" s="1"/>
  <c r="S353" i="12"/>
  <c r="T353" i="12" s="1"/>
  <c r="S354" i="12"/>
  <c r="T354" i="12" s="1"/>
  <c r="S355" i="12"/>
  <c r="T355" i="12" s="1"/>
  <c r="S357" i="12"/>
  <c r="T357" i="12" s="1"/>
  <c r="S358" i="12"/>
  <c r="T358" i="12" s="1"/>
  <c r="S359" i="12"/>
  <c r="T359" i="12" s="1"/>
  <c r="S360" i="12"/>
  <c r="T360" i="12" s="1"/>
  <c r="S364" i="12"/>
  <c r="T364" i="12" s="1"/>
  <c r="S365" i="12"/>
  <c r="T365" i="12" s="1"/>
  <c r="S366" i="12"/>
  <c r="T366" i="12" s="1"/>
  <c r="S368" i="12"/>
  <c r="T368" i="12" s="1"/>
  <c r="S369" i="12"/>
  <c r="T369" i="12" s="1"/>
  <c r="S370" i="12"/>
  <c r="T370" i="12" s="1"/>
  <c r="S371" i="12"/>
  <c r="T371" i="12" s="1"/>
  <c r="S375" i="12"/>
  <c r="T375" i="12" s="1"/>
  <c r="S376" i="12"/>
  <c r="T376" i="12" s="1"/>
  <c r="S377" i="12"/>
  <c r="T377" i="12" s="1"/>
  <c r="S379" i="12"/>
  <c r="T379" i="12" s="1"/>
  <c r="S380" i="12"/>
  <c r="T380" i="12" s="1"/>
  <c r="S381" i="12"/>
  <c r="T381" i="12" s="1"/>
  <c r="S382" i="12"/>
  <c r="T382" i="12" s="1"/>
  <c r="S386" i="12"/>
  <c r="T386" i="12" s="1"/>
  <c r="S387" i="12"/>
  <c r="T387" i="12" s="1"/>
  <c r="S388" i="12"/>
  <c r="T388" i="12" s="1"/>
  <c r="S390" i="12"/>
  <c r="T390" i="12" s="1"/>
  <c r="S391" i="12"/>
  <c r="T391" i="12" s="1"/>
  <c r="S392" i="12"/>
  <c r="T392" i="12" s="1"/>
  <c r="S393" i="12"/>
  <c r="T393" i="12" s="1"/>
  <c r="S397" i="12"/>
  <c r="T397" i="12" s="1"/>
  <c r="S398" i="12"/>
  <c r="T398" i="12" s="1"/>
  <c r="S399" i="12"/>
  <c r="T399" i="12" s="1"/>
  <c r="S401" i="12"/>
  <c r="T401" i="12" s="1"/>
  <c r="S402" i="12"/>
  <c r="T402" i="12" s="1"/>
  <c r="S403" i="12"/>
  <c r="T403" i="12" s="1"/>
  <c r="S404" i="12"/>
  <c r="T404" i="12" s="1"/>
  <c r="S408" i="12"/>
  <c r="T408" i="12" s="1"/>
  <c r="S409" i="12"/>
  <c r="T409" i="12" s="1"/>
  <c r="S410" i="12"/>
  <c r="T410" i="12" s="1"/>
  <c r="S412" i="12"/>
  <c r="T412" i="12" s="1"/>
  <c r="S413" i="12"/>
  <c r="T413" i="12" s="1"/>
  <c r="S414" i="12"/>
  <c r="T414" i="12" s="1"/>
  <c r="S415" i="12"/>
  <c r="T415" i="12" s="1"/>
  <c r="S419" i="12"/>
  <c r="T419" i="12" s="1"/>
  <c r="S420" i="12"/>
  <c r="T420" i="12" s="1"/>
  <c r="S421" i="12"/>
  <c r="T421" i="12" s="1"/>
  <c r="S423" i="12"/>
  <c r="T423" i="12" s="1"/>
  <c r="S424" i="12"/>
  <c r="T424" i="12" s="1"/>
  <c r="S425" i="12"/>
  <c r="T425" i="12" s="1"/>
  <c r="S426" i="12"/>
  <c r="T426" i="12" s="1"/>
  <c r="S430" i="12"/>
  <c r="T430" i="12" s="1"/>
  <c r="S431" i="12"/>
  <c r="T431" i="12" s="1"/>
  <c r="S432" i="12"/>
  <c r="T432" i="12" s="1"/>
  <c r="S434" i="12"/>
  <c r="T434" i="12" s="1"/>
  <c r="S435" i="12"/>
  <c r="T435" i="12" s="1"/>
  <c r="S436" i="12"/>
  <c r="T436" i="12" s="1"/>
  <c r="S437" i="12"/>
  <c r="T437" i="12" s="1"/>
  <c r="S441" i="12"/>
  <c r="T441" i="12" s="1"/>
  <c r="S442" i="12"/>
  <c r="T442" i="12" s="1"/>
  <c r="S443" i="12"/>
  <c r="T443" i="12" s="1"/>
  <c r="S445" i="12"/>
  <c r="T445" i="12" s="1"/>
  <c r="S446" i="12"/>
  <c r="T446" i="12" s="1"/>
  <c r="S447" i="12"/>
  <c r="T447" i="12" s="1"/>
  <c r="S448" i="12"/>
  <c r="T448" i="12" s="1"/>
  <c r="S452" i="12"/>
  <c r="T452" i="12" s="1"/>
  <c r="S453" i="12"/>
  <c r="T453" i="12" s="1"/>
  <c r="S454" i="12"/>
  <c r="T454" i="12" s="1"/>
  <c r="S456" i="12"/>
  <c r="T456" i="12" s="1"/>
  <c r="S457" i="12"/>
  <c r="T457" i="12" s="1"/>
  <c r="S458" i="12"/>
  <c r="T458" i="12" s="1"/>
  <c r="S459" i="12"/>
  <c r="T459" i="12" s="1"/>
  <c r="S463" i="12"/>
  <c r="T463" i="12" s="1"/>
  <c r="S464" i="12"/>
  <c r="T464" i="12" s="1"/>
  <c r="S465" i="12"/>
  <c r="T465" i="12" s="1"/>
  <c r="S467" i="12"/>
  <c r="T467" i="12" s="1"/>
  <c r="S468" i="12"/>
  <c r="T468" i="12" s="1"/>
  <c r="S469" i="12"/>
  <c r="T469" i="12" s="1"/>
  <c r="S470" i="12"/>
  <c r="T470" i="12" s="1"/>
  <c r="S474" i="12"/>
  <c r="T474" i="12" s="1"/>
  <c r="S475" i="12"/>
  <c r="T475" i="12" s="1"/>
  <c r="S476" i="12"/>
  <c r="T476" i="12" s="1"/>
  <c r="S478" i="12"/>
  <c r="T478" i="12" s="1"/>
  <c r="S479" i="12"/>
  <c r="T479" i="12" s="1"/>
  <c r="S480" i="12"/>
  <c r="T480" i="12" s="1"/>
  <c r="S481" i="12"/>
  <c r="T481" i="12" s="1"/>
  <c r="S485" i="12"/>
  <c r="T485" i="12" s="1"/>
  <c r="S486" i="12"/>
  <c r="T486" i="12" s="1"/>
  <c r="S487" i="12"/>
  <c r="T487" i="12" s="1"/>
  <c r="S30" i="14"/>
  <c r="S31" i="14"/>
  <c r="T31" i="14" s="1"/>
  <c r="S32" i="14"/>
  <c r="T32" i="14" s="1"/>
  <c r="S36" i="14"/>
  <c r="T36" i="14" s="1"/>
  <c r="S37" i="14"/>
  <c r="T37" i="14" s="1"/>
  <c r="S38" i="14"/>
  <c r="T38" i="14" s="1"/>
  <c r="S40" i="14"/>
  <c r="T40" i="14" s="1"/>
  <c r="S41" i="14"/>
  <c r="T41" i="14" s="1"/>
  <c r="S42" i="14"/>
  <c r="T42" i="14" s="1"/>
  <c r="S43" i="14"/>
  <c r="T43" i="14" s="1"/>
  <c r="S47" i="14"/>
  <c r="T47" i="14" s="1"/>
  <c r="S48" i="14"/>
  <c r="T48" i="14" s="1"/>
  <c r="S49" i="14"/>
  <c r="T49" i="14" s="1"/>
  <c r="S51" i="14"/>
  <c r="T51" i="14" s="1"/>
  <c r="S52" i="14"/>
  <c r="T52" i="14" s="1"/>
  <c r="S53" i="14"/>
  <c r="T53" i="14" s="1"/>
  <c r="S54" i="14"/>
  <c r="T54" i="14" s="1"/>
  <c r="S58" i="14"/>
  <c r="T58" i="14" s="1"/>
  <c r="S59" i="14"/>
  <c r="T59" i="14" s="1"/>
  <c r="S60" i="14"/>
  <c r="T60" i="14" s="1"/>
  <c r="S62" i="14"/>
  <c r="T62" i="14" s="1"/>
  <c r="S387" i="14"/>
  <c r="T387" i="14" s="1"/>
  <c r="S388" i="14"/>
  <c r="T388" i="14" s="1"/>
  <c r="S389" i="14"/>
  <c r="T389" i="14" s="1"/>
  <c r="S393" i="14"/>
  <c r="T393" i="14" s="1"/>
  <c r="S394" i="14"/>
  <c r="T394" i="14" s="1"/>
  <c r="S395" i="14"/>
  <c r="T395" i="14" s="1"/>
  <c r="S397" i="14"/>
  <c r="T397" i="14" s="1"/>
  <c r="S398" i="14"/>
  <c r="T398" i="14" s="1"/>
  <c r="S399" i="14"/>
  <c r="T399" i="14" s="1"/>
  <c r="S400" i="14"/>
  <c r="T400" i="14" s="1"/>
  <c r="S404" i="14"/>
  <c r="T404" i="14" s="1"/>
  <c r="S405" i="14"/>
  <c r="T405" i="14" s="1"/>
  <c r="S406" i="14"/>
  <c r="T406" i="14" s="1"/>
  <c r="S408" i="14"/>
  <c r="T408" i="14" s="1"/>
  <c r="S63" i="14"/>
  <c r="T63" i="14" s="1"/>
  <c r="S64" i="14"/>
  <c r="T64" i="14" s="1"/>
  <c r="S65" i="14"/>
  <c r="T65" i="14" s="1"/>
  <c r="S69" i="14"/>
  <c r="T69" i="14" s="1"/>
  <c r="S70" i="14"/>
  <c r="T70" i="14" s="1"/>
  <c r="S71" i="14"/>
  <c r="T71" i="14" s="1"/>
  <c r="S73" i="14"/>
  <c r="T73" i="14" s="1"/>
  <c r="S74" i="14"/>
  <c r="T74" i="14" s="1"/>
  <c r="S75" i="14"/>
  <c r="T75" i="14" s="1"/>
  <c r="S76" i="14"/>
  <c r="T76" i="14" s="1"/>
  <c r="S80" i="14"/>
  <c r="T80" i="14" s="1"/>
  <c r="S81" i="14"/>
  <c r="T81" i="14" s="1"/>
  <c r="S82" i="14"/>
  <c r="T82" i="14" s="1"/>
  <c r="S84" i="14"/>
  <c r="T84" i="14" s="1"/>
  <c r="S85" i="14"/>
  <c r="T85" i="14" s="1"/>
  <c r="S86" i="14"/>
  <c r="T86" i="14" s="1"/>
  <c r="S87" i="14"/>
  <c r="T87" i="14" s="1"/>
  <c r="S91" i="14"/>
  <c r="T91" i="14" s="1"/>
  <c r="S92" i="14"/>
  <c r="T92" i="14" s="1"/>
  <c r="S93" i="14"/>
  <c r="T93" i="14" s="1"/>
  <c r="S95" i="14"/>
  <c r="T95" i="14" s="1"/>
  <c r="S96" i="14"/>
  <c r="T96" i="14" s="1"/>
  <c r="S97" i="14"/>
  <c r="T97" i="14" s="1"/>
  <c r="S98" i="14"/>
  <c r="T98" i="14" s="1"/>
  <c r="S102" i="14"/>
  <c r="T102" i="14" s="1"/>
  <c r="S103" i="14"/>
  <c r="T103" i="14" s="1"/>
  <c r="S104" i="14"/>
  <c r="T104" i="14" s="1"/>
  <c r="S106" i="14"/>
  <c r="T106" i="14" s="1"/>
  <c r="S107" i="14"/>
  <c r="T107" i="14" s="1"/>
  <c r="S108" i="14"/>
  <c r="T108" i="14" s="1"/>
  <c r="S109" i="14"/>
  <c r="T109" i="14" s="1"/>
  <c r="S113" i="14"/>
  <c r="T113" i="14" s="1"/>
  <c r="S114" i="14"/>
  <c r="T114" i="14" s="1"/>
  <c r="S115" i="14"/>
  <c r="T115" i="14" s="1"/>
  <c r="S117" i="14"/>
  <c r="T117" i="14" s="1"/>
  <c r="S118" i="14"/>
  <c r="T118" i="14" s="1"/>
  <c r="S119" i="14"/>
  <c r="T119" i="14" s="1"/>
  <c r="S120" i="14"/>
  <c r="T120" i="14" s="1"/>
  <c r="S124" i="14"/>
  <c r="T124" i="14" s="1"/>
  <c r="S125" i="14"/>
  <c r="T125" i="14" s="1"/>
  <c r="S126" i="14"/>
  <c r="T126" i="14" s="1"/>
  <c r="S128" i="14"/>
  <c r="T128" i="14" s="1"/>
  <c r="S129" i="14"/>
  <c r="T129" i="14" s="1"/>
  <c r="S130" i="14"/>
  <c r="T130" i="14" s="1"/>
  <c r="S131" i="14"/>
  <c r="T131" i="14" s="1"/>
  <c r="S135" i="14"/>
  <c r="T135" i="14" s="1"/>
  <c r="S136" i="14"/>
  <c r="T136" i="14" s="1"/>
  <c r="S137" i="14"/>
  <c r="T137" i="14" s="1"/>
  <c r="S139" i="14"/>
  <c r="T139" i="14" s="1"/>
  <c r="S140" i="14"/>
  <c r="T140" i="14" s="1"/>
  <c r="S141" i="14"/>
  <c r="T141" i="14" s="1"/>
  <c r="S142" i="14"/>
  <c r="T142" i="14" s="1"/>
  <c r="S146" i="14"/>
  <c r="T146" i="14" s="1"/>
  <c r="S147" i="14"/>
  <c r="T147" i="14" s="1"/>
  <c r="S148" i="14"/>
  <c r="T148" i="14" s="1"/>
  <c r="S150" i="14"/>
  <c r="T150" i="14" s="1"/>
  <c r="S151" i="14"/>
  <c r="T151" i="14" s="1"/>
  <c r="S152" i="14"/>
  <c r="T152" i="14" s="1"/>
  <c r="S153" i="14"/>
  <c r="T153" i="14" s="1"/>
  <c r="S157" i="14"/>
  <c r="T157" i="14" s="1"/>
  <c r="S158" i="14"/>
  <c r="T158" i="14" s="1"/>
  <c r="S159" i="14"/>
  <c r="T159" i="14" s="1"/>
  <c r="S161" i="14"/>
  <c r="T161" i="14" s="1"/>
  <c r="S162" i="14"/>
  <c r="T162" i="14" s="1"/>
  <c r="S163" i="14"/>
  <c r="T163" i="14" s="1"/>
  <c r="S164" i="14"/>
  <c r="T164" i="14" s="1"/>
  <c r="S168" i="14"/>
  <c r="T168" i="14" s="1"/>
  <c r="S169" i="14"/>
  <c r="T169" i="14" s="1"/>
  <c r="S170" i="14"/>
  <c r="T170" i="14" s="1"/>
  <c r="S172" i="14"/>
  <c r="T172" i="14" s="1"/>
  <c r="S173" i="14"/>
  <c r="T173" i="14" s="1"/>
  <c r="S174" i="14"/>
  <c r="T174" i="14" s="1"/>
  <c r="S175" i="14"/>
  <c r="T175" i="14" s="1"/>
  <c r="S179" i="14"/>
  <c r="T179" i="14" s="1"/>
  <c r="S180" i="14"/>
  <c r="T180" i="14" s="1"/>
  <c r="S181" i="14"/>
  <c r="T181" i="14" s="1"/>
  <c r="S183" i="14"/>
  <c r="T183" i="14" s="1"/>
  <c r="S184" i="14"/>
  <c r="T184" i="14" s="1"/>
  <c r="S185" i="14"/>
  <c r="T185" i="14" s="1"/>
  <c r="S186" i="14"/>
  <c r="T186" i="14" s="1"/>
  <c r="S191" i="14"/>
  <c r="T191" i="14" s="1"/>
  <c r="S192" i="14"/>
  <c r="T192" i="14" s="1"/>
  <c r="S193" i="14"/>
  <c r="T193" i="14" s="1"/>
  <c r="S194" i="14"/>
  <c r="T194" i="14" s="1"/>
  <c r="S196" i="14"/>
  <c r="T196" i="14" s="1"/>
  <c r="S197" i="14"/>
  <c r="T197" i="14" s="1"/>
  <c r="S198" i="14"/>
  <c r="T198" i="14" s="1"/>
  <c r="S199" i="14"/>
  <c r="T199" i="14" s="1"/>
  <c r="S204" i="14"/>
  <c r="T204" i="14" s="1"/>
  <c r="S205" i="14"/>
  <c r="T205" i="14" s="1"/>
  <c r="S206" i="14"/>
  <c r="T206" i="14" s="1"/>
  <c r="S207" i="14"/>
  <c r="T207" i="14" s="1"/>
  <c r="S209" i="14"/>
  <c r="T209" i="14" s="1"/>
  <c r="S210" i="14"/>
  <c r="T210" i="14" s="1"/>
  <c r="S211" i="14"/>
  <c r="T211" i="14" s="1"/>
  <c r="S212" i="14"/>
  <c r="T212" i="14" s="1"/>
  <c r="S217" i="14"/>
  <c r="T217" i="14" s="1"/>
  <c r="S218" i="14"/>
  <c r="T218" i="14" s="1"/>
  <c r="S219" i="14"/>
  <c r="T219" i="14" s="1"/>
  <c r="S220" i="14"/>
  <c r="T220" i="14" s="1"/>
  <c r="S222" i="14"/>
  <c r="T222" i="14" s="1"/>
  <c r="S223" i="14"/>
  <c r="T223" i="14" s="1"/>
  <c r="S224" i="14"/>
  <c r="T224" i="14" s="1"/>
  <c r="S225" i="14"/>
  <c r="T225" i="14" s="1"/>
  <c r="S229" i="14"/>
  <c r="T229" i="14" s="1"/>
  <c r="S230" i="14"/>
  <c r="T230" i="14" s="1"/>
  <c r="S231" i="14"/>
  <c r="T231" i="14" s="1"/>
  <c r="S233" i="14"/>
  <c r="T233" i="14" s="1"/>
  <c r="S234" i="14"/>
  <c r="T234" i="14" s="1"/>
  <c r="S235" i="14"/>
  <c r="T235" i="14" s="1"/>
  <c r="S236" i="14"/>
  <c r="T236" i="14" s="1"/>
  <c r="S241" i="14"/>
  <c r="T241" i="14" s="1"/>
  <c r="S242" i="14"/>
  <c r="T242" i="14" s="1"/>
  <c r="S243" i="14"/>
  <c r="T243" i="14" s="1"/>
  <c r="S244" i="14"/>
  <c r="T244" i="14" s="1"/>
  <c r="S246" i="14"/>
  <c r="T246" i="14" s="1"/>
  <c r="S247" i="14"/>
  <c r="T247" i="14" s="1"/>
  <c r="S248" i="14"/>
  <c r="T248" i="14" s="1"/>
  <c r="S249" i="14"/>
  <c r="T249" i="14" s="1"/>
  <c r="S254" i="14"/>
  <c r="T254" i="14" s="1"/>
  <c r="S255" i="14"/>
  <c r="T255" i="14" s="1"/>
  <c r="S256" i="14"/>
  <c r="T256" i="14" s="1"/>
  <c r="S257" i="14"/>
  <c r="T257" i="14" s="1"/>
  <c r="S259" i="14"/>
  <c r="T259" i="14" s="1"/>
  <c r="S260" i="14"/>
  <c r="T260" i="14" s="1"/>
  <c r="S261" i="14"/>
  <c r="T261" i="14" s="1"/>
  <c r="S262" i="14"/>
  <c r="T262" i="14" s="1"/>
  <c r="S267" i="14"/>
  <c r="T267" i="14" s="1"/>
  <c r="S268" i="14"/>
  <c r="T268" i="14" s="1"/>
  <c r="S269" i="14"/>
  <c r="T269" i="14" s="1"/>
  <c r="S270" i="14"/>
  <c r="T270" i="14" s="1"/>
  <c r="S272" i="14"/>
  <c r="T272" i="14" s="1"/>
  <c r="S273" i="14"/>
  <c r="T273" i="14" s="1"/>
  <c r="S274" i="14"/>
  <c r="T274" i="14" s="1"/>
  <c r="S275" i="14"/>
  <c r="T275" i="14" s="1"/>
  <c r="S279" i="14"/>
  <c r="T279" i="14" s="1"/>
  <c r="S280" i="14"/>
  <c r="T280" i="14" s="1"/>
  <c r="S281" i="14"/>
  <c r="T281" i="14" s="1"/>
  <c r="S283" i="14"/>
  <c r="T283" i="14" s="1"/>
  <c r="S284" i="14"/>
  <c r="T284" i="14" s="1"/>
  <c r="S285" i="14"/>
  <c r="T285" i="14" s="1"/>
  <c r="S286" i="14"/>
  <c r="T286" i="14" s="1"/>
  <c r="S290" i="14"/>
  <c r="T290" i="14" s="1"/>
  <c r="S291" i="14"/>
  <c r="T291" i="14" s="1"/>
  <c r="S292" i="14"/>
  <c r="T292" i="14" s="1"/>
  <c r="S294" i="14"/>
  <c r="T294" i="14" s="1"/>
  <c r="S295" i="14"/>
  <c r="T295" i="14" s="1"/>
  <c r="S296" i="14"/>
  <c r="T296" i="14" s="1"/>
  <c r="S297" i="14"/>
  <c r="T297" i="14" s="1"/>
  <c r="S301" i="14"/>
  <c r="T301" i="14" s="1"/>
  <c r="S302" i="14"/>
  <c r="T302" i="14" s="1"/>
  <c r="S303" i="14"/>
  <c r="T303" i="14" s="1"/>
  <c r="R298" i="2"/>
  <c r="R1066" i="2"/>
  <c r="R1055" i="2"/>
  <c r="R1044" i="2"/>
  <c r="R1033" i="2"/>
  <c r="R1022" i="2"/>
  <c r="R1011" i="2"/>
  <c r="R1000" i="2"/>
  <c r="R989" i="2"/>
  <c r="R978" i="2"/>
  <c r="R967" i="2"/>
  <c r="R956" i="2"/>
  <c r="R945" i="2"/>
  <c r="R934" i="2"/>
  <c r="R923" i="2"/>
  <c r="R912" i="2"/>
  <c r="R901" i="2"/>
  <c r="R309" i="2"/>
  <c r="R827" i="2"/>
  <c r="R816" i="2"/>
  <c r="R794" i="2"/>
  <c r="R783" i="2"/>
  <c r="R805" i="2"/>
  <c r="R772" i="2"/>
  <c r="R761" i="2"/>
  <c r="R750" i="2"/>
  <c r="R739" i="2"/>
  <c r="R728" i="2"/>
  <c r="R717" i="2"/>
  <c r="R706" i="2"/>
  <c r="R695" i="2"/>
  <c r="R684" i="2"/>
  <c r="R673" i="2"/>
  <c r="R662" i="2"/>
  <c r="R651" i="2"/>
  <c r="R640" i="2"/>
  <c r="R629" i="2"/>
  <c r="R618" i="2"/>
  <c r="R607" i="2"/>
  <c r="R596" i="2"/>
  <c r="R585" i="2"/>
  <c r="R574" i="2"/>
  <c r="R563" i="2"/>
  <c r="R552" i="2"/>
  <c r="R541" i="2"/>
  <c r="R530" i="2"/>
  <c r="R519" i="2"/>
  <c r="R508" i="2"/>
  <c r="R497" i="2"/>
  <c r="R486" i="2"/>
  <c r="R475" i="2"/>
  <c r="R464" i="2"/>
  <c r="R453" i="2"/>
  <c r="R442" i="2"/>
  <c r="R431" i="2"/>
  <c r="R420" i="2"/>
  <c r="R409" i="2"/>
  <c r="R398" i="2"/>
  <c r="R387" i="2"/>
  <c r="R376" i="2"/>
  <c r="R365" i="2"/>
  <c r="R354" i="2"/>
  <c r="R343" i="2"/>
  <c r="R332" i="2"/>
  <c r="R321" i="2"/>
  <c r="R276" i="2"/>
  <c r="R265" i="2"/>
  <c r="R254" i="2"/>
  <c r="R241" i="2"/>
  <c r="R228" i="2"/>
  <c r="R215" i="2"/>
  <c r="R204" i="2"/>
  <c r="R191" i="2"/>
  <c r="R178" i="2"/>
  <c r="R165" i="2"/>
  <c r="R154" i="2"/>
  <c r="R143" i="2"/>
  <c r="R132" i="2"/>
  <c r="R121" i="2"/>
  <c r="R110" i="2"/>
  <c r="R99" i="2"/>
  <c r="R88" i="2"/>
  <c r="R77" i="2"/>
  <c r="R66" i="2"/>
  <c r="R55" i="2"/>
  <c r="R44" i="2"/>
  <c r="R890" i="2"/>
  <c r="R879" i="2"/>
  <c r="R33" i="2"/>
  <c r="R22" i="2"/>
  <c r="R11" i="2"/>
  <c r="U303" i="2"/>
  <c r="U1070" i="2"/>
  <c r="U1059" i="2"/>
  <c r="U1048" i="2"/>
  <c r="U1037" i="2"/>
  <c r="U1026" i="2"/>
  <c r="U1015" i="2"/>
  <c r="U1004" i="2"/>
  <c r="U993" i="2"/>
  <c r="U982" i="2"/>
  <c r="U971" i="2"/>
  <c r="U960" i="2"/>
  <c r="U949" i="2"/>
  <c r="U938" i="2" l="1"/>
  <c r="U927" i="2"/>
  <c r="U916" i="2"/>
  <c r="U905" i="2"/>
  <c r="U314" i="2"/>
  <c r="U832" i="2"/>
  <c r="U820" i="2"/>
  <c r="U798" i="2"/>
  <c r="U787" i="2"/>
  <c r="U809" i="2"/>
  <c r="U776" i="2"/>
  <c r="U765" i="2"/>
  <c r="U754" i="2"/>
  <c r="U743" i="2"/>
  <c r="U732" i="2"/>
  <c r="U721" i="2"/>
  <c r="U710" i="2"/>
  <c r="U699" i="2"/>
  <c r="U688" i="2"/>
  <c r="U677" i="2"/>
  <c r="U666" i="2"/>
  <c r="U655" i="2"/>
  <c r="U644" i="2"/>
  <c r="U633" i="2"/>
  <c r="U622" i="2"/>
  <c r="U611" i="2"/>
  <c r="U600" i="2"/>
  <c r="U589" i="2"/>
  <c r="U578" i="2"/>
  <c r="U567" i="2"/>
  <c r="U556" i="2"/>
  <c r="U545" i="2"/>
  <c r="U534" i="2"/>
  <c r="U523" i="2"/>
  <c r="U512" i="2"/>
  <c r="U501" i="2"/>
  <c r="U490" i="2"/>
  <c r="U479" i="2"/>
  <c r="U468" i="2"/>
  <c r="U457" i="2"/>
  <c r="U446" i="2"/>
  <c r="U435" i="2"/>
  <c r="U424" i="2"/>
  <c r="U413" i="2"/>
  <c r="U402" i="2"/>
  <c r="U391" i="2"/>
  <c r="U380" i="2"/>
  <c r="U369" i="2"/>
  <c r="U358" i="2"/>
  <c r="U347" i="2"/>
  <c r="U336" i="2"/>
  <c r="U325" i="2"/>
  <c r="U280" i="2"/>
  <c r="U269" i="2"/>
  <c r="U258" i="2"/>
  <c r="U246" i="2"/>
  <c r="U233" i="2"/>
  <c r="U220" i="2"/>
  <c r="U208" i="2"/>
  <c r="U196" i="2"/>
  <c r="U183" i="2"/>
  <c r="U170" i="2"/>
  <c r="U158" i="2"/>
  <c r="U147" i="2"/>
  <c r="U136" i="2"/>
  <c r="U125" i="2"/>
  <c r="U114" i="2"/>
  <c r="U103" i="2"/>
  <c r="U92" i="2"/>
  <c r="U81" i="2"/>
  <c r="U70" i="2"/>
  <c r="U59" i="2"/>
  <c r="U48" i="2"/>
  <c r="U894" i="2"/>
  <c r="U883" i="2"/>
  <c r="U37" i="2"/>
  <c r="U26" i="2"/>
  <c r="U15" i="2"/>
  <c r="N534" i="2"/>
  <c r="O534" i="2"/>
  <c r="P534" i="2"/>
  <c r="E535" i="2"/>
  <c r="F535" i="2"/>
  <c r="G535" i="2"/>
  <c r="H535" i="2"/>
  <c r="I535" i="2"/>
  <c r="J535" i="2"/>
  <c r="K535" i="2"/>
  <c r="L535" i="2"/>
  <c r="M535" i="2"/>
  <c r="E532" i="2"/>
  <c r="F532" i="2"/>
  <c r="G532" i="2"/>
  <c r="H532" i="2"/>
  <c r="I532" i="2"/>
  <c r="J532" i="2"/>
  <c r="K532" i="2"/>
  <c r="L532" i="2"/>
  <c r="M532" i="2"/>
  <c r="N532" i="2"/>
  <c r="O532" i="2"/>
  <c r="P532" i="2"/>
  <c r="R531" i="2" s="1"/>
  <c r="N523" i="2"/>
  <c r="O523" i="2"/>
  <c r="P523" i="2"/>
  <c r="E524" i="2"/>
  <c r="F524" i="2"/>
  <c r="G524" i="2"/>
  <c r="H524" i="2"/>
  <c r="I524" i="2"/>
  <c r="J524" i="2"/>
  <c r="K524" i="2"/>
  <c r="L524" i="2"/>
  <c r="M524" i="2"/>
  <c r="E521" i="2"/>
  <c r="F521" i="2"/>
  <c r="G521" i="2"/>
  <c r="H521" i="2"/>
  <c r="I521" i="2"/>
  <c r="J521" i="2"/>
  <c r="K521" i="2"/>
  <c r="L521" i="2"/>
  <c r="M521" i="2"/>
  <c r="N521" i="2"/>
  <c r="O521" i="2"/>
  <c r="P521" i="2"/>
  <c r="R520" i="2" s="1"/>
  <c r="N512" i="2"/>
  <c r="O512" i="2"/>
  <c r="P512" i="2"/>
  <c r="E513" i="2"/>
  <c r="F513" i="2"/>
  <c r="G513" i="2"/>
  <c r="H513" i="2"/>
  <c r="I513" i="2"/>
  <c r="J513" i="2"/>
  <c r="K513" i="2"/>
  <c r="L513" i="2"/>
  <c r="M513" i="2"/>
  <c r="E510" i="2"/>
  <c r="F510" i="2"/>
  <c r="G510" i="2"/>
  <c r="H510" i="2"/>
  <c r="I510" i="2"/>
  <c r="J510" i="2"/>
  <c r="K510" i="2"/>
  <c r="L510" i="2"/>
  <c r="M510" i="2"/>
  <c r="N510" i="2"/>
  <c r="O510" i="2"/>
  <c r="P510" i="2"/>
  <c r="R509" i="2" s="1"/>
  <c r="N501" i="2"/>
  <c r="O501" i="2"/>
  <c r="P501" i="2"/>
  <c r="E502" i="2"/>
  <c r="F502" i="2"/>
  <c r="G502" i="2"/>
  <c r="H502" i="2"/>
  <c r="I502" i="2"/>
  <c r="J502" i="2"/>
  <c r="K502" i="2"/>
  <c r="L502" i="2"/>
  <c r="M502" i="2"/>
  <c r="E499" i="2"/>
  <c r="F499" i="2"/>
  <c r="G499" i="2"/>
  <c r="H499" i="2"/>
  <c r="I499" i="2"/>
  <c r="J499" i="2"/>
  <c r="K499" i="2"/>
  <c r="L499" i="2"/>
  <c r="M499" i="2"/>
  <c r="N499" i="2"/>
  <c r="O499" i="2"/>
  <c r="P499" i="2"/>
  <c r="R498" i="2" s="1"/>
  <c r="N490" i="2"/>
  <c r="O490" i="2"/>
  <c r="P490" i="2"/>
  <c r="E491" i="2"/>
  <c r="F491" i="2"/>
  <c r="G491" i="2"/>
  <c r="H491" i="2"/>
  <c r="I491" i="2"/>
  <c r="J491" i="2"/>
  <c r="K491" i="2"/>
  <c r="L491" i="2"/>
  <c r="M491" i="2"/>
  <c r="E488" i="2"/>
  <c r="F488" i="2"/>
  <c r="G488" i="2"/>
  <c r="H488" i="2"/>
  <c r="I488" i="2"/>
  <c r="J488" i="2"/>
  <c r="K488" i="2"/>
  <c r="L488" i="2"/>
  <c r="M488" i="2"/>
  <c r="N488" i="2"/>
  <c r="O488" i="2"/>
  <c r="P488" i="2"/>
  <c r="R487" i="2" s="1"/>
  <c r="N479" i="2"/>
  <c r="O479" i="2"/>
  <c r="P479" i="2"/>
  <c r="E480" i="2"/>
  <c r="F480" i="2"/>
  <c r="G480" i="2"/>
  <c r="H480" i="2"/>
  <c r="I480" i="2"/>
  <c r="J480" i="2"/>
  <c r="K480" i="2"/>
  <c r="L480" i="2"/>
  <c r="M480" i="2"/>
  <c r="E477" i="2"/>
  <c r="F477" i="2"/>
  <c r="G477" i="2"/>
  <c r="H477" i="2"/>
  <c r="I477" i="2"/>
  <c r="J477" i="2"/>
  <c r="K477" i="2"/>
  <c r="L477" i="2"/>
  <c r="M477" i="2"/>
  <c r="N477" i="2"/>
  <c r="O477" i="2"/>
  <c r="P477" i="2"/>
  <c r="R476" i="2" s="1"/>
  <c r="N468" i="2"/>
  <c r="O468" i="2"/>
  <c r="P468" i="2"/>
  <c r="E469" i="2"/>
  <c r="F469" i="2"/>
  <c r="G469" i="2"/>
  <c r="H469" i="2"/>
  <c r="I469" i="2"/>
  <c r="J469" i="2"/>
  <c r="K469" i="2"/>
  <c r="L469" i="2"/>
  <c r="M469" i="2"/>
  <c r="E466" i="2"/>
  <c r="F466" i="2"/>
  <c r="G466" i="2"/>
  <c r="H466" i="2"/>
  <c r="I466" i="2"/>
  <c r="J466" i="2"/>
  <c r="K466" i="2"/>
  <c r="L466" i="2"/>
  <c r="M466" i="2"/>
  <c r="N466" i="2"/>
  <c r="O466" i="2"/>
  <c r="P466" i="2"/>
  <c r="R465" i="2" s="1"/>
  <c r="N457" i="2"/>
  <c r="O457" i="2"/>
  <c r="P457" i="2"/>
  <c r="E458" i="2"/>
  <c r="F458" i="2"/>
  <c r="G458" i="2"/>
  <c r="H458" i="2"/>
  <c r="I458" i="2"/>
  <c r="J458" i="2"/>
  <c r="K458" i="2"/>
  <c r="L458" i="2"/>
  <c r="M458" i="2"/>
  <c r="E455" i="2"/>
  <c r="F455" i="2"/>
  <c r="G455" i="2"/>
  <c r="H455" i="2"/>
  <c r="I455" i="2"/>
  <c r="J455" i="2"/>
  <c r="K455" i="2"/>
  <c r="L455" i="2"/>
  <c r="M455" i="2"/>
  <c r="N455" i="2"/>
  <c r="O455" i="2"/>
  <c r="P455" i="2"/>
  <c r="R454" i="2" s="1"/>
  <c r="N446" i="2"/>
  <c r="O446" i="2"/>
  <c r="P446" i="2"/>
  <c r="E447" i="2"/>
  <c r="F447" i="2"/>
  <c r="G447" i="2"/>
  <c r="H447" i="2"/>
  <c r="I447" i="2"/>
  <c r="J447" i="2"/>
  <c r="K447" i="2"/>
  <c r="L447" i="2"/>
  <c r="M447" i="2"/>
  <c r="E444" i="2"/>
  <c r="F444" i="2"/>
  <c r="G444" i="2"/>
  <c r="H444" i="2"/>
  <c r="I444" i="2"/>
  <c r="J444" i="2"/>
  <c r="K444" i="2"/>
  <c r="L444" i="2"/>
  <c r="M444" i="2"/>
  <c r="N444" i="2"/>
  <c r="O444" i="2"/>
  <c r="P444" i="2"/>
  <c r="R443" i="2" s="1"/>
  <c r="N435" i="2"/>
  <c r="O435" i="2"/>
  <c r="P435" i="2"/>
  <c r="E436" i="2"/>
  <c r="F436" i="2"/>
  <c r="G436" i="2"/>
  <c r="H436" i="2"/>
  <c r="I436" i="2"/>
  <c r="J436" i="2"/>
  <c r="K436" i="2"/>
  <c r="L436" i="2"/>
  <c r="M436" i="2"/>
  <c r="E433" i="2"/>
  <c r="F433" i="2"/>
  <c r="G433" i="2"/>
  <c r="H433" i="2"/>
  <c r="I433" i="2"/>
  <c r="J433" i="2"/>
  <c r="K433" i="2"/>
  <c r="L433" i="2"/>
  <c r="M433" i="2"/>
  <c r="N433" i="2"/>
  <c r="O433" i="2"/>
  <c r="P433" i="2"/>
  <c r="R432" i="2" s="1"/>
  <c r="N424" i="2"/>
  <c r="O424" i="2"/>
  <c r="P424" i="2"/>
  <c r="E425" i="2"/>
  <c r="F425" i="2"/>
  <c r="G425" i="2"/>
  <c r="H425" i="2"/>
  <c r="I425" i="2"/>
  <c r="J425" i="2"/>
  <c r="K425" i="2"/>
  <c r="L425" i="2"/>
  <c r="M425" i="2"/>
  <c r="E422" i="2"/>
  <c r="F422" i="2"/>
  <c r="G422" i="2"/>
  <c r="H422" i="2"/>
  <c r="I422" i="2"/>
  <c r="J422" i="2"/>
  <c r="K422" i="2"/>
  <c r="L422" i="2"/>
  <c r="M422" i="2"/>
  <c r="N422" i="2"/>
  <c r="O422" i="2"/>
  <c r="P422" i="2"/>
  <c r="R421" i="2" s="1"/>
  <c r="N413" i="2"/>
  <c r="O413" i="2"/>
  <c r="P413" i="2"/>
  <c r="E414" i="2"/>
  <c r="F414" i="2"/>
  <c r="G414" i="2"/>
  <c r="H414" i="2"/>
  <c r="I414" i="2"/>
  <c r="J414" i="2"/>
  <c r="K414" i="2"/>
  <c r="L414" i="2"/>
  <c r="M414" i="2"/>
  <c r="E411" i="2"/>
  <c r="F411" i="2"/>
  <c r="G411" i="2"/>
  <c r="H411" i="2"/>
  <c r="I411" i="2"/>
  <c r="J411" i="2"/>
  <c r="K411" i="2"/>
  <c r="L411" i="2"/>
  <c r="M411" i="2"/>
  <c r="N411" i="2"/>
  <c r="O411" i="2"/>
  <c r="P411" i="2"/>
  <c r="R410" i="2" s="1"/>
  <c r="N402" i="2"/>
  <c r="O402" i="2"/>
  <c r="P402" i="2"/>
  <c r="E403" i="2"/>
  <c r="F403" i="2"/>
  <c r="G403" i="2"/>
  <c r="H403" i="2"/>
  <c r="I403" i="2"/>
  <c r="J403" i="2"/>
  <c r="K403" i="2"/>
  <c r="L403" i="2"/>
  <c r="M403" i="2"/>
  <c r="E400" i="2"/>
  <c r="F400" i="2"/>
  <c r="G400" i="2"/>
  <c r="H400" i="2"/>
  <c r="I400" i="2"/>
  <c r="J400" i="2"/>
  <c r="K400" i="2"/>
  <c r="L400" i="2"/>
  <c r="M400" i="2"/>
  <c r="N400" i="2"/>
  <c r="O400" i="2"/>
  <c r="P400" i="2"/>
  <c r="R399" i="2" s="1"/>
  <c r="N391" i="2"/>
  <c r="O391" i="2"/>
  <c r="P391" i="2"/>
  <c r="E392" i="2"/>
  <c r="F392" i="2"/>
  <c r="G392" i="2"/>
  <c r="H392" i="2"/>
  <c r="I392" i="2"/>
  <c r="J392" i="2"/>
  <c r="K392" i="2"/>
  <c r="L392" i="2"/>
  <c r="M392" i="2"/>
  <c r="E389" i="2"/>
  <c r="F389" i="2"/>
  <c r="G389" i="2"/>
  <c r="H389" i="2"/>
  <c r="I389" i="2"/>
  <c r="J389" i="2"/>
  <c r="K389" i="2"/>
  <c r="L389" i="2"/>
  <c r="M389" i="2"/>
  <c r="N389" i="2"/>
  <c r="O389" i="2"/>
  <c r="P389" i="2"/>
  <c r="R388" i="2" s="1"/>
  <c r="N380" i="2"/>
  <c r="O380" i="2"/>
  <c r="P380" i="2"/>
  <c r="E381" i="2"/>
  <c r="F381" i="2"/>
  <c r="G381" i="2"/>
  <c r="H381" i="2"/>
  <c r="I381" i="2"/>
  <c r="J381" i="2"/>
  <c r="K381" i="2"/>
  <c r="L381" i="2"/>
  <c r="M381" i="2"/>
  <c r="E378" i="2"/>
  <c r="F378" i="2"/>
  <c r="G378" i="2"/>
  <c r="H378" i="2"/>
  <c r="I378" i="2"/>
  <c r="J378" i="2"/>
  <c r="K378" i="2"/>
  <c r="L378" i="2"/>
  <c r="M378" i="2"/>
  <c r="N378" i="2"/>
  <c r="O378" i="2"/>
  <c r="P378" i="2"/>
  <c r="R377" i="2" s="1"/>
  <c r="N369" i="2"/>
  <c r="O369" i="2"/>
  <c r="P369" i="2"/>
  <c r="E370" i="2"/>
  <c r="F370" i="2"/>
  <c r="G370" i="2"/>
  <c r="H370" i="2"/>
  <c r="I370" i="2"/>
  <c r="J370" i="2"/>
  <c r="K370" i="2"/>
  <c r="L370" i="2"/>
  <c r="M370" i="2"/>
  <c r="E367" i="2"/>
  <c r="F367" i="2"/>
  <c r="G367" i="2"/>
  <c r="H367" i="2"/>
  <c r="I367" i="2"/>
  <c r="J367" i="2"/>
  <c r="K367" i="2"/>
  <c r="L367" i="2"/>
  <c r="M367" i="2"/>
  <c r="N367" i="2"/>
  <c r="O367" i="2"/>
  <c r="P367" i="2"/>
  <c r="R366" i="2" s="1"/>
  <c r="N358" i="2"/>
  <c r="O358" i="2"/>
  <c r="P358" i="2"/>
  <c r="E359" i="2"/>
  <c r="F359" i="2"/>
  <c r="G359" i="2"/>
  <c r="H359" i="2"/>
  <c r="I359" i="2"/>
  <c r="J359" i="2"/>
  <c r="K359" i="2"/>
  <c r="L359" i="2"/>
  <c r="M359" i="2"/>
  <c r="E356" i="2"/>
  <c r="F356" i="2"/>
  <c r="G356" i="2"/>
  <c r="H356" i="2"/>
  <c r="I356" i="2"/>
  <c r="J356" i="2"/>
  <c r="K356" i="2"/>
  <c r="L356" i="2"/>
  <c r="M356" i="2"/>
  <c r="N356" i="2"/>
  <c r="O356" i="2"/>
  <c r="P356" i="2"/>
  <c r="R355" i="2" s="1"/>
  <c r="N347" i="2"/>
  <c r="O347" i="2"/>
  <c r="P347" i="2"/>
  <c r="E348" i="2"/>
  <c r="F348" i="2"/>
  <c r="G348" i="2"/>
  <c r="H348" i="2"/>
  <c r="I348" i="2"/>
  <c r="J348" i="2"/>
  <c r="K348" i="2"/>
  <c r="L348" i="2"/>
  <c r="M348" i="2"/>
  <c r="E345" i="2"/>
  <c r="F345" i="2"/>
  <c r="G345" i="2"/>
  <c r="H345" i="2"/>
  <c r="I345" i="2"/>
  <c r="J345" i="2"/>
  <c r="K345" i="2"/>
  <c r="L345" i="2"/>
  <c r="M345" i="2"/>
  <c r="N345" i="2"/>
  <c r="O345" i="2"/>
  <c r="P345" i="2"/>
  <c r="R344" i="2" s="1"/>
  <c r="N336" i="2"/>
  <c r="O336" i="2"/>
  <c r="P336" i="2"/>
  <c r="E337" i="2"/>
  <c r="F337" i="2"/>
  <c r="G337" i="2"/>
  <c r="H337" i="2"/>
  <c r="I337" i="2"/>
  <c r="J337" i="2"/>
  <c r="K337" i="2"/>
  <c r="L337" i="2"/>
  <c r="M337" i="2"/>
  <c r="E334" i="2"/>
  <c r="F334" i="2"/>
  <c r="G334" i="2"/>
  <c r="H334" i="2"/>
  <c r="I334" i="2"/>
  <c r="J334" i="2"/>
  <c r="K334" i="2"/>
  <c r="L334" i="2"/>
  <c r="M334" i="2"/>
  <c r="N334" i="2"/>
  <c r="O334" i="2"/>
  <c r="P334" i="2"/>
  <c r="R333" i="2" s="1"/>
  <c r="N325" i="2"/>
  <c r="O325" i="2"/>
  <c r="P325" i="2"/>
  <c r="E326" i="2"/>
  <c r="F326" i="2"/>
  <c r="G326" i="2"/>
  <c r="H326" i="2"/>
  <c r="I326" i="2"/>
  <c r="J326" i="2"/>
  <c r="K326" i="2"/>
  <c r="L326" i="2"/>
  <c r="M326" i="2"/>
  <c r="E323" i="2"/>
  <c r="F323" i="2"/>
  <c r="G323" i="2"/>
  <c r="H323" i="2"/>
  <c r="I323" i="2"/>
  <c r="J323" i="2"/>
  <c r="K323" i="2"/>
  <c r="L323" i="2"/>
  <c r="M323" i="2"/>
  <c r="N323" i="2"/>
  <c r="O323" i="2"/>
  <c r="P323" i="2"/>
  <c r="R322" i="2" s="1"/>
  <c r="N278" i="2"/>
  <c r="O278" i="2"/>
  <c r="P278" i="2"/>
  <c r="E279" i="2"/>
  <c r="F279" i="2"/>
  <c r="G279" i="2"/>
  <c r="H279" i="2"/>
  <c r="I279" i="2"/>
  <c r="J279" i="2"/>
  <c r="K279" i="2"/>
  <c r="L279" i="2"/>
  <c r="M279" i="2"/>
  <c r="E276" i="2"/>
  <c r="F276" i="2"/>
  <c r="G276" i="2"/>
  <c r="H276" i="2"/>
  <c r="I276" i="2"/>
  <c r="J276" i="2"/>
  <c r="K276" i="2"/>
  <c r="L276" i="2"/>
  <c r="M276" i="2"/>
  <c r="N276" i="2"/>
  <c r="O276" i="2"/>
  <c r="P276" i="2"/>
  <c r="R277" i="2" s="1"/>
  <c r="N267" i="2"/>
  <c r="O267" i="2"/>
  <c r="P267" i="2"/>
  <c r="E268" i="2"/>
  <c r="F268" i="2"/>
  <c r="G268" i="2"/>
  <c r="H268" i="2"/>
  <c r="I268" i="2"/>
  <c r="J268" i="2"/>
  <c r="K268" i="2"/>
  <c r="L268" i="2"/>
  <c r="M268" i="2"/>
  <c r="E265" i="2"/>
  <c r="F265" i="2"/>
  <c r="G265" i="2"/>
  <c r="H265" i="2"/>
  <c r="I265" i="2"/>
  <c r="J265" i="2"/>
  <c r="K265" i="2"/>
  <c r="L265" i="2"/>
  <c r="M265" i="2"/>
  <c r="N265" i="2"/>
  <c r="O265" i="2"/>
  <c r="P265" i="2"/>
  <c r="R266" i="2" s="1"/>
  <c r="N256" i="2"/>
  <c r="O256" i="2"/>
  <c r="P256" i="2"/>
  <c r="E257" i="2"/>
  <c r="F257" i="2"/>
  <c r="G257" i="2"/>
  <c r="H257" i="2"/>
  <c r="I257" i="2"/>
  <c r="J257" i="2"/>
  <c r="K257" i="2"/>
  <c r="L257" i="2"/>
  <c r="M257" i="2"/>
  <c r="E254" i="2"/>
  <c r="F254" i="2"/>
  <c r="G254" i="2"/>
  <c r="H254" i="2"/>
  <c r="I254" i="2"/>
  <c r="J254" i="2"/>
  <c r="K254" i="2"/>
  <c r="L254" i="2"/>
  <c r="M254" i="2"/>
  <c r="N254" i="2"/>
  <c r="O254" i="2"/>
  <c r="P254" i="2"/>
  <c r="R255" i="2" s="1"/>
  <c r="E241" i="2"/>
  <c r="F241" i="2"/>
  <c r="G241" i="2"/>
  <c r="H241" i="2"/>
  <c r="I241" i="2"/>
  <c r="J241" i="2"/>
  <c r="K241" i="2"/>
  <c r="L241" i="2"/>
  <c r="M241" i="2"/>
  <c r="N241" i="2"/>
  <c r="O241" i="2"/>
  <c r="P241" i="2"/>
  <c r="R242" i="2" s="1"/>
  <c r="E243" i="2"/>
  <c r="F243" i="2"/>
  <c r="G243" i="2"/>
  <c r="H243" i="2"/>
  <c r="I243" i="2"/>
  <c r="J243" i="2"/>
  <c r="K243" i="2"/>
  <c r="L243" i="2"/>
  <c r="M243" i="2"/>
  <c r="N243" i="2"/>
  <c r="O243" i="2"/>
  <c r="P243" i="2"/>
  <c r="E244" i="2"/>
  <c r="F244" i="2"/>
  <c r="G244" i="2"/>
  <c r="H244" i="2"/>
  <c r="I244" i="2"/>
  <c r="J244" i="2"/>
  <c r="K244" i="2"/>
  <c r="L244" i="2"/>
  <c r="M244" i="2"/>
  <c r="N244" i="2"/>
  <c r="O244" i="2"/>
  <c r="P244" i="2"/>
  <c r="E245" i="2"/>
  <c r="F245" i="2"/>
  <c r="G245" i="2"/>
  <c r="H245" i="2"/>
  <c r="I245" i="2"/>
  <c r="J245" i="2"/>
  <c r="K245" i="2"/>
  <c r="L245" i="2"/>
  <c r="M245" i="2"/>
  <c r="N245" i="2"/>
  <c r="O245" i="2"/>
  <c r="P245" i="2"/>
  <c r="E230" i="2"/>
  <c r="F230" i="2"/>
  <c r="G230" i="2"/>
  <c r="H230" i="2"/>
  <c r="I230" i="2"/>
  <c r="J230" i="2"/>
  <c r="K230" i="2"/>
  <c r="L230" i="2"/>
  <c r="M230" i="2"/>
  <c r="N230" i="2"/>
  <c r="O230" i="2"/>
  <c r="P230" i="2"/>
  <c r="E231" i="2"/>
  <c r="F231" i="2"/>
  <c r="G231" i="2"/>
  <c r="H231" i="2"/>
  <c r="I231" i="2"/>
  <c r="J231" i="2"/>
  <c r="K231" i="2"/>
  <c r="L231" i="2"/>
  <c r="M231" i="2"/>
  <c r="N231" i="2"/>
  <c r="O231" i="2"/>
  <c r="P231" i="2"/>
  <c r="E232" i="2"/>
  <c r="F232" i="2"/>
  <c r="G232" i="2"/>
  <c r="H232" i="2"/>
  <c r="I232" i="2"/>
  <c r="J232" i="2"/>
  <c r="K232" i="2"/>
  <c r="L232" i="2"/>
  <c r="M232" i="2"/>
  <c r="N232" i="2"/>
  <c r="O232" i="2"/>
  <c r="P232" i="2"/>
  <c r="E228" i="2"/>
  <c r="F228" i="2"/>
  <c r="G228" i="2"/>
  <c r="H228" i="2"/>
  <c r="I228" i="2"/>
  <c r="J228" i="2"/>
  <c r="K228" i="2"/>
  <c r="L228" i="2"/>
  <c r="M228" i="2"/>
  <c r="N228" i="2"/>
  <c r="O228" i="2"/>
  <c r="P228" i="2"/>
  <c r="R229" i="2" s="1"/>
  <c r="E217" i="2"/>
  <c r="F217" i="2"/>
  <c r="G217" i="2"/>
  <c r="H217" i="2"/>
  <c r="I217" i="2"/>
  <c r="J217" i="2"/>
  <c r="K217" i="2"/>
  <c r="L217" i="2"/>
  <c r="M217" i="2"/>
  <c r="N217" i="2"/>
  <c r="O217" i="2"/>
  <c r="P217" i="2"/>
  <c r="E218" i="2"/>
  <c r="F218" i="2"/>
  <c r="G218" i="2"/>
  <c r="H218" i="2"/>
  <c r="I218" i="2"/>
  <c r="J218" i="2"/>
  <c r="K218" i="2"/>
  <c r="L218" i="2"/>
  <c r="M218" i="2"/>
  <c r="N218" i="2"/>
  <c r="O218" i="2"/>
  <c r="P218" i="2"/>
  <c r="E219" i="2"/>
  <c r="F219" i="2"/>
  <c r="G219" i="2"/>
  <c r="H219" i="2"/>
  <c r="I219" i="2"/>
  <c r="J219" i="2"/>
  <c r="K219" i="2"/>
  <c r="L219" i="2"/>
  <c r="M219" i="2"/>
  <c r="N219" i="2"/>
  <c r="O219" i="2"/>
  <c r="P219" i="2"/>
  <c r="E215" i="2"/>
  <c r="F215" i="2"/>
  <c r="G215" i="2"/>
  <c r="H215" i="2"/>
  <c r="I215" i="2"/>
  <c r="J215" i="2"/>
  <c r="K215" i="2"/>
  <c r="L215" i="2"/>
  <c r="M215" i="2"/>
  <c r="N215" i="2"/>
  <c r="O215" i="2"/>
  <c r="P215" i="2"/>
  <c r="R216" i="2" s="1"/>
  <c r="N206" i="2"/>
  <c r="O206" i="2"/>
  <c r="P206" i="2"/>
  <c r="E207" i="2"/>
  <c r="F207" i="2"/>
  <c r="G207" i="2"/>
  <c r="H207" i="2"/>
  <c r="I207" i="2"/>
  <c r="J207" i="2"/>
  <c r="K207" i="2"/>
  <c r="L207" i="2"/>
  <c r="M207" i="2"/>
  <c r="E204" i="2"/>
  <c r="F204" i="2"/>
  <c r="G204" i="2"/>
  <c r="H204" i="2"/>
  <c r="I204" i="2"/>
  <c r="J204" i="2"/>
  <c r="K204" i="2"/>
  <c r="L204" i="2"/>
  <c r="M204" i="2"/>
  <c r="N204" i="2"/>
  <c r="O204" i="2"/>
  <c r="P204" i="2"/>
  <c r="R205" i="2" s="1"/>
  <c r="E193" i="2"/>
  <c r="F193" i="2"/>
  <c r="G193" i="2"/>
  <c r="H193" i="2"/>
  <c r="I193" i="2"/>
  <c r="J193" i="2"/>
  <c r="K193" i="2"/>
  <c r="L193" i="2"/>
  <c r="M193" i="2"/>
  <c r="N193" i="2"/>
  <c r="O193" i="2"/>
  <c r="P193" i="2"/>
  <c r="E194" i="2"/>
  <c r="F194" i="2"/>
  <c r="G194" i="2"/>
  <c r="H194" i="2"/>
  <c r="I194" i="2"/>
  <c r="J194" i="2"/>
  <c r="K194" i="2"/>
  <c r="L194" i="2"/>
  <c r="M194" i="2"/>
  <c r="N194" i="2"/>
  <c r="O194" i="2"/>
  <c r="P194" i="2"/>
  <c r="E195" i="2"/>
  <c r="F195" i="2"/>
  <c r="G195" i="2"/>
  <c r="H195" i="2"/>
  <c r="I195" i="2"/>
  <c r="J195" i="2"/>
  <c r="K195" i="2"/>
  <c r="L195" i="2"/>
  <c r="M195" i="2"/>
  <c r="N195" i="2"/>
  <c r="O195" i="2"/>
  <c r="P195" i="2"/>
  <c r="E191" i="2"/>
  <c r="F191" i="2"/>
  <c r="G191" i="2"/>
  <c r="H191" i="2"/>
  <c r="I191" i="2"/>
  <c r="J191" i="2"/>
  <c r="K191" i="2"/>
  <c r="L191" i="2"/>
  <c r="M191" i="2"/>
  <c r="N191" i="2"/>
  <c r="O191" i="2"/>
  <c r="P191" i="2"/>
  <c r="R192" i="2" s="1"/>
  <c r="E180" i="2"/>
  <c r="F180" i="2"/>
  <c r="G180" i="2"/>
  <c r="H180" i="2"/>
  <c r="I180" i="2"/>
  <c r="J180" i="2"/>
  <c r="K180" i="2"/>
  <c r="L180" i="2"/>
  <c r="M180" i="2"/>
  <c r="N180" i="2"/>
  <c r="O180" i="2"/>
  <c r="P180" i="2"/>
  <c r="E181" i="2"/>
  <c r="F181" i="2"/>
  <c r="G181" i="2"/>
  <c r="H181" i="2"/>
  <c r="I181" i="2"/>
  <c r="J181" i="2"/>
  <c r="K181" i="2"/>
  <c r="L181" i="2"/>
  <c r="M181" i="2"/>
  <c r="N181" i="2"/>
  <c r="O181" i="2"/>
  <c r="P181" i="2"/>
  <c r="E182" i="2"/>
  <c r="F182" i="2"/>
  <c r="G182" i="2"/>
  <c r="H182" i="2"/>
  <c r="I182" i="2"/>
  <c r="J182" i="2"/>
  <c r="K182" i="2"/>
  <c r="L182" i="2"/>
  <c r="M182" i="2"/>
  <c r="N182" i="2"/>
  <c r="O182" i="2"/>
  <c r="P182" i="2"/>
  <c r="E178" i="2"/>
  <c r="F178" i="2"/>
  <c r="G178" i="2"/>
  <c r="H178" i="2"/>
  <c r="I178" i="2"/>
  <c r="J178" i="2"/>
  <c r="K178" i="2"/>
  <c r="L178" i="2"/>
  <c r="M178" i="2"/>
  <c r="N178" i="2"/>
  <c r="O178" i="2"/>
  <c r="P178" i="2"/>
  <c r="R179" i="2" s="1"/>
  <c r="E167" i="2"/>
  <c r="F167" i="2"/>
  <c r="G167" i="2"/>
  <c r="H167" i="2"/>
  <c r="I167" i="2"/>
  <c r="J167" i="2"/>
  <c r="K167" i="2"/>
  <c r="L167" i="2"/>
  <c r="M167" i="2"/>
  <c r="N167" i="2"/>
  <c r="O167" i="2"/>
  <c r="P167" i="2"/>
  <c r="E168" i="2"/>
  <c r="F168" i="2"/>
  <c r="G168" i="2"/>
  <c r="H168" i="2"/>
  <c r="I168" i="2"/>
  <c r="J168" i="2"/>
  <c r="K168" i="2"/>
  <c r="L168" i="2"/>
  <c r="M168" i="2"/>
  <c r="N168" i="2"/>
  <c r="O168" i="2"/>
  <c r="P168" i="2"/>
  <c r="E169" i="2"/>
  <c r="F169" i="2"/>
  <c r="G169" i="2"/>
  <c r="H169" i="2"/>
  <c r="I169" i="2"/>
  <c r="J169" i="2"/>
  <c r="K169" i="2"/>
  <c r="L169" i="2"/>
  <c r="M169" i="2"/>
  <c r="N169" i="2"/>
  <c r="O169" i="2"/>
  <c r="P169" i="2"/>
  <c r="E165" i="2"/>
  <c r="F165" i="2"/>
  <c r="G165" i="2"/>
  <c r="H165" i="2"/>
  <c r="I165" i="2"/>
  <c r="J165" i="2"/>
  <c r="K165" i="2"/>
  <c r="L165" i="2"/>
  <c r="M165" i="2"/>
  <c r="N165" i="2"/>
  <c r="O165" i="2"/>
  <c r="P165" i="2"/>
  <c r="R166" i="2" s="1"/>
  <c r="N156" i="2"/>
  <c r="O156" i="2"/>
  <c r="P156" i="2"/>
  <c r="E157" i="2"/>
  <c r="F157" i="2"/>
  <c r="G157" i="2"/>
  <c r="H157" i="2"/>
  <c r="I157" i="2"/>
  <c r="J157" i="2"/>
  <c r="K157" i="2"/>
  <c r="L157" i="2"/>
  <c r="M157" i="2"/>
  <c r="E154" i="2"/>
  <c r="F154" i="2"/>
  <c r="G154" i="2"/>
  <c r="H154" i="2"/>
  <c r="I154" i="2"/>
  <c r="J154" i="2"/>
  <c r="K154" i="2"/>
  <c r="L154" i="2"/>
  <c r="M154" i="2"/>
  <c r="N154" i="2"/>
  <c r="O154" i="2"/>
  <c r="P154" i="2"/>
  <c r="R155" i="2" s="1"/>
  <c r="N145" i="2"/>
  <c r="O145" i="2"/>
  <c r="P145" i="2"/>
  <c r="E146" i="2"/>
  <c r="F146" i="2"/>
  <c r="G146" i="2"/>
  <c r="H146" i="2"/>
  <c r="I146" i="2"/>
  <c r="J146" i="2"/>
  <c r="K146" i="2"/>
  <c r="L146" i="2"/>
  <c r="M146" i="2"/>
  <c r="E143" i="2"/>
  <c r="F143" i="2"/>
  <c r="G143" i="2"/>
  <c r="H143" i="2"/>
  <c r="I143" i="2"/>
  <c r="J143" i="2"/>
  <c r="K143" i="2"/>
  <c r="L143" i="2"/>
  <c r="M143" i="2"/>
  <c r="N143" i="2"/>
  <c r="O143" i="2"/>
  <c r="P143" i="2"/>
  <c r="R144" i="2" s="1"/>
  <c r="N134" i="2"/>
  <c r="O134" i="2"/>
  <c r="P134" i="2"/>
  <c r="E135" i="2"/>
  <c r="F135" i="2"/>
  <c r="G135" i="2"/>
  <c r="H135" i="2"/>
  <c r="I135" i="2"/>
  <c r="J135" i="2"/>
  <c r="K135" i="2"/>
  <c r="L135" i="2"/>
  <c r="M135" i="2"/>
  <c r="E132" i="2"/>
  <c r="F132" i="2"/>
  <c r="G132" i="2"/>
  <c r="H132" i="2"/>
  <c r="I132" i="2"/>
  <c r="J132" i="2"/>
  <c r="K132" i="2"/>
  <c r="L132" i="2"/>
  <c r="M132" i="2"/>
  <c r="N132" i="2"/>
  <c r="O132" i="2"/>
  <c r="P132" i="2"/>
  <c r="R133" i="2" s="1"/>
  <c r="N123" i="2"/>
  <c r="O123" i="2"/>
  <c r="P123" i="2"/>
  <c r="E124" i="2"/>
  <c r="F124" i="2"/>
  <c r="G124" i="2"/>
  <c r="H124" i="2"/>
  <c r="I124" i="2"/>
  <c r="J124" i="2"/>
  <c r="K124" i="2"/>
  <c r="L124" i="2"/>
  <c r="M124" i="2"/>
  <c r="E121" i="2"/>
  <c r="F121" i="2"/>
  <c r="G121" i="2"/>
  <c r="H121" i="2"/>
  <c r="I121" i="2"/>
  <c r="J121" i="2"/>
  <c r="K121" i="2"/>
  <c r="L121" i="2"/>
  <c r="M121" i="2"/>
  <c r="N121" i="2"/>
  <c r="O121" i="2"/>
  <c r="P121" i="2"/>
  <c r="R122" i="2" s="1"/>
  <c r="N112" i="2" l="1"/>
  <c r="O112" i="2"/>
  <c r="P112" i="2"/>
  <c r="E113" i="2"/>
  <c r="F113" i="2"/>
  <c r="G113" i="2"/>
  <c r="H113" i="2"/>
  <c r="I113" i="2"/>
  <c r="J113" i="2"/>
  <c r="K113" i="2"/>
  <c r="L113" i="2"/>
  <c r="M113" i="2"/>
  <c r="E110" i="2"/>
  <c r="F110" i="2"/>
  <c r="G110" i="2"/>
  <c r="H110" i="2"/>
  <c r="I110" i="2"/>
  <c r="J110" i="2"/>
  <c r="K110" i="2"/>
  <c r="L110" i="2"/>
  <c r="M110" i="2"/>
  <c r="N110" i="2"/>
  <c r="O110" i="2"/>
  <c r="P110" i="2"/>
  <c r="R111" i="2" s="1"/>
  <c r="N101" i="2"/>
  <c r="O101" i="2"/>
  <c r="P101" i="2"/>
  <c r="E102" i="2"/>
  <c r="F102" i="2"/>
  <c r="G102" i="2"/>
  <c r="H102" i="2"/>
  <c r="I102" i="2"/>
  <c r="J102" i="2"/>
  <c r="K102" i="2"/>
  <c r="L102" i="2"/>
  <c r="M102" i="2"/>
  <c r="E99" i="2"/>
  <c r="F99" i="2"/>
  <c r="G99" i="2"/>
  <c r="H99" i="2"/>
  <c r="I99" i="2"/>
  <c r="J99" i="2"/>
  <c r="K99" i="2"/>
  <c r="L99" i="2"/>
  <c r="M99" i="2"/>
  <c r="N99" i="2"/>
  <c r="O99" i="2"/>
  <c r="P99" i="2"/>
  <c r="R100" i="2" s="1"/>
  <c r="N90" i="2"/>
  <c r="O90" i="2"/>
  <c r="P90" i="2"/>
  <c r="E91" i="2"/>
  <c r="F91" i="2"/>
  <c r="G91" i="2"/>
  <c r="H91" i="2"/>
  <c r="I91" i="2"/>
  <c r="J91" i="2"/>
  <c r="K91" i="2"/>
  <c r="L91" i="2"/>
  <c r="M91" i="2"/>
  <c r="E88" i="2"/>
  <c r="F88" i="2"/>
  <c r="G88" i="2"/>
  <c r="H88" i="2"/>
  <c r="I88" i="2"/>
  <c r="J88" i="2"/>
  <c r="K88" i="2"/>
  <c r="L88" i="2"/>
  <c r="M88" i="2"/>
  <c r="N88" i="2"/>
  <c r="O88" i="2"/>
  <c r="P88" i="2"/>
  <c r="R89" i="2" s="1"/>
  <c r="N79" i="2"/>
  <c r="O79" i="2"/>
  <c r="P79" i="2"/>
  <c r="E80" i="2"/>
  <c r="F80" i="2"/>
  <c r="G80" i="2"/>
  <c r="H80" i="2"/>
  <c r="I80" i="2"/>
  <c r="J80" i="2"/>
  <c r="K80" i="2"/>
  <c r="L80" i="2"/>
  <c r="M80" i="2"/>
  <c r="E77" i="2"/>
  <c r="F77" i="2"/>
  <c r="G77" i="2"/>
  <c r="H77" i="2"/>
  <c r="I77" i="2"/>
  <c r="J77" i="2"/>
  <c r="K77" i="2"/>
  <c r="L77" i="2"/>
  <c r="M77" i="2"/>
  <c r="N77" i="2"/>
  <c r="O77" i="2"/>
  <c r="P77" i="2"/>
  <c r="R78" i="2" s="1"/>
  <c r="N68" i="2"/>
  <c r="O68" i="2"/>
  <c r="P68" i="2"/>
  <c r="E69" i="2"/>
  <c r="F69" i="2"/>
  <c r="G69" i="2"/>
  <c r="H69" i="2"/>
  <c r="I69" i="2"/>
  <c r="J69" i="2"/>
  <c r="K69" i="2"/>
  <c r="L69" i="2"/>
  <c r="M69" i="2"/>
  <c r="E66" i="2"/>
  <c r="F66" i="2"/>
  <c r="G66" i="2"/>
  <c r="H66" i="2"/>
  <c r="I66" i="2"/>
  <c r="J66" i="2"/>
  <c r="K66" i="2"/>
  <c r="L66" i="2"/>
  <c r="M66" i="2"/>
  <c r="N66" i="2"/>
  <c r="O66" i="2"/>
  <c r="P66" i="2"/>
  <c r="R67" i="2" s="1"/>
  <c r="N57" i="2"/>
  <c r="O57" i="2"/>
  <c r="P57" i="2"/>
  <c r="E58" i="2"/>
  <c r="F58" i="2"/>
  <c r="G58" i="2"/>
  <c r="H58" i="2"/>
  <c r="I58" i="2"/>
  <c r="J58" i="2"/>
  <c r="K58" i="2"/>
  <c r="L58" i="2"/>
  <c r="M58" i="2"/>
  <c r="E55" i="2"/>
  <c r="F55" i="2"/>
  <c r="G55" i="2"/>
  <c r="H55" i="2"/>
  <c r="I55" i="2"/>
  <c r="J55" i="2"/>
  <c r="K55" i="2"/>
  <c r="L55" i="2"/>
  <c r="M55" i="2"/>
  <c r="N55" i="2"/>
  <c r="O55" i="2"/>
  <c r="P55" i="2"/>
  <c r="R56" i="2" s="1"/>
  <c r="N46" i="2"/>
  <c r="O46" i="2"/>
  <c r="P46" i="2"/>
  <c r="E47" i="2"/>
  <c r="F47" i="2"/>
  <c r="G47" i="2"/>
  <c r="H47" i="2"/>
  <c r="I47" i="2"/>
  <c r="J47" i="2"/>
  <c r="K47" i="2"/>
  <c r="L47" i="2"/>
  <c r="M47" i="2"/>
  <c r="E44" i="2"/>
  <c r="F44" i="2"/>
  <c r="G44" i="2"/>
  <c r="H44" i="2"/>
  <c r="I44" i="2"/>
  <c r="J44" i="2"/>
  <c r="K44" i="2"/>
  <c r="L44" i="2"/>
  <c r="M44" i="2"/>
  <c r="N44" i="2"/>
  <c r="O44" i="2"/>
  <c r="P44" i="2"/>
  <c r="R45" i="2" s="1"/>
  <c r="N894" i="2"/>
  <c r="O894" i="2"/>
  <c r="P894" i="2"/>
  <c r="E895" i="2"/>
  <c r="F895" i="2"/>
  <c r="G895" i="2"/>
  <c r="H895" i="2"/>
  <c r="I895" i="2"/>
  <c r="J895" i="2"/>
  <c r="K895" i="2"/>
  <c r="L895" i="2"/>
  <c r="M895" i="2"/>
  <c r="E892" i="2"/>
  <c r="F892" i="2"/>
  <c r="G892" i="2"/>
  <c r="H892" i="2"/>
  <c r="I892" i="2"/>
  <c r="J892" i="2"/>
  <c r="K892" i="2"/>
  <c r="L892" i="2"/>
  <c r="M892" i="2"/>
  <c r="N892" i="2"/>
  <c r="O892" i="2"/>
  <c r="P892" i="2"/>
  <c r="R891" i="2" s="1"/>
  <c r="N883" i="2"/>
  <c r="O883" i="2"/>
  <c r="P883" i="2"/>
  <c r="E884" i="2"/>
  <c r="F884" i="2"/>
  <c r="G884" i="2"/>
  <c r="H884" i="2"/>
  <c r="I884" i="2"/>
  <c r="J884" i="2"/>
  <c r="K884" i="2"/>
  <c r="L884" i="2"/>
  <c r="M884" i="2"/>
  <c r="E881" i="2"/>
  <c r="F881" i="2"/>
  <c r="G881" i="2"/>
  <c r="H881" i="2"/>
  <c r="I881" i="2"/>
  <c r="J881" i="2"/>
  <c r="K881" i="2"/>
  <c r="L881" i="2"/>
  <c r="M881" i="2"/>
  <c r="N881" i="2"/>
  <c r="O881" i="2"/>
  <c r="P881" i="2"/>
  <c r="R880" i="2" s="1"/>
  <c r="N35" i="2"/>
  <c r="O35" i="2"/>
  <c r="P35" i="2"/>
  <c r="E36" i="2"/>
  <c r="F36" i="2"/>
  <c r="G36" i="2"/>
  <c r="H36" i="2"/>
  <c r="I36" i="2"/>
  <c r="J36" i="2"/>
  <c r="K36" i="2"/>
  <c r="L36" i="2"/>
  <c r="M36" i="2"/>
  <c r="E33" i="2"/>
  <c r="F33" i="2"/>
  <c r="G33" i="2"/>
  <c r="H33" i="2"/>
  <c r="I33" i="2"/>
  <c r="J33" i="2"/>
  <c r="K33" i="2"/>
  <c r="L33" i="2"/>
  <c r="M33" i="2"/>
  <c r="N33" i="2"/>
  <c r="O33" i="2"/>
  <c r="P33" i="2"/>
  <c r="R34" i="2" s="1"/>
  <c r="P24" i="2"/>
  <c r="O24" i="2"/>
  <c r="N24" i="2"/>
  <c r="E25" i="2"/>
  <c r="F25" i="2"/>
  <c r="G25" i="2"/>
  <c r="H25" i="2"/>
  <c r="I25" i="2"/>
  <c r="J25" i="2"/>
  <c r="K25" i="2"/>
  <c r="L25" i="2"/>
  <c r="M25" i="2"/>
  <c r="E22" i="2"/>
  <c r="F22" i="2"/>
  <c r="G22" i="2"/>
  <c r="H22" i="2"/>
  <c r="I22" i="2"/>
  <c r="J22" i="2"/>
  <c r="K22" i="2"/>
  <c r="L22" i="2"/>
  <c r="M22" i="2"/>
  <c r="N22" i="2"/>
  <c r="O22" i="2"/>
  <c r="P22" i="2"/>
  <c r="R23" i="2" s="1"/>
  <c r="N13" i="2"/>
  <c r="O13" i="2"/>
  <c r="P13" i="2"/>
  <c r="E14" i="2"/>
  <c r="F14" i="2"/>
  <c r="G14" i="2"/>
  <c r="H14" i="2"/>
  <c r="I14" i="2"/>
  <c r="J14" i="2"/>
  <c r="K14" i="2"/>
  <c r="L14" i="2"/>
  <c r="M14" i="2"/>
  <c r="E11" i="2"/>
  <c r="F11" i="2"/>
  <c r="G11" i="2"/>
  <c r="H11" i="2"/>
  <c r="I11" i="2"/>
  <c r="J11" i="2"/>
  <c r="K11" i="2"/>
  <c r="L11" i="2"/>
  <c r="M11" i="2"/>
  <c r="N11" i="2"/>
  <c r="O11" i="2"/>
  <c r="P11" i="2"/>
  <c r="R12" i="2" s="1"/>
  <c r="E300" i="2"/>
  <c r="F300" i="2"/>
  <c r="G300" i="2"/>
  <c r="H300" i="2"/>
  <c r="I300" i="2"/>
  <c r="J300" i="2"/>
  <c r="K300" i="2"/>
  <c r="L300" i="2"/>
  <c r="M300" i="2"/>
  <c r="N300" i="2"/>
  <c r="O300" i="2"/>
  <c r="P300" i="2"/>
  <c r="E301" i="2"/>
  <c r="F301" i="2"/>
  <c r="G301" i="2"/>
  <c r="H301" i="2"/>
  <c r="I301" i="2"/>
  <c r="J301" i="2"/>
  <c r="K301" i="2"/>
  <c r="L301" i="2"/>
  <c r="M301" i="2"/>
  <c r="N301" i="2"/>
  <c r="O301" i="2"/>
  <c r="P301" i="2"/>
  <c r="E302" i="2"/>
  <c r="F302" i="2"/>
  <c r="G302" i="2"/>
  <c r="H302" i="2"/>
  <c r="I302" i="2"/>
  <c r="J302" i="2"/>
  <c r="K302" i="2"/>
  <c r="L302" i="2"/>
  <c r="M302" i="2"/>
  <c r="N302" i="2"/>
  <c r="O302" i="2"/>
  <c r="P302" i="2"/>
  <c r="E298" i="2"/>
  <c r="F298" i="2"/>
  <c r="G298" i="2"/>
  <c r="H298" i="2"/>
  <c r="I298" i="2"/>
  <c r="J298" i="2"/>
  <c r="K298" i="2"/>
  <c r="L298" i="2"/>
  <c r="M298" i="2"/>
  <c r="N298" i="2"/>
  <c r="O298" i="2"/>
  <c r="P298" i="2"/>
  <c r="R299" i="2" s="1"/>
  <c r="N1070" i="2"/>
  <c r="O1070" i="2"/>
  <c r="P1070" i="2"/>
  <c r="E1071" i="2"/>
  <c r="F1071" i="2"/>
  <c r="G1071" i="2"/>
  <c r="H1071" i="2"/>
  <c r="I1071" i="2"/>
  <c r="J1071" i="2"/>
  <c r="K1071" i="2"/>
  <c r="L1071" i="2"/>
  <c r="M1071" i="2"/>
  <c r="E1068" i="2"/>
  <c r="F1068" i="2"/>
  <c r="G1068" i="2"/>
  <c r="H1068" i="2"/>
  <c r="I1068" i="2"/>
  <c r="J1068" i="2"/>
  <c r="K1068" i="2"/>
  <c r="L1068" i="2"/>
  <c r="M1068" i="2"/>
  <c r="N1068" i="2"/>
  <c r="O1068" i="2"/>
  <c r="P1068" i="2"/>
  <c r="R1067" i="2" s="1"/>
  <c r="N1059" i="2"/>
  <c r="O1059" i="2"/>
  <c r="P1059" i="2"/>
  <c r="E1060" i="2"/>
  <c r="F1060" i="2"/>
  <c r="G1060" i="2"/>
  <c r="H1060" i="2"/>
  <c r="I1060" i="2"/>
  <c r="J1060" i="2"/>
  <c r="K1060" i="2"/>
  <c r="L1060" i="2"/>
  <c r="M1060" i="2"/>
  <c r="E1057" i="2"/>
  <c r="F1057" i="2"/>
  <c r="G1057" i="2"/>
  <c r="H1057" i="2"/>
  <c r="I1057" i="2"/>
  <c r="J1057" i="2"/>
  <c r="K1057" i="2"/>
  <c r="L1057" i="2"/>
  <c r="M1057" i="2"/>
  <c r="N1057" i="2"/>
  <c r="O1057" i="2"/>
  <c r="P1057" i="2"/>
  <c r="R1056" i="2" s="1"/>
  <c r="N1048" i="2"/>
  <c r="O1048" i="2"/>
  <c r="P1048" i="2"/>
  <c r="E1049" i="2"/>
  <c r="F1049" i="2"/>
  <c r="G1049" i="2"/>
  <c r="H1049" i="2"/>
  <c r="I1049" i="2"/>
  <c r="J1049" i="2"/>
  <c r="K1049" i="2"/>
  <c r="L1049" i="2"/>
  <c r="M1049" i="2"/>
  <c r="E1046" i="2"/>
  <c r="F1046" i="2"/>
  <c r="G1046" i="2"/>
  <c r="H1046" i="2"/>
  <c r="I1046" i="2"/>
  <c r="J1046" i="2"/>
  <c r="K1046" i="2"/>
  <c r="L1046" i="2"/>
  <c r="M1046" i="2"/>
  <c r="N1046" i="2"/>
  <c r="O1046" i="2"/>
  <c r="P1046" i="2"/>
  <c r="R1045" i="2" s="1"/>
  <c r="N1037" i="2"/>
  <c r="O1037" i="2"/>
  <c r="P1037" i="2"/>
  <c r="E1038" i="2"/>
  <c r="F1038" i="2"/>
  <c r="G1038" i="2"/>
  <c r="H1038" i="2"/>
  <c r="I1038" i="2"/>
  <c r="J1038" i="2"/>
  <c r="K1038" i="2"/>
  <c r="L1038" i="2"/>
  <c r="M1038" i="2"/>
  <c r="E1035" i="2"/>
  <c r="F1035" i="2"/>
  <c r="G1035" i="2"/>
  <c r="H1035" i="2"/>
  <c r="I1035" i="2"/>
  <c r="J1035" i="2"/>
  <c r="K1035" i="2"/>
  <c r="L1035" i="2"/>
  <c r="M1035" i="2"/>
  <c r="N1035" i="2"/>
  <c r="O1035" i="2"/>
  <c r="P1035" i="2"/>
  <c r="R1034" i="2" s="1"/>
  <c r="N1026" i="2"/>
  <c r="O1026" i="2"/>
  <c r="P1026" i="2"/>
  <c r="E1027" i="2"/>
  <c r="F1027" i="2"/>
  <c r="G1027" i="2"/>
  <c r="H1027" i="2"/>
  <c r="I1027" i="2"/>
  <c r="J1027" i="2"/>
  <c r="K1027" i="2"/>
  <c r="L1027" i="2"/>
  <c r="M1027" i="2"/>
  <c r="E1024" i="2"/>
  <c r="F1024" i="2"/>
  <c r="G1024" i="2"/>
  <c r="H1024" i="2"/>
  <c r="I1024" i="2"/>
  <c r="J1024" i="2"/>
  <c r="K1024" i="2"/>
  <c r="L1024" i="2"/>
  <c r="M1024" i="2"/>
  <c r="N1024" i="2"/>
  <c r="O1024" i="2"/>
  <c r="P1024" i="2"/>
  <c r="R1023" i="2" s="1"/>
  <c r="N1015" i="2"/>
  <c r="O1015" i="2"/>
  <c r="P1015" i="2"/>
  <c r="E1016" i="2"/>
  <c r="F1016" i="2"/>
  <c r="G1016" i="2"/>
  <c r="H1016" i="2"/>
  <c r="I1016" i="2"/>
  <c r="J1016" i="2"/>
  <c r="K1016" i="2"/>
  <c r="L1016" i="2"/>
  <c r="M1016" i="2"/>
  <c r="E1013" i="2"/>
  <c r="F1013" i="2"/>
  <c r="G1013" i="2"/>
  <c r="H1013" i="2"/>
  <c r="I1013" i="2"/>
  <c r="J1013" i="2"/>
  <c r="K1013" i="2"/>
  <c r="L1013" i="2"/>
  <c r="M1013" i="2"/>
  <c r="N1013" i="2"/>
  <c r="O1013" i="2"/>
  <c r="P1013" i="2"/>
  <c r="R1012" i="2" s="1"/>
  <c r="N1004" i="2"/>
  <c r="O1004" i="2"/>
  <c r="P1004" i="2"/>
  <c r="E1005" i="2"/>
  <c r="F1005" i="2"/>
  <c r="G1005" i="2"/>
  <c r="H1005" i="2"/>
  <c r="I1005" i="2"/>
  <c r="J1005" i="2"/>
  <c r="K1005" i="2"/>
  <c r="L1005" i="2"/>
  <c r="M1005" i="2"/>
  <c r="E1002" i="2"/>
  <c r="F1002" i="2"/>
  <c r="G1002" i="2"/>
  <c r="H1002" i="2"/>
  <c r="I1002" i="2"/>
  <c r="J1002" i="2"/>
  <c r="K1002" i="2"/>
  <c r="L1002" i="2"/>
  <c r="M1002" i="2"/>
  <c r="N1002" i="2"/>
  <c r="O1002" i="2"/>
  <c r="P1002" i="2"/>
  <c r="R1001" i="2" s="1"/>
  <c r="P993" i="2"/>
  <c r="O993" i="2"/>
  <c r="N993" i="2"/>
  <c r="E994" i="2"/>
  <c r="F994" i="2"/>
  <c r="G994" i="2"/>
  <c r="H994" i="2"/>
  <c r="I994" i="2"/>
  <c r="J994" i="2"/>
  <c r="K994" i="2"/>
  <c r="L994" i="2"/>
  <c r="M994" i="2"/>
  <c r="E991" i="2"/>
  <c r="F991" i="2"/>
  <c r="G991" i="2"/>
  <c r="H991" i="2"/>
  <c r="I991" i="2"/>
  <c r="J991" i="2"/>
  <c r="K991" i="2"/>
  <c r="L991" i="2"/>
  <c r="M991" i="2"/>
  <c r="N991" i="2"/>
  <c r="O991" i="2"/>
  <c r="P991" i="2"/>
  <c r="R990" i="2" s="1"/>
  <c r="N982" i="2"/>
  <c r="O982" i="2"/>
  <c r="P982" i="2"/>
  <c r="E983" i="2"/>
  <c r="F983" i="2"/>
  <c r="G983" i="2"/>
  <c r="H983" i="2"/>
  <c r="I983" i="2"/>
  <c r="J983" i="2"/>
  <c r="K983" i="2"/>
  <c r="L983" i="2"/>
  <c r="M983" i="2"/>
  <c r="P980" i="2"/>
  <c r="R979" i="2" s="1"/>
  <c r="O980" i="2"/>
  <c r="N980" i="2"/>
  <c r="M980" i="2"/>
  <c r="L980" i="2"/>
  <c r="K980" i="2"/>
  <c r="J980" i="2"/>
  <c r="I980" i="2"/>
  <c r="H980" i="2"/>
  <c r="G980" i="2"/>
  <c r="F980" i="2"/>
  <c r="E980" i="2"/>
  <c r="N971" i="2"/>
  <c r="O971" i="2"/>
  <c r="P971" i="2"/>
  <c r="M972" i="2"/>
  <c r="L972" i="2"/>
  <c r="K972" i="2"/>
  <c r="J972" i="2"/>
  <c r="I972" i="2"/>
  <c r="H972" i="2"/>
  <c r="G972" i="2"/>
  <c r="F972" i="2"/>
  <c r="E972" i="2"/>
  <c r="E969" i="2"/>
  <c r="F969" i="2"/>
  <c r="G969" i="2"/>
  <c r="H969" i="2"/>
  <c r="I969" i="2"/>
  <c r="J969" i="2"/>
  <c r="K969" i="2"/>
  <c r="L969" i="2"/>
  <c r="M969" i="2"/>
  <c r="N969" i="2"/>
  <c r="O969" i="2"/>
  <c r="P969" i="2"/>
  <c r="R968" i="2" s="1"/>
  <c r="N960" i="2"/>
  <c r="O960" i="2"/>
  <c r="P960" i="2"/>
  <c r="E961" i="2"/>
  <c r="F961" i="2"/>
  <c r="G961" i="2"/>
  <c r="H961" i="2"/>
  <c r="I961" i="2"/>
  <c r="J961" i="2"/>
  <c r="K961" i="2"/>
  <c r="L961" i="2"/>
  <c r="M961" i="2"/>
  <c r="E958" i="2"/>
  <c r="F958" i="2"/>
  <c r="G958" i="2"/>
  <c r="H958" i="2"/>
  <c r="I958" i="2"/>
  <c r="J958" i="2"/>
  <c r="K958" i="2"/>
  <c r="L958" i="2"/>
  <c r="M958" i="2"/>
  <c r="N958" i="2"/>
  <c r="O958" i="2"/>
  <c r="P958" i="2"/>
  <c r="R957" i="2" s="1"/>
  <c r="N949" i="2"/>
  <c r="O949" i="2"/>
  <c r="P949" i="2"/>
  <c r="E950" i="2"/>
  <c r="F950" i="2"/>
  <c r="G950" i="2"/>
  <c r="H950" i="2"/>
  <c r="I950" i="2"/>
  <c r="J950" i="2"/>
  <c r="K950" i="2"/>
  <c r="L950" i="2"/>
  <c r="M950" i="2"/>
  <c r="E947" i="2"/>
  <c r="F947" i="2"/>
  <c r="G947" i="2"/>
  <c r="H947" i="2"/>
  <c r="I947" i="2"/>
  <c r="J947" i="2"/>
  <c r="K947" i="2"/>
  <c r="L947" i="2"/>
  <c r="M947" i="2"/>
  <c r="N947" i="2"/>
  <c r="O947" i="2"/>
  <c r="P947" i="2"/>
  <c r="R946" i="2" s="1"/>
  <c r="N938" i="2"/>
  <c r="O938" i="2"/>
  <c r="P938" i="2"/>
  <c r="E939" i="2"/>
  <c r="F939" i="2"/>
  <c r="G939" i="2"/>
  <c r="H939" i="2"/>
  <c r="I939" i="2"/>
  <c r="J939" i="2"/>
  <c r="K939" i="2"/>
  <c r="L939" i="2"/>
  <c r="M939" i="2"/>
  <c r="E936" i="2"/>
  <c r="F936" i="2"/>
  <c r="G936" i="2"/>
  <c r="H936" i="2"/>
  <c r="I936" i="2"/>
  <c r="J936" i="2"/>
  <c r="K936" i="2"/>
  <c r="L936" i="2"/>
  <c r="M936" i="2"/>
  <c r="N936" i="2"/>
  <c r="O936" i="2"/>
  <c r="P936" i="2"/>
  <c r="R935" i="2" s="1"/>
  <c r="N927" i="2"/>
  <c r="O927" i="2"/>
  <c r="P927" i="2"/>
  <c r="E928" i="2"/>
  <c r="F928" i="2"/>
  <c r="G928" i="2"/>
  <c r="H928" i="2"/>
  <c r="I928" i="2"/>
  <c r="J928" i="2"/>
  <c r="K928" i="2"/>
  <c r="L928" i="2"/>
  <c r="M928" i="2"/>
  <c r="E925" i="2"/>
  <c r="F925" i="2"/>
  <c r="G925" i="2"/>
  <c r="H925" i="2"/>
  <c r="I925" i="2"/>
  <c r="J925" i="2"/>
  <c r="K925" i="2"/>
  <c r="L925" i="2"/>
  <c r="M925" i="2"/>
  <c r="N925" i="2"/>
  <c r="O925" i="2"/>
  <c r="P925" i="2"/>
  <c r="R924" i="2" s="1"/>
  <c r="N916" i="2"/>
  <c r="O916" i="2"/>
  <c r="P916" i="2"/>
  <c r="E917" i="2"/>
  <c r="F917" i="2"/>
  <c r="G917" i="2"/>
  <c r="H917" i="2"/>
  <c r="I917" i="2"/>
  <c r="J917" i="2"/>
  <c r="K917" i="2"/>
  <c r="L917" i="2"/>
  <c r="M917" i="2"/>
  <c r="E914" i="2"/>
  <c r="F914" i="2"/>
  <c r="G914" i="2"/>
  <c r="H914" i="2"/>
  <c r="I914" i="2"/>
  <c r="J914" i="2"/>
  <c r="K914" i="2"/>
  <c r="L914" i="2"/>
  <c r="M914" i="2"/>
  <c r="N914" i="2"/>
  <c r="O914" i="2"/>
  <c r="P914" i="2"/>
  <c r="R913" i="2" s="1"/>
  <c r="N905" i="2"/>
  <c r="O905" i="2"/>
  <c r="P905" i="2"/>
  <c r="M906" i="2"/>
  <c r="L906" i="2"/>
  <c r="K906" i="2"/>
  <c r="J906" i="2"/>
  <c r="I906" i="2"/>
  <c r="H906" i="2"/>
  <c r="G906" i="2"/>
  <c r="F906" i="2"/>
  <c r="E906" i="2"/>
  <c r="E903" i="2"/>
  <c r="E382" i="14" s="1"/>
  <c r="E385" i="14" s="1"/>
  <c r="F903" i="2"/>
  <c r="F382" i="14" s="1"/>
  <c r="F385" i="14" s="1"/>
  <c r="G903" i="2"/>
  <c r="G382" i="14" s="1"/>
  <c r="G385" i="14" s="1"/>
  <c r="H903" i="2"/>
  <c r="H382" i="14" s="1"/>
  <c r="H385" i="14" s="1"/>
  <c r="I903" i="2"/>
  <c r="I382" i="14" s="1"/>
  <c r="I385" i="14" s="1"/>
  <c r="J903" i="2"/>
  <c r="J382" i="14" s="1"/>
  <c r="J385" i="14" s="1"/>
  <c r="K903" i="2"/>
  <c r="K382" i="14" s="1"/>
  <c r="K385" i="14" s="1"/>
  <c r="L903" i="2"/>
  <c r="L382" i="14" s="1"/>
  <c r="L385" i="14" s="1"/>
  <c r="M903" i="2"/>
  <c r="M382" i="14" s="1"/>
  <c r="M385" i="14" s="1"/>
  <c r="N903" i="2"/>
  <c r="N382" i="14" s="1"/>
  <c r="N385" i="14" s="1"/>
  <c r="O903" i="2"/>
  <c r="O382" i="14" s="1"/>
  <c r="O385" i="14" s="1"/>
  <c r="P903" i="2"/>
  <c r="N314" i="2"/>
  <c r="N316" i="2" s="1"/>
  <c r="O314" i="2"/>
  <c r="P314" i="2"/>
  <c r="P316" i="2" s="1"/>
  <c r="E315" i="2"/>
  <c r="E316" i="2" s="1"/>
  <c r="F315" i="2"/>
  <c r="F316" i="2" s="1"/>
  <c r="G315" i="2"/>
  <c r="H315" i="2"/>
  <c r="I315" i="2"/>
  <c r="I316" i="2" s="1"/>
  <c r="J315" i="2"/>
  <c r="K315" i="2"/>
  <c r="K316" i="2" s="1"/>
  <c r="L315" i="2"/>
  <c r="L316" i="2" s="1"/>
  <c r="M315" i="2"/>
  <c r="M316" i="2" s="1"/>
  <c r="E311" i="2"/>
  <c r="E317" i="2" s="1"/>
  <c r="F311" i="2"/>
  <c r="G311" i="2"/>
  <c r="G317" i="2" s="1"/>
  <c r="H311" i="2"/>
  <c r="H317" i="2" s="1"/>
  <c r="I311" i="2"/>
  <c r="I317" i="2" s="1"/>
  <c r="J311" i="2"/>
  <c r="J317" i="2" s="1"/>
  <c r="K311" i="2"/>
  <c r="K317" i="2" s="1"/>
  <c r="L311" i="2"/>
  <c r="L317" i="2" s="1"/>
  <c r="M311" i="2"/>
  <c r="M317" i="2" s="1"/>
  <c r="N311" i="2"/>
  <c r="N317" i="2" s="1"/>
  <c r="O311" i="2"/>
  <c r="O317" i="2" s="1"/>
  <c r="P311" i="2"/>
  <c r="R310" i="2" s="1"/>
  <c r="Q313" i="2"/>
  <c r="S366" i="14" s="1"/>
  <c r="G316" i="2"/>
  <c r="H316" i="2"/>
  <c r="J316" i="2"/>
  <c r="O316" i="2"/>
  <c r="F317" i="2"/>
  <c r="E318" i="2"/>
  <c r="F318" i="2"/>
  <c r="G318" i="2"/>
  <c r="H318" i="2"/>
  <c r="I318" i="2"/>
  <c r="J318" i="2"/>
  <c r="K318" i="2"/>
  <c r="L318" i="2"/>
  <c r="M318" i="2"/>
  <c r="N318" i="2"/>
  <c r="O318" i="2"/>
  <c r="E831" i="2"/>
  <c r="F831" i="2"/>
  <c r="G831" i="2"/>
  <c r="H831" i="2"/>
  <c r="I831" i="2"/>
  <c r="J831" i="2"/>
  <c r="K831" i="2"/>
  <c r="L831" i="2"/>
  <c r="M831" i="2"/>
  <c r="N831" i="2"/>
  <c r="O831" i="2"/>
  <c r="P831" i="2"/>
  <c r="E832" i="2"/>
  <c r="F832" i="2"/>
  <c r="G832" i="2"/>
  <c r="H832" i="2"/>
  <c r="I832" i="2"/>
  <c r="J832" i="2"/>
  <c r="K832" i="2"/>
  <c r="L832" i="2"/>
  <c r="M832" i="2"/>
  <c r="N832" i="2"/>
  <c r="O832" i="2"/>
  <c r="P832" i="2"/>
  <c r="E833" i="2"/>
  <c r="F833" i="2"/>
  <c r="G833" i="2"/>
  <c r="H833" i="2"/>
  <c r="I833" i="2"/>
  <c r="J833" i="2"/>
  <c r="K833" i="2"/>
  <c r="L833" i="2"/>
  <c r="M833" i="2"/>
  <c r="N833" i="2"/>
  <c r="O833" i="2"/>
  <c r="P833" i="2"/>
  <c r="E829" i="2"/>
  <c r="F829" i="2"/>
  <c r="G829" i="2"/>
  <c r="H829" i="2"/>
  <c r="I829" i="2"/>
  <c r="J829" i="2"/>
  <c r="K829" i="2"/>
  <c r="L829" i="2"/>
  <c r="M829" i="2"/>
  <c r="N829" i="2"/>
  <c r="O829" i="2"/>
  <c r="P829" i="2"/>
  <c r="R828" i="2" s="1"/>
  <c r="N820" i="2"/>
  <c r="O820" i="2"/>
  <c r="P820" i="2"/>
  <c r="M821" i="2"/>
  <c r="L821" i="2"/>
  <c r="K821" i="2"/>
  <c r="J821" i="2"/>
  <c r="I821" i="2"/>
  <c r="H821" i="2"/>
  <c r="G821" i="2"/>
  <c r="F821" i="2"/>
  <c r="E821" i="2"/>
  <c r="E818" i="2"/>
  <c r="F818" i="2"/>
  <c r="G818" i="2"/>
  <c r="H818" i="2"/>
  <c r="I818" i="2"/>
  <c r="J818" i="2"/>
  <c r="K818" i="2"/>
  <c r="L818" i="2"/>
  <c r="M818" i="2"/>
  <c r="N818" i="2"/>
  <c r="O818" i="2"/>
  <c r="P818" i="2"/>
  <c r="R817" i="2" s="1"/>
  <c r="N798" i="2"/>
  <c r="O798" i="2"/>
  <c r="P798" i="2"/>
  <c r="E799" i="2"/>
  <c r="F799" i="2"/>
  <c r="G799" i="2"/>
  <c r="H799" i="2"/>
  <c r="I799" i="2"/>
  <c r="J799" i="2"/>
  <c r="K799" i="2"/>
  <c r="L799" i="2"/>
  <c r="M799" i="2"/>
  <c r="E796" i="2"/>
  <c r="F796" i="2"/>
  <c r="G796" i="2"/>
  <c r="H796" i="2"/>
  <c r="I796" i="2"/>
  <c r="J796" i="2"/>
  <c r="K796" i="2"/>
  <c r="L796" i="2"/>
  <c r="M796" i="2"/>
  <c r="N796" i="2"/>
  <c r="O796" i="2"/>
  <c r="P796" i="2"/>
  <c r="R795" i="2" s="1"/>
  <c r="N787" i="2"/>
  <c r="O787" i="2"/>
  <c r="P787" i="2"/>
  <c r="E788" i="2"/>
  <c r="F788" i="2"/>
  <c r="G788" i="2"/>
  <c r="H788" i="2"/>
  <c r="I788" i="2"/>
  <c r="J788" i="2"/>
  <c r="K788" i="2"/>
  <c r="L788" i="2"/>
  <c r="M788" i="2"/>
  <c r="E785" i="2"/>
  <c r="F785" i="2"/>
  <c r="G785" i="2"/>
  <c r="H785" i="2"/>
  <c r="I785" i="2"/>
  <c r="J785" i="2"/>
  <c r="K785" i="2"/>
  <c r="L785" i="2"/>
  <c r="M785" i="2"/>
  <c r="N785" i="2"/>
  <c r="O785" i="2"/>
  <c r="P785" i="2"/>
  <c r="R784" i="2" s="1"/>
  <c r="N809" i="2"/>
  <c r="O809" i="2"/>
  <c r="P809" i="2"/>
  <c r="E810" i="2"/>
  <c r="F810" i="2"/>
  <c r="G810" i="2"/>
  <c r="H810" i="2"/>
  <c r="I810" i="2"/>
  <c r="J810" i="2"/>
  <c r="K810" i="2"/>
  <c r="L810" i="2"/>
  <c r="M810" i="2"/>
  <c r="E807" i="2"/>
  <c r="F807" i="2"/>
  <c r="G807" i="2"/>
  <c r="H807" i="2"/>
  <c r="I807" i="2"/>
  <c r="J807" i="2"/>
  <c r="K807" i="2"/>
  <c r="L807" i="2"/>
  <c r="M807" i="2"/>
  <c r="N807" i="2"/>
  <c r="O807" i="2"/>
  <c r="P807" i="2"/>
  <c r="R806" i="2" s="1"/>
  <c r="P776" i="2"/>
  <c r="O776" i="2"/>
  <c r="N776" i="2"/>
  <c r="E777" i="2"/>
  <c r="F777" i="2"/>
  <c r="G777" i="2"/>
  <c r="H777" i="2"/>
  <c r="I777" i="2"/>
  <c r="J777" i="2"/>
  <c r="K777" i="2"/>
  <c r="L777" i="2"/>
  <c r="M777" i="2"/>
  <c r="E774" i="2"/>
  <c r="F774" i="2"/>
  <c r="G774" i="2"/>
  <c r="H774" i="2"/>
  <c r="I774" i="2"/>
  <c r="J774" i="2"/>
  <c r="K774" i="2"/>
  <c r="L774" i="2"/>
  <c r="M774" i="2"/>
  <c r="N774" i="2"/>
  <c r="O774" i="2"/>
  <c r="P774" i="2"/>
  <c r="R773" i="2" s="1"/>
  <c r="N765" i="2"/>
  <c r="O765" i="2"/>
  <c r="P765" i="2"/>
  <c r="E766" i="2"/>
  <c r="F766" i="2"/>
  <c r="G766" i="2"/>
  <c r="H766" i="2"/>
  <c r="I766" i="2"/>
  <c r="J766" i="2"/>
  <c r="K766" i="2"/>
  <c r="L766" i="2"/>
  <c r="M766" i="2"/>
  <c r="E763" i="2"/>
  <c r="F763" i="2"/>
  <c r="G763" i="2"/>
  <c r="H763" i="2"/>
  <c r="I763" i="2"/>
  <c r="J763" i="2"/>
  <c r="K763" i="2"/>
  <c r="L763" i="2"/>
  <c r="M763" i="2"/>
  <c r="N763" i="2"/>
  <c r="O763" i="2"/>
  <c r="P763" i="2"/>
  <c r="R762" i="2" s="1"/>
  <c r="N754" i="2"/>
  <c r="O754" i="2"/>
  <c r="P754" i="2"/>
  <c r="E755" i="2"/>
  <c r="F755" i="2"/>
  <c r="G755" i="2"/>
  <c r="H755" i="2"/>
  <c r="I755" i="2"/>
  <c r="J755" i="2"/>
  <c r="K755" i="2"/>
  <c r="L755" i="2"/>
  <c r="M755" i="2"/>
  <c r="E752" i="2"/>
  <c r="F752" i="2"/>
  <c r="G752" i="2"/>
  <c r="H752" i="2"/>
  <c r="I752" i="2"/>
  <c r="J752" i="2"/>
  <c r="K752" i="2"/>
  <c r="L752" i="2"/>
  <c r="M752" i="2"/>
  <c r="N752" i="2"/>
  <c r="O752" i="2"/>
  <c r="P752" i="2"/>
  <c r="R751" i="2" s="1"/>
  <c r="N743" i="2"/>
  <c r="O743" i="2"/>
  <c r="P743" i="2"/>
  <c r="E744" i="2"/>
  <c r="F744" i="2"/>
  <c r="G744" i="2"/>
  <c r="H744" i="2"/>
  <c r="I744" i="2"/>
  <c r="J744" i="2"/>
  <c r="K744" i="2"/>
  <c r="L744" i="2"/>
  <c r="M744" i="2"/>
  <c r="E741" i="2"/>
  <c r="F741" i="2"/>
  <c r="G741" i="2"/>
  <c r="H741" i="2"/>
  <c r="I741" i="2"/>
  <c r="J741" i="2"/>
  <c r="K741" i="2"/>
  <c r="L741" i="2"/>
  <c r="M741" i="2"/>
  <c r="N741" i="2"/>
  <c r="O741" i="2"/>
  <c r="P741" i="2"/>
  <c r="R740" i="2" s="1"/>
  <c r="N732" i="2"/>
  <c r="O732" i="2"/>
  <c r="P732" i="2"/>
  <c r="E733" i="2"/>
  <c r="F733" i="2"/>
  <c r="G733" i="2"/>
  <c r="H733" i="2"/>
  <c r="I733" i="2"/>
  <c r="J733" i="2"/>
  <c r="K733" i="2"/>
  <c r="L733" i="2"/>
  <c r="M733" i="2"/>
  <c r="E730" i="2"/>
  <c r="F730" i="2"/>
  <c r="G730" i="2"/>
  <c r="H730" i="2"/>
  <c r="I730" i="2"/>
  <c r="J730" i="2"/>
  <c r="K730" i="2"/>
  <c r="L730" i="2"/>
  <c r="M730" i="2"/>
  <c r="N730" i="2"/>
  <c r="O730" i="2"/>
  <c r="P730" i="2"/>
  <c r="R729" i="2" s="1"/>
  <c r="N721" i="2"/>
  <c r="O721" i="2"/>
  <c r="P721" i="2"/>
  <c r="E722" i="2"/>
  <c r="F722" i="2"/>
  <c r="G722" i="2"/>
  <c r="H722" i="2"/>
  <c r="I722" i="2"/>
  <c r="J722" i="2"/>
  <c r="K722" i="2"/>
  <c r="L722" i="2"/>
  <c r="M722" i="2"/>
  <c r="E719" i="2"/>
  <c r="F719" i="2"/>
  <c r="G719" i="2"/>
  <c r="H719" i="2"/>
  <c r="I719" i="2"/>
  <c r="J719" i="2"/>
  <c r="K719" i="2"/>
  <c r="L719" i="2"/>
  <c r="M719" i="2"/>
  <c r="N719" i="2"/>
  <c r="O719" i="2"/>
  <c r="P719" i="2"/>
  <c r="R718" i="2" s="1"/>
  <c r="N710" i="2"/>
  <c r="O710" i="2"/>
  <c r="P710" i="2"/>
  <c r="E711" i="2"/>
  <c r="F711" i="2"/>
  <c r="G711" i="2"/>
  <c r="H711" i="2"/>
  <c r="I711" i="2"/>
  <c r="J711" i="2"/>
  <c r="K711" i="2"/>
  <c r="L711" i="2"/>
  <c r="M711" i="2"/>
  <c r="E708" i="2"/>
  <c r="F708" i="2"/>
  <c r="G708" i="2"/>
  <c r="H708" i="2"/>
  <c r="I708" i="2"/>
  <c r="J708" i="2"/>
  <c r="K708" i="2"/>
  <c r="L708" i="2"/>
  <c r="M708" i="2"/>
  <c r="N708" i="2"/>
  <c r="O708" i="2"/>
  <c r="P708" i="2"/>
  <c r="R707" i="2" s="1"/>
  <c r="N699" i="2"/>
  <c r="O699" i="2"/>
  <c r="P699" i="2"/>
  <c r="E700" i="2"/>
  <c r="F700" i="2"/>
  <c r="G700" i="2"/>
  <c r="H700" i="2"/>
  <c r="I700" i="2"/>
  <c r="J700" i="2"/>
  <c r="K700" i="2"/>
  <c r="L700" i="2"/>
  <c r="M700" i="2"/>
  <c r="E697" i="2"/>
  <c r="F697" i="2"/>
  <c r="G697" i="2"/>
  <c r="H697" i="2"/>
  <c r="I697" i="2"/>
  <c r="J697" i="2"/>
  <c r="K697" i="2"/>
  <c r="L697" i="2"/>
  <c r="M697" i="2"/>
  <c r="N697" i="2"/>
  <c r="O697" i="2"/>
  <c r="P697" i="2"/>
  <c r="R696" i="2" s="1"/>
  <c r="N688" i="2"/>
  <c r="O688" i="2"/>
  <c r="P688" i="2"/>
  <c r="E689" i="2"/>
  <c r="F689" i="2"/>
  <c r="G689" i="2"/>
  <c r="H689" i="2"/>
  <c r="I689" i="2"/>
  <c r="J689" i="2"/>
  <c r="K689" i="2"/>
  <c r="L689" i="2"/>
  <c r="M689" i="2"/>
  <c r="E686" i="2"/>
  <c r="F686" i="2"/>
  <c r="G686" i="2"/>
  <c r="H686" i="2"/>
  <c r="I686" i="2"/>
  <c r="J686" i="2"/>
  <c r="K686" i="2"/>
  <c r="L686" i="2"/>
  <c r="M686" i="2"/>
  <c r="N686" i="2"/>
  <c r="O686" i="2"/>
  <c r="P686" i="2"/>
  <c r="R685" i="2" s="1"/>
  <c r="N677" i="2"/>
  <c r="O677" i="2"/>
  <c r="P677" i="2"/>
  <c r="E678" i="2"/>
  <c r="F678" i="2"/>
  <c r="G678" i="2"/>
  <c r="H678" i="2"/>
  <c r="I678" i="2"/>
  <c r="J678" i="2"/>
  <c r="K678" i="2"/>
  <c r="L678" i="2"/>
  <c r="M678" i="2"/>
  <c r="E675" i="2"/>
  <c r="F675" i="2"/>
  <c r="G675" i="2"/>
  <c r="H675" i="2"/>
  <c r="I675" i="2"/>
  <c r="J675" i="2"/>
  <c r="K675" i="2"/>
  <c r="L675" i="2"/>
  <c r="M675" i="2"/>
  <c r="N675" i="2"/>
  <c r="O675" i="2"/>
  <c r="P675" i="2"/>
  <c r="R674" i="2" s="1"/>
  <c r="N666" i="2"/>
  <c r="O666" i="2"/>
  <c r="P666" i="2"/>
  <c r="E667" i="2"/>
  <c r="F667" i="2"/>
  <c r="G667" i="2"/>
  <c r="H667" i="2"/>
  <c r="I667" i="2"/>
  <c r="J667" i="2"/>
  <c r="K667" i="2"/>
  <c r="L667" i="2"/>
  <c r="M667" i="2"/>
  <c r="E664" i="2"/>
  <c r="F664" i="2"/>
  <c r="G664" i="2"/>
  <c r="H664" i="2"/>
  <c r="I664" i="2"/>
  <c r="J664" i="2"/>
  <c r="K664" i="2"/>
  <c r="L664" i="2"/>
  <c r="M664" i="2"/>
  <c r="N664" i="2"/>
  <c r="O664" i="2"/>
  <c r="P664" i="2"/>
  <c r="R663" i="2" s="1"/>
  <c r="N655" i="2"/>
  <c r="O655" i="2"/>
  <c r="P655" i="2"/>
  <c r="M656" i="2"/>
  <c r="L656" i="2"/>
  <c r="K656" i="2"/>
  <c r="J656" i="2"/>
  <c r="I656" i="2"/>
  <c r="H656" i="2"/>
  <c r="G656" i="2"/>
  <c r="F656" i="2"/>
  <c r="E656" i="2"/>
  <c r="E653" i="2"/>
  <c r="F653" i="2"/>
  <c r="G653" i="2"/>
  <c r="H653" i="2"/>
  <c r="I653" i="2"/>
  <c r="J653" i="2"/>
  <c r="K653" i="2"/>
  <c r="L653" i="2"/>
  <c r="M653" i="2"/>
  <c r="N653" i="2"/>
  <c r="O653" i="2"/>
  <c r="P653" i="2"/>
  <c r="R652" i="2" s="1"/>
  <c r="N644" i="2"/>
  <c r="O644" i="2"/>
  <c r="P644" i="2"/>
  <c r="E645" i="2"/>
  <c r="F645" i="2"/>
  <c r="G645" i="2"/>
  <c r="H645" i="2"/>
  <c r="I645" i="2"/>
  <c r="J645" i="2"/>
  <c r="K645" i="2"/>
  <c r="L645" i="2"/>
  <c r="M645" i="2"/>
  <c r="E642" i="2"/>
  <c r="F642" i="2"/>
  <c r="G642" i="2"/>
  <c r="H642" i="2"/>
  <c r="I642" i="2"/>
  <c r="J642" i="2"/>
  <c r="K642" i="2"/>
  <c r="L642" i="2"/>
  <c r="M642" i="2"/>
  <c r="N642" i="2"/>
  <c r="O642" i="2"/>
  <c r="P642" i="2"/>
  <c r="R641" i="2" s="1"/>
  <c r="P633" i="2"/>
  <c r="O633" i="2"/>
  <c r="N633" i="2"/>
  <c r="E634" i="2"/>
  <c r="F634" i="2"/>
  <c r="G634" i="2"/>
  <c r="H634" i="2"/>
  <c r="I634" i="2"/>
  <c r="J634" i="2"/>
  <c r="K634" i="2"/>
  <c r="L634" i="2"/>
  <c r="M634" i="2"/>
  <c r="E631" i="2"/>
  <c r="F631" i="2"/>
  <c r="G631" i="2"/>
  <c r="H631" i="2"/>
  <c r="I631" i="2"/>
  <c r="J631" i="2"/>
  <c r="K631" i="2"/>
  <c r="L631" i="2"/>
  <c r="M631" i="2"/>
  <c r="N631" i="2"/>
  <c r="O631" i="2"/>
  <c r="P631" i="2"/>
  <c r="R630" i="2" s="1"/>
  <c r="N622" i="2"/>
  <c r="O622" i="2"/>
  <c r="P622" i="2"/>
  <c r="E623" i="2"/>
  <c r="F623" i="2"/>
  <c r="G623" i="2"/>
  <c r="H623" i="2"/>
  <c r="I623" i="2"/>
  <c r="J623" i="2"/>
  <c r="K623" i="2"/>
  <c r="L623" i="2"/>
  <c r="M623" i="2"/>
  <c r="E620" i="2"/>
  <c r="F620" i="2"/>
  <c r="G620" i="2"/>
  <c r="H620" i="2"/>
  <c r="I620" i="2"/>
  <c r="J620" i="2"/>
  <c r="K620" i="2"/>
  <c r="L620" i="2"/>
  <c r="M620" i="2"/>
  <c r="N620" i="2"/>
  <c r="O620" i="2"/>
  <c r="P620" i="2"/>
  <c r="R619" i="2" s="1"/>
  <c r="N611" i="2"/>
  <c r="O611" i="2"/>
  <c r="P611" i="2"/>
  <c r="E612" i="2"/>
  <c r="F612" i="2"/>
  <c r="G612" i="2"/>
  <c r="H612" i="2"/>
  <c r="I612" i="2"/>
  <c r="J612" i="2"/>
  <c r="K612" i="2"/>
  <c r="L612" i="2"/>
  <c r="M612" i="2"/>
  <c r="E609" i="2"/>
  <c r="F609" i="2"/>
  <c r="G609" i="2"/>
  <c r="H609" i="2"/>
  <c r="I609" i="2"/>
  <c r="J609" i="2"/>
  <c r="K609" i="2"/>
  <c r="L609" i="2"/>
  <c r="M609" i="2"/>
  <c r="N609" i="2"/>
  <c r="O609" i="2"/>
  <c r="P609" i="2"/>
  <c r="R608" i="2" s="1"/>
  <c r="N600" i="2"/>
  <c r="O600" i="2"/>
  <c r="P600" i="2"/>
  <c r="E601" i="2"/>
  <c r="F601" i="2"/>
  <c r="G601" i="2"/>
  <c r="H601" i="2"/>
  <c r="I601" i="2"/>
  <c r="J601" i="2"/>
  <c r="K601" i="2"/>
  <c r="L601" i="2"/>
  <c r="M601" i="2"/>
  <c r="E598" i="2"/>
  <c r="F598" i="2"/>
  <c r="G598" i="2"/>
  <c r="H598" i="2"/>
  <c r="I598" i="2"/>
  <c r="J598" i="2"/>
  <c r="K598" i="2"/>
  <c r="L598" i="2"/>
  <c r="M598" i="2"/>
  <c r="N598" i="2"/>
  <c r="O598" i="2"/>
  <c r="P598" i="2"/>
  <c r="R597" i="2" s="1"/>
  <c r="N589" i="2"/>
  <c r="O589" i="2"/>
  <c r="P589" i="2"/>
  <c r="E590" i="2"/>
  <c r="F590" i="2"/>
  <c r="G590" i="2"/>
  <c r="H590" i="2"/>
  <c r="I590" i="2"/>
  <c r="J590" i="2"/>
  <c r="K590" i="2"/>
  <c r="L590" i="2"/>
  <c r="M590" i="2"/>
  <c r="E587" i="2"/>
  <c r="F587" i="2"/>
  <c r="G587" i="2"/>
  <c r="H587" i="2"/>
  <c r="I587" i="2"/>
  <c r="J587" i="2"/>
  <c r="K587" i="2"/>
  <c r="L587" i="2"/>
  <c r="M587" i="2"/>
  <c r="N587" i="2"/>
  <c r="O587" i="2"/>
  <c r="P587" i="2"/>
  <c r="R586" i="2" s="1"/>
  <c r="N578" i="2"/>
  <c r="O578" i="2"/>
  <c r="P578" i="2"/>
  <c r="E579" i="2"/>
  <c r="F579" i="2"/>
  <c r="G579" i="2"/>
  <c r="H579" i="2"/>
  <c r="I579" i="2"/>
  <c r="J579" i="2"/>
  <c r="K579" i="2"/>
  <c r="L579" i="2"/>
  <c r="M579" i="2"/>
  <c r="E576" i="2"/>
  <c r="F576" i="2"/>
  <c r="G576" i="2"/>
  <c r="H576" i="2"/>
  <c r="I576" i="2"/>
  <c r="J576" i="2"/>
  <c r="K576" i="2"/>
  <c r="L576" i="2"/>
  <c r="M576" i="2"/>
  <c r="N576" i="2"/>
  <c r="O576" i="2"/>
  <c r="P576" i="2"/>
  <c r="R575" i="2" s="1"/>
  <c r="N567" i="2"/>
  <c r="O567" i="2"/>
  <c r="P567" i="2"/>
  <c r="E568" i="2"/>
  <c r="F568" i="2"/>
  <c r="G568" i="2"/>
  <c r="H568" i="2"/>
  <c r="I568" i="2"/>
  <c r="J568" i="2"/>
  <c r="K568" i="2"/>
  <c r="L568" i="2"/>
  <c r="M568" i="2"/>
  <c r="E565" i="2"/>
  <c r="F565" i="2"/>
  <c r="G565" i="2"/>
  <c r="H565" i="2"/>
  <c r="I565" i="2"/>
  <c r="J565" i="2"/>
  <c r="K565" i="2"/>
  <c r="L565" i="2"/>
  <c r="M565" i="2"/>
  <c r="N565" i="2"/>
  <c r="O565" i="2"/>
  <c r="P565" i="2"/>
  <c r="R564" i="2" s="1"/>
  <c r="P556" i="2"/>
  <c r="O556" i="2"/>
  <c r="N556" i="2"/>
  <c r="E557" i="2"/>
  <c r="F557" i="2"/>
  <c r="G557" i="2"/>
  <c r="H557" i="2"/>
  <c r="I557" i="2"/>
  <c r="J557" i="2"/>
  <c r="K557" i="2"/>
  <c r="L557" i="2"/>
  <c r="M557" i="2"/>
  <c r="E554" i="2"/>
  <c r="F554" i="2"/>
  <c r="G554" i="2"/>
  <c r="H554" i="2"/>
  <c r="I554" i="2"/>
  <c r="J554" i="2"/>
  <c r="K554" i="2"/>
  <c r="L554" i="2"/>
  <c r="M554" i="2"/>
  <c r="N554" i="2"/>
  <c r="O554" i="2"/>
  <c r="P554" i="2"/>
  <c r="R553" i="2" s="1"/>
  <c r="N545" i="2"/>
  <c r="O545" i="2"/>
  <c r="P545" i="2"/>
  <c r="E546" i="2"/>
  <c r="F546" i="2"/>
  <c r="G546" i="2"/>
  <c r="H546" i="2"/>
  <c r="I546" i="2"/>
  <c r="J546" i="2"/>
  <c r="K546" i="2"/>
  <c r="L546" i="2"/>
  <c r="M546" i="2"/>
  <c r="P543" i="2"/>
  <c r="R542" i="2" s="1"/>
  <c r="O543" i="2"/>
  <c r="N543" i="2"/>
  <c r="M543" i="2"/>
  <c r="L543" i="2"/>
  <c r="K543" i="2"/>
  <c r="J543" i="2"/>
  <c r="I543" i="2"/>
  <c r="H543" i="2"/>
  <c r="G543" i="2"/>
  <c r="F543" i="2"/>
  <c r="E543" i="2"/>
  <c r="R126" i="15"/>
  <c r="U126" i="15" s="1"/>
  <c r="R125" i="15"/>
  <c r="U125" i="15" s="1"/>
  <c r="R124" i="15"/>
  <c r="U124" i="15" s="1"/>
  <c r="U129" i="15"/>
  <c r="R128" i="15"/>
  <c r="U128" i="15" s="1"/>
  <c r="R127" i="15"/>
  <c r="U127" i="15" s="1"/>
  <c r="R123" i="15"/>
  <c r="U123" i="15" s="1"/>
  <c r="R122" i="15"/>
  <c r="U122" i="15" s="1"/>
  <c r="R121" i="15"/>
  <c r="U121" i="15" s="1"/>
  <c r="R120" i="15"/>
  <c r="U120" i="15" s="1"/>
  <c r="R119" i="15"/>
  <c r="U119" i="15" s="1"/>
  <c r="R118" i="15"/>
  <c r="U118" i="15" s="1"/>
  <c r="R117" i="15"/>
  <c r="U117" i="15" s="1"/>
  <c r="R116" i="15"/>
  <c r="R115" i="15"/>
  <c r="U115" i="15" s="1"/>
  <c r="R114" i="15"/>
  <c r="U114" i="15" s="1"/>
  <c r="R113" i="15"/>
  <c r="U113" i="15" s="1"/>
  <c r="R112" i="15"/>
  <c r="U112" i="15" s="1"/>
  <c r="R111" i="15"/>
  <c r="U111" i="15" s="1"/>
  <c r="R110" i="15"/>
  <c r="U110" i="15" s="1"/>
  <c r="R109" i="15"/>
  <c r="U109" i="15" s="1"/>
  <c r="R108" i="15"/>
  <c r="R107" i="15"/>
  <c r="R106" i="15"/>
  <c r="Q105" i="15"/>
  <c r="P105" i="15"/>
  <c r="O105" i="15"/>
  <c r="N105" i="15"/>
  <c r="M105" i="15"/>
  <c r="L105" i="15"/>
  <c r="K105" i="15"/>
  <c r="J105" i="15"/>
  <c r="I105" i="15"/>
  <c r="H105" i="15"/>
  <c r="G105" i="15"/>
  <c r="F105" i="15"/>
  <c r="Q99" i="15"/>
  <c r="P99" i="15"/>
  <c r="O99" i="15"/>
  <c r="N99" i="15"/>
  <c r="M99" i="15"/>
  <c r="L99" i="15"/>
  <c r="K99" i="15"/>
  <c r="J99" i="15"/>
  <c r="I99" i="15"/>
  <c r="H99" i="15"/>
  <c r="G99" i="15"/>
  <c r="F99" i="15"/>
  <c r="E99" i="15"/>
  <c r="R29" i="15"/>
  <c r="R98" i="15"/>
  <c r="R97" i="15"/>
  <c r="R96" i="15"/>
  <c r="R95" i="15"/>
  <c r="R94" i="15"/>
  <c r="R93" i="15"/>
  <c r="R92" i="15"/>
  <c r="R91" i="15"/>
  <c r="R90" i="15"/>
  <c r="T845" i="2" s="1"/>
  <c r="R89" i="15"/>
  <c r="R88" i="15"/>
  <c r="R87" i="15"/>
  <c r="R86" i="15"/>
  <c r="R85" i="15"/>
  <c r="R84" i="15"/>
  <c r="R83" i="15"/>
  <c r="R30" i="15"/>
  <c r="R77" i="15"/>
  <c r="R76" i="15"/>
  <c r="R74" i="15"/>
  <c r="R73" i="15"/>
  <c r="R75" i="15"/>
  <c r="R72" i="15"/>
  <c r="R71" i="15"/>
  <c r="R70" i="15"/>
  <c r="R69" i="15"/>
  <c r="R68" i="15"/>
  <c r="R67" i="15"/>
  <c r="R66" i="15"/>
  <c r="R65" i="15"/>
  <c r="R64" i="15"/>
  <c r="R63" i="15"/>
  <c r="R62" i="15"/>
  <c r="R61" i="15"/>
  <c r="R60" i="15"/>
  <c r="R59" i="15"/>
  <c r="R58" i="15"/>
  <c r="R57" i="15"/>
  <c r="R56" i="15"/>
  <c r="R55" i="15"/>
  <c r="R54" i="15"/>
  <c r="R53" i="15"/>
  <c r="R52" i="15"/>
  <c r="R51" i="15"/>
  <c r="R50" i="15"/>
  <c r="R49" i="15"/>
  <c r="R48" i="15"/>
  <c r="R47" i="15"/>
  <c r="R46" i="15"/>
  <c r="R45" i="15"/>
  <c r="R44" i="15"/>
  <c r="R43" i="15"/>
  <c r="R42" i="15"/>
  <c r="R41" i="15"/>
  <c r="R40" i="15"/>
  <c r="R39" i="15"/>
  <c r="R38" i="15"/>
  <c r="R37" i="15"/>
  <c r="R36" i="15"/>
  <c r="R35" i="15"/>
  <c r="R34" i="15"/>
  <c r="R33" i="15"/>
  <c r="R32" i="15"/>
  <c r="R31" i="15"/>
  <c r="R27" i="15"/>
  <c r="R26" i="15"/>
  <c r="R25" i="15"/>
  <c r="R24" i="15"/>
  <c r="R23" i="15"/>
  <c r="R22" i="15"/>
  <c r="R21" i="15"/>
  <c r="R20" i="15"/>
  <c r="R19" i="15"/>
  <c r="R18" i="15"/>
  <c r="R17" i="15"/>
  <c r="R16" i="15"/>
  <c r="R15" i="15"/>
  <c r="R14" i="15"/>
  <c r="R13" i="15"/>
  <c r="R12" i="15"/>
  <c r="R11" i="15"/>
  <c r="R10" i="15"/>
  <c r="R9" i="15"/>
  <c r="R8" i="15"/>
  <c r="R7" i="15"/>
  <c r="R82" i="15"/>
  <c r="R81" i="15"/>
  <c r="R6" i="15"/>
  <c r="R5" i="15"/>
  <c r="R4" i="15"/>
  <c r="S15" i="2" s="1"/>
  <c r="R1075" i="2" l="1"/>
  <c r="T1076" i="2" s="1"/>
  <c r="R141" i="15"/>
  <c r="U116" i="15"/>
  <c r="T871" i="2"/>
  <c r="U106" i="15"/>
  <c r="R139" i="15"/>
  <c r="U107" i="15"/>
  <c r="R140" i="15"/>
  <c r="P318" i="2"/>
  <c r="U5" i="15"/>
  <c r="S26" i="2"/>
  <c r="U30" i="15"/>
  <c r="S314" i="2"/>
  <c r="U90" i="15"/>
  <c r="S982" i="2"/>
  <c r="U98" i="15"/>
  <c r="S1070" i="2"/>
  <c r="U6" i="15"/>
  <c r="S37" i="2"/>
  <c r="U87" i="15"/>
  <c r="S949" i="2"/>
  <c r="U91" i="15"/>
  <c r="S993" i="2"/>
  <c r="U95" i="15"/>
  <c r="S1037" i="2"/>
  <c r="U84" i="15"/>
  <c r="S916" i="2"/>
  <c r="U88" i="15"/>
  <c r="S960" i="2"/>
  <c r="U92" i="15"/>
  <c r="S1004" i="2"/>
  <c r="U96" i="15"/>
  <c r="S1048" i="2"/>
  <c r="U86" i="15"/>
  <c r="S938" i="2"/>
  <c r="U94" i="15"/>
  <c r="S1026" i="2"/>
  <c r="U77" i="15"/>
  <c r="S832" i="2"/>
  <c r="U85" i="15"/>
  <c r="S927" i="2"/>
  <c r="U89" i="15"/>
  <c r="S971" i="2"/>
  <c r="U93" i="15"/>
  <c r="S1015" i="2"/>
  <c r="U97" i="15"/>
  <c r="S1059" i="2"/>
  <c r="Q314" i="2"/>
  <c r="S367" i="14" s="1"/>
  <c r="Q315" i="2"/>
  <c r="S368" i="14" s="1"/>
  <c r="R902" i="2"/>
  <c r="P382" i="14"/>
  <c r="P385" i="14" s="1"/>
  <c r="Q385" i="14" s="1"/>
  <c r="J20" i="14" s="1"/>
  <c r="AE14" i="11" s="1"/>
  <c r="U11" i="15"/>
  <c r="S92" i="2"/>
  <c r="U23" i="15"/>
  <c r="S233" i="2"/>
  <c r="U38" i="15"/>
  <c r="S402" i="2"/>
  <c r="U50" i="15"/>
  <c r="S534" i="2"/>
  <c r="U62" i="15"/>
  <c r="S666" i="2"/>
  <c r="U70" i="15"/>
  <c r="S754" i="2"/>
  <c r="U8" i="15"/>
  <c r="S59" i="2"/>
  <c r="U12" i="15"/>
  <c r="S103" i="2"/>
  <c r="U16" i="15"/>
  <c r="S147" i="2"/>
  <c r="U20" i="15"/>
  <c r="S196" i="2"/>
  <c r="U24" i="15"/>
  <c r="S246" i="2"/>
  <c r="U31" i="15"/>
  <c r="S325" i="2"/>
  <c r="U35" i="15"/>
  <c r="S369" i="2"/>
  <c r="U39" i="15"/>
  <c r="S413" i="2"/>
  <c r="U43" i="15"/>
  <c r="S457" i="2"/>
  <c r="U47" i="15"/>
  <c r="S501" i="2"/>
  <c r="U51" i="15"/>
  <c r="S545" i="2"/>
  <c r="U55" i="15"/>
  <c r="S589" i="2"/>
  <c r="U59" i="15"/>
  <c r="S633" i="2"/>
  <c r="U63" i="15"/>
  <c r="S677" i="2"/>
  <c r="U67" i="15"/>
  <c r="S721" i="2"/>
  <c r="U71" i="15"/>
  <c r="S765" i="2"/>
  <c r="U74" i="15"/>
  <c r="S798" i="2"/>
  <c r="U83" i="15"/>
  <c r="S905" i="2"/>
  <c r="P317" i="2"/>
  <c r="U15" i="15"/>
  <c r="S136" i="2"/>
  <c r="U27" i="15"/>
  <c r="S280" i="2"/>
  <c r="U42" i="15"/>
  <c r="S446" i="2"/>
  <c r="U54" i="15"/>
  <c r="S578" i="2"/>
  <c r="U66" i="15"/>
  <c r="S710" i="2"/>
  <c r="U81" i="15"/>
  <c r="S883" i="2"/>
  <c r="U9" i="15"/>
  <c r="S70" i="2"/>
  <c r="U13" i="15"/>
  <c r="S114" i="2"/>
  <c r="U17" i="15"/>
  <c r="S158" i="2"/>
  <c r="U21" i="15"/>
  <c r="S208" i="2"/>
  <c r="U25" i="15"/>
  <c r="S258" i="2"/>
  <c r="U32" i="15"/>
  <c r="S336" i="2"/>
  <c r="U36" i="15"/>
  <c r="S380" i="2"/>
  <c r="U40" i="15"/>
  <c r="S424" i="2"/>
  <c r="U44" i="15"/>
  <c r="S468" i="2"/>
  <c r="U48" i="15"/>
  <c r="S512" i="2"/>
  <c r="U52" i="15"/>
  <c r="S556" i="2"/>
  <c r="U56" i="15"/>
  <c r="S600" i="2"/>
  <c r="U60" i="15"/>
  <c r="S644" i="2"/>
  <c r="U64" i="15"/>
  <c r="S688" i="2"/>
  <c r="U68" i="15"/>
  <c r="S732" i="2"/>
  <c r="U72" i="15"/>
  <c r="S776" i="2"/>
  <c r="U76" i="15"/>
  <c r="S820" i="2"/>
  <c r="U7" i="15"/>
  <c r="S48" i="2"/>
  <c r="U19" i="15"/>
  <c r="S183" i="2"/>
  <c r="U34" i="15"/>
  <c r="S358" i="2"/>
  <c r="U46" i="15"/>
  <c r="S490" i="2"/>
  <c r="U58" i="15"/>
  <c r="S622" i="2"/>
  <c r="U73" i="15"/>
  <c r="S787" i="2"/>
  <c r="U82" i="15"/>
  <c r="S894" i="2"/>
  <c r="U10" i="15"/>
  <c r="S81" i="2"/>
  <c r="U14" i="15"/>
  <c r="S125" i="2"/>
  <c r="U18" i="15"/>
  <c r="S170" i="2"/>
  <c r="U22" i="15"/>
  <c r="S220" i="2"/>
  <c r="U26" i="15"/>
  <c r="S269" i="2"/>
  <c r="U33" i="15"/>
  <c r="S347" i="2"/>
  <c r="U37" i="15"/>
  <c r="S391" i="2"/>
  <c r="U41" i="15"/>
  <c r="S435" i="2"/>
  <c r="U45" i="15"/>
  <c r="S479" i="2"/>
  <c r="U49" i="15"/>
  <c r="S523" i="2"/>
  <c r="U53" i="15"/>
  <c r="S567" i="2"/>
  <c r="U57" i="15"/>
  <c r="S611" i="2"/>
  <c r="U61" i="15"/>
  <c r="S655" i="2"/>
  <c r="U65" i="15"/>
  <c r="S699" i="2"/>
  <c r="U69" i="15"/>
  <c r="S743" i="2"/>
  <c r="U75" i="15"/>
  <c r="S809" i="2"/>
  <c r="U29" i="15"/>
  <c r="S303" i="2"/>
  <c r="R99" i="15"/>
  <c r="U99" i="15" s="1"/>
  <c r="Q316" i="2"/>
  <c r="U4" i="15"/>
  <c r="U108" i="15"/>
  <c r="S1075" i="2" l="1"/>
  <c r="T1075" i="2" s="1"/>
  <c r="S369" i="14"/>
  <c r="T314" i="2"/>
  <c r="E599" i="14"/>
  <c r="F599" i="14"/>
  <c r="G599" i="14"/>
  <c r="H599" i="14"/>
  <c r="I599" i="14"/>
  <c r="J599" i="14"/>
  <c r="K599" i="14"/>
  <c r="L599" i="14"/>
  <c r="M599" i="14"/>
  <c r="N599" i="14"/>
  <c r="O599" i="14"/>
  <c r="P599" i="14"/>
  <c r="E600" i="14"/>
  <c r="F600" i="14"/>
  <c r="G600" i="14"/>
  <c r="H600" i="14"/>
  <c r="I600" i="14"/>
  <c r="J600" i="14"/>
  <c r="K600" i="14"/>
  <c r="L600" i="14"/>
  <c r="M600" i="14"/>
  <c r="N600" i="14"/>
  <c r="O600" i="14"/>
  <c r="P600" i="14"/>
  <c r="E601" i="14"/>
  <c r="F601" i="14"/>
  <c r="G601" i="14"/>
  <c r="H601" i="14"/>
  <c r="I601" i="14"/>
  <c r="J601" i="14"/>
  <c r="K601" i="14"/>
  <c r="L601" i="14"/>
  <c r="M601" i="14"/>
  <c r="N601" i="14"/>
  <c r="O601" i="14"/>
  <c r="P601" i="14"/>
  <c r="E602" i="14"/>
  <c r="F602" i="14"/>
  <c r="G602" i="14"/>
  <c r="H602" i="14"/>
  <c r="I602" i="14"/>
  <c r="J602" i="14"/>
  <c r="K602" i="14"/>
  <c r="L602" i="14"/>
  <c r="M602" i="14"/>
  <c r="N602" i="14"/>
  <c r="O602" i="14"/>
  <c r="P602" i="14"/>
  <c r="E603" i="14"/>
  <c r="F603" i="14"/>
  <c r="G603" i="14"/>
  <c r="H603" i="14"/>
  <c r="I603" i="14"/>
  <c r="J603" i="14"/>
  <c r="K603" i="14"/>
  <c r="L603" i="14"/>
  <c r="M603" i="14"/>
  <c r="N603" i="14"/>
  <c r="O603" i="14"/>
  <c r="P603" i="14"/>
  <c r="E586" i="14"/>
  <c r="F586" i="14"/>
  <c r="G586" i="14"/>
  <c r="H586" i="14"/>
  <c r="I586" i="14"/>
  <c r="J586" i="14"/>
  <c r="K586" i="14"/>
  <c r="L586" i="14"/>
  <c r="M586" i="14"/>
  <c r="N586" i="14"/>
  <c r="O586" i="14"/>
  <c r="P586" i="14"/>
  <c r="E587" i="14"/>
  <c r="F587" i="14"/>
  <c r="G587" i="14"/>
  <c r="H587" i="14"/>
  <c r="I587" i="14"/>
  <c r="J587" i="14"/>
  <c r="K587" i="14"/>
  <c r="L587" i="14"/>
  <c r="M587" i="14"/>
  <c r="N587" i="14"/>
  <c r="O587" i="14"/>
  <c r="P587" i="14"/>
  <c r="E588" i="14"/>
  <c r="F588" i="14"/>
  <c r="G588" i="14"/>
  <c r="H588" i="14"/>
  <c r="I588" i="14"/>
  <c r="J588" i="14"/>
  <c r="K588" i="14"/>
  <c r="L588" i="14"/>
  <c r="M588" i="14"/>
  <c r="N588" i="14"/>
  <c r="O588" i="14"/>
  <c r="P588" i="14"/>
  <c r="E589" i="14"/>
  <c r="F589" i="14"/>
  <c r="G589" i="14"/>
  <c r="H589" i="14"/>
  <c r="I589" i="14"/>
  <c r="J589" i="14"/>
  <c r="K589" i="14"/>
  <c r="L589" i="14"/>
  <c r="M589" i="14"/>
  <c r="N589" i="14"/>
  <c r="O589" i="14"/>
  <c r="P589" i="14"/>
  <c r="E590" i="14"/>
  <c r="F590" i="14"/>
  <c r="G590" i="14"/>
  <c r="H590" i="14"/>
  <c r="I590" i="14"/>
  <c r="J590" i="14"/>
  <c r="K590" i="14"/>
  <c r="L590" i="14"/>
  <c r="M590" i="14"/>
  <c r="N590" i="14"/>
  <c r="O590" i="14"/>
  <c r="P590" i="14"/>
  <c r="E575" i="14"/>
  <c r="F575" i="14"/>
  <c r="G575" i="14"/>
  <c r="H575" i="14"/>
  <c r="I575" i="14"/>
  <c r="J575" i="14"/>
  <c r="K575" i="14"/>
  <c r="L575" i="14"/>
  <c r="M575" i="14"/>
  <c r="N575" i="14"/>
  <c r="O575" i="14"/>
  <c r="P575" i="14"/>
  <c r="E576" i="14"/>
  <c r="F576" i="14"/>
  <c r="G576" i="14"/>
  <c r="H576" i="14"/>
  <c r="I576" i="14"/>
  <c r="J576" i="14"/>
  <c r="K576" i="14"/>
  <c r="L576" i="14"/>
  <c r="M576" i="14"/>
  <c r="N576" i="14"/>
  <c r="O576" i="14"/>
  <c r="P576" i="14"/>
  <c r="E577" i="14"/>
  <c r="F577" i="14"/>
  <c r="G577" i="14"/>
  <c r="H577" i="14"/>
  <c r="I577" i="14"/>
  <c r="J577" i="14"/>
  <c r="K577" i="14"/>
  <c r="L577" i="14"/>
  <c r="M577" i="14"/>
  <c r="N577" i="14"/>
  <c r="O577" i="14"/>
  <c r="P577" i="14"/>
  <c r="E578" i="14"/>
  <c r="F578" i="14"/>
  <c r="G578" i="14"/>
  <c r="H578" i="14"/>
  <c r="I578" i="14"/>
  <c r="J578" i="14"/>
  <c r="K578" i="14"/>
  <c r="L578" i="14"/>
  <c r="M578" i="14"/>
  <c r="N578" i="14"/>
  <c r="O578" i="14"/>
  <c r="P578" i="14"/>
  <c r="E564" i="14"/>
  <c r="F564" i="14"/>
  <c r="G564" i="14"/>
  <c r="H564" i="14"/>
  <c r="I564" i="14"/>
  <c r="J564" i="14"/>
  <c r="K564" i="14"/>
  <c r="L564" i="14"/>
  <c r="M564" i="14"/>
  <c r="N564" i="14"/>
  <c r="O564" i="14"/>
  <c r="P564" i="14"/>
  <c r="E565" i="14"/>
  <c r="F565" i="14"/>
  <c r="G565" i="14"/>
  <c r="H565" i="14"/>
  <c r="I565" i="14"/>
  <c r="J565" i="14"/>
  <c r="K565" i="14"/>
  <c r="L565" i="14"/>
  <c r="M565" i="14"/>
  <c r="N565" i="14"/>
  <c r="O565" i="14"/>
  <c r="P565" i="14"/>
  <c r="E566" i="14"/>
  <c r="F566" i="14"/>
  <c r="G566" i="14"/>
  <c r="H566" i="14"/>
  <c r="I566" i="14"/>
  <c r="J566" i="14"/>
  <c r="K566" i="14"/>
  <c r="L566" i="14"/>
  <c r="M566" i="14"/>
  <c r="N566" i="14"/>
  <c r="O566" i="14"/>
  <c r="P566" i="14"/>
  <c r="E567" i="14"/>
  <c r="F567" i="14"/>
  <c r="G567" i="14"/>
  <c r="H567" i="14"/>
  <c r="I567" i="14"/>
  <c r="J567" i="14"/>
  <c r="K567" i="14"/>
  <c r="L567" i="14"/>
  <c r="M567" i="14"/>
  <c r="N567" i="14"/>
  <c r="O567" i="14"/>
  <c r="P567" i="14"/>
  <c r="E553" i="14"/>
  <c r="F553" i="14"/>
  <c r="G553" i="14"/>
  <c r="H553" i="14"/>
  <c r="I553" i="14"/>
  <c r="J553" i="14"/>
  <c r="K553" i="14"/>
  <c r="L553" i="14"/>
  <c r="M553" i="14"/>
  <c r="N553" i="14"/>
  <c r="O553" i="14"/>
  <c r="P553" i="14"/>
  <c r="E554" i="14"/>
  <c r="F554" i="14"/>
  <c r="G554" i="14"/>
  <c r="H554" i="14"/>
  <c r="I554" i="14"/>
  <c r="J554" i="14"/>
  <c r="K554" i="14"/>
  <c r="L554" i="14"/>
  <c r="M554" i="14"/>
  <c r="N554" i="14"/>
  <c r="O554" i="14"/>
  <c r="P554" i="14"/>
  <c r="E555" i="14"/>
  <c r="F555" i="14"/>
  <c r="G555" i="14"/>
  <c r="H555" i="14"/>
  <c r="I555" i="14"/>
  <c r="J555" i="14"/>
  <c r="K555" i="14"/>
  <c r="L555" i="14"/>
  <c r="M555" i="14"/>
  <c r="N555" i="14"/>
  <c r="O555" i="14"/>
  <c r="P555" i="14"/>
  <c r="E556" i="14"/>
  <c r="F556" i="14"/>
  <c r="G556" i="14"/>
  <c r="H556" i="14"/>
  <c r="I556" i="14"/>
  <c r="J556" i="14"/>
  <c r="K556" i="14"/>
  <c r="L556" i="14"/>
  <c r="M556" i="14"/>
  <c r="N556" i="14"/>
  <c r="O556" i="14"/>
  <c r="P556" i="14"/>
  <c r="E542" i="14"/>
  <c r="F542" i="14"/>
  <c r="G542" i="14"/>
  <c r="H542" i="14"/>
  <c r="I542" i="14"/>
  <c r="J542" i="14"/>
  <c r="K542" i="14"/>
  <c r="L542" i="14"/>
  <c r="M542" i="14"/>
  <c r="N542" i="14"/>
  <c r="O542" i="14"/>
  <c r="P542" i="14"/>
  <c r="E543" i="14"/>
  <c r="F543" i="14"/>
  <c r="G543" i="14"/>
  <c r="H543" i="14"/>
  <c r="I543" i="14"/>
  <c r="J543" i="14"/>
  <c r="K543" i="14"/>
  <c r="L543" i="14"/>
  <c r="M543" i="14"/>
  <c r="N543" i="14"/>
  <c r="O543" i="14"/>
  <c r="P543" i="14"/>
  <c r="E544" i="14"/>
  <c r="F544" i="14"/>
  <c r="G544" i="14"/>
  <c r="H544" i="14"/>
  <c r="I544" i="14"/>
  <c r="J544" i="14"/>
  <c r="K544" i="14"/>
  <c r="L544" i="14"/>
  <c r="M544" i="14"/>
  <c r="N544" i="14"/>
  <c r="O544" i="14"/>
  <c r="P544" i="14"/>
  <c r="E545" i="14"/>
  <c r="F545" i="14"/>
  <c r="G545" i="14"/>
  <c r="H545" i="14"/>
  <c r="I545" i="14"/>
  <c r="J545" i="14"/>
  <c r="K545" i="14"/>
  <c r="L545" i="14"/>
  <c r="M545" i="14"/>
  <c r="N545" i="14"/>
  <c r="O545" i="14"/>
  <c r="P545" i="14"/>
  <c r="E531" i="14"/>
  <c r="F531" i="14"/>
  <c r="G531" i="14"/>
  <c r="H531" i="14"/>
  <c r="I531" i="14"/>
  <c r="J531" i="14"/>
  <c r="K531" i="14"/>
  <c r="L531" i="14"/>
  <c r="M531" i="14"/>
  <c r="N531" i="14"/>
  <c r="O531" i="14"/>
  <c r="P531" i="14"/>
  <c r="E532" i="14"/>
  <c r="F532" i="14"/>
  <c r="G532" i="14"/>
  <c r="H532" i="14"/>
  <c r="I532" i="14"/>
  <c r="J532" i="14"/>
  <c r="K532" i="14"/>
  <c r="L532" i="14"/>
  <c r="M532" i="14"/>
  <c r="N532" i="14"/>
  <c r="O532" i="14"/>
  <c r="P532" i="14"/>
  <c r="E533" i="14"/>
  <c r="F533" i="14"/>
  <c r="G533" i="14"/>
  <c r="H533" i="14"/>
  <c r="I533" i="14"/>
  <c r="J533" i="14"/>
  <c r="K533" i="14"/>
  <c r="L533" i="14"/>
  <c r="M533" i="14"/>
  <c r="N533" i="14"/>
  <c r="O533" i="14"/>
  <c r="P533" i="14"/>
  <c r="E534" i="14"/>
  <c r="F534" i="14"/>
  <c r="G534" i="14"/>
  <c r="H534" i="14"/>
  <c r="I534" i="14"/>
  <c r="J534" i="14"/>
  <c r="K534" i="14"/>
  <c r="L534" i="14"/>
  <c r="M534" i="14"/>
  <c r="N534" i="14"/>
  <c r="O534" i="14"/>
  <c r="P534" i="14"/>
  <c r="E520" i="14"/>
  <c r="F520" i="14"/>
  <c r="G520" i="14"/>
  <c r="H520" i="14"/>
  <c r="I520" i="14"/>
  <c r="J520" i="14"/>
  <c r="K520" i="14"/>
  <c r="L520" i="14"/>
  <c r="M520" i="14"/>
  <c r="N520" i="14"/>
  <c r="O520" i="14"/>
  <c r="P520" i="14"/>
  <c r="E521" i="14"/>
  <c r="F521" i="14"/>
  <c r="G521" i="14"/>
  <c r="H521" i="14"/>
  <c r="I521" i="14"/>
  <c r="J521" i="14"/>
  <c r="K521" i="14"/>
  <c r="L521" i="14"/>
  <c r="M521" i="14"/>
  <c r="N521" i="14"/>
  <c r="O521" i="14"/>
  <c r="P521" i="14"/>
  <c r="E522" i="14"/>
  <c r="F522" i="14"/>
  <c r="G522" i="14"/>
  <c r="H522" i="14"/>
  <c r="I522" i="14"/>
  <c r="J522" i="14"/>
  <c r="K522" i="14"/>
  <c r="L522" i="14"/>
  <c r="M522" i="14"/>
  <c r="N522" i="14"/>
  <c r="O522" i="14"/>
  <c r="P522" i="14"/>
  <c r="E523" i="14"/>
  <c r="F523" i="14"/>
  <c r="G523" i="14"/>
  <c r="H523" i="14"/>
  <c r="I523" i="14"/>
  <c r="J523" i="14"/>
  <c r="K523" i="14"/>
  <c r="L523" i="14"/>
  <c r="M523" i="14"/>
  <c r="N523" i="14"/>
  <c r="O523" i="14"/>
  <c r="P523" i="14"/>
  <c r="E509" i="14"/>
  <c r="F509" i="14"/>
  <c r="G509" i="14"/>
  <c r="H509" i="14"/>
  <c r="I509" i="14"/>
  <c r="J509" i="14"/>
  <c r="K509" i="14"/>
  <c r="L509" i="14"/>
  <c r="M509" i="14"/>
  <c r="N509" i="14"/>
  <c r="O509" i="14"/>
  <c r="P509" i="14"/>
  <c r="E510" i="14"/>
  <c r="F510" i="14"/>
  <c r="G510" i="14"/>
  <c r="H510" i="14"/>
  <c r="I510" i="14"/>
  <c r="J510" i="14"/>
  <c r="K510" i="14"/>
  <c r="L510" i="14"/>
  <c r="M510" i="14"/>
  <c r="N510" i="14"/>
  <c r="O510" i="14"/>
  <c r="P510" i="14"/>
  <c r="E511" i="14"/>
  <c r="F511" i="14"/>
  <c r="G511" i="14"/>
  <c r="H511" i="14"/>
  <c r="I511" i="14"/>
  <c r="J511" i="14"/>
  <c r="K511" i="14"/>
  <c r="L511" i="14"/>
  <c r="M511" i="14"/>
  <c r="N511" i="14"/>
  <c r="O511" i="14"/>
  <c r="P511" i="14"/>
  <c r="E512" i="14"/>
  <c r="F512" i="14"/>
  <c r="G512" i="14"/>
  <c r="H512" i="14"/>
  <c r="I512" i="14"/>
  <c r="J512" i="14"/>
  <c r="K512" i="14"/>
  <c r="L512" i="14"/>
  <c r="M512" i="14"/>
  <c r="N512" i="14"/>
  <c r="O512" i="14"/>
  <c r="P512" i="14"/>
  <c r="E498" i="14"/>
  <c r="F498" i="14"/>
  <c r="G498" i="14"/>
  <c r="H498" i="14"/>
  <c r="I498" i="14"/>
  <c r="J498" i="14"/>
  <c r="K498" i="14"/>
  <c r="L498" i="14"/>
  <c r="M498" i="14"/>
  <c r="N498" i="14"/>
  <c r="O498" i="14"/>
  <c r="P498" i="14"/>
  <c r="E499" i="14"/>
  <c r="F499" i="14"/>
  <c r="G499" i="14"/>
  <c r="H499" i="14"/>
  <c r="I499" i="14"/>
  <c r="J499" i="14"/>
  <c r="K499" i="14"/>
  <c r="L499" i="14"/>
  <c r="M499" i="14"/>
  <c r="N499" i="14"/>
  <c r="O499" i="14"/>
  <c r="P499" i="14"/>
  <c r="E500" i="14"/>
  <c r="F500" i="14"/>
  <c r="G500" i="14"/>
  <c r="H500" i="14"/>
  <c r="I500" i="14"/>
  <c r="J500" i="14"/>
  <c r="K500" i="14"/>
  <c r="L500" i="14"/>
  <c r="M500" i="14"/>
  <c r="N500" i="14"/>
  <c r="O500" i="14"/>
  <c r="P500" i="14"/>
  <c r="E501" i="14"/>
  <c r="F501" i="14"/>
  <c r="G501" i="14"/>
  <c r="H501" i="14"/>
  <c r="I501" i="14"/>
  <c r="J501" i="14"/>
  <c r="K501" i="14"/>
  <c r="L501" i="14"/>
  <c r="M501" i="14"/>
  <c r="N501" i="14"/>
  <c r="O501" i="14"/>
  <c r="P501" i="14"/>
  <c r="E487" i="14"/>
  <c r="F487" i="14"/>
  <c r="G487" i="14"/>
  <c r="H487" i="14"/>
  <c r="I487" i="14"/>
  <c r="J487" i="14"/>
  <c r="K487" i="14"/>
  <c r="L487" i="14"/>
  <c r="M487" i="14"/>
  <c r="N487" i="14"/>
  <c r="O487" i="14"/>
  <c r="P487" i="14"/>
  <c r="E488" i="14"/>
  <c r="F488" i="14"/>
  <c r="G488" i="14"/>
  <c r="H488" i="14"/>
  <c r="I488" i="14"/>
  <c r="J488" i="14"/>
  <c r="K488" i="14"/>
  <c r="L488" i="14"/>
  <c r="M488" i="14"/>
  <c r="N488" i="14"/>
  <c r="O488" i="14"/>
  <c r="P488" i="14"/>
  <c r="E489" i="14"/>
  <c r="F489" i="14"/>
  <c r="G489" i="14"/>
  <c r="H489" i="14"/>
  <c r="I489" i="14"/>
  <c r="J489" i="14"/>
  <c r="K489" i="14"/>
  <c r="L489" i="14"/>
  <c r="M489" i="14"/>
  <c r="N489" i="14"/>
  <c r="O489" i="14"/>
  <c r="P489" i="14"/>
  <c r="E490" i="14"/>
  <c r="F490" i="14"/>
  <c r="G490" i="14"/>
  <c r="H490" i="14"/>
  <c r="I490" i="14"/>
  <c r="J490" i="14"/>
  <c r="K490" i="14"/>
  <c r="L490" i="14"/>
  <c r="M490" i="14"/>
  <c r="N490" i="14"/>
  <c r="O490" i="14"/>
  <c r="P490" i="14"/>
  <c r="E476" i="14"/>
  <c r="F476" i="14"/>
  <c r="G476" i="14"/>
  <c r="H476" i="14"/>
  <c r="I476" i="14"/>
  <c r="J476" i="14"/>
  <c r="K476" i="14"/>
  <c r="L476" i="14"/>
  <c r="M476" i="14"/>
  <c r="N476" i="14"/>
  <c r="O476" i="14"/>
  <c r="P476" i="14"/>
  <c r="E477" i="14"/>
  <c r="F477" i="14"/>
  <c r="G477" i="14"/>
  <c r="H477" i="14"/>
  <c r="I477" i="14"/>
  <c r="J477" i="14"/>
  <c r="K477" i="14"/>
  <c r="L477" i="14"/>
  <c r="M477" i="14"/>
  <c r="N477" i="14"/>
  <c r="O477" i="14"/>
  <c r="P477" i="14"/>
  <c r="E478" i="14"/>
  <c r="F478" i="14"/>
  <c r="G478" i="14"/>
  <c r="H478" i="14"/>
  <c r="I478" i="14"/>
  <c r="J478" i="14"/>
  <c r="K478" i="14"/>
  <c r="L478" i="14"/>
  <c r="M478" i="14"/>
  <c r="N478" i="14"/>
  <c r="O478" i="14"/>
  <c r="P478" i="14"/>
  <c r="E479" i="14"/>
  <c r="F479" i="14"/>
  <c r="G479" i="14"/>
  <c r="H479" i="14"/>
  <c r="I479" i="14"/>
  <c r="J479" i="14"/>
  <c r="K479" i="14"/>
  <c r="L479" i="14"/>
  <c r="M479" i="14"/>
  <c r="N479" i="14"/>
  <c r="O479" i="14"/>
  <c r="P479" i="14"/>
  <c r="E465" i="14"/>
  <c r="F465" i="14"/>
  <c r="G465" i="14"/>
  <c r="H465" i="14"/>
  <c r="I465" i="14"/>
  <c r="J465" i="14"/>
  <c r="K465" i="14"/>
  <c r="L465" i="14"/>
  <c r="M465" i="14"/>
  <c r="N465" i="14"/>
  <c r="O465" i="14"/>
  <c r="P465" i="14"/>
  <c r="E466" i="14"/>
  <c r="F466" i="14"/>
  <c r="G466" i="14"/>
  <c r="H466" i="14"/>
  <c r="I466" i="14"/>
  <c r="J466" i="14"/>
  <c r="K466" i="14"/>
  <c r="L466" i="14"/>
  <c r="M466" i="14"/>
  <c r="N466" i="14"/>
  <c r="O466" i="14"/>
  <c r="P466" i="14"/>
  <c r="E467" i="14"/>
  <c r="F467" i="14"/>
  <c r="G467" i="14"/>
  <c r="H467" i="14"/>
  <c r="I467" i="14"/>
  <c r="J467" i="14"/>
  <c r="K467" i="14"/>
  <c r="L467" i="14"/>
  <c r="M467" i="14"/>
  <c r="N467" i="14"/>
  <c r="O467" i="14"/>
  <c r="P467" i="14"/>
  <c r="E468" i="14"/>
  <c r="F468" i="14"/>
  <c r="G468" i="14"/>
  <c r="H468" i="14"/>
  <c r="I468" i="14"/>
  <c r="J468" i="14"/>
  <c r="K468" i="14"/>
  <c r="L468" i="14"/>
  <c r="M468" i="14"/>
  <c r="N468" i="14"/>
  <c r="O468" i="14"/>
  <c r="P468" i="14"/>
  <c r="E454" i="14"/>
  <c r="F454" i="14"/>
  <c r="G454" i="14"/>
  <c r="H454" i="14"/>
  <c r="I454" i="14"/>
  <c r="J454" i="14"/>
  <c r="K454" i="14"/>
  <c r="L454" i="14"/>
  <c r="M454" i="14"/>
  <c r="N454" i="14"/>
  <c r="O454" i="14"/>
  <c r="P454" i="14"/>
  <c r="E455" i="14"/>
  <c r="F455" i="14"/>
  <c r="G455" i="14"/>
  <c r="H455" i="14"/>
  <c r="I455" i="14"/>
  <c r="J455" i="14"/>
  <c r="K455" i="14"/>
  <c r="L455" i="14"/>
  <c r="M455" i="14"/>
  <c r="N455" i="14"/>
  <c r="O455" i="14"/>
  <c r="P455" i="14"/>
  <c r="E456" i="14"/>
  <c r="F456" i="14"/>
  <c r="G456" i="14"/>
  <c r="H456" i="14"/>
  <c r="I456" i="14"/>
  <c r="J456" i="14"/>
  <c r="K456" i="14"/>
  <c r="L456" i="14"/>
  <c r="M456" i="14"/>
  <c r="N456" i="14"/>
  <c r="O456" i="14"/>
  <c r="P456" i="14"/>
  <c r="E457" i="14"/>
  <c r="F457" i="14"/>
  <c r="G457" i="14"/>
  <c r="H457" i="14"/>
  <c r="I457" i="14"/>
  <c r="J457" i="14"/>
  <c r="K457" i="14"/>
  <c r="L457" i="14"/>
  <c r="M457" i="14"/>
  <c r="N457" i="14"/>
  <c r="O457" i="14"/>
  <c r="P457" i="14"/>
  <c r="E443" i="14"/>
  <c r="F443" i="14"/>
  <c r="G443" i="14"/>
  <c r="H443" i="14"/>
  <c r="I443" i="14"/>
  <c r="J443" i="14"/>
  <c r="K443" i="14"/>
  <c r="L443" i="14"/>
  <c r="M443" i="14"/>
  <c r="N443" i="14"/>
  <c r="O443" i="14"/>
  <c r="P443" i="14"/>
  <c r="E444" i="14"/>
  <c r="F444" i="14"/>
  <c r="G444" i="14"/>
  <c r="H444" i="14"/>
  <c r="I444" i="14"/>
  <c r="J444" i="14"/>
  <c r="K444" i="14"/>
  <c r="L444" i="14"/>
  <c r="M444" i="14"/>
  <c r="N444" i="14"/>
  <c r="O444" i="14"/>
  <c r="P444" i="14"/>
  <c r="E445" i="14"/>
  <c r="F445" i="14"/>
  <c r="G445" i="14"/>
  <c r="H445" i="14"/>
  <c r="I445" i="14"/>
  <c r="J445" i="14"/>
  <c r="K445" i="14"/>
  <c r="L445" i="14"/>
  <c r="M445" i="14"/>
  <c r="N445" i="14"/>
  <c r="O445" i="14"/>
  <c r="P445" i="14"/>
  <c r="E446" i="14"/>
  <c r="F446" i="14"/>
  <c r="G446" i="14"/>
  <c r="H446" i="14"/>
  <c r="I446" i="14"/>
  <c r="J446" i="14"/>
  <c r="K446" i="14"/>
  <c r="L446" i="14"/>
  <c r="M446" i="14"/>
  <c r="N446" i="14"/>
  <c r="O446" i="14"/>
  <c r="P446" i="14"/>
  <c r="E432" i="14"/>
  <c r="F432" i="14"/>
  <c r="G432" i="14"/>
  <c r="H432" i="14"/>
  <c r="I432" i="14"/>
  <c r="J432" i="14"/>
  <c r="K432" i="14"/>
  <c r="L432" i="14"/>
  <c r="M432" i="14"/>
  <c r="N432" i="14"/>
  <c r="O432" i="14"/>
  <c r="P432" i="14"/>
  <c r="E433" i="14"/>
  <c r="F433" i="14"/>
  <c r="G433" i="14"/>
  <c r="H433" i="14"/>
  <c r="I433" i="14"/>
  <c r="J433" i="14"/>
  <c r="K433" i="14"/>
  <c r="L433" i="14"/>
  <c r="M433" i="14"/>
  <c r="N433" i="14"/>
  <c r="O433" i="14"/>
  <c r="P433" i="14"/>
  <c r="E434" i="14"/>
  <c r="F434" i="14"/>
  <c r="G434" i="14"/>
  <c r="H434" i="14"/>
  <c r="I434" i="14"/>
  <c r="J434" i="14"/>
  <c r="K434" i="14"/>
  <c r="L434" i="14"/>
  <c r="M434" i="14"/>
  <c r="N434" i="14"/>
  <c r="O434" i="14"/>
  <c r="P434" i="14"/>
  <c r="E435" i="14"/>
  <c r="F435" i="14"/>
  <c r="G435" i="14"/>
  <c r="H435" i="14"/>
  <c r="I435" i="14"/>
  <c r="J435" i="14"/>
  <c r="K435" i="14"/>
  <c r="L435" i="14"/>
  <c r="M435" i="14"/>
  <c r="N435" i="14"/>
  <c r="O435" i="14"/>
  <c r="P435" i="14"/>
  <c r="E421" i="14"/>
  <c r="F421" i="14"/>
  <c r="G421" i="14"/>
  <c r="H421" i="14"/>
  <c r="I421" i="14"/>
  <c r="J421" i="14"/>
  <c r="K421" i="14"/>
  <c r="L421" i="14"/>
  <c r="M421" i="14"/>
  <c r="N421" i="14"/>
  <c r="O421" i="14"/>
  <c r="P421" i="14"/>
  <c r="E422" i="14"/>
  <c r="F422" i="14"/>
  <c r="G422" i="14"/>
  <c r="H422" i="14"/>
  <c r="I422" i="14"/>
  <c r="J422" i="14"/>
  <c r="K422" i="14"/>
  <c r="L422" i="14"/>
  <c r="M422" i="14"/>
  <c r="N422" i="14"/>
  <c r="O422" i="14"/>
  <c r="P422" i="14"/>
  <c r="E423" i="14"/>
  <c r="F423" i="14"/>
  <c r="G423" i="14"/>
  <c r="H423" i="14"/>
  <c r="I423" i="14"/>
  <c r="J423" i="14"/>
  <c r="K423" i="14"/>
  <c r="L423" i="14"/>
  <c r="M423" i="14"/>
  <c r="N423" i="14"/>
  <c r="O423" i="14"/>
  <c r="P423" i="14"/>
  <c r="E424" i="14"/>
  <c r="F424" i="14"/>
  <c r="G424" i="14"/>
  <c r="H424" i="14"/>
  <c r="I424" i="14"/>
  <c r="J424" i="14"/>
  <c r="K424" i="14"/>
  <c r="L424" i="14"/>
  <c r="M424" i="14"/>
  <c r="N424" i="14"/>
  <c r="O424" i="14"/>
  <c r="P424" i="14"/>
  <c r="E410" i="14"/>
  <c r="F410" i="14"/>
  <c r="G410" i="14"/>
  <c r="H410" i="14"/>
  <c r="I410" i="14"/>
  <c r="J410" i="14"/>
  <c r="K410" i="14"/>
  <c r="L410" i="14"/>
  <c r="M410" i="14"/>
  <c r="N410" i="14"/>
  <c r="O410" i="14"/>
  <c r="P410" i="14"/>
  <c r="E411" i="14"/>
  <c r="F411" i="14"/>
  <c r="G411" i="14"/>
  <c r="H411" i="14"/>
  <c r="I411" i="14"/>
  <c r="J411" i="14"/>
  <c r="K411" i="14"/>
  <c r="L411" i="14"/>
  <c r="M411" i="14"/>
  <c r="N411" i="14"/>
  <c r="O411" i="14"/>
  <c r="P411" i="14"/>
  <c r="E412" i="14"/>
  <c r="F412" i="14"/>
  <c r="G412" i="14"/>
  <c r="H412" i="14"/>
  <c r="I412" i="14"/>
  <c r="J412" i="14"/>
  <c r="K412" i="14"/>
  <c r="L412" i="14"/>
  <c r="M412" i="14"/>
  <c r="N412" i="14"/>
  <c r="O412" i="14"/>
  <c r="P412" i="14"/>
  <c r="E413" i="14"/>
  <c r="F413" i="14"/>
  <c r="G413" i="14"/>
  <c r="H413" i="14"/>
  <c r="I413" i="14"/>
  <c r="J413" i="14"/>
  <c r="K413" i="14"/>
  <c r="L413" i="14"/>
  <c r="M413" i="14"/>
  <c r="N413" i="14"/>
  <c r="O413" i="14"/>
  <c r="P413" i="14"/>
  <c r="E364" i="14"/>
  <c r="F364" i="14"/>
  <c r="G364" i="14"/>
  <c r="H364" i="14"/>
  <c r="I364" i="14"/>
  <c r="J364" i="14"/>
  <c r="K364" i="14"/>
  <c r="L364" i="14"/>
  <c r="M364" i="14"/>
  <c r="N364" i="14"/>
  <c r="O364" i="14"/>
  <c r="P364" i="14"/>
  <c r="E365" i="14"/>
  <c r="F365" i="14"/>
  <c r="G365" i="14"/>
  <c r="H365" i="14"/>
  <c r="I365" i="14"/>
  <c r="J365" i="14"/>
  <c r="K365" i="14"/>
  <c r="L365" i="14"/>
  <c r="M365" i="14"/>
  <c r="N365" i="14"/>
  <c r="O365" i="14"/>
  <c r="P365" i="14"/>
  <c r="E366" i="14"/>
  <c r="F366" i="14"/>
  <c r="G366" i="14"/>
  <c r="H366" i="14"/>
  <c r="I366" i="14"/>
  <c r="J366" i="14"/>
  <c r="K366" i="14"/>
  <c r="L366" i="14"/>
  <c r="M366" i="14"/>
  <c r="N366" i="14"/>
  <c r="O366" i="14"/>
  <c r="P366" i="14"/>
  <c r="E367" i="14"/>
  <c r="F367" i="14"/>
  <c r="G367" i="14"/>
  <c r="H367" i="14"/>
  <c r="I367" i="14"/>
  <c r="J367" i="14"/>
  <c r="K367" i="14"/>
  <c r="L367" i="14"/>
  <c r="M367" i="14"/>
  <c r="N367" i="14"/>
  <c r="O367" i="14"/>
  <c r="P367" i="14"/>
  <c r="E368" i="14"/>
  <c r="F368" i="14"/>
  <c r="G368" i="14"/>
  <c r="H368" i="14"/>
  <c r="I368" i="14"/>
  <c r="J368" i="14"/>
  <c r="K368" i="14"/>
  <c r="L368" i="14"/>
  <c r="M368" i="14"/>
  <c r="N368" i="14"/>
  <c r="O368" i="14"/>
  <c r="P368" i="14"/>
  <c r="E351" i="14"/>
  <c r="F351" i="14"/>
  <c r="G351" i="14"/>
  <c r="H351" i="14"/>
  <c r="I351" i="14"/>
  <c r="J351" i="14"/>
  <c r="K351" i="14"/>
  <c r="L351" i="14"/>
  <c r="M351" i="14"/>
  <c r="N351" i="14"/>
  <c r="O351" i="14"/>
  <c r="P351" i="14"/>
  <c r="E352" i="14"/>
  <c r="F352" i="14"/>
  <c r="G352" i="14"/>
  <c r="H352" i="14"/>
  <c r="I352" i="14"/>
  <c r="J352" i="14"/>
  <c r="K352" i="14"/>
  <c r="L352" i="14"/>
  <c r="M352" i="14"/>
  <c r="N352" i="14"/>
  <c r="O352" i="14"/>
  <c r="P352" i="14"/>
  <c r="E353" i="14"/>
  <c r="F353" i="14"/>
  <c r="G353" i="14"/>
  <c r="H353" i="14"/>
  <c r="I353" i="14"/>
  <c r="J353" i="14"/>
  <c r="K353" i="14"/>
  <c r="L353" i="14"/>
  <c r="M353" i="14"/>
  <c r="N353" i="14"/>
  <c r="O353" i="14"/>
  <c r="P353" i="14"/>
  <c r="E354" i="14"/>
  <c r="F354" i="14"/>
  <c r="G354" i="14"/>
  <c r="H354" i="14"/>
  <c r="I354" i="14"/>
  <c r="J354" i="14"/>
  <c r="K354" i="14"/>
  <c r="L354" i="14"/>
  <c r="M354" i="14"/>
  <c r="N354" i="14"/>
  <c r="O354" i="14"/>
  <c r="P354" i="14"/>
  <c r="E355" i="14"/>
  <c r="F355" i="14"/>
  <c r="G355" i="14"/>
  <c r="H355" i="14"/>
  <c r="I355" i="14"/>
  <c r="J355" i="14"/>
  <c r="K355" i="14"/>
  <c r="L355" i="14"/>
  <c r="M355" i="14"/>
  <c r="N355" i="14"/>
  <c r="O355" i="14"/>
  <c r="P355" i="14"/>
  <c r="E340" i="14"/>
  <c r="F340" i="14"/>
  <c r="G340" i="14"/>
  <c r="H340" i="14"/>
  <c r="I340" i="14"/>
  <c r="J340" i="14"/>
  <c r="K340" i="14"/>
  <c r="L340" i="14"/>
  <c r="M340" i="14"/>
  <c r="N340" i="14"/>
  <c r="O340" i="14"/>
  <c r="P340" i="14"/>
  <c r="E341" i="14"/>
  <c r="F341" i="14"/>
  <c r="G341" i="14"/>
  <c r="H341" i="14"/>
  <c r="I341" i="14"/>
  <c r="J341" i="14"/>
  <c r="K341" i="14"/>
  <c r="L341" i="14"/>
  <c r="M341" i="14"/>
  <c r="N341" i="14"/>
  <c r="O341" i="14"/>
  <c r="P341" i="14"/>
  <c r="E342" i="14"/>
  <c r="F342" i="14"/>
  <c r="G342" i="14"/>
  <c r="H342" i="14"/>
  <c r="I342" i="14"/>
  <c r="J342" i="14"/>
  <c r="K342" i="14"/>
  <c r="L342" i="14"/>
  <c r="M342" i="14"/>
  <c r="N342" i="14"/>
  <c r="O342" i="14"/>
  <c r="P342" i="14"/>
  <c r="E343" i="14"/>
  <c r="F343" i="14"/>
  <c r="G343" i="14"/>
  <c r="H343" i="14"/>
  <c r="I343" i="14"/>
  <c r="J343" i="14"/>
  <c r="K343" i="14"/>
  <c r="L343" i="14"/>
  <c r="M343" i="14"/>
  <c r="N343" i="14"/>
  <c r="O343" i="14"/>
  <c r="P343" i="14"/>
  <c r="E329" i="14"/>
  <c r="F329" i="14"/>
  <c r="G329" i="14"/>
  <c r="H329" i="14"/>
  <c r="I329" i="14"/>
  <c r="J329" i="14"/>
  <c r="K329" i="14"/>
  <c r="L329" i="14"/>
  <c r="M329" i="14"/>
  <c r="N329" i="14"/>
  <c r="O329" i="14"/>
  <c r="P329" i="14"/>
  <c r="E330" i="14"/>
  <c r="F330" i="14"/>
  <c r="G330" i="14"/>
  <c r="H330" i="14"/>
  <c r="I330" i="14"/>
  <c r="J330" i="14"/>
  <c r="K330" i="14"/>
  <c r="L330" i="14"/>
  <c r="M330" i="14"/>
  <c r="N330" i="14"/>
  <c r="O330" i="14"/>
  <c r="P330" i="14"/>
  <c r="E331" i="14"/>
  <c r="F331" i="14"/>
  <c r="G331" i="14"/>
  <c r="H331" i="14"/>
  <c r="I331" i="14"/>
  <c r="J331" i="14"/>
  <c r="K331" i="14"/>
  <c r="L331" i="14"/>
  <c r="M331" i="14"/>
  <c r="N331" i="14"/>
  <c r="O331" i="14"/>
  <c r="P331" i="14"/>
  <c r="E332" i="14"/>
  <c r="F332" i="14"/>
  <c r="G332" i="14"/>
  <c r="H332" i="14"/>
  <c r="I332" i="14"/>
  <c r="J332" i="14"/>
  <c r="K332" i="14"/>
  <c r="L332" i="14"/>
  <c r="M332" i="14"/>
  <c r="N332" i="14"/>
  <c r="O332" i="14"/>
  <c r="P332" i="14"/>
  <c r="E318" i="14"/>
  <c r="F318" i="14"/>
  <c r="G318" i="14"/>
  <c r="H318" i="14"/>
  <c r="I318" i="14"/>
  <c r="J318" i="14"/>
  <c r="K318" i="14"/>
  <c r="L318" i="14"/>
  <c r="M318" i="14"/>
  <c r="N318" i="14"/>
  <c r="O318" i="14"/>
  <c r="P318" i="14"/>
  <c r="E319" i="14"/>
  <c r="F319" i="14"/>
  <c r="G319" i="14"/>
  <c r="H319" i="14"/>
  <c r="I319" i="14"/>
  <c r="J319" i="14"/>
  <c r="K319" i="14"/>
  <c r="L319" i="14"/>
  <c r="M319" i="14"/>
  <c r="N319" i="14"/>
  <c r="O319" i="14"/>
  <c r="P319" i="14"/>
  <c r="E320" i="14"/>
  <c r="F320" i="14"/>
  <c r="G320" i="14"/>
  <c r="H320" i="14"/>
  <c r="I320" i="14"/>
  <c r="J320" i="14"/>
  <c r="K320" i="14"/>
  <c r="L320" i="14"/>
  <c r="M320" i="14"/>
  <c r="N320" i="14"/>
  <c r="O320" i="14"/>
  <c r="P320" i="14"/>
  <c r="E321" i="14"/>
  <c r="F321" i="14"/>
  <c r="G321" i="14"/>
  <c r="H321" i="14"/>
  <c r="I321" i="14"/>
  <c r="J321" i="14"/>
  <c r="K321" i="14"/>
  <c r="L321" i="14"/>
  <c r="M321" i="14"/>
  <c r="N321" i="14"/>
  <c r="O321" i="14"/>
  <c r="P321" i="14"/>
  <c r="E307" i="14"/>
  <c r="F307" i="14"/>
  <c r="G307" i="14"/>
  <c r="H307" i="14"/>
  <c r="I307" i="14"/>
  <c r="J307" i="14"/>
  <c r="K307" i="14"/>
  <c r="L307" i="14"/>
  <c r="M307" i="14"/>
  <c r="N307" i="14"/>
  <c r="O307" i="14"/>
  <c r="P307" i="14"/>
  <c r="E308" i="14"/>
  <c r="F308" i="14"/>
  <c r="G308" i="14"/>
  <c r="H308" i="14"/>
  <c r="I308" i="14"/>
  <c r="J308" i="14"/>
  <c r="K308" i="14"/>
  <c r="L308" i="14"/>
  <c r="M308" i="14"/>
  <c r="N308" i="14"/>
  <c r="O308" i="14"/>
  <c r="P308" i="14"/>
  <c r="E309" i="14"/>
  <c r="F309" i="14"/>
  <c r="G309" i="14"/>
  <c r="H309" i="14"/>
  <c r="I309" i="14"/>
  <c r="J309" i="14"/>
  <c r="K309" i="14"/>
  <c r="L309" i="14"/>
  <c r="M309" i="14"/>
  <c r="N309" i="14"/>
  <c r="O309" i="14"/>
  <c r="P309" i="14"/>
  <c r="E310" i="14"/>
  <c r="F310" i="14"/>
  <c r="G310" i="14"/>
  <c r="H310" i="14"/>
  <c r="I310" i="14"/>
  <c r="J310" i="14"/>
  <c r="K310" i="14"/>
  <c r="L310" i="14"/>
  <c r="M310" i="14"/>
  <c r="N310" i="14"/>
  <c r="O310" i="14"/>
  <c r="P310" i="14"/>
  <c r="E480" i="12"/>
  <c r="F480" i="12"/>
  <c r="G480" i="12"/>
  <c r="H480" i="12"/>
  <c r="I480" i="12"/>
  <c r="J480" i="12"/>
  <c r="K480" i="12"/>
  <c r="L480" i="12"/>
  <c r="M480" i="12"/>
  <c r="N480" i="12"/>
  <c r="O480" i="12"/>
  <c r="P480" i="12"/>
  <c r="E481" i="12"/>
  <c r="F481" i="12"/>
  <c r="G481" i="12"/>
  <c r="H481" i="12"/>
  <c r="I481" i="12"/>
  <c r="J481" i="12"/>
  <c r="K481" i="12"/>
  <c r="L481" i="12"/>
  <c r="M481" i="12"/>
  <c r="N481" i="12"/>
  <c r="O481" i="12"/>
  <c r="P481" i="12"/>
  <c r="E482" i="12"/>
  <c r="F482" i="12"/>
  <c r="G482" i="12"/>
  <c r="H482" i="12"/>
  <c r="I482" i="12"/>
  <c r="J482" i="12"/>
  <c r="K482" i="12"/>
  <c r="L482" i="12"/>
  <c r="M482" i="12"/>
  <c r="N482" i="12"/>
  <c r="O482" i="12"/>
  <c r="P482" i="12"/>
  <c r="E483" i="12"/>
  <c r="F483" i="12"/>
  <c r="G483" i="12"/>
  <c r="H483" i="12"/>
  <c r="I483" i="12"/>
  <c r="J483" i="12"/>
  <c r="K483" i="12"/>
  <c r="L483" i="12"/>
  <c r="M483" i="12"/>
  <c r="N483" i="12"/>
  <c r="O483" i="12"/>
  <c r="P483" i="12"/>
  <c r="E469" i="12"/>
  <c r="F469" i="12"/>
  <c r="G469" i="12"/>
  <c r="H469" i="12"/>
  <c r="I469" i="12"/>
  <c r="J469" i="12"/>
  <c r="K469" i="12"/>
  <c r="L469" i="12"/>
  <c r="M469" i="12"/>
  <c r="N469" i="12"/>
  <c r="O469" i="12"/>
  <c r="P469" i="12"/>
  <c r="E470" i="12"/>
  <c r="F470" i="12"/>
  <c r="G470" i="12"/>
  <c r="H470" i="12"/>
  <c r="I470" i="12"/>
  <c r="J470" i="12"/>
  <c r="K470" i="12"/>
  <c r="L470" i="12"/>
  <c r="M470" i="12"/>
  <c r="N470" i="12"/>
  <c r="O470" i="12"/>
  <c r="P470" i="12"/>
  <c r="E471" i="12"/>
  <c r="F471" i="12"/>
  <c r="G471" i="12"/>
  <c r="H471" i="12"/>
  <c r="I471" i="12"/>
  <c r="J471" i="12"/>
  <c r="K471" i="12"/>
  <c r="L471" i="12"/>
  <c r="M471" i="12"/>
  <c r="N471" i="12"/>
  <c r="O471" i="12"/>
  <c r="P471" i="12"/>
  <c r="E472" i="12"/>
  <c r="F472" i="12"/>
  <c r="G472" i="12"/>
  <c r="H472" i="12"/>
  <c r="I472" i="12"/>
  <c r="J472" i="12"/>
  <c r="K472" i="12"/>
  <c r="L472" i="12"/>
  <c r="M472" i="12"/>
  <c r="N472" i="12"/>
  <c r="O472" i="12"/>
  <c r="P472" i="12"/>
  <c r="E458" i="12"/>
  <c r="F458" i="12"/>
  <c r="G458" i="12"/>
  <c r="H458" i="12"/>
  <c r="I458" i="12"/>
  <c r="J458" i="12"/>
  <c r="K458" i="12"/>
  <c r="L458" i="12"/>
  <c r="M458" i="12"/>
  <c r="N458" i="12"/>
  <c r="O458" i="12"/>
  <c r="P458" i="12"/>
  <c r="E459" i="12"/>
  <c r="F459" i="12"/>
  <c r="G459" i="12"/>
  <c r="H459" i="12"/>
  <c r="I459" i="12"/>
  <c r="J459" i="12"/>
  <c r="K459" i="12"/>
  <c r="L459" i="12"/>
  <c r="M459" i="12"/>
  <c r="N459" i="12"/>
  <c r="O459" i="12"/>
  <c r="P459" i="12"/>
  <c r="E460" i="12"/>
  <c r="F460" i="12"/>
  <c r="G460" i="12"/>
  <c r="H460" i="12"/>
  <c r="I460" i="12"/>
  <c r="J460" i="12"/>
  <c r="K460" i="12"/>
  <c r="L460" i="12"/>
  <c r="M460" i="12"/>
  <c r="N460" i="12"/>
  <c r="O460" i="12"/>
  <c r="P460" i="12"/>
  <c r="E461" i="12"/>
  <c r="F461" i="12"/>
  <c r="G461" i="12"/>
  <c r="H461" i="12"/>
  <c r="I461" i="12"/>
  <c r="J461" i="12"/>
  <c r="K461" i="12"/>
  <c r="L461" i="12"/>
  <c r="M461" i="12"/>
  <c r="N461" i="12"/>
  <c r="O461" i="12"/>
  <c r="P461" i="12"/>
  <c r="E447" i="12"/>
  <c r="F447" i="12"/>
  <c r="G447" i="12"/>
  <c r="H447" i="12"/>
  <c r="I447" i="12"/>
  <c r="J447" i="12"/>
  <c r="K447" i="12"/>
  <c r="L447" i="12"/>
  <c r="M447" i="12"/>
  <c r="N447" i="12"/>
  <c r="O447" i="12"/>
  <c r="P447" i="12"/>
  <c r="E448" i="12"/>
  <c r="F448" i="12"/>
  <c r="G448" i="12"/>
  <c r="H448" i="12"/>
  <c r="I448" i="12"/>
  <c r="J448" i="12"/>
  <c r="K448" i="12"/>
  <c r="L448" i="12"/>
  <c r="M448" i="12"/>
  <c r="N448" i="12"/>
  <c r="O448" i="12"/>
  <c r="P448" i="12"/>
  <c r="E449" i="12"/>
  <c r="F449" i="12"/>
  <c r="G449" i="12"/>
  <c r="H449" i="12"/>
  <c r="I449" i="12"/>
  <c r="J449" i="12"/>
  <c r="K449" i="12"/>
  <c r="L449" i="12"/>
  <c r="M449" i="12"/>
  <c r="N449" i="12"/>
  <c r="O449" i="12"/>
  <c r="P449" i="12"/>
  <c r="E450" i="12"/>
  <c r="F450" i="12"/>
  <c r="G450" i="12"/>
  <c r="H450" i="12"/>
  <c r="I450" i="12"/>
  <c r="J450" i="12"/>
  <c r="K450" i="12"/>
  <c r="L450" i="12"/>
  <c r="M450" i="12"/>
  <c r="N450" i="12"/>
  <c r="O450" i="12"/>
  <c r="P450" i="12"/>
  <c r="E436" i="12"/>
  <c r="F436" i="12"/>
  <c r="G436" i="12"/>
  <c r="H436" i="12"/>
  <c r="I436" i="12"/>
  <c r="J436" i="12"/>
  <c r="K436" i="12"/>
  <c r="L436" i="12"/>
  <c r="M436" i="12"/>
  <c r="N436" i="12"/>
  <c r="O436" i="12"/>
  <c r="P436" i="12"/>
  <c r="E437" i="12"/>
  <c r="F437" i="12"/>
  <c r="G437" i="12"/>
  <c r="H437" i="12"/>
  <c r="I437" i="12"/>
  <c r="J437" i="12"/>
  <c r="K437" i="12"/>
  <c r="L437" i="12"/>
  <c r="M437" i="12"/>
  <c r="N437" i="12"/>
  <c r="O437" i="12"/>
  <c r="P437" i="12"/>
  <c r="E438" i="12"/>
  <c r="F438" i="12"/>
  <c r="G438" i="12"/>
  <c r="H438" i="12"/>
  <c r="I438" i="12"/>
  <c r="J438" i="12"/>
  <c r="K438" i="12"/>
  <c r="L438" i="12"/>
  <c r="M438" i="12"/>
  <c r="N438" i="12"/>
  <c r="O438" i="12"/>
  <c r="P438" i="12"/>
  <c r="E439" i="12"/>
  <c r="F439" i="12"/>
  <c r="G439" i="12"/>
  <c r="H439" i="12"/>
  <c r="I439" i="12"/>
  <c r="J439" i="12"/>
  <c r="K439" i="12"/>
  <c r="L439" i="12"/>
  <c r="M439" i="12"/>
  <c r="N439" i="12"/>
  <c r="O439" i="12"/>
  <c r="P439" i="12"/>
  <c r="E425" i="12"/>
  <c r="F425" i="12"/>
  <c r="G425" i="12"/>
  <c r="H425" i="12"/>
  <c r="I425" i="12"/>
  <c r="J425" i="12"/>
  <c r="K425" i="12"/>
  <c r="L425" i="12"/>
  <c r="M425" i="12"/>
  <c r="N425" i="12"/>
  <c r="O425" i="12"/>
  <c r="P425" i="12"/>
  <c r="E426" i="12"/>
  <c r="F426" i="12"/>
  <c r="G426" i="12"/>
  <c r="H426" i="12"/>
  <c r="I426" i="12"/>
  <c r="J426" i="12"/>
  <c r="K426" i="12"/>
  <c r="L426" i="12"/>
  <c r="M426" i="12"/>
  <c r="N426" i="12"/>
  <c r="O426" i="12"/>
  <c r="P426" i="12"/>
  <c r="E427" i="12"/>
  <c r="F427" i="12"/>
  <c r="G427" i="12"/>
  <c r="H427" i="12"/>
  <c r="I427" i="12"/>
  <c r="J427" i="12"/>
  <c r="K427" i="12"/>
  <c r="L427" i="12"/>
  <c r="M427" i="12"/>
  <c r="N427" i="12"/>
  <c r="O427" i="12"/>
  <c r="P427" i="12"/>
  <c r="E428" i="12"/>
  <c r="F428" i="12"/>
  <c r="G428" i="12"/>
  <c r="H428" i="12"/>
  <c r="I428" i="12"/>
  <c r="J428" i="12"/>
  <c r="K428" i="12"/>
  <c r="L428" i="12"/>
  <c r="M428" i="12"/>
  <c r="N428" i="12"/>
  <c r="O428" i="12"/>
  <c r="P428" i="12"/>
  <c r="E414" i="12"/>
  <c r="F414" i="12"/>
  <c r="G414" i="12"/>
  <c r="H414" i="12"/>
  <c r="I414" i="12"/>
  <c r="J414" i="12"/>
  <c r="K414" i="12"/>
  <c r="L414" i="12"/>
  <c r="M414" i="12"/>
  <c r="N414" i="12"/>
  <c r="O414" i="12"/>
  <c r="P414" i="12"/>
  <c r="E415" i="12"/>
  <c r="F415" i="12"/>
  <c r="G415" i="12"/>
  <c r="H415" i="12"/>
  <c r="I415" i="12"/>
  <c r="J415" i="12"/>
  <c r="K415" i="12"/>
  <c r="L415" i="12"/>
  <c r="M415" i="12"/>
  <c r="N415" i="12"/>
  <c r="O415" i="12"/>
  <c r="P415" i="12"/>
  <c r="E416" i="12"/>
  <c r="F416" i="12"/>
  <c r="G416" i="12"/>
  <c r="H416" i="12"/>
  <c r="I416" i="12"/>
  <c r="J416" i="12"/>
  <c r="K416" i="12"/>
  <c r="L416" i="12"/>
  <c r="M416" i="12"/>
  <c r="N416" i="12"/>
  <c r="O416" i="12"/>
  <c r="P416" i="12"/>
  <c r="E417" i="12"/>
  <c r="F417" i="12"/>
  <c r="G417" i="12"/>
  <c r="H417" i="12"/>
  <c r="I417" i="12"/>
  <c r="J417" i="12"/>
  <c r="K417" i="12"/>
  <c r="L417" i="12"/>
  <c r="M417" i="12"/>
  <c r="N417" i="12"/>
  <c r="O417" i="12"/>
  <c r="P417" i="12"/>
  <c r="E403" i="12"/>
  <c r="F403" i="12"/>
  <c r="G403" i="12"/>
  <c r="H403" i="12"/>
  <c r="I403" i="12"/>
  <c r="J403" i="12"/>
  <c r="K403" i="12"/>
  <c r="L403" i="12"/>
  <c r="M403" i="12"/>
  <c r="N403" i="12"/>
  <c r="O403" i="12"/>
  <c r="P403" i="12"/>
  <c r="E404" i="12"/>
  <c r="F404" i="12"/>
  <c r="G404" i="12"/>
  <c r="H404" i="12"/>
  <c r="I404" i="12"/>
  <c r="J404" i="12"/>
  <c r="K404" i="12"/>
  <c r="L404" i="12"/>
  <c r="M404" i="12"/>
  <c r="N404" i="12"/>
  <c r="O404" i="12"/>
  <c r="P404" i="12"/>
  <c r="E405" i="12"/>
  <c r="F405" i="12"/>
  <c r="G405" i="12"/>
  <c r="H405" i="12"/>
  <c r="I405" i="12"/>
  <c r="J405" i="12"/>
  <c r="K405" i="12"/>
  <c r="L405" i="12"/>
  <c r="M405" i="12"/>
  <c r="N405" i="12"/>
  <c r="O405" i="12"/>
  <c r="P405" i="12"/>
  <c r="E406" i="12"/>
  <c r="F406" i="12"/>
  <c r="G406" i="12"/>
  <c r="H406" i="12"/>
  <c r="I406" i="12"/>
  <c r="J406" i="12"/>
  <c r="K406" i="12"/>
  <c r="L406" i="12"/>
  <c r="M406" i="12"/>
  <c r="N406" i="12"/>
  <c r="O406" i="12"/>
  <c r="P406" i="12"/>
  <c r="E392" i="12"/>
  <c r="F392" i="12"/>
  <c r="G392" i="12"/>
  <c r="H392" i="12"/>
  <c r="I392" i="12"/>
  <c r="J392" i="12"/>
  <c r="K392" i="12"/>
  <c r="L392" i="12"/>
  <c r="M392" i="12"/>
  <c r="N392" i="12"/>
  <c r="O392" i="12"/>
  <c r="P392" i="12"/>
  <c r="E393" i="12"/>
  <c r="F393" i="12"/>
  <c r="G393" i="12"/>
  <c r="H393" i="12"/>
  <c r="I393" i="12"/>
  <c r="J393" i="12"/>
  <c r="K393" i="12"/>
  <c r="L393" i="12"/>
  <c r="M393" i="12"/>
  <c r="N393" i="12"/>
  <c r="O393" i="12"/>
  <c r="P393" i="12"/>
  <c r="E394" i="12"/>
  <c r="F394" i="12"/>
  <c r="G394" i="12"/>
  <c r="H394" i="12"/>
  <c r="I394" i="12"/>
  <c r="J394" i="12"/>
  <c r="K394" i="12"/>
  <c r="L394" i="12"/>
  <c r="M394" i="12"/>
  <c r="N394" i="12"/>
  <c r="O394" i="12"/>
  <c r="P394" i="12"/>
  <c r="E395" i="12"/>
  <c r="F395" i="12"/>
  <c r="G395" i="12"/>
  <c r="H395" i="12"/>
  <c r="I395" i="12"/>
  <c r="J395" i="12"/>
  <c r="K395" i="12"/>
  <c r="L395" i="12"/>
  <c r="M395" i="12"/>
  <c r="N395" i="12"/>
  <c r="O395" i="12"/>
  <c r="P395" i="12"/>
  <c r="E381" i="12"/>
  <c r="F381" i="12"/>
  <c r="G381" i="12"/>
  <c r="H381" i="12"/>
  <c r="I381" i="12"/>
  <c r="J381" i="12"/>
  <c r="K381" i="12"/>
  <c r="L381" i="12"/>
  <c r="M381" i="12"/>
  <c r="N381" i="12"/>
  <c r="O381" i="12"/>
  <c r="P381" i="12"/>
  <c r="E382" i="12"/>
  <c r="F382" i="12"/>
  <c r="G382" i="12"/>
  <c r="H382" i="12"/>
  <c r="I382" i="12"/>
  <c r="J382" i="12"/>
  <c r="K382" i="12"/>
  <c r="L382" i="12"/>
  <c r="M382" i="12"/>
  <c r="N382" i="12"/>
  <c r="O382" i="12"/>
  <c r="P382" i="12"/>
  <c r="E383" i="12"/>
  <c r="F383" i="12"/>
  <c r="G383" i="12"/>
  <c r="H383" i="12"/>
  <c r="I383" i="12"/>
  <c r="J383" i="12"/>
  <c r="K383" i="12"/>
  <c r="L383" i="12"/>
  <c r="M383" i="12"/>
  <c r="N383" i="12"/>
  <c r="O383" i="12"/>
  <c r="P383" i="12"/>
  <c r="E384" i="12"/>
  <c r="F384" i="12"/>
  <c r="G384" i="12"/>
  <c r="H384" i="12"/>
  <c r="I384" i="12"/>
  <c r="J384" i="12"/>
  <c r="K384" i="12"/>
  <c r="L384" i="12"/>
  <c r="M384" i="12"/>
  <c r="N384" i="12"/>
  <c r="O384" i="12"/>
  <c r="P384" i="12"/>
  <c r="E370" i="12"/>
  <c r="F370" i="12"/>
  <c r="G370" i="12"/>
  <c r="H370" i="12"/>
  <c r="I370" i="12"/>
  <c r="J370" i="12"/>
  <c r="K370" i="12"/>
  <c r="L370" i="12"/>
  <c r="M370" i="12"/>
  <c r="N370" i="12"/>
  <c r="O370" i="12"/>
  <c r="P370" i="12"/>
  <c r="E371" i="12"/>
  <c r="F371" i="12"/>
  <c r="G371" i="12"/>
  <c r="H371" i="12"/>
  <c r="I371" i="12"/>
  <c r="J371" i="12"/>
  <c r="K371" i="12"/>
  <c r="L371" i="12"/>
  <c r="M371" i="12"/>
  <c r="N371" i="12"/>
  <c r="O371" i="12"/>
  <c r="P371" i="12"/>
  <c r="E372" i="12"/>
  <c r="F372" i="12"/>
  <c r="G372" i="12"/>
  <c r="H372" i="12"/>
  <c r="I372" i="12"/>
  <c r="J372" i="12"/>
  <c r="K372" i="12"/>
  <c r="L372" i="12"/>
  <c r="M372" i="12"/>
  <c r="N372" i="12"/>
  <c r="O372" i="12"/>
  <c r="P372" i="12"/>
  <c r="E373" i="12"/>
  <c r="F373" i="12"/>
  <c r="G373" i="12"/>
  <c r="H373" i="12"/>
  <c r="I373" i="12"/>
  <c r="J373" i="12"/>
  <c r="K373" i="12"/>
  <c r="L373" i="12"/>
  <c r="M373" i="12"/>
  <c r="N373" i="12"/>
  <c r="O373" i="12"/>
  <c r="P373" i="12"/>
  <c r="E359" i="12"/>
  <c r="F359" i="12"/>
  <c r="G359" i="12"/>
  <c r="H359" i="12"/>
  <c r="I359" i="12"/>
  <c r="J359" i="12"/>
  <c r="K359" i="12"/>
  <c r="L359" i="12"/>
  <c r="M359" i="12"/>
  <c r="N359" i="12"/>
  <c r="O359" i="12"/>
  <c r="P359" i="12"/>
  <c r="E360" i="12"/>
  <c r="F360" i="12"/>
  <c r="G360" i="12"/>
  <c r="H360" i="12"/>
  <c r="I360" i="12"/>
  <c r="J360" i="12"/>
  <c r="K360" i="12"/>
  <c r="L360" i="12"/>
  <c r="M360" i="12"/>
  <c r="N360" i="12"/>
  <c r="O360" i="12"/>
  <c r="P360" i="12"/>
  <c r="E361" i="12"/>
  <c r="F361" i="12"/>
  <c r="G361" i="12"/>
  <c r="H361" i="12"/>
  <c r="I361" i="12"/>
  <c r="J361" i="12"/>
  <c r="K361" i="12"/>
  <c r="L361" i="12"/>
  <c r="M361" i="12"/>
  <c r="N361" i="12"/>
  <c r="O361" i="12"/>
  <c r="P361" i="12"/>
  <c r="E362" i="12"/>
  <c r="F362" i="12"/>
  <c r="G362" i="12"/>
  <c r="H362" i="12"/>
  <c r="I362" i="12"/>
  <c r="J362" i="12"/>
  <c r="K362" i="12"/>
  <c r="L362" i="12"/>
  <c r="M362" i="12"/>
  <c r="N362" i="12"/>
  <c r="O362" i="12"/>
  <c r="P362" i="12"/>
  <c r="E348" i="12"/>
  <c r="F348" i="12"/>
  <c r="G348" i="12"/>
  <c r="H348" i="12"/>
  <c r="I348" i="12"/>
  <c r="J348" i="12"/>
  <c r="K348" i="12"/>
  <c r="L348" i="12"/>
  <c r="M348" i="12"/>
  <c r="N348" i="12"/>
  <c r="O348" i="12"/>
  <c r="P348" i="12"/>
  <c r="E349" i="12"/>
  <c r="F349" i="12"/>
  <c r="G349" i="12"/>
  <c r="H349" i="12"/>
  <c r="I349" i="12"/>
  <c r="J349" i="12"/>
  <c r="K349" i="12"/>
  <c r="L349" i="12"/>
  <c r="M349" i="12"/>
  <c r="N349" i="12"/>
  <c r="O349" i="12"/>
  <c r="P349" i="12"/>
  <c r="E350" i="12"/>
  <c r="F350" i="12"/>
  <c r="G350" i="12"/>
  <c r="H350" i="12"/>
  <c r="I350" i="12"/>
  <c r="J350" i="12"/>
  <c r="K350" i="12"/>
  <c r="L350" i="12"/>
  <c r="M350" i="12"/>
  <c r="N350" i="12"/>
  <c r="O350" i="12"/>
  <c r="P350" i="12"/>
  <c r="E351" i="12"/>
  <c r="F351" i="12"/>
  <c r="G351" i="12"/>
  <c r="H351" i="12"/>
  <c r="I351" i="12"/>
  <c r="J351" i="12"/>
  <c r="K351" i="12"/>
  <c r="L351" i="12"/>
  <c r="M351" i="12"/>
  <c r="N351" i="12"/>
  <c r="O351" i="12"/>
  <c r="P351" i="12"/>
  <c r="E337" i="12"/>
  <c r="F337" i="12"/>
  <c r="G337" i="12"/>
  <c r="H337" i="12"/>
  <c r="I337" i="12"/>
  <c r="J337" i="12"/>
  <c r="K337" i="12"/>
  <c r="L337" i="12"/>
  <c r="M337" i="12"/>
  <c r="N337" i="12"/>
  <c r="O337" i="12"/>
  <c r="P337" i="12"/>
  <c r="E338" i="12"/>
  <c r="F338" i="12"/>
  <c r="G338" i="12"/>
  <c r="H338" i="12"/>
  <c r="I338" i="12"/>
  <c r="J338" i="12"/>
  <c r="K338" i="12"/>
  <c r="L338" i="12"/>
  <c r="M338" i="12"/>
  <c r="N338" i="12"/>
  <c r="O338" i="12"/>
  <c r="P338" i="12"/>
  <c r="E339" i="12"/>
  <c r="F339" i="12"/>
  <c r="G339" i="12"/>
  <c r="H339" i="12"/>
  <c r="I339" i="12"/>
  <c r="J339" i="12"/>
  <c r="K339" i="12"/>
  <c r="L339" i="12"/>
  <c r="M339" i="12"/>
  <c r="N339" i="12"/>
  <c r="O339" i="12"/>
  <c r="P339" i="12"/>
  <c r="E340" i="12"/>
  <c r="F340" i="12"/>
  <c r="G340" i="12"/>
  <c r="H340" i="12"/>
  <c r="I340" i="12"/>
  <c r="J340" i="12"/>
  <c r="K340" i="12"/>
  <c r="L340" i="12"/>
  <c r="M340" i="12"/>
  <c r="N340" i="12"/>
  <c r="O340" i="12"/>
  <c r="P340" i="12"/>
  <c r="E326" i="12"/>
  <c r="F326" i="12"/>
  <c r="G326" i="12"/>
  <c r="H326" i="12"/>
  <c r="I326" i="12"/>
  <c r="J326" i="12"/>
  <c r="K326" i="12"/>
  <c r="L326" i="12"/>
  <c r="M326" i="12"/>
  <c r="N326" i="12"/>
  <c r="O326" i="12"/>
  <c r="P326" i="12"/>
  <c r="E327" i="12"/>
  <c r="F327" i="12"/>
  <c r="G327" i="12"/>
  <c r="H327" i="12"/>
  <c r="I327" i="12"/>
  <c r="J327" i="12"/>
  <c r="K327" i="12"/>
  <c r="L327" i="12"/>
  <c r="M327" i="12"/>
  <c r="N327" i="12"/>
  <c r="O327" i="12"/>
  <c r="P327" i="12"/>
  <c r="E328" i="12"/>
  <c r="F328" i="12"/>
  <c r="G328" i="12"/>
  <c r="H328" i="12"/>
  <c r="I328" i="12"/>
  <c r="J328" i="12"/>
  <c r="K328" i="12"/>
  <c r="L328" i="12"/>
  <c r="M328" i="12"/>
  <c r="N328" i="12"/>
  <c r="O328" i="12"/>
  <c r="P328" i="12"/>
  <c r="E329" i="12"/>
  <c r="F329" i="12"/>
  <c r="G329" i="12"/>
  <c r="H329" i="12"/>
  <c r="I329" i="12"/>
  <c r="J329" i="12"/>
  <c r="K329" i="12"/>
  <c r="L329" i="12"/>
  <c r="M329" i="12"/>
  <c r="N329" i="12"/>
  <c r="O329" i="12"/>
  <c r="P329" i="12"/>
  <c r="E315" i="12"/>
  <c r="F315" i="12"/>
  <c r="G315" i="12"/>
  <c r="H315" i="12"/>
  <c r="I315" i="12"/>
  <c r="J315" i="12"/>
  <c r="K315" i="12"/>
  <c r="L315" i="12"/>
  <c r="M315" i="12"/>
  <c r="N315" i="12"/>
  <c r="O315" i="12"/>
  <c r="P315" i="12"/>
  <c r="E316" i="12"/>
  <c r="F316" i="12"/>
  <c r="G316" i="12"/>
  <c r="H316" i="12"/>
  <c r="I316" i="12"/>
  <c r="J316" i="12"/>
  <c r="K316" i="12"/>
  <c r="L316" i="12"/>
  <c r="M316" i="12"/>
  <c r="N316" i="12"/>
  <c r="O316" i="12"/>
  <c r="P316" i="12"/>
  <c r="E317" i="12"/>
  <c r="F317" i="12"/>
  <c r="G317" i="12"/>
  <c r="H317" i="12"/>
  <c r="I317" i="12"/>
  <c r="J317" i="12"/>
  <c r="K317" i="12"/>
  <c r="L317" i="12"/>
  <c r="M317" i="12"/>
  <c r="N317" i="12"/>
  <c r="O317" i="12"/>
  <c r="P317" i="12"/>
  <c r="E318" i="12"/>
  <c r="F318" i="12"/>
  <c r="G318" i="12"/>
  <c r="H318" i="12"/>
  <c r="I318" i="12"/>
  <c r="J318" i="12"/>
  <c r="K318" i="12"/>
  <c r="L318" i="12"/>
  <c r="M318" i="12"/>
  <c r="N318" i="12"/>
  <c r="O318" i="12"/>
  <c r="P318" i="12"/>
  <c r="E304" i="12"/>
  <c r="F304" i="12"/>
  <c r="G304" i="12"/>
  <c r="H304" i="12"/>
  <c r="I304" i="12"/>
  <c r="J304" i="12"/>
  <c r="K304" i="12"/>
  <c r="L304" i="12"/>
  <c r="M304" i="12"/>
  <c r="N304" i="12"/>
  <c r="O304" i="12"/>
  <c r="P304" i="12"/>
  <c r="E305" i="12"/>
  <c r="F305" i="12"/>
  <c r="G305" i="12"/>
  <c r="H305" i="12"/>
  <c r="I305" i="12"/>
  <c r="J305" i="12"/>
  <c r="K305" i="12"/>
  <c r="L305" i="12"/>
  <c r="M305" i="12"/>
  <c r="N305" i="12"/>
  <c r="O305" i="12"/>
  <c r="P305" i="12"/>
  <c r="E306" i="12"/>
  <c r="F306" i="12"/>
  <c r="G306" i="12"/>
  <c r="H306" i="12"/>
  <c r="I306" i="12"/>
  <c r="J306" i="12"/>
  <c r="K306" i="12"/>
  <c r="L306" i="12"/>
  <c r="M306" i="12"/>
  <c r="N306" i="12"/>
  <c r="O306" i="12"/>
  <c r="P306" i="12"/>
  <c r="E307" i="12"/>
  <c r="F307" i="12"/>
  <c r="G307" i="12"/>
  <c r="H307" i="12"/>
  <c r="I307" i="12"/>
  <c r="J307" i="12"/>
  <c r="K307" i="12"/>
  <c r="L307" i="12"/>
  <c r="M307" i="12"/>
  <c r="N307" i="12"/>
  <c r="O307" i="12"/>
  <c r="P307" i="12"/>
  <c r="E293" i="12"/>
  <c r="F293" i="12"/>
  <c r="G293" i="12"/>
  <c r="H293" i="12"/>
  <c r="I293" i="12"/>
  <c r="J293" i="12"/>
  <c r="K293" i="12"/>
  <c r="L293" i="12"/>
  <c r="M293" i="12"/>
  <c r="N293" i="12"/>
  <c r="O293" i="12"/>
  <c r="P293" i="12"/>
  <c r="E294" i="12"/>
  <c r="F294" i="12"/>
  <c r="G294" i="12"/>
  <c r="H294" i="12"/>
  <c r="I294" i="12"/>
  <c r="J294" i="12"/>
  <c r="K294" i="12"/>
  <c r="L294" i="12"/>
  <c r="M294" i="12"/>
  <c r="N294" i="12"/>
  <c r="O294" i="12"/>
  <c r="P294" i="12"/>
  <c r="E295" i="12"/>
  <c r="F295" i="12"/>
  <c r="G295" i="12"/>
  <c r="H295" i="12"/>
  <c r="I295" i="12"/>
  <c r="J295" i="12"/>
  <c r="K295" i="12"/>
  <c r="L295" i="12"/>
  <c r="M295" i="12"/>
  <c r="N295" i="12"/>
  <c r="O295" i="12"/>
  <c r="P295" i="12"/>
  <c r="E296" i="12"/>
  <c r="F296" i="12"/>
  <c r="G296" i="12"/>
  <c r="H296" i="12"/>
  <c r="I296" i="12"/>
  <c r="J296" i="12"/>
  <c r="K296" i="12"/>
  <c r="L296" i="12"/>
  <c r="M296" i="12"/>
  <c r="N296" i="12"/>
  <c r="O296" i="12"/>
  <c r="P296" i="12"/>
  <c r="E282" i="12"/>
  <c r="F282" i="12"/>
  <c r="G282" i="12"/>
  <c r="H282" i="12"/>
  <c r="I282" i="12"/>
  <c r="J282" i="12"/>
  <c r="K282" i="12"/>
  <c r="L282" i="12"/>
  <c r="M282" i="12"/>
  <c r="N282" i="12"/>
  <c r="O282" i="12"/>
  <c r="P282" i="12"/>
  <c r="E283" i="12"/>
  <c r="F283" i="12"/>
  <c r="G283" i="12"/>
  <c r="H283" i="12"/>
  <c r="I283" i="12"/>
  <c r="J283" i="12"/>
  <c r="K283" i="12"/>
  <c r="L283" i="12"/>
  <c r="M283" i="12"/>
  <c r="N283" i="12"/>
  <c r="O283" i="12"/>
  <c r="P283" i="12"/>
  <c r="E284" i="12"/>
  <c r="F284" i="12"/>
  <c r="G284" i="12"/>
  <c r="H284" i="12"/>
  <c r="I284" i="12"/>
  <c r="J284" i="12"/>
  <c r="K284" i="12"/>
  <c r="L284" i="12"/>
  <c r="M284" i="12"/>
  <c r="N284" i="12"/>
  <c r="O284" i="12"/>
  <c r="P284" i="12"/>
  <c r="E285" i="12"/>
  <c r="F285" i="12"/>
  <c r="G285" i="12"/>
  <c r="H285" i="12"/>
  <c r="I285" i="12"/>
  <c r="J285" i="12"/>
  <c r="K285" i="12"/>
  <c r="L285" i="12"/>
  <c r="M285" i="12"/>
  <c r="N285" i="12"/>
  <c r="O285" i="12"/>
  <c r="P285" i="12"/>
  <c r="E271" i="12"/>
  <c r="F271" i="12"/>
  <c r="G271" i="12"/>
  <c r="H271" i="12"/>
  <c r="I271" i="12"/>
  <c r="J271" i="12"/>
  <c r="K271" i="12"/>
  <c r="L271" i="12"/>
  <c r="M271" i="12"/>
  <c r="N271" i="12"/>
  <c r="O271" i="12"/>
  <c r="P271" i="12"/>
  <c r="E272" i="12"/>
  <c r="F272" i="12"/>
  <c r="G272" i="12"/>
  <c r="H272" i="12"/>
  <c r="I272" i="12"/>
  <c r="J272" i="12"/>
  <c r="K272" i="12"/>
  <c r="L272" i="12"/>
  <c r="M272" i="12"/>
  <c r="N272" i="12"/>
  <c r="O272" i="12"/>
  <c r="P272" i="12"/>
  <c r="E273" i="12"/>
  <c r="F273" i="12"/>
  <c r="G273" i="12"/>
  <c r="H273" i="12"/>
  <c r="I273" i="12"/>
  <c r="J273" i="12"/>
  <c r="K273" i="12"/>
  <c r="L273" i="12"/>
  <c r="M273" i="12"/>
  <c r="N273" i="12"/>
  <c r="O273" i="12"/>
  <c r="P273" i="12"/>
  <c r="E274" i="12"/>
  <c r="F274" i="12"/>
  <c r="G274" i="12"/>
  <c r="H274" i="12"/>
  <c r="I274" i="12"/>
  <c r="J274" i="12"/>
  <c r="K274" i="12"/>
  <c r="L274" i="12"/>
  <c r="M274" i="12"/>
  <c r="N274" i="12"/>
  <c r="O274" i="12"/>
  <c r="P274" i="12"/>
  <c r="E260" i="12"/>
  <c r="F260" i="12"/>
  <c r="G260" i="12"/>
  <c r="H260" i="12"/>
  <c r="I260" i="12"/>
  <c r="J260" i="12"/>
  <c r="K260" i="12"/>
  <c r="L260" i="12"/>
  <c r="M260" i="12"/>
  <c r="N260" i="12"/>
  <c r="O260" i="12"/>
  <c r="P260" i="12"/>
  <c r="E261" i="12"/>
  <c r="F261" i="12"/>
  <c r="G261" i="12"/>
  <c r="H261" i="12"/>
  <c r="I261" i="12"/>
  <c r="J261" i="12"/>
  <c r="K261" i="12"/>
  <c r="L261" i="12"/>
  <c r="M261" i="12"/>
  <c r="N261" i="12"/>
  <c r="O261" i="12"/>
  <c r="P261" i="12"/>
  <c r="E262" i="12"/>
  <c r="F262" i="12"/>
  <c r="G262" i="12"/>
  <c r="H262" i="12"/>
  <c r="I262" i="12"/>
  <c r="J262" i="12"/>
  <c r="K262" i="12"/>
  <c r="L262" i="12"/>
  <c r="M262" i="12"/>
  <c r="N262" i="12"/>
  <c r="O262" i="12"/>
  <c r="P262" i="12"/>
  <c r="E263" i="12"/>
  <c r="F263" i="12"/>
  <c r="G263" i="12"/>
  <c r="H263" i="12"/>
  <c r="I263" i="12"/>
  <c r="J263" i="12"/>
  <c r="K263" i="12"/>
  <c r="L263" i="12"/>
  <c r="M263" i="12"/>
  <c r="N263" i="12"/>
  <c r="O263" i="12"/>
  <c r="P263" i="12"/>
  <c r="E249" i="12"/>
  <c r="F249" i="12"/>
  <c r="G249" i="12"/>
  <c r="H249" i="12"/>
  <c r="I249" i="12"/>
  <c r="J249" i="12"/>
  <c r="K249" i="12"/>
  <c r="L249" i="12"/>
  <c r="M249" i="12"/>
  <c r="N249" i="12"/>
  <c r="O249" i="12"/>
  <c r="P249" i="12"/>
  <c r="E250" i="12"/>
  <c r="F250" i="12"/>
  <c r="G250" i="12"/>
  <c r="H250" i="12"/>
  <c r="I250" i="12"/>
  <c r="J250" i="12"/>
  <c r="K250" i="12"/>
  <c r="L250" i="12"/>
  <c r="M250" i="12"/>
  <c r="N250" i="12"/>
  <c r="O250" i="12"/>
  <c r="P250" i="12"/>
  <c r="E251" i="12"/>
  <c r="F251" i="12"/>
  <c r="G251" i="12"/>
  <c r="H251" i="12"/>
  <c r="I251" i="12"/>
  <c r="J251" i="12"/>
  <c r="K251" i="12"/>
  <c r="L251" i="12"/>
  <c r="M251" i="12"/>
  <c r="N251" i="12"/>
  <c r="O251" i="12"/>
  <c r="P251" i="12"/>
  <c r="E252" i="12"/>
  <c r="F252" i="12"/>
  <c r="G252" i="12"/>
  <c r="H252" i="12"/>
  <c r="I252" i="12"/>
  <c r="J252" i="12"/>
  <c r="K252" i="12"/>
  <c r="L252" i="12"/>
  <c r="M252" i="12"/>
  <c r="N252" i="12"/>
  <c r="O252" i="12"/>
  <c r="P252" i="12"/>
  <c r="E238" i="12"/>
  <c r="F238" i="12"/>
  <c r="G238" i="12"/>
  <c r="H238" i="12"/>
  <c r="I238" i="12"/>
  <c r="J238" i="12"/>
  <c r="K238" i="12"/>
  <c r="L238" i="12"/>
  <c r="M238" i="12"/>
  <c r="N238" i="12"/>
  <c r="O238" i="12"/>
  <c r="P238" i="12"/>
  <c r="E239" i="12"/>
  <c r="F239" i="12"/>
  <c r="G239" i="12"/>
  <c r="H239" i="12"/>
  <c r="I239" i="12"/>
  <c r="J239" i="12"/>
  <c r="K239" i="12"/>
  <c r="L239" i="12"/>
  <c r="M239" i="12"/>
  <c r="N239" i="12"/>
  <c r="O239" i="12"/>
  <c r="P239" i="12"/>
  <c r="E240" i="12"/>
  <c r="F240" i="12"/>
  <c r="G240" i="12"/>
  <c r="H240" i="12"/>
  <c r="I240" i="12"/>
  <c r="J240" i="12"/>
  <c r="K240" i="12"/>
  <c r="L240" i="12"/>
  <c r="M240" i="12"/>
  <c r="N240" i="12"/>
  <c r="O240" i="12"/>
  <c r="P240" i="12"/>
  <c r="E241" i="12"/>
  <c r="F241" i="12"/>
  <c r="G241" i="12"/>
  <c r="H241" i="12"/>
  <c r="I241" i="12"/>
  <c r="J241" i="12"/>
  <c r="K241" i="12"/>
  <c r="L241" i="12"/>
  <c r="M241" i="12"/>
  <c r="N241" i="12"/>
  <c r="O241" i="12"/>
  <c r="P241" i="12"/>
  <c r="E227" i="12"/>
  <c r="F227" i="12"/>
  <c r="G227" i="12"/>
  <c r="H227" i="12"/>
  <c r="I227" i="12"/>
  <c r="J227" i="12"/>
  <c r="K227" i="12"/>
  <c r="L227" i="12"/>
  <c r="M227" i="12"/>
  <c r="N227" i="12"/>
  <c r="O227" i="12"/>
  <c r="P227" i="12"/>
  <c r="E228" i="12"/>
  <c r="F228" i="12"/>
  <c r="G228" i="12"/>
  <c r="H228" i="12"/>
  <c r="I228" i="12"/>
  <c r="J228" i="12"/>
  <c r="K228" i="12"/>
  <c r="L228" i="12"/>
  <c r="M228" i="12"/>
  <c r="N228" i="12"/>
  <c r="O228" i="12"/>
  <c r="P228" i="12"/>
  <c r="E229" i="12"/>
  <c r="F229" i="12"/>
  <c r="G229" i="12"/>
  <c r="H229" i="12"/>
  <c r="I229" i="12"/>
  <c r="J229" i="12"/>
  <c r="K229" i="12"/>
  <c r="L229" i="12"/>
  <c r="M229" i="12"/>
  <c r="N229" i="12"/>
  <c r="O229" i="12"/>
  <c r="P229" i="12"/>
  <c r="E230" i="12"/>
  <c r="F230" i="12"/>
  <c r="G230" i="12"/>
  <c r="H230" i="12"/>
  <c r="I230" i="12"/>
  <c r="J230" i="12"/>
  <c r="K230" i="12"/>
  <c r="L230" i="12"/>
  <c r="M230" i="12"/>
  <c r="N230" i="12"/>
  <c r="O230" i="12"/>
  <c r="P230" i="12"/>
  <c r="E216" i="12"/>
  <c r="F216" i="12"/>
  <c r="G216" i="12"/>
  <c r="H216" i="12"/>
  <c r="I216" i="12"/>
  <c r="J216" i="12"/>
  <c r="K216" i="12"/>
  <c r="L216" i="12"/>
  <c r="M216" i="12"/>
  <c r="N216" i="12"/>
  <c r="O216" i="12"/>
  <c r="P216" i="12"/>
  <c r="E217" i="12"/>
  <c r="F217" i="12"/>
  <c r="G217" i="12"/>
  <c r="H217" i="12"/>
  <c r="I217" i="12"/>
  <c r="J217" i="12"/>
  <c r="K217" i="12"/>
  <c r="L217" i="12"/>
  <c r="M217" i="12"/>
  <c r="N217" i="12"/>
  <c r="O217" i="12"/>
  <c r="P217" i="12"/>
  <c r="E218" i="12"/>
  <c r="F218" i="12"/>
  <c r="G218" i="12"/>
  <c r="H218" i="12"/>
  <c r="I218" i="12"/>
  <c r="J218" i="12"/>
  <c r="K218" i="12"/>
  <c r="L218" i="12"/>
  <c r="M218" i="12"/>
  <c r="N218" i="12"/>
  <c r="O218" i="12"/>
  <c r="P218" i="12"/>
  <c r="E219" i="12"/>
  <c r="F219" i="12"/>
  <c r="G219" i="12"/>
  <c r="H219" i="12"/>
  <c r="I219" i="12"/>
  <c r="J219" i="12"/>
  <c r="K219" i="12"/>
  <c r="L219" i="12"/>
  <c r="M219" i="12"/>
  <c r="N219" i="12"/>
  <c r="O219" i="12"/>
  <c r="P219" i="12"/>
  <c r="E205" i="12"/>
  <c r="F205" i="12"/>
  <c r="G205" i="12"/>
  <c r="H205" i="12"/>
  <c r="I205" i="12"/>
  <c r="J205" i="12"/>
  <c r="K205" i="12"/>
  <c r="L205" i="12"/>
  <c r="M205" i="12"/>
  <c r="N205" i="12"/>
  <c r="O205" i="12"/>
  <c r="P205" i="12"/>
  <c r="E206" i="12"/>
  <c r="F206" i="12"/>
  <c r="G206" i="12"/>
  <c r="H206" i="12"/>
  <c r="I206" i="12"/>
  <c r="J206" i="12"/>
  <c r="K206" i="12"/>
  <c r="L206" i="12"/>
  <c r="M206" i="12"/>
  <c r="N206" i="12"/>
  <c r="O206" i="12"/>
  <c r="P206" i="12"/>
  <c r="E207" i="12"/>
  <c r="F207" i="12"/>
  <c r="G207" i="12"/>
  <c r="H207" i="12"/>
  <c r="I207" i="12"/>
  <c r="J207" i="12"/>
  <c r="K207" i="12"/>
  <c r="L207" i="12"/>
  <c r="M207" i="12"/>
  <c r="N207" i="12"/>
  <c r="O207" i="12"/>
  <c r="P207" i="12"/>
  <c r="E208" i="12"/>
  <c r="F208" i="12"/>
  <c r="G208" i="12"/>
  <c r="H208" i="12"/>
  <c r="I208" i="12"/>
  <c r="J208" i="12"/>
  <c r="K208" i="12"/>
  <c r="L208" i="12"/>
  <c r="M208" i="12"/>
  <c r="N208" i="12"/>
  <c r="O208" i="12"/>
  <c r="P208" i="12"/>
  <c r="E194" i="12"/>
  <c r="F194" i="12"/>
  <c r="G194" i="12"/>
  <c r="H194" i="12"/>
  <c r="I194" i="12"/>
  <c r="J194" i="12"/>
  <c r="K194" i="12"/>
  <c r="L194" i="12"/>
  <c r="M194" i="12"/>
  <c r="N194" i="12"/>
  <c r="O194" i="12"/>
  <c r="P194" i="12"/>
  <c r="E195" i="12"/>
  <c r="F195" i="12"/>
  <c r="G195" i="12"/>
  <c r="H195" i="12"/>
  <c r="I195" i="12"/>
  <c r="J195" i="12"/>
  <c r="K195" i="12"/>
  <c r="L195" i="12"/>
  <c r="M195" i="12"/>
  <c r="N195" i="12"/>
  <c r="O195" i="12"/>
  <c r="P195" i="12"/>
  <c r="E196" i="12"/>
  <c r="F196" i="12"/>
  <c r="G196" i="12"/>
  <c r="H196" i="12"/>
  <c r="I196" i="12"/>
  <c r="J196" i="12"/>
  <c r="K196" i="12"/>
  <c r="L196" i="12"/>
  <c r="M196" i="12"/>
  <c r="N196" i="12"/>
  <c r="O196" i="12"/>
  <c r="P196" i="12"/>
  <c r="E197" i="12"/>
  <c r="F197" i="12"/>
  <c r="G197" i="12"/>
  <c r="H197" i="12"/>
  <c r="I197" i="12"/>
  <c r="J197" i="12"/>
  <c r="K197" i="12"/>
  <c r="L197" i="12"/>
  <c r="M197" i="12"/>
  <c r="N197" i="12"/>
  <c r="O197" i="12"/>
  <c r="P197" i="12"/>
  <c r="E183" i="12"/>
  <c r="F183" i="12"/>
  <c r="G183" i="12"/>
  <c r="H183" i="12"/>
  <c r="I183" i="12"/>
  <c r="J183" i="12"/>
  <c r="K183" i="12"/>
  <c r="L183" i="12"/>
  <c r="M183" i="12"/>
  <c r="N183" i="12"/>
  <c r="O183" i="12"/>
  <c r="P183" i="12"/>
  <c r="E184" i="12"/>
  <c r="F184" i="12"/>
  <c r="G184" i="12"/>
  <c r="H184" i="12"/>
  <c r="I184" i="12"/>
  <c r="J184" i="12"/>
  <c r="K184" i="12"/>
  <c r="L184" i="12"/>
  <c r="M184" i="12"/>
  <c r="N184" i="12"/>
  <c r="O184" i="12"/>
  <c r="P184" i="12"/>
  <c r="E185" i="12"/>
  <c r="F185" i="12"/>
  <c r="G185" i="12"/>
  <c r="H185" i="12"/>
  <c r="I185" i="12"/>
  <c r="J185" i="12"/>
  <c r="K185" i="12"/>
  <c r="L185" i="12"/>
  <c r="M185" i="12"/>
  <c r="N185" i="12"/>
  <c r="O185" i="12"/>
  <c r="P185" i="12"/>
  <c r="E186" i="12"/>
  <c r="F186" i="12"/>
  <c r="G186" i="12"/>
  <c r="H186" i="12"/>
  <c r="I186" i="12"/>
  <c r="J186" i="12"/>
  <c r="K186" i="12"/>
  <c r="L186" i="12"/>
  <c r="M186" i="12"/>
  <c r="N186" i="12"/>
  <c r="O186" i="12"/>
  <c r="P186" i="12"/>
  <c r="E172" i="12"/>
  <c r="F172" i="12"/>
  <c r="G172" i="12"/>
  <c r="H172" i="12"/>
  <c r="I172" i="12"/>
  <c r="J172" i="12"/>
  <c r="K172" i="12"/>
  <c r="L172" i="12"/>
  <c r="M172" i="12"/>
  <c r="N172" i="12"/>
  <c r="O172" i="12"/>
  <c r="P172" i="12"/>
  <c r="E173" i="12"/>
  <c r="F173" i="12"/>
  <c r="G173" i="12"/>
  <c r="H173" i="12"/>
  <c r="I173" i="12"/>
  <c r="J173" i="12"/>
  <c r="K173" i="12"/>
  <c r="L173" i="12"/>
  <c r="M173" i="12"/>
  <c r="N173" i="12"/>
  <c r="O173" i="12"/>
  <c r="P173" i="12"/>
  <c r="E174" i="12"/>
  <c r="F174" i="12"/>
  <c r="G174" i="12"/>
  <c r="H174" i="12"/>
  <c r="I174" i="12"/>
  <c r="J174" i="12"/>
  <c r="K174" i="12"/>
  <c r="L174" i="12"/>
  <c r="M174" i="12"/>
  <c r="N174" i="12"/>
  <c r="O174" i="12"/>
  <c r="P174" i="12"/>
  <c r="E175" i="12"/>
  <c r="F175" i="12"/>
  <c r="G175" i="12"/>
  <c r="H175" i="12"/>
  <c r="I175" i="12"/>
  <c r="J175" i="12"/>
  <c r="K175" i="12"/>
  <c r="L175" i="12"/>
  <c r="M175" i="12"/>
  <c r="N175" i="12"/>
  <c r="O175" i="12"/>
  <c r="P175" i="12"/>
  <c r="E161" i="12"/>
  <c r="F161" i="12"/>
  <c r="G161" i="12"/>
  <c r="H161" i="12"/>
  <c r="I161" i="12"/>
  <c r="J161" i="12"/>
  <c r="K161" i="12"/>
  <c r="L161" i="12"/>
  <c r="M161" i="12"/>
  <c r="N161" i="12"/>
  <c r="O161" i="12"/>
  <c r="P161" i="12"/>
  <c r="E162" i="12"/>
  <c r="F162" i="12"/>
  <c r="G162" i="12"/>
  <c r="H162" i="12"/>
  <c r="I162" i="12"/>
  <c r="J162" i="12"/>
  <c r="K162" i="12"/>
  <c r="L162" i="12"/>
  <c r="M162" i="12"/>
  <c r="N162" i="12"/>
  <c r="O162" i="12"/>
  <c r="P162" i="12"/>
  <c r="E163" i="12"/>
  <c r="F163" i="12"/>
  <c r="G163" i="12"/>
  <c r="H163" i="12"/>
  <c r="I163" i="12"/>
  <c r="J163" i="12"/>
  <c r="K163" i="12"/>
  <c r="L163" i="12"/>
  <c r="M163" i="12"/>
  <c r="N163" i="12"/>
  <c r="O163" i="12"/>
  <c r="P163" i="12"/>
  <c r="E164" i="12"/>
  <c r="F164" i="12"/>
  <c r="G164" i="12"/>
  <c r="H164" i="12"/>
  <c r="I164" i="12"/>
  <c r="J164" i="12"/>
  <c r="K164" i="12"/>
  <c r="L164" i="12"/>
  <c r="M164" i="12"/>
  <c r="N164" i="12"/>
  <c r="O164" i="12"/>
  <c r="P164" i="12"/>
  <c r="E150" i="12"/>
  <c r="F150" i="12"/>
  <c r="G150" i="12"/>
  <c r="H150" i="12"/>
  <c r="I150" i="12"/>
  <c r="J150" i="12"/>
  <c r="K150" i="12"/>
  <c r="L150" i="12"/>
  <c r="M150" i="12"/>
  <c r="N150" i="12"/>
  <c r="O150" i="12"/>
  <c r="P150" i="12"/>
  <c r="E151" i="12"/>
  <c r="F151" i="12"/>
  <c r="G151" i="12"/>
  <c r="H151" i="12"/>
  <c r="I151" i="12"/>
  <c r="J151" i="12"/>
  <c r="K151" i="12"/>
  <c r="L151" i="12"/>
  <c r="M151" i="12"/>
  <c r="N151" i="12"/>
  <c r="O151" i="12"/>
  <c r="P151" i="12"/>
  <c r="E152" i="12"/>
  <c r="F152" i="12"/>
  <c r="G152" i="12"/>
  <c r="H152" i="12"/>
  <c r="I152" i="12"/>
  <c r="J152" i="12"/>
  <c r="K152" i="12"/>
  <c r="L152" i="12"/>
  <c r="M152" i="12"/>
  <c r="N152" i="12"/>
  <c r="O152" i="12"/>
  <c r="P152" i="12"/>
  <c r="E153" i="12"/>
  <c r="F153" i="12"/>
  <c r="G153" i="12"/>
  <c r="H153" i="12"/>
  <c r="I153" i="12"/>
  <c r="J153" i="12"/>
  <c r="K153" i="12"/>
  <c r="L153" i="12"/>
  <c r="M153" i="12"/>
  <c r="N153" i="12"/>
  <c r="O153" i="12"/>
  <c r="P153" i="12"/>
  <c r="E139" i="12"/>
  <c r="F139" i="12"/>
  <c r="G139" i="12"/>
  <c r="H139" i="12"/>
  <c r="I139" i="12"/>
  <c r="J139" i="12"/>
  <c r="K139" i="12"/>
  <c r="L139" i="12"/>
  <c r="M139" i="12"/>
  <c r="N139" i="12"/>
  <c r="O139" i="12"/>
  <c r="P139" i="12"/>
  <c r="E140" i="12"/>
  <c r="F140" i="12"/>
  <c r="G140" i="12"/>
  <c r="H140" i="12"/>
  <c r="I140" i="12"/>
  <c r="J140" i="12"/>
  <c r="K140" i="12"/>
  <c r="L140" i="12"/>
  <c r="M140" i="12"/>
  <c r="N140" i="12"/>
  <c r="O140" i="12"/>
  <c r="P140" i="12"/>
  <c r="E141" i="12"/>
  <c r="F141" i="12"/>
  <c r="G141" i="12"/>
  <c r="H141" i="12"/>
  <c r="I141" i="12"/>
  <c r="J141" i="12"/>
  <c r="K141" i="12"/>
  <c r="L141" i="12"/>
  <c r="M141" i="12"/>
  <c r="N141" i="12"/>
  <c r="O141" i="12"/>
  <c r="P141" i="12"/>
  <c r="E142" i="12"/>
  <c r="F142" i="12"/>
  <c r="G142" i="12"/>
  <c r="H142" i="12"/>
  <c r="I142" i="12"/>
  <c r="J142" i="12"/>
  <c r="K142" i="12"/>
  <c r="L142" i="12"/>
  <c r="M142" i="12"/>
  <c r="N142" i="12"/>
  <c r="O142" i="12"/>
  <c r="P142" i="12"/>
  <c r="E128" i="12"/>
  <c r="F128" i="12"/>
  <c r="G128" i="12"/>
  <c r="H128" i="12"/>
  <c r="I128" i="12"/>
  <c r="J128" i="12"/>
  <c r="K128" i="12"/>
  <c r="L128" i="12"/>
  <c r="M128" i="12"/>
  <c r="N128" i="12"/>
  <c r="O128" i="12"/>
  <c r="P128" i="12"/>
  <c r="E129" i="12"/>
  <c r="F129" i="12"/>
  <c r="G129" i="12"/>
  <c r="H129" i="12"/>
  <c r="I129" i="12"/>
  <c r="J129" i="12"/>
  <c r="K129" i="12"/>
  <c r="L129" i="12"/>
  <c r="M129" i="12"/>
  <c r="N129" i="12"/>
  <c r="O129" i="12"/>
  <c r="P129" i="12"/>
  <c r="E130" i="12"/>
  <c r="F130" i="12"/>
  <c r="G130" i="12"/>
  <c r="H130" i="12"/>
  <c r="I130" i="12"/>
  <c r="J130" i="12"/>
  <c r="K130" i="12"/>
  <c r="L130" i="12"/>
  <c r="M130" i="12"/>
  <c r="N130" i="12"/>
  <c r="O130" i="12"/>
  <c r="P130" i="12"/>
  <c r="E131" i="12"/>
  <c r="F131" i="12"/>
  <c r="G131" i="12"/>
  <c r="H131" i="12"/>
  <c r="I131" i="12"/>
  <c r="J131" i="12"/>
  <c r="K131" i="12"/>
  <c r="L131" i="12"/>
  <c r="M131" i="12"/>
  <c r="N131" i="12"/>
  <c r="O131" i="12"/>
  <c r="P131" i="12"/>
  <c r="E117" i="12"/>
  <c r="F117" i="12"/>
  <c r="G117" i="12"/>
  <c r="H117" i="12"/>
  <c r="I117" i="12"/>
  <c r="J117" i="12"/>
  <c r="K117" i="12"/>
  <c r="L117" i="12"/>
  <c r="M117" i="12"/>
  <c r="N117" i="12"/>
  <c r="O117" i="12"/>
  <c r="P117" i="12"/>
  <c r="E118" i="12"/>
  <c r="F118" i="12"/>
  <c r="G118" i="12"/>
  <c r="H118" i="12"/>
  <c r="I118" i="12"/>
  <c r="J118" i="12"/>
  <c r="K118" i="12"/>
  <c r="L118" i="12"/>
  <c r="M118" i="12"/>
  <c r="N118" i="12"/>
  <c r="O118" i="12"/>
  <c r="P118" i="12"/>
  <c r="E119" i="12"/>
  <c r="F119" i="12"/>
  <c r="G119" i="12"/>
  <c r="H119" i="12"/>
  <c r="I119" i="12"/>
  <c r="J119" i="12"/>
  <c r="K119" i="12"/>
  <c r="L119" i="12"/>
  <c r="M119" i="12"/>
  <c r="N119" i="12"/>
  <c r="O119" i="12"/>
  <c r="P119" i="12"/>
  <c r="E120" i="12"/>
  <c r="F120" i="12"/>
  <c r="G120" i="12"/>
  <c r="H120" i="12"/>
  <c r="I120" i="12"/>
  <c r="J120" i="12"/>
  <c r="K120" i="12"/>
  <c r="L120" i="12"/>
  <c r="M120" i="12"/>
  <c r="N120" i="12"/>
  <c r="O120" i="12"/>
  <c r="P120" i="12"/>
  <c r="E106" i="12"/>
  <c r="F106" i="12"/>
  <c r="G106" i="12"/>
  <c r="H106" i="12"/>
  <c r="I106" i="12"/>
  <c r="J106" i="12"/>
  <c r="K106" i="12"/>
  <c r="L106" i="12"/>
  <c r="M106" i="12"/>
  <c r="N106" i="12"/>
  <c r="O106" i="12"/>
  <c r="P106" i="12"/>
  <c r="E107" i="12"/>
  <c r="F107" i="12"/>
  <c r="G107" i="12"/>
  <c r="H107" i="12"/>
  <c r="I107" i="12"/>
  <c r="J107" i="12"/>
  <c r="K107" i="12"/>
  <c r="L107" i="12"/>
  <c r="M107" i="12"/>
  <c r="N107" i="12"/>
  <c r="O107" i="12"/>
  <c r="P107" i="12"/>
  <c r="E108" i="12"/>
  <c r="F108" i="12"/>
  <c r="G108" i="12"/>
  <c r="H108" i="12"/>
  <c r="I108" i="12"/>
  <c r="J108" i="12"/>
  <c r="K108" i="12"/>
  <c r="L108" i="12"/>
  <c r="M108" i="12"/>
  <c r="N108" i="12"/>
  <c r="O108" i="12"/>
  <c r="P108" i="12"/>
  <c r="E109" i="12"/>
  <c r="F109" i="12"/>
  <c r="G109" i="12"/>
  <c r="H109" i="12"/>
  <c r="I109" i="12"/>
  <c r="J109" i="12"/>
  <c r="K109" i="12"/>
  <c r="L109" i="12"/>
  <c r="M109" i="12"/>
  <c r="N109" i="12"/>
  <c r="O109" i="12"/>
  <c r="P109" i="12"/>
  <c r="E95" i="12"/>
  <c r="F95" i="12"/>
  <c r="G95" i="12"/>
  <c r="H95" i="12"/>
  <c r="I95" i="12"/>
  <c r="J95" i="12"/>
  <c r="K95" i="12"/>
  <c r="L95" i="12"/>
  <c r="M95" i="12"/>
  <c r="N95" i="12"/>
  <c r="O95" i="12"/>
  <c r="P95" i="12"/>
  <c r="E96" i="12"/>
  <c r="F96" i="12"/>
  <c r="G96" i="12"/>
  <c r="H96" i="12"/>
  <c r="I96" i="12"/>
  <c r="J96" i="12"/>
  <c r="K96" i="12"/>
  <c r="L96" i="12"/>
  <c r="M96" i="12"/>
  <c r="N96" i="12"/>
  <c r="O96" i="12"/>
  <c r="P96" i="12"/>
  <c r="E97" i="12"/>
  <c r="F97" i="12"/>
  <c r="G97" i="12"/>
  <c r="H97" i="12"/>
  <c r="I97" i="12"/>
  <c r="J97" i="12"/>
  <c r="K97" i="12"/>
  <c r="L97" i="12"/>
  <c r="M97" i="12"/>
  <c r="N97" i="12"/>
  <c r="O97" i="12"/>
  <c r="P97" i="12"/>
  <c r="E98" i="12"/>
  <c r="F98" i="12"/>
  <c r="G98" i="12"/>
  <c r="H98" i="12"/>
  <c r="I98" i="12"/>
  <c r="J98" i="12"/>
  <c r="K98" i="12"/>
  <c r="L98" i="12"/>
  <c r="M98" i="12"/>
  <c r="N98" i="12"/>
  <c r="O98" i="12"/>
  <c r="P98" i="12"/>
  <c r="E84" i="12"/>
  <c r="F84" i="12"/>
  <c r="G84" i="12"/>
  <c r="H84" i="12"/>
  <c r="I84" i="12"/>
  <c r="J84" i="12"/>
  <c r="K84" i="12"/>
  <c r="L84" i="12"/>
  <c r="M84" i="12"/>
  <c r="N84" i="12"/>
  <c r="O84" i="12"/>
  <c r="P84" i="12"/>
  <c r="E85" i="12"/>
  <c r="F85" i="12"/>
  <c r="G85" i="12"/>
  <c r="H85" i="12"/>
  <c r="I85" i="12"/>
  <c r="J85" i="12"/>
  <c r="K85" i="12"/>
  <c r="L85" i="12"/>
  <c r="M85" i="12"/>
  <c r="N85" i="12"/>
  <c r="O85" i="12"/>
  <c r="P85" i="12"/>
  <c r="E86" i="12"/>
  <c r="F86" i="12"/>
  <c r="G86" i="12"/>
  <c r="H86" i="12"/>
  <c r="I86" i="12"/>
  <c r="J86" i="12"/>
  <c r="K86" i="12"/>
  <c r="L86" i="12"/>
  <c r="M86" i="12"/>
  <c r="N86" i="12"/>
  <c r="O86" i="12"/>
  <c r="P86" i="12"/>
  <c r="E87" i="12"/>
  <c r="F87" i="12"/>
  <c r="G87" i="12"/>
  <c r="H87" i="12"/>
  <c r="I87" i="12"/>
  <c r="J87" i="12"/>
  <c r="K87" i="12"/>
  <c r="L87" i="12"/>
  <c r="M87" i="12"/>
  <c r="N87" i="12"/>
  <c r="O87" i="12"/>
  <c r="P87" i="12"/>
  <c r="E73" i="12"/>
  <c r="F73" i="12"/>
  <c r="G73" i="12"/>
  <c r="H73" i="12"/>
  <c r="I73" i="12"/>
  <c r="J73" i="12"/>
  <c r="K73" i="12"/>
  <c r="L73" i="12"/>
  <c r="M73" i="12"/>
  <c r="N73" i="12"/>
  <c r="O73" i="12"/>
  <c r="P73" i="12"/>
  <c r="E74" i="12"/>
  <c r="F74" i="12"/>
  <c r="G74" i="12"/>
  <c r="H74" i="12"/>
  <c r="I74" i="12"/>
  <c r="J74" i="12"/>
  <c r="K74" i="12"/>
  <c r="L74" i="12"/>
  <c r="M74" i="12"/>
  <c r="N74" i="12"/>
  <c r="O74" i="12"/>
  <c r="P74" i="12"/>
  <c r="E75" i="12"/>
  <c r="F75" i="12"/>
  <c r="G75" i="12"/>
  <c r="H75" i="12"/>
  <c r="I75" i="12"/>
  <c r="J75" i="12"/>
  <c r="K75" i="12"/>
  <c r="L75" i="12"/>
  <c r="M75" i="12"/>
  <c r="N75" i="12"/>
  <c r="O75" i="12"/>
  <c r="P75" i="12"/>
  <c r="E76" i="12"/>
  <c r="F76" i="12"/>
  <c r="G76" i="12"/>
  <c r="H76" i="12"/>
  <c r="I76" i="12"/>
  <c r="J76" i="12"/>
  <c r="K76" i="12"/>
  <c r="L76" i="12"/>
  <c r="M76" i="12"/>
  <c r="N76" i="12"/>
  <c r="O76" i="12"/>
  <c r="P76" i="12"/>
  <c r="E62" i="12"/>
  <c r="F62" i="12"/>
  <c r="G62" i="12"/>
  <c r="H62" i="12"/>
  <c r="I62" i="12"/>
  <c r="J62" i="12"/>
  <c r="K62" i="12"/>
  <c r="L62" i="12"/>
  <c r="M62" i="12"/>
  <c r="N62" i="12"/>
  <c r="O62" i="12"/>
  <c r="P62" i="12"/>
  <c r="E63" i="12"/>
  <c r="F63" i="12"/>
  <c r="G63" i="12"/>
  <c r="H63" i="12"/>
  <c r="I63" i="12"/>
  <c r="J63" i="12"/>
  <c r="K63" i="12"/>
  <c r="L63" i="12"/>
  <c r="M63" i="12"/>
  <c r="N63" i="12"/>
  <c r="O63" i="12"/>
  <c r="P63" i="12"/>
  <c r="E64" i="12"/>
  <c r="F64" i="12"/>
  <c r="G64" i="12"/>
  <c r="H64" i="12"/>
  <c r="I64" i="12"/>
  <c r="J64" i="12"/>
  <c r="K64" i="12"/>
  <c r="L64" i="12"/>
  <c r="M64" i="12"/>
  <c r="N64" i="12"/>
  <c r="O64" i="12"/>
  <c r="P64" i="12"/>
  <c r="E65" i="12"/>
  <c r="F65" i="12"/>
  <c r="G65" i="12"/>
  <c r="H65" i="12"/>
  <c r="I65" i="12"/>
  <c r="J65" i="12"/>
  <c r="K65" i="12"/>
  <c r="L65" i="12"/>
  <c r="M65" i="12"/>
  <c r="N65" i="12"/>
  <c r="O65" i="12"/>
  <c r="P65" i="12"/>
  <c r="E51" i="12"/>
  <c r="F51" i="12"/>
  <c r="G51" i="12"/>
  <c r="H51" i="12"/>
  <c r="I51" i="12"/>
  <c r="J51" i="12"/>
  <c r="K51" i="12"/>
  <c r="L51" i="12"/>
  <c r="M51" i="12"/>
  <c r="N51" i="12"/>
  <c r="O51" i="12"/>
  <c r="P51" i="12"/>
  <c r="E52" i="12"/>
  <c r="F52" i="12"/>
  <c r="G52" i="12"/>
  <c r="H52" i="12"/>
  <c r="I52" i="12"/>
  <c r="J52" i="12"/>
  <c r="K52" i="12"/>
  <c r="L52" i="12"/>
  <c r="M52" i="12"/>
  <c r="N52" i="12"/>
  <c r="O52" i="12"/>
  <c r="P52" i="12"/>
  <c r="E53" i="12"/>
  <c r="F53" i="12"/>
  <c r="G53" i="12"/>
  <c r="H53" i="12"/>
  <c r="I53" i="12"/>
  <c r="J53" i="12"/>
  <c r="K53" i="12"/>
  <c r="L53" i="12"/>
  <c r="M53" i="12"/>
  <c r="N53" i="12"/>
  <c r="O53" i="12"/>
  <c r="P53" i="12"/>
  <c r="E54" i="12"/>
  <c r="F54" i="12"/>
  <c r="G54" i="12"/>
  <c r="H54" i="12"/>
  <c r="I54" i="12"/>
  <c r="J54" i="12"/>
  <c r="K54" i="12"/>
  <c r="L54" i="12"/>
  <c r="M54" i="12"/>
  <c r="N54" i="12"/>
  <c r="O54" i="12"/>
  <c r="P54" i="12"/>
  <c r="E40" i="12"/>
  <c r="F40" i="12"/>
  <c r="G40" i="12"/>
  <c r="H40" i="12"/>
  <c r="I40" i="12"/>
  <c r="J40" i="12"/>
  <c r="K40" i="12"/>
  <c r="L40" i="12"/>
  <c r="M40" i="12"/>
  <c r="N40" i="12"/>
  <c r="O40" i="12"/>
  <c r="P40" i="12"/>
  <c r="E41" i="12"/>
  <c r="F41" i="12"/>
  <c r="G41" i="12"/>
  <c r="H41" i="12"/>
  <c r="I41" i="12"/>
  <c r="J41" i="12"/>
  <c r="K41" i="12"/>
  <c r="L41" i="12"/>
  <c r="M41" i="12"/>
  <c r="N41" i="12"/>
  <c r="O41" i="12"/>
  <c r="P41" i="12"/>
  <c r="E42" i="12"/>
  <c r="F42" i="12"/>
  <c r="G42" i="12"/>
  <c r="H42" i="12"/>
  <c r="I42" i="12"/>
  <c r="J42" i="12"/>
  <c r="K42" i="12"/>
  <c r="L42" i="12"/>
  <c r="M42" i="12"/>
  <c r="N42" i="12"/>
  <c r="O42" i="12"/>
  <c r="P42" i="12"/>
  <c r="E43" i="12"/>
  <c r="F43" i="12"/>
  <c r="G43" i="12"/>
  <c r="H43" i="12"/>
  <c r="I43" i="12"/>
  <c r="J43" i="12"/>
  <c r="K43" i="12"/>
  <c r="L43" i="12"/>
  <c r="M43" i="12"/>
  <c r="N43" i="12"/>
  <c r="O43" i="12"/>
  <c r="P43" i="12"/>
  <c r="E29" i="12"/>
  <c r="F29" i="12"/>
  <c r="G29" i="12"/>
  <c r="H29" i="12"/>
  <c r="I29" i="12"/>
  <c r="J29" i="12"/>
  <c r="K29" i="12"/>
  <c r="L29" i="12"/>
  <c r="M29" i="12"/>
  <c r="N29" i="12"/>
  <c r="O29" i="12"/>
  <c r="P29" i="12"/>
  <c r="E30" i="12"/>
  <c r="F30" i="12"/>
  <c r="G30" i="12"/>
  <c r="H30" i="12"/>
  <c r="I30" i="12"/>
  <c r="J30" i="12"/>
  <c r="K30" i="12"/>
  <c r="L30" i="12"/>
  <c r="M30" i="12"/>
  <c r="N30" i="12"/>
  <c r="O30" i="12"/>
  <c r="P30" i="12"/>
  <c r="E31" i="12"/>
  <c r="F31" i="12"/>
  <c r="G31" i="12"/>
  <c r="H31" i="12"/>
  <c r="I31" i="12"/>
  <c r="J31" i="12"/>
  <c r="K31" i="12"/>
  <c r="L31" i="12"/>
  <c r="M31" i="12"/>
  <c r="N31" i="12"/>
  <c r="O31" i="12"/>
  <c r="P31" i="12"/>
  <c r="E32" i="12"/>
  <c r="F32" i="12"/>
  <c r="G32" i="12"/>
  <c r="H32" i="12"/>
  <c r="I32" i="12"/>
  <c r="J32" i="12"/>
  <c r="K32" i="12"/>
  <c r="L32" i="12"/>
  <c r="M32" i="12"/>
  <c r="N32" i="12"/>
  <c r="O32" i="12"/>
  <c r="P32" i="12"/>
  <c r="E296" i="14"/>
  <c r="F296" i="14"/>
  <c r="G296" i="14"/>
  <c r="H296" i="14"/>
  <c r="I296" i="14"/>
  <c r="J296" i="14"/>
  <c r="K296" i="14"/>
  <c r="L296" i="14"/>
  <c r="M296" i="14"/>
  <c r="N296" i="14"/>
  <c r="O296" i="14"/>
  <c r="P296" i="14"/>
  <c r="E297" i="14"/>
  <c r="F297" i="14"/>
  <c r="G297" i="14"/>
  <c r="H297" i="14"/>
  <c r="I297" i="14"/>
  <c r="J297" i="14"/>
  <c r="K297" i="14"/>
  <c r="L297" i="14"/>
  <c r="M297" i="14"/>
  <c r="N297" i="14"/>
  <c r="O297" i="14"/>
  <c r="P297" i="14"/>
  <c r="E298" i="14"/>
  <c r="F298" i="14"/>
  <c r="G298" i="14"/>
  <c r="H298" i="14"/>
  <c r="I298" i="14"/>
  <c r="J298" i="14"/>
  <c r="K298" i="14"/>
  <c r="L298" i="14"/>
  <c r="M298" i="14"/>
  <c r="N298" i="14"/>
  <c r="O298" i="14"/>
  <c r="P298" i="14"/>
  <c r="E299" i="14"/>
  <c r="F299" i="14"/>
  <c r="G299" i="14"/>
  <c r="H299" i="14"/>
  <c r="I299" i="14"/>
  <c r="J299" i="14"/>
  <c r="K299" i="14"/>
  <c r="L299" i="14"/>
  <c r="M299" i="14"/>
  <c r="N299" i="14"/>
  <c r="O299" i="14"/>
  <c r="P299" i="14"/>
  <c r="E285" i="14"/>
  <c r="F285" i="14"/>
  <c r="G285" i="14"/>
  <c r="H285" i="14"/>
  <c r="I285" i="14"/>
  <c r="J285" i="14"/>
  <c r="K285" i="14"/>
  <c r="L285" i="14"/>
  <c r="M285" i="14"/>
  <c r="N285" i="14"/>
  <c r="O285" i="14"/>
  <c r="P285" i="14"/>
  <c r="E286" i="14"/>
  <c r="F286" i="14"/>
  <c r="G286" i="14"/>
  <c r="H286" i="14"/>
  <c r="I286" i="14"/>
  <c r="J286" i="14"/>
  <c r="K286" i="14"/>
  <c r="L286" i="14"/>
  <c r="M286" i="14"/>
  <c r="N286" i="14"/>
  <c r="O286" i="14"/>
  <c r="P286" i="14"/>
  <c r="E287" i="14"/>
  <c r="F287" i="14"/>
  <c r="G287" i="14"/>
  <c r="H287" i="14"/>
  <c r="I287" i="14"/>
  <c r="J287" i="14"/>
  <c r="K287" i="14"/>
  <c r="L287" i="14"/>
  <c r="M287" i="14"/>
  <c r="N287" i="14"/>
  <c r="O287" i="14"/>
  <c r="P287" i="14"/>
  <c r="E288" i="14"/>
  <c r="F288" i="14"/>
  <c r="G288" i="14"/>
  <c r="H288" i="14"/>
  <c r="I288" i="14"/>
  <c r="J288" i="14"/>
  <c r="K288" i="14"/>
  <c r="L288" i="14"/>
  <c r="M288" i="14"/>
  <c r="N288" i="14"/>
  <c r="O288" i="14"/>
  <c r="P288" i="14"/>
  <c r="E274" i="14"/>
  <c r="F274" i="14"/>
  <c r="G274" i="14"/>
  <c r="H274" i="14"/>
  <c r="I274" i="14"/>
  <c r="J274" i="14"/>
  <c r="K274" i="14"/>
  <c r="L274" i="14"/>
  <c r="M274" i="14"/>
  <c r="N274" i="14"/>
  <c r="O274" i="14"/>
  <c r="P274" i="14"/>
  <c r="E275" i="14"/>
  <c r="F275" i="14"/>
  <c r="G275" i="14"/>
  <c r="H275" i="14"/>
  <c r="I275" i="14"/>
  <c r="J275" i="14"/>
  <c r="K275" i="14"/>
  <c r="L275" i="14"/>
  <c r="M275" i="14"/>
  <c r="N275" i="14"/>
  <c r="O275" i="14"/>
  <c r="P275" i="14"/>
  <c r="E276" i="14"/>
  <c r="F276" i="14"/>
  <c r="G276" i="14"/>
  <c r="H276" i="14"/>
  <c r="I276" i="14"/>
  <c r="J276" i="14"/>
  <c r="K276" i="14"/>
  <c r="L276" i="14"/>
  <c r="M276" i="14"/>
  <c r="N276" i="14"/>
  <c r="O276" i="14"/>
  <c r="P276" i="14"/>
  <c r="E277" i="14"/>
  <c r="F277" i="14"/>
  <c r="G277" i="14"/>
  <c r="H277" i="14"/>
  <c r="I277" i="14"/>
  <c r="J277" i="14"/>
  <c r="K277" i="14"/>
  <c r="L277" i="14"/>
  <c r="M277" i="14"/>
  <c r="N277" i="14"/>
  <c r="O277" i="14"/>
  <c r="P277" i="14"/>
  <c r="E261" i="14"/>
  <c r="F261" i="14"/>
  <c r="G261" i="14"/>
  <c r="H261" i="14"/>
  <c r="I261" i="14"/>
  <c r="J261" i="14"/>
  <c r="K261" i="14"/>
  <c r="L261" i="14"/>
  <c r="M261" i="14"/>
  <c r="N261" i="14"/>
  <c r="O261" i="14"/>
  <c r="P261" i="14"/>
  <c r="E262" i="14"/>
  <c r="F262" i="14"/>
  <c r="G262" i="14"/>
  <c r="H262" i="14"/>
  <c r="I262" i="14"/>
  <c r="J262" i="14"/>
  <c r="K262" i="14"/>
  <c r="L262" i="14"/>
  <c r="M262" i="14"/>
  <c r="N262" i="14"/>
  <c r="O262" i="14"/>
  <c r="P262" i="14"/>
  <c r="E263" i="14"/>
  <c r="F263" i="14"/>
  <c r="G263" i="14"/>
  <c r="H263" i="14"/>
  <c r="I263" i="14"/>
  <c r="J263" i="14"/>
  <c r="K263" i="14"/>
  <c r="L263" i="14"/>
  <c r="M263" i="14"/>
  <c r="N263" i="14"/>
  <c r="O263" i="14"/>
  <c r="P263" i="14"/>
  <c r="E264" i="14"/>
  <c r="F264" i="14"/>
  <c r="G264" i="14"/>
  <c r="H264" i="14"/>
  <c r="I264" i="14"/>
  <c r="J264" i="14"/>
  <c r="K264" i="14"/>
  <c r="L264" i="14"/>
  <c r="M264" i="14"/>
  <c r="N264" i="14"/>
  <c r="O264" i="14"/>
  <c r="P264" i="14"/>
  <c r="E265" i="14"/>
  <c r="F265" i="14"/>
  <c r="G265" i="14"/>
  <c r="H265" i="14"/>
  <c r="I265" i="14"/>
  <c r="J265" i="14"/>
  <c r="K265" i="14"/>
  <c r="L265" i="14"/>
  <c r="M265" i="14"/>
  <c r="N265" i="14"/>
  <c r="O265" i="14"/>
  <c r="P265" i="14"/>
  <c r="E248" i="14"/>
  <c r="F248" i="14"/>
  <c r="G248" i="14"/>
  <c r="H248" i="14"/>
  <c r="I248" i="14"/>
  <c r="J248" i="14"/>
  <c r="K248" i="14"/>
  <c r="L248" i="14"/>
  <c r="M248" i="14"/>
  <c r="N248" i="14"/>
  <c r="O248" i="14"/>
  <c r="P248" i="14"/>
  <c r="E249" i="14"/>
  <c r="F249" i="14"/>
  <c r="G249" i="14"/>
  <c r="H249" i="14"/>
  <c r="I249" i="14"/>
  <c r="J249" i="14"/>
  <c r="K249" i="14"/>
  <c r="L249" i="14"/>
  <c r="M249" i="14"/>
  <c r="N249" i="14"/>
  <c r="O249" i="14"/>
  <c r="P249" i="14"/>
  <c r="E250" i="14"/>
  <c r="F250" i="14"/>
  <c r="G250" i="14"/>
  <c r="H250" i="14"/>
  <c r="I250" i="14"/>
  <c r="J250" i="14"/>
  <c r="K250" i="14"/>
  <c r="L250" i="14"/>
  <c r="M250" i="14"/>
  <c r="N250" i="14"/>
  <c r="O250" i="14"/>
  <c r="P250" i="14"/>
  <c r="E251" i="14"/>
  <c r="F251" i="14"/>
  <c r="G251" i="14"/>
  <c r="H251" i="14"/>
  <c r="I251" i="14"/>
  <c r="J251" i="14"/>
  <c r="K251" i="14"/>
  <c r="L251" i="14"/>
  <c r="M251" i="14"/>
  <c r="N251" i="14"/>
  <c r="O251" i="14"/>
  <c r="P251" i="14"/>
  <c r="E252" i="14"/>
  <c r="F252" i="14"/>
  <c r="G252" i="14"/>
  <c r="H252" i="14"/>
  <c r="I252" i="14"/>
  <c r="J252" i="14"/>
  <c r="K252" i="14"/>
  <c r="L252" i="14"/>
  <c r="M252" i="14"/>
  <c r="N252" i="14"/>
  <c r="O252" i="14"/>
  <c r="P252" i="14"/>
  <c r="P239" i="14"/>
  <c r="O239" i="14"/>
  <c r="N239" i="14"/>
  <c r="M239" i="14"/>
  <c r="L239" i="14"/>
  <c r="K239" i="14"/>
  <c r="J239" i="14"/>
  <c r="I239" i="14"/>
  <c r="H239" i="14"/>
  <c r="G239" i="14"/>
  <c r="F239" i="14"/>
  <c r="E239" i="14"/>
  <c r="P238" i="14"/>
  <c r="O238" i="14"/>
  <c r="N238" i="14"/>
  <c r="M238" i="14"/>
  <c r="L238" i="14"/>
  <c r="K238" i="14"/>
  <c r="J238" i="14"/>
  <c r="I238" i="14"/>
  <c r="H238" i="14"/>
  <c r="G238" i="14"/>
  <c r="F238" i="14"/>
  <c r="E238" i="14"/>
  <c r="P237" i="14"/>
  <c r="O237" i="14"/>
  <c r="N237" i="14"/>
  <c r="M237" i="14"/>
  <c r="L237" i="14"/>
  <c r="K237" i="14"/>
  <c r="J237" i="14"/>
  <c r="I237" i="14"/>
  <c r="H237" i="14"/>
  <c r="G237" i="14"/>
  <c r="F237" i="14"/>
  <c r="E237" i="14"/>
  <c r="P236" i="14"/>
  <c r="O236" i="14"/>
  <c r="N236" i="14"/>
  <c r="M236" i="14"/>
  <c r="L236" i="14"/>
  <c r="K236" i="14"/>
  <c r="J236" i="14"/>
  <c r="I236" i="14"/>
  <c r="H236" i="14"/>
  <c r="G236" i="14"/>
  <c r="F236" i="14"/>
  <c r="E236" i="14"/>
  <c r="P235" i="14"/>
  <c r="O235" i="14"/>
  <c r="N235" i="14"/>
  <c r="M235" i="14"/>
  <c r="L235" i="14"/>
  <c r="K235" i="14"/>
  <c r="J235" i="14"/>
  <c r="I235" i="14"/>
  <c r="H235" i="14"/>
  <c r="G235" i="14"/>
  <c r="F235" i="14"/>
  <c r="E235" i="14"/>
  <c r="E224" i="14"/>
  <c r="F224" i="14"/>
  <c r="G224" i="14"/>
  <c r="H224" i="14"/>
  <c r="I224" i="14"/>
  <c r="J224" i="14"/>
  <c r="K224" i="14"/>
  <c r="L224" i="14"/>
  <c r="M224" i="14"/>
  <c r="N224" i="14"/>
  <c r="O224" i="14"/>
  <c r="P224" i="14"/>
  <c r="E225" i="14"/>
  <c r="F225" i="14"/>
  <c r="G225" i="14"/>
  <c r="H225" i="14"/>
  <c r="I225" i="14"/>
  <c r="J225" i="14"/>
  <c r="K225" i="14"/>
  <c r="L225" i="14"/>
  <c r="M225" i="14"/>
  <c r="N225" i="14"/>
  <c r="O225" i="14"/>
  <c r="P225" i="14"/>
  <c r="E226" i="14"/>
  <c r="F226" i="14"/>
  <c r="G226" i="14"/>
  <c r="H226" i="14"/>
  <c r="I226" i="14"/>
  <c r="J226" i="14"/>
  <c r="K226" i="14"/>
  <c r="L226" i="14"/>
  <c r="M226" i="14"/>
  <c r="N226" i="14"/>
  <c r="O226" i="14"/>
  <c r="P226" i="14"/>
  <c r="E227" i="14"/>
  <c r="F227" i="14"/>
  <c r="G227" i="14"/>
  <c r="H227" i="14"/>
  <c r="I227" i="14"/>
  <c r="J227" i="14"/>
  <c r="K227" i="14"/>
  <c r="L227" i="14"/>
  <c r="M227" i="14"/>
  <c r="N227" i="14"/>
  <c r="O227" i="14"/>
  <c r="P227" i="14"/>
  <c r="E211" i="14"/>
  <c r="F211" i="14"/>
  <c r="G211" i="14"/>
  <c r="H211" i="14"/>
  <c r="I211" i="14"/>
  <c r="J211" i="14"/>
  <c r="K211" i="14"/>
  <c r="L211" i="14"/>
  <c r="M211" i="14"/>
  <c r="N211" i="14"/>
  <c r="O211" i="14"/>
  <c r="P211" i="14"/>
  <c r="E212" i="14"/>
  <c r="F212" i="14"/>
  <c r="G212" i="14"/>
  <c r="H212" i="14"/>
  <c r="I212" i="14"/>
  <c r="J212" i="14"/>
  <c r="K212" i="14"/>
  <c r="L212" i="14"/>
  <c r="M212" i="14"/>
  <c r="N212" i="14"/>
  <c r="O212" i="14"/>
  <c r="P212" i="14"/>
  <c r="E213" i="14"/>
  <c r="F213" i="14"/>
  <c r="G213" i="14"/>
  <c r="H213" i="14"/>
  <c r="I213" i="14"/>
  <c r="J213" i="14"/>
  <c r="K213" i="14"/>
  <c r="L213" i="14"/>
  <c r="M213" i="14"/>
  <c r="N213" i="14"/>
  <c r="O213" i="14"/>
  <c r="P213" i="14"/>
  <c r="E214" i="14"/>
  <c r="F214" i="14"/>
  <c r="G214" i="14"/>
  <c r="H214" i="14"/>
  <c r="I214" i="14"/>
  <c r="J214" i="14"/>
  <c r="K214" i="14"/>
  <c r="L214" i="14"/>
  <c r="M214" i="14"/>
  <c r="N214" i="14"/>
  <c r="O214" i="14"/>
  <c r="P214" i="14"/>
  <c r="E215" i="14"/>
  <c r="F215" i="14"/>
  <c r="G215" i="14"/>
  <c r="H215" i="14"/>
  <c r="I215" i="14"/>
  <c r="J215" i="14"/>
  <c r="K215" i="14"/>
  <c r="L215" i="14"/>
  <c r="M215" i="14"/>
  <c r="N215" i="14"/>
  <c r="O215" i="14"/>
  <c r="P215" i="14"/>
  <c r="E198" i="14"/>
  <c r="F198" i="14"/>
  <c r="G198" i="14"/>
  <c r="H198" i="14"/>
  <c r="I198" i="14"/>
  <c r="J198" i="14"/>
  <c r="K198" i="14"/>
  <c r="L198" i="14"/>
  <c r="M198" i="14"/>
  <c r="N198" i="14"/>
  <c r="O198" i="14"/>
  <c r="P198" i="14"/>
  <c r="E199" i="14"/>
  <c r="F199" i="14"/>
  <c r="G199" i="14"/>
  <c r="H199" i="14"/>
  <c r="I199" i="14"/>
  <c r="J199" i="14"/>
  <c r="K199" i="14"/>
  <c r="L199" i="14"/>
  <c r="M199" i="14"/>
  <c r="N199" i="14"/>
  <c r="O199" i="14"/>
  <c r="P199" i="14"/>
  <c r="E200" i="14"/>
  <c r="F200" i="14"/>
  <c r="G200" i="14"/>
  <c r="H200" i="14"/>
  <c r="I200" i="14"/>
  <c r="J200" i="14"/>
  <c r="K200" i="14"/>
  <c r="L200" i="14"/>
  <c r="M200" i="14"/>
  <c r="N200" i="14"/>
  <c r="O200" i="14"/>
  <c r="P200" i="14"/>
  <c r="E201" i="14"/>
  <c r="F201" i="14"/>
  <c r="G201" i="14"/>
  <c r="H201" i="14"/>
  <c r="I201" i="14"/>
  <c r="J201" i="14"/>
  <c r="K201" i="14"/>
  <c r="L201" i="14"/>
  <c r="M201" i="14"/>
  <c r="N201" i="14"/>
  <c r="O201" i="14"/>
  <c r="P201" i="14"/>
  <c r="E202" i="14"/>
  <c r="F202" i="14"/>
  <c r="G202" i="14"/>
  <c r="H202" i="14"/>
  <c r="I202" i="14"/>
  <c r="J202" i="14"/>
  <c r="K202" i="14"/>
  <c r="L202" i="14"/>
  <c r="M202" i="14"/>
  <c r="N202" i="14"/>
  <c r="O202" i="14"/>
  <c r="P202" i="14"/>
  <c r="E185" i="14"/>
  <c r="F185" i="14"/>
  <c r="G185" i="14"/>
  <c r="H185" i="14"/>
  <c r="I185" i="14"/>
  <c r="J185" i="14"/>
  <c r="K185" i="14"/>
  <c r="L185" i="14"/>
  <c r="M185" i="14"/>
  <c r="N185" i="14"/>
  <c r="O185" i="14"/>
  <c r="P185" i="14"/>
  <c r="E186" i="14"/>
  <c r="F186" i="14"/>
  <c r="G186" i="14"/>
  <c r="H186" i="14"/>
  <c r="I186" i="14"/>
  <c r="J186" i="14"/>
  <c r="K186" i="14"/>
  <c r="L186" i="14"/>
  <c r="M186" i="14"/>
  <c r="N186" i="14"/>
  <c r="O186" i="14"/>
  <c r="P186" i="14"/>
  <c r="E187" i="14"/>
  <c r="F187" i="14"/>
  <c r="G187" i="14"/>
  <c r="H187" i="14"/>
  <c r="I187" i="14"/>
  <c r="J187" i="14"/>
  <c r="K187" i="14"/>
  <c r="L187" i="14"/>
  <c r="M187" i="14"/>
  <c r="N187" i="14"/>
  <c r="O187" i="14"/>
  <c r="P187" i="14"/>
  <c r="E188" i="14"/>
  <c r="F188" i="14"/>
  <c r="G188" i="14"/>
  <c r="H188" i="14"/>
  <c r="I188" i="14"/>
  <c r="J188" i="14"/>
  <c r="K188" i="14"/>
  <c r="L188" i="14"/>
  <c r="M188" i="14"/>
  <c r="N188" i="14"/>
  <c r="O188" i="14"/>
  <c r="P188" i="14"/>
  <c r="E189" i="14"/>
  <c r="F189" i="14"/>
  <c r="G189" i="14"/>
  <c r="H189" i="14"/>
  <c r="I189" i="14"/>
  <c r="J189" i="14"/>
  <c r="K189" i="14"/>
  <c r="L189" i="14"/>
  <c r="M189" i="14"/>
  <c r="N189" i="14"/>
  <c r="O189" i="14"/>
  <c r="P189" i="14"/>
  <c r="E174" i="14"/>
  <c r="F174" i="14"/>
  <c r="G174" i="14"/>
  <c r="H174" i="14"/>
  <c r="I174" i="14"/>
  <c r="J174" i="14"/>
  <c r="K174" i="14"/>
  <c r="L174" i="14"/>
  <c r="M174" i="14"/>
  <c r="N174" i="14"/>
  <c r="O174" i="14"/>
  <c r="P174" i="14"/>
  <c r="E175" i="14"/>
  <c r="F175" i="14"/>
  <c r="G175" i="14"/>
  <c r="H175" i="14"/>
  <c r="I175" i="14"/>
  <c r="J175" i="14"/>
  <c r="K175" i="14"/>
  <c r="L175" i="14"/>
  <c r="M175" i="14"/>
  <c r="N175" i="14"/>
  <c r="O175" i="14"/>
  <c r="P175" i="14"/>
  <c r="E176" i="14"/>
  <c r="F176" i="14"/>
  <c r="G176" i="14"/>
  <c r="H176" i="14"/>
  <c r="I176" i="14"/>
  <c r="J176" i="14"/>
  <c r="K176" i="14"/>
  <c r="L176" i="14"/>
  <c r="M176" i="14"/>
  <c r="N176" i="14"/>
  <c r="O176" i="14"/>
  <c r="P176" i="14"/>
  <c r="E177" i="14"/>
  <c r="F177" i="14"/>
  <c r="G177" i="14"/>
  <c r="H177" i="14"/>
  <c r="I177" i="14"/>
  <c r="J177" i="14"/>
  <c r="K177" i="14"/>
  <c r="L177" i="14"/>
  <c r="M177" i="14"/>
  <c r="N177" i="14"/>
  <c r="O177" i="14"/>
  <c r="P177" i="14"/>
  <c r="E163" i="14"/>
  <c r="F163" i="14"/>
  <c r="G163" i="14"/>
  <c r="H163" i="14"/>
  <c r="I163" i="14"/>
  <c r="J163" i="14"/>
  <c r="K163" i="14"/>
  <c r="L163" i="14"/>
  <c r="M163" i="14"/>
  <c r="N163" i="14"/>
  <c r="O163" i="14"/>
  <c r="P163" i="14"/>
  <c r="E164" i="14"/>
  <c r="F164" i="14"/>
  <c r="G164" i="14"/>
  <c r="H164" i="14"/>
  <c r="I164" i="14"/>
  <c r="J164" i="14"/>
  <c r="K164" i="14"/>
  <c r="L164" i="14"/>
  <c r="M164" i="14"/>
  <c r="N164" i="14"/>
  <c r="O164" i="14"/>
  <c r="P164" i="14"/>
  <c r="E165" i="14"/>
  <c r="F165" i="14"/>
  <c r="G165" i="14"/>
  <c r="H165" i="14"/>
  <c r="I165" i="14"/>
  <c r="J165" i="14"/>
  <c r="K165" i="14"/>
  <c r="L165" i="14"/>
  <c r="M165" i="14"/>
  <c r="N165" i="14"/>
  <c r="O165" i="14"/>
  <c r="P165" i="14"/>
  <c r="E166" i="14"/>
  <c r="F166" i="14"/>
  <c r="G166" i="14"/>
  <c r="H166" i="14"/>
  <c r="I166" i="14"/>
  <c r="J166" i="14"/>
  <c r="K166" i="14"/>
  <c r="L166" i="14"/>
  <c r="M166" i="14"/>
  <c r="N166" i="14"/>
  <c r="O166" i="14"/>
  <c r="P166" i="14"/>
  <c r="E152" i="14"/>
  <c r="F152" i="14"/>
  <c r="G152" i="14"/>
  <c r="H152" i="14"/>
  <c r="I152" i="14"/>
  <c r="J152" i="14"/>
  <c r="K152" i="14"/>
  <c r="L152" i="14"/>
  <c r="M152" i="14"/>
  <c r="N152" i="14"/>
  <c r="O152" i="14"/>
  <c r="P152" i="14"/>
  <c r="E153" i="14"/>
  <c r="F153" i="14"/>
  <c r="G153" i="14"/>
  <c r="H153" i="14"/>
  <c r="I153" i="14"/>
  <c r="J153" i="14"/>
  <c r="K153" i="14"/>
  <c r="L153" i="14"/>
  <c r="M153" i="14"/>
  <c r="N153" i="14"/>
  <c r="O153" i="14"/>
  <c r="P153" i="14"/>
  <c r="E154" i="14"/>
  <c r="F154" i="14"/>
  <c r="G154" i="14"/>
  <c r="H154" i="14"/>
  <c r="I154" i="14"/>
  <c r="J154" i="14"/>
  <c r="K154" i="14"/>
  <c r="L154" i="14"/>
  <c r="M154" i="14"/>
  <c r="N154" i="14"/>
  <c r="O154" i="14"/>
  <c r="P154" i="14"/>
  <c r="E155" i="14"/>
  <c r="F155" i="14"/>
  <c r="G155" i="14"/>
  <c r="H155" i="14"/>
  <c r="I155" i="14"/>
  <c r="J155" i="14"/>
  <c r="K155" i="14"/>
  <c r="L155" i="14"/>
  <c r="M155" i="14"/>
  <c r="N155" i="14"/>
  <c r="O155" i="14"/>
  <c r="P155" i="14"/>
  <c r="E141" i="14"/>
  <c r="F141" i="14"/>
  <c r="G141" i="14"/>
  <c r="H141" i="14"/>
  <c r="I141" i="14"/>
  <c r="J141" i="14"/>
  <c r="K141" i="14"/>
  <c r="L141" i="14"/>
  <c r="M141" i="14"/>
  <c r="N141" i="14"/>
  <c r="O141" i="14"/>
  <c r="P141" i="14"/>
  <c r="E142" i="14"/>
  <c r="F142" i="14"/>
  <c r="G142" i="14"/>
  <c r="H142" i="14"/>
  <c r="I142" i="14"/>
  <c r="J142" i="14"/>
  <c r="K142" i="14"/>
  <c r="L142" i="14"/>
  <c r="M142" i="14"/>
  <c r="N142" i="14"/>
  <c r="O142" i="14"/>
  <c r="P142" i="14"/>
  <c r="E143" i="14"/>
  <c r="F143" i="14"/>
  <c r="G143" i="14"/>
  <c r="H143" i="14"/>
  <c r="I143" i="14"/>
  <c r="J143" i="14"/>
  <c r="K143" i="14"/>
  <c r="L143" i="14"/>
  <c r="M143" i="14"/>
  <c r="N143" i="14"/>
  <c r="O143" i="14"/>
  <c r="P143" i="14"/>
  <c r="E144" i="14"/>
  <c r="F144" i="14"/>
  <c r="G144" i="14"/>
  <c r="H144" i="14"/>
  <c r="I144" i="14"/>
  <c r="J144" i="14"/>
  <c r="K144" i="14"/>
  <c r="L144" i="14"/>
  <c r="M144" i="14"/>
  <c r="N144" i="14"/>
  <c r="O144" i="14"/>
  <c r="P144" i="14"/>
  <c r="E130" i="14"/>
  <c r="F130" i="14"/>
  <c r="G130" i="14"/>
  <c r="H130" i="14"/>
  <c r="I130" i="14"/>
  <c r="J130" i="14"/>
  <c r="K130" i="14"/>
  <c r="L130" i="14"/>
  <c r="M130" i="14"/>
  <c r="N130" i="14"/>
  <c r="O130" i="14"/>
  <c r="P130" i="14"/>
  <c r="E131" i="14"/>
  <c r="F131" i="14"/>
  <c r="G131" i="14"/>
  <c r="H131" i="14"/>
  <c r="I131" i="14"/>
  <c r="J131" i="14"/>
  <c r="K131" i="14"/>
  <c r="L131" i="14"/>
  <c r="M131" i="14"/>
  <c r="N131" i="14"/>
  <c r="O131" i="14"/>
  <c r="P131" i="14"/>
  <c r="E132" i="14"/>
  <c r="F132" i="14"/>
  <c r="G132" i="14"/>
  <c r="H132" i="14"/>
  <c r="I132" i="14"/>
  <c r="J132" i="14"/>
  <c r="K132" i="14"/>
  <c r="L132" i="14"/>
  <c r="M132" i="14"/>
  <c r="N132" i="14"/>
  <c r="O132" i="14"/>
  <c r="P132" i="14"/>
  <c r="E133" i="14"/>
  <c r="F133" i="14"/>
  <c r="G133" i="14"/>
  <c r="H133" i="14"/>
  <c r="I133" i="14"/>
  <c r="J133" i="14"/>
  <c r="K133" i="14"/>
  <c r="L133" i="14"/>
  <c r="M133" i="14"/>
  <c r="N133" i="14"/>
  <c r="O133" i="14"/>
  <c r="P133" i="14"/>
  <c r="E119" i="14"/>
  <c r="F119" i="14"/>
  <c r="G119" i="14"/>
  <c r="H119" i="14"/>
  <c r="I119" i="14"/>
  <c r="J119" i="14"/>
  <c r="K119" i="14"/>
  <c r="L119" i="14"/>
  <c r="M119" i="14"/>
  <c r="N119" i="14"/>
  <c r="O119" i="14"/>
  <c r="P119" i="14"/>
  <c r="E120" i="14"/>
  <c r="F120" i="14"/>
  <c r="G120" i="14"/>
  <c r="H120" i="14"/>
  <c r="I120" i="14"/>
  <c r="J120" i="14"/>
  <c r="K120" i="14"/>
  <c r="L120" i="14"/>
  <c r="M120" i="14"/>
  <c r="N120" i="14"/>
  <c r="O120" i="14"/>
  <c r="P120" i="14"/>
  <c r="E121" i="14"/>
  <c r="F121" i="14"/>
  <c r="G121" i="14"/>
  <c r="H121" i="14"/>
  <c r="I121" i="14"/>
  <c r="J121" i="14"/>
  <c r="K121" i="14"/>
  <c r="L121" i="14"/>
  <c r="M121" i="14"/>
  <c r="N121" i="14"/>
  <c r="O121" i="14"/>
  <c r="P121" i="14"/>
  <c r="E122" i="14"/>
  <c r="F122" i="14"/>
  <c r="G122" i="14"/>
  <c r="H122" i="14"/>
  <c r="I122" i="14"/>
  <c r="J122" i="14"/>
  <c r="K122" i="14"/>
  <c r="L122" i="14"/>
  <c r="M122" i="14"/>
  <c r="N122" i="14"/>
  <c r="O122" i="14"/>
  <c r="P122" i="14"/>
  <c r="E108" i="14"/>
  <c r="F108" i="14"/>
  <c r="G108" i="14"/>
  <c r="H108" i="14"/>
  <c r="I108" i="14"/>
  <c r="J108" i="14"/>
  <c r="K108" i="14"/>
  <c r="L108" i="14"/>
  <c r="M108" i="14"/>
  <c r="N108" i="14"/>
  <c r="O108" i="14"/>
  <c r="P108" i="14"/>
  <c r="E109" i="14"/>
  <c r="F109" i="14"/>
  <c r="G109" i="14"/>
  <c r="H109" i="14"/>
  <c r="I109" i="14"/>
  <c r="J109" i="14"/>
  <c r="K109" i="14"/>
  <c r="L109" i="14"/>
  <c r="M109" i="14"/>
  <c r="N109" i="14"/>
  <c r="O109" i="14"/>
  <c r="P109" i="14"/>
  <c r="E110" i="14"/>
  <c r="F110" i="14"/>
  <c r="G110" i="14"/>
  <c r="H110" i="14"/>
  <c r="I110" i="14"/>
  <c r="J110" i="14"/>
  <c r="K110" i="14"/>
  <c r="L110" i="14"/>
  <c r="M110" i="14"/>
  <c r="N110" i="14"/>
  <c r="O110" i="14"/>
  <c r="P110" i="14"/>
  <c r="E111" i="14"/>
  <c r="F111" i="14"/>
  <c r="G111" i="14"/>
  <c r="H111" i="14"/>
  <c r="I111" i="14"/>
  <c r="J111" i="14"/>
  <c r="K111" i="14"/>
  <c r="L111" i="14"/>
  <c r="M111" i="14"/>
  <c r="N111" i="14"/>
  <c r="O111" i="14"/>
  <c r="P111" i="14"/>
  <c r="E97" i="14"/>
  <c r="F97" i="14"/>
  <c r="G97" i="14"/>
  <c r="H97" i="14"/>
  <c r="I97" i="14"/>
  <c r="J97" i="14"/>
  <c r="K97" i="14"/>
  <c r="L97" i="14"/>
  <c r="M97" i="14"/>
  <c r="N97" i="14"/>
  <c r="O97" i="14"/>
  <c r="P97" i="14"/>
  <c r="E98" i="14"/>
  <c r="F98" i="14"/>
  <c r="G98" i="14"/>
  <c r="H98" i="14"/>
  <c r="I98" i="14"/>
  <c r="J98" i="14"/>
  <c r="K98" i="14"/>
  <c r="L98" i="14"/>
  <c r="M98" i="14"/>
  <c r="N98" i="14"/>
  <c r="O98" i="14"/>
  <c r="P98" i="14"/>
  <c r="E99" i="14"/>
  <c r="F99" i="14"/>
  <c r="G99" i="14"/>
  <c r="H99" i="14"/>
  <c r="I99" i="14"/>
  <c r="J99" i="14"/>
  <c r="K99" i="14"/>
  <c r="L99" i="14"/>
  <c r="M99" i="14"/>
  <c r="N99" i="14"/>
  <c r="O99" i="14"/>
  <c r="P99" i="14"/>
  <c r="E100" i="14"/>
  <c r="F100" i="14"/>
  <c r="G100" i="14"/>
  <c r="H100" i="14"/>
  <c r="I100" i="14"/>
  <c r="J100" i="14"/>
  <c r="K100" i="14"/>
  <c r="L100" i="14"/>
  <c r="M100" i="14"/>
  <c r="N100" i="14"/>
  <c r="O100" i="14"/>
  <c r="P100" i="14"/>
  <c r="E86" i="14"/>
  <c r="F86" i="14"/>
  <c r="G86" i="14"/>
  <c r="H86" i="14"/>
  <c r="I86" i="14"/>
  <c r="J86" i="14"/>
  <c r="K86" i="14"/>
  <c r="L86" i="14"/>
  <c r="M86" i="14"/>
  <c r="N86" i="14"/>
  <c r="O86" i="14"/>
  <c r="P86" i="14"/>
  <c r="E87" i="14"/>
  <c r="F87" i="14"/>
  <c r="G87" i="14"/>
  <c r="H87" i="14"/>
  <c r="I87" i="14"/>
  <c r="J87" i="14"/>
  <c r="K87" i="14"/>
  <c r="L87" i="14"/>
  <c r="M87" i="14"/>
  <c r="N87" i="14"/>
  <c r="O87" i="14"/>
  <c r="P87" i="14"/>
  <c r="E88" i="14"/>
  <c r="F88" i="14"/>
  <c r="G88" i="14"/>
  <c r="H88" i="14"/>
  <c r="I88" i="14"/>
  <c r="J88" i="14"/>
  <c r="K88" i="14"/>
  <c r="L88" i="14"/>
  <c r="M88" i="14"/>
  <c r="N88" i="14"/>
  <c r="O88" i="14"/>
  <c r="P88" i="14"/>
  <c r="E89" i="14"/>
  <c r="F89" i="14"/>
  <c r="G89" i="14"/>
  <c r="H89" i="14"/>
  <c r="I89" i="14"/>
  <c r="J89" i="14"/>
  <c r="K89" i="14"/>
  <c r="L89" i="14"/>
  <c r="M89" i="14"/>
  <c r="N89" i="14"/>
  <c r="O89" i="14"/>
  <c r="P89" i="14"/>
  <c r="E75" i="14"/>
  <c r="F75" i="14"/>
  <c r="G75" i="14"/>
  <c r="H75" i="14"/>
  <c r="I75" i="14"/>
  <c r="J75" i="14"/>
  <c r="K75" i="14"/>
  <c r="L75" i="14"/>
  <c r="M75" i="14"/>
  <c r="N75" i="14"/>
  <c r="O75" i="14"/>
  <c r="P75" i="14"/>
  <c r="E76" i="14"/>
  <c r="F76" i="14"/>
  <c r="G76" i="14"/>
  <c r="H76" i="14"/>
  <c r="I76" i="14"/>
  <c r="J76" i="14"/>
  <c r="K76" i="14"/>
  <c r="L76" i="14"/>
  <c r="M76" i="14"/>
  <c r="N76" i="14"/>
  <c r="O76" i="14"/>
  <c r="P76" i="14"/>
  <c r="E77" i="14"/>
  <c r="F77" i="14"/>
  <c r="G77" i="14"/>
  <c r="H77" i="14"/>
  <c r="I77" i="14"/>
  <c r="J77" i="14"/>
  <c r="K77" i="14"/>
  <c r="L77" i="14"/>
  <c r="M77" i="14"/>
  <c r="N77" i="14"/>
  <c r="O77" i="14"/>
  <c r="P77" i="14"/>
  <c r="E78" i="14"/>
  <c r="F78" i="14"/>
  <c r="G78" i="14"/>
  <c r="H78" i="14"/>
  <c r="I78" i="14"/>
  <c r="J78" i="14"/>
  <c r="K78" i="14"/>
  <c r="L78" i="14"/>
  <c r="M78" i="14"/>
  <c r="N78" i="14"/>
  <c r="O78" i="14"/>
  <c r="P78" i="14"/>
  <c r="E64" i="14" l="1"/>
  <c r="F64" i="14"/>
  <c r="G64" i="14"/>
  <c r="H64" i="14"/>
  <c r="I64" i="14"/>
  <c r="J64" i="14"/>
  <c r="K64" i="14"/>
  <c r="L64" i="14"/>
  <c r="M64" i="14"/>
  <c r="N64" i="14"/>
  <c r="O64" i="14"/>
  <c r="P64" i="14"/>
  <c r="E65" i="14"/>
  <c r="F65" i="14"/>
  <c r="G65" i="14"/>
  <c r="H65" i="14"/>
  <c r="I65" i="14"/>
  <c r="J65" i="14"/>
  <c r="K65" i="14"/>
  <c r="L65" i="14"/>
  <c r="M65" i="14"/>
  <c r="N65" i="14"/>
  <c r="O65" i="14"/>
  <c r="P65" i="14"/>
  <c r="E66" i="14"/>
  <c r="F66" i="14"/>
  <c r="G66" i="14"/>
  <c r="H66" i="14"/>
  <c r="I66" i="14"/>
  <c r="J66" i="14"/>
  <c r="K66" i="14"/>
  <c r="L66" i="14"/>
  <c r="M66" i="14"/>
  <c r="N66" i="14"/>
  <c r="O66" i="14"/>
  <c r="P66" i="14"/>
  <c r="E67" i="14"/>
  <c r="F67" i="14"/>
  <c r="G67" i="14"/>
  <c r="H67" i="14"/>
  <c r="I67" i="14"/>
  <c r="J67" i="14"/>
  <c r="K67" i="14"/>
  <c r="L67" i="14"/>
  <c r="M67" i="14"/>
  <c r="N67" i="14"/>
  <c r="O67" i="14"/>
  <c r="P67" i="14"/>
  <c r="E399" i="14"/>
  <c r="F399" i="14"/>
  <c r="G399" i="14"/>
  <c r="H399" i="14"/>
  <c r="I399" i="14"/>
  <c r="J399" i="14"/>
  <c r="K399" i="14"/>
  <c r="L399" i="14"/>
  <c r="M399" i="14"/>
  <c r="N399" i="14"/>
  <c r="O399" i="14"/>
  <c r="P399" i="14"/>
  <c r="E400" i="14"/>
  <c r="F400" i="14"/>
  <c r="G400" i="14"/>
  <c r="H400" i="14"/>
  <c r="I400" i="14"/>
  <c r="J400" i="14"/>
  <c r="K400" i="14"/>
  <c r="L400" i="14"/>
  <c r="M400" i="14"/>
  <c r="N400" i="14"/>
  <c r="O400" i="14"/>
  <c r="P400" i="14"/>
  <c r="E401" i="14"/>
  <c r="F401" i="14"/>
  <c r="G401" i="14"/>
  <c r="H401" i="14"/>
  <c r="I401" i="14"/>
  <c r="J401" i="14"/>
  <c r="K401" i="14"/>
  <c r="L401" i="14"/>
  <c r="M401" i="14"/>
  <c r="N401" i="14"/>
  <c r="O401" i="14"/>
  <c r="P401" i="14"/>
  <c r="E402" i="14"/>
  <c r="F402" i="14"/>
  <c r="G402" i="14"/>
  <c r="H402" i="14"/>
  <c r="I402" i="14"/>
  <c r="J402" i="14"/>
  <c r="K402" i="14"/>
  <c r="L402" i="14"/>
  <c r="M402" i="14"/>
  <c r="N402" i="14"/>
  <c r="O402" i="14"/>
  <c r="P402" i="14"/>
  <c r="E388" i="14"/>
  <c r="F388" i="14"/>
  <c r="G388" i="14"/>
  <c r="H388" i="14"/>
  <c r="I388" i="14"/>
  <c r="J388" i="14"/>
  <c r="K388" i="14"/>
  <c r="L388" i="14"/>
  <c r="M388" i="14"/>
  <c r="N388" i="14"/>
  <c r="O388" i="14"/>
  <c r="P388" i="14"/>
  <c r="E389" i="14"/>
  <c r="F389" i="14"/>
  <c r="G389" i="14"/>
  <c r="H389" i="14"/>
  <c r="I389" i="14"/>
  <c r="J389" i="14"/>
  <c r="K389" i="14"/>
  <c r="L389" i="14"/>
  <c r="M389" i="14"/>
  <c r="N389" i="14"/>
  <c r="O389" i="14"/>
  <c r="P389" i="14"/>
  <c r="E390" i="14"/>
  <c r="F390" i="14"/>
  <c r="G390" i="14"/>
  <c r="H390" i="14"/>
  <c r="I390" i="14"/>
  <c r="J390" i="14"/>
  <c r="K390" i="14"/>
  <c r="L390" i="14"/>
  <c r="M390" i="14"/>
  <c r="N390" i="14"/>
  <c r="O390" i="14"/>
  <c r="P390" i="14"/>
  <c r="E391" i="14"/>
  <c r="F391" i="14"/>
  <c r="G391" i="14"/>
  <c r="H391" i="14"/>
  <c r="I391" i="14"/>
  <c r="J391" i="14"/>
  <c r="K391" i="14"/>
  <c r="L391" i="14"/>
  <c r="M391" i="14"/>
  <c r="N391" i="14"/>
  <c r="O391" i="14"/>
  <c r="P391" i="14"/>
  <c r="E53" i="14"/>
  <c r="F53" i="14"/>
  <c r="G53" i="14"/>
  <c r="H53" i="14"/>
  <c r="I53" i="14"/>
  <c r="J53" i="14"/>
  <c r="K53" i="14"/>
  <c r="L53" i="14"/>
  <c r="M53" i="14"/>
  <c r="N53" i="14"/>
  <c r="O53" i="14"/>
  <c r="P53" i="14"/>
  <c r="E54" i="14"/>
  <c r="F54" i="14"/>
  <c r="G54" i="14"/>
  <c r="H54" i="14"/>
  <c r="I54" i="14"/>
  <c r="J54" i="14"/>
  <c r="K54" i="14"/>
  <c r="L54" i="14"/>
  <c r="M54" i="14"/>
  <c r="N54" i="14"/>
  <c r="O54" i="14"/>
  <c r="P54" i="14"/>
  <c r="E55" i="14"/>
  <c r="F55" i="14"/>
  <c r="G55" i="14"/>
  <c r="H55" i="14"/>
  <c r="I55" i="14"/>
  <c r="J55" i="14"/>
  <c r="K55" i="14"/>
  <c r="L55" i="14"/>
  <c r="M55" i="14"/>
  <c r="N55" i="14"/>
  <c r="O55" i="14"/>
  <c r="P55" i="14"/>
  <c r="E56" i="14"/>
  <c r="F56" i="14"/>
  <c r="G56" i="14"/>
  <c r="H56" i="14"/>
  <c r="I56" i="14"/>
  <c r="J56" i="14"/>
  <c r="K56" i="14"/>
  <c r="L56" i="14"/>
  <c r="M56" i="14"/>
  <c r="N56" i="14"/>
  <c r="O56" i="14"/>
  <c r="P56" i="14"/>
  <c r="E42" i="14"/>
  <c r="F42" i="14"/>
  <c r="G42" i="14"/>
  <c r="H42" i="14"/>
  <c r="I42" i="14"/>
  <c r="J42" i="14"/>
  <c r="K42" i="14"/>
  <c r="L42" i="14"/>
  <c r="M42" i="14"/>
  <c r="N42" i="14"/>
  <c r="O42" i="14"/>
  <c r="P42" i="14"/>
  <c r="E43" i="14"/>
  <c r="F43" i="14"/>
  <c r="G43" i="14"/>
  <c r="H43" i="14"/>
  <c r="I43" i="14"/>
  <c r="J43" i="14"/>
  <c r="K43" i="14"/>
  <c r="L43" i="14"/>
  <c r="M43" i="14"/>
  <c r="N43" i="14"/>
  <c r="O43" i="14"/>
  <c r="P43" i="14"/>
  <c r="E44" i="14"/>
  <c r="F44" i="14"/>
  <c r="G44" i="14"/>
  <c r="H44" i="14"/>
  <c r="I44" i="14"/>
  <c r="J44" i="14"/>
  <c r="K44" i="14"/>
  <c r="L44" i="14"/>
  <c r="M44" i="14"/>
  <c r="N44" i="14"/>
  <c r="O44" i="14"/>
  <c r="P44" i="14"/>
  <c r="E45" i="14"/>
  <c r="F45" i="14"/>
  <c r="G45" i="14"/>
  <c r="H45" i="14"/>
  <c r="I45" i="14"/>
  <c r="J45" i="14"/>
  <c r="K45" i="14"/>
  <c r="L45" i="14"/>
  <c r="M45" i="14"/>
  <c r="N45" i="14"/>
  <c r="O45" i="14"/>
  <c r="P45" i="14"/>
  <c r="E30" i="14"/>
  <c r="F30" i="14"/>
  <c r="G30" i="14"/>
  <c r="H30" i="14"/>
  <c r="I30" i="14"/>
  <c r="J30" i="14"/>
  <c r="K30" i="14"/>
  <c r="L30" i="14"/>
  <c r="M30" i="14"/>
  <c r="N30" i="14"/>
  <c r="O30" i="14"/>
  <c r="P30" i="14"/>
  <c r="E31" i="14"/>
  <c r="F31" i="14"/>
  <c r="G31" i="14"/>
  <c r="H31" i="14"/>
  <c r="I31" i="14"/>
  <c r="J31" i="14"/>
  <c r="K31" i="14"/>
  <c r="L31" i="14"/>
  <c r="M31" i="14"/>
  <c r="N31" i="14"/>
  <c r="O31" i="14"/>
  <c r="P31" i="14"/>
  <c r="E32" i="14"/>
  <c r="F32" i="14"/>
  <c r="G32" i="14"/>
  <c r="H32" i="14"/>
  <c r="I32" i="14"/>
  <c r="J32" i="14"/>
  <c r="K32" i="14"/>
  <c r="L32" i="14"/>
  <c r="M32" i="14"/>
  <c r="N32" i="14"/>
  <c r="O32" i="14"/>
  <c r="P32" i="14"/>
  <c r="E33" i="14"/>
  <c r="F33" i="14"/>
  <c r="G33" i="14"/>
  <c r="H33" i="14"/>
  <c r="I33" i="14"/>
  <c r="J33" i="14"/>
  <c r="K33" i="14"/>
  <c r="L33" i="14"/>
  <c r="M33" i="14"/>
  <c r="N33" i="14"/>
  <c r="O33" i="14"/>
  <c r="P33" i="14"/>
  <c r="E34" i="14"/>
  <c r="F34" i="14"/>
  <c r="G34" i="14"/>
  <c r="H34" i="14"/>
  <c r="I34" i="14"/>
  <c r="J34" i="14"/>
  <c r="K34" i="14"/>
  <c r="L34" i="14"/>
  <c r="M34" i="14"/>
  <c r="N34" i="14"/>
  <c r="O34" i="14"/>
  <c r="P34" i="14"/>
  <c r="E1078" i="2"/>
  <c r="E598" i="14" s="1"/>
  <c r="F1078" i="2"/>
  <c r="F598" i="14" s="1"/>
  <c r="G1078" i="2"/>
  <c r="G598" i="14" s="1"/>
  <c r="H1078" i="2"/>
  <c r="H598" i="14" s="1"/>
  <c r="I1078" i="2"/>
  <c r="I598" i="14" s="1"/>
  <c r="J1078" i="2"/>
  <c r="J598" i="14" s="1"/>
  <c r="K1078" i="2"/>
  <c r="K598" i="14" s="1"/>
  <c r="L1078" i="2"/>
  <c r="L598" i="14" s="1"/>
  <c r="M1078" i="2"/>
  <c r="M598" i="14" s="1"/>
  <c r="N1078" i="2"/>
  <c r="N598" i="14" s="1"/>
  <c r="O1078" i="2"/>
  <c r="O598" i="14" s="1"/>
  <c r="P1078" i="2"/>
  <c r="P598" i="14" s="1"/>
  <c r="E297" i="2"/>
  <c r="E585" i="14" s="1"/>
  <c r="F297" i="2"/>
  <c r="F585" i="14" s="1"/>
  <c r="G297" i="2"/>
  <c r="G585" i="14" s="1"/>
  <c r="H297" i="2"/>
  <c r="H585" i="14" s="1"/>
  <c r="I297" i="2"/>
  <c r="I585" i="14" s="1"/>
  <c r="J297" i="2"/>
  <c r="J585" i="14" s="1"/>
  <c r="K297" i="2"/>
  <c r="K585" i="14" s="1"/>
  <c r="L297" i="2"/>
  <c r="L585" i="14" s="1"/>
  <c r="M297" i="2"/>
  <c r="M585" i="14" s="1"/>
  <c r="N297" i="2"/>
  <c r="N585" i="14" s="1"/>
  <c r="O297" i="2"/>
  <c r="O585" i="14" s="1"/>
  <c r="P297" i="2"/>
  <c r="P585" i="14" s="1"/>
  <c r="E1067" i="2"/>
  <c r="E574" i="14" s="1"/>
  <c r="F1067" i="2"/>
  <c r="F574" i="14" s="1"/>
  <c r="G1067" i="2"/>
  <c r="G574" i="14" s="1"/>
  <c r="H1067" i="2"/>
  <c r="H574" i="14" s="1"/>
  <c r="I1067" i="2"/>
  <c r="I574" i="14" s="1"/>
  <c r="J1067" i="2"/>
  <c r="J574" i="14" s="1"/>
  <c r="K1067" i="2"/>
  <c r="K574" i="14" s="1"/>
  <c r="L1067" i="2"/>
  <c r="L574" i="14" s="1"/>
  <c r="M1067" i="2"/>
  <c r="M574" i="14" s="1"/>
  <c r="N1067" i="2"/>
  <c r="N574" i="14" s="1"/>
  <c r="O1067" i="2"/>
  <c r="O574" i="14" s="1"/>
  <c r="P1067" i="2"/>
  <c r="P574" i="14" s="1"/>
  <c r="E1056" i="2"/>
  <c r="E563" i="14" s="1"/>
  <c r="F1056" i="2"/>
  <c r="F563" i="14" s="1"/>
  <c r="G1056" i="2"/>
  <c r="G563" i="14" s="1"/>
  <c r="H1056" i="2"/>
  <c r="H563" i="14" s="1"/>
  <c r="I1056" i="2"/>
  <c r="I563" i="14" s="1"/>
  <c r="J1056" i="2"/>
  <c r="J563" i="14" s="1"/>
  <c r="K1056" i="2"/>
  <c r="K563" i="14" s="1"/>
  <c r="L1056" i="2"/>
  <c r="L563" i="14" s="1"/>
  <c r="M1056" i="2"/>
  <c r="M563" i="14" s="1"/>
  <c r="N1056" i="2"/>
  <c r="N563" i="14" s="1"/>
  <c r="O1056" i="2"/>
  <c r="O563" i="14" s="1"/>
  <c r="P1056" i="2"/>
  <c r="P563" i="14" s="1"/>
  <c r="E1045" i="2"/>
  <c r="E552" i="14" s="1"/>
  <c r="F1045" i="2"/>
  <c r="F552" i="14" s="1"/>
  <c r="G1045" i="2"/>
  <c r="G552" i="14" s="1"/>
  <c r="H1045" i="2"/>
  <c r="H552" i="14" s="1"/>
  <c r="I1045" i="2"/>
  <c r="I552" i="14" s="1"/>
  <c r="J1045" i="2"/>
  <c r="J552" i="14" s="1"/>
  <c r="K1045" i="2"/>
  <c r="K552" i="14" s="1"/>
  <c r="L1045" i="2"/>
  <c r="L552" i="14" s="1"/>
  <c r="M1045" i="2"/>
  <c r="M552" i="14" s="1"/>
  <c r="N1045" i="2"/>
  <c r="N552" i="14" s="1"/>
  <c r="O1045" i="2"/>
  <c r="O552" i="14" s="1"/>
  <c r="P1045" i="2"/>
  <c r="P552" i="14" s="1"/>
  <c r="E1034" i="2"/>
  <c r="E541" i="14" s="1"/>
  <c r="F1034" i="2"/>
  <c r="F541" i="14" s="1"/>
  <c r="G1034" i="2"/>
  <c r="G541" i="14" s="1"/>
  <c r="H1034" i="2"/>
  <c r="H541" i="14" s="1"/>
  <c r="I1034" i="2"/>
  <c r="I541" i="14" s="1"/>
  <c r="J1034" i="2"/>
  <c r="J541" i="14" s="1"/>
  <c r="K1034" i="2"/>
  <c r="K541" i="14" s="1"/>
  <c r="L1034" i="2"/>
  <c r="L541" i="14" s="1"/>
  <c r="M1034" i="2"/>
  <c r="M541" i="14" s="1"/>
  <c r="N1034" i="2"/>
  <c r="N541" i="14" s="1"/>
  <c r="O1034" i="2"/>
  <c r="O541" i="14" s="1"/>
  <c r="P1034" i="2"/>
  <c r="P541" i="14" s="1"/>
  <c r="E1023" i="2"/>
  <c r="E530" i="14" s="1"/>
  <c r="F1023" i="2"/>
  <c r="F530" i="14" s="1"/>
  <c r="G1023" i="2"/>
  <c r="G530" i="14" s="1"/>
  <c r="H1023" i="2"/>
  <c r="H530" i="14" s="1"/>
  <c r="I1023" i="2"/>
  <c r="I530" i="14" s="1"/>
  <c r="J1023" i="2"/>
  <c r="J530" i="14" s="1"/>
  <c r="K1023" i="2"/>
  <c r="K530" i="14" s="1"/>
  <c r="L1023" i="2"/>
  <c r="L530" i="14" s="1"/>
  <c r="M1023" i="2"/>
  <c r="M530" i="14" s="1"/>
  <c r="N1023" i="2"/>
  <c r="N530" i="14" s="1"/>
  <c r="O1023" i="2"/>
  <c r="O530" i="14" s="1"/>
  <c r="P1023" i="2"/>
  <c r="P530" i="14" s="1"/>
  <c r="E1012" i="2"/>
  <c r="E519" i="14" s="1"/>
  <c r="F1012" i="2"/>
  <c r="F519" i="14" s="1"/>
  <c r="G1012" i="2"/>
  <c r="G519" i="14" s="1"/>
  <c r="H1012" i="2"/>
  <c r="H519" i="14" s="1"/>
  <c r="I1012" i="2"/>
  <c r="I519" i="14" s="1"/>
  <c r="J1012" i="2"/>
  <c r="J519" i="14" s="1"/>
  <c r="K1012" i="2"/>
  <c r="K519" i="14" s="1"/>
  <c r="L1012" i="2"/>
  <c r="L519" i="14" s="1"/>
  <c r="M1012" i="2"/>
  <c r="M519" i="14" s="1"/>
  <c r="N1012" i="2"/>
  <c r="N519" i="14" s="1"/>
  <c r="O1012" i="2"/>
  <c r="O519" i="14" s="1"/>
  <c r="P1012" i="2"/>
  <c r="P519" i="14" s="1"/>
  <c r="E1001" i="2"/>
  <c r="E508" i="14" s="1"/>
  <c r="F1001" i="2"/>
  <c r="F508" i="14" s="1"/>
  <c r="G1001" i="2"/>
  <c r="G508" i="14" s="1"/>
  <c r="H1001" i="2"/>
  <c r="H508" i="14" s="1"/>
  <c r="I1001" i="2"/>
  <c r="I508" i="14" s="1"/>
  <c r="J1001" i="2"/>
  <c r="J508" i="14" s="1"/>
  <c r="K1001" i="2"/>
  <c r="K508" i="14" s="1"/>
  <c r="L1001" i="2"/>
  <c r="L508" i="14" s="1"/>
  <c r="M1001" i="2"/>
  <c r="M508" i="14" s="1"/>
  <c r="N1001" i="2"/>
  <c r="N508" i="14" s="1"/>
  <c r="O1001" i="2"/>
  <c r="O508" i="14" s="1"/>
  <c r="P1001" i="2"/>
  <c r="P508" i="14" s="1"/>
  <c r="E990" i="2"/>
  <c r="E497" i="14" s="1"/>
  <c r="F990" i="2"/>
  <c r="F497" i="14" s="1"/>
  <c r="G990" i="2"/>
  <c r="G497" i="14" s="1"/>
  <c r="H990" i="2"/>
  <c r="H497" i="14" s="1"/>
  <c r="I990" i="2"/>
  <c r="I497" i="14" s="1"/>
  <c r="J990" i="2"/>
  <c r="J497" i="14" s="1"/>
  <c r="K990" i="2"/>
  <c r="K497" i="14" s="1"/>
  <c r="L990" i="2"/>
  <c r="L497" i="14" s="1"/>
  <c r="M990" i="2"/>
  <c r="M497" i="14" s="1"/>
  <c r="N990" i="2"/>
  <c r="N497" i="14" s="1"/>
  <c r="O990" i="2"/>
  <c r="O497" i="14" s="1"/>
  <c r="P990" i="2"/>
  <c r="P497" i="14" s="1"/>
  <c r="E979" i="2"/>
  <c r="E486" i="14" s="1"/>
  <c r="F979" i="2"/>
  <c r="F486" i="14" s="1"/>
  <c r="G979" i="2"/>
  <c r="G486" i="14" s="1"/>
  <c r="H979" i="2"/>
  <c r="H486" i="14" s="1"/>
  <c r="I979" i="2"/>
  <c r="I486" i="14" s="1"/>
  <c r="J979" i="2"/>
  <c r="J486" i="14" s="1"/>
  <c r="K979" i="2"/>
  <c r="K486" i="14" s="1"/>
  <c r="L979" i="2"/>
  <c r="L486" i="14" s="1"/>
  <c r="M979" i="2"/>
  <c r="M486" i="14" s="1"/>
  <c r="N979" i="2"/>
  <c r="N486" i="14" s="1"/>
  <c r="O979" i="2"/>
  <c r="O486" i="14" s="1"/>
  <c r="P979" i="2"/>
  <c r="P486" i="14" s="1"/>
  <c r="E968" i="2"/>
  <c r="E475" i="14" s="1"/>
  <c r="F968" i="2"/>
  <c r="F475" i="14" s="1"/>
  <c r="G968" i="2"/>
  <c r="G475" i="14" s="1"/>
  <c r="H968" i="2"/>
  <c r="H475" i="14" s="1"/>
  <c r="I968" i="2"/>
  <c r="I475" i="14" s="1"/>
  <c r="J968" i="2"/>
  <c r="J475" i="14" s="1"/>
  <c r="K968" i="2"/>
  <c r="K475" i="14" s="1"/>
  <c r="L968" i="2"/>
  <c r="L475" i="14" s="1"/>
  <c r="M968" i="2"/>
  <c r="M475" i="14" s="1"/>
  <c r="N968" i="2"/>
  <c r="N475" i="14" s="1"/>
  <c r="O968" i="2"/>
  <c r="O475" i="14" s="1"/>
  <c r="P968" i="2"/>
  <c r="P475" i="14" s="1"/>
  <c r="E957" i="2"/>
  <c r="E464" i="14" s="1"/>
  <c r="F957" i="2"/>
  <c r="F464" i="14" s="1"/>
  <c r="G957" i="2"/>
  <c r="G464" i="14" s="1"/>
  <c r="H957" i="2"/>
  <c r="H464" i="14" s="1"/>
  <c r="I957" i="2"/>
  <c r="I464" i="14" s="1"/>
  <c r="J957" i="2"/>
  <c r="J464" i="14" s="1"/>
  <c r="K957" i="2"/>
  <c r="K464" i="14" s="1"/>
  <c r="L957" i="2"/>
  <c r="L464" i="14" s="1"/>
  <c r="M957" i="2"/>
  <c r="M464" i="14" s="1"/>
  <c r="N957" i="2"/>
  <c r="N464" i="14" s="1"/>
  <c r="O957" i="2"/>
  <c r="O464" i="14" s="1"/>
  <c r="P957" i="2"/>
  <c r="P464" i="14" s="1"/>
  <c r="E946" i="2"/>
  <c r="E453" i="14" s="1"/>
  <c r="F946" i="2"/>
  <c r="F453" i="14" s="1"/>
  <c r="G946" i="2"/>
  <c r="G453" i="14" s="1"/>
  <c r="H946" i="2"/>
  <c r="H453" i="14" s="1"/>
  <c r="I946" i="2"/>
  <c r="I453" i="14" s="1"/>
  <c r="J946" i="2"/>
  <c r="J453" i="14" s="1"/>
  <c r="K946" i="2"/>
  <c r="K453" i="14" s="1"/>
  <c r="L946" i="2"/>
  <c r="L453" i="14" s="1"/>
  <c r="M946" i="2"/>
  <c r="M453" i="14" s="1"/>
  <c r="N946" i="2"/>
  <c r="N453" i="14" s="1"/>
  <c r="O946" i="2"/>
  <c r="O453" i="14" s="1"/>
  <c r="P946" i="2"/>
  <c r="P453" i="14" s="1"/>
  <c r="E935" i="2"/>
  <c r="E442" i="14" s="1"/>
  <c r="F935" i="2"/>
  <c r="F442" i="14" s="1"/>
  <c r="G935" i="2"/>
  <c r="G442" i="14" s="1"/>
  <c r="H935" i="2"/>
  <c r="H442" i="14" s="1"/>
  <c r="I935" i="2"/>
  <c r="I442" i="14" s="1"/>
  <c r="J935" i="2"/>
  <c r="J442" i="14" s="1"/>
  <c r="K935" i="2"/>
  <c r="K442" i="14" s="1"/>
  <c r="L935" i="2"/>
  <c r="L442" i="14" s="1"/>
  <c r="M935" i="2"/>
  <c r="M442" i="14" s="1"/>
  <c r="N935" i="2"/>
  <c r="N442" i="14" s="1"/>
  <c r="O935" i="2"/>
  <c r="O442" i="14" s="1"/>
  <c r="P935" i="2"/>
  <c r="P442" i="14" s="1"/>
  <c r="E924" i="2"/>
  <c r="E431" i="14" s="1"/>
  <c r="F924" i="2"/>
  <c r="F431" i="14" s="1"/>
  <c r="G924" i="2"/>
  <c r="G431" i="14" s="1"/>
  <c r="H924" i="2"/>
  <c r="H431" i="14" s="1"/>
  <c r="I924" i="2"/>
  <c r="I431" i="14" s="1"/>
  <c r="J924" i="2"/>
  <c r="J431" i="14" s="1"/>
  <c r="K924" i="2"/>
  <c r="K431" i="14" s="1"/>
  <c r="L924" i="2"/>
  <c r="L431" i="14" s="1"/>
  <c r="M924" i="2"/>
  <c r="M431" i="14" s="1"/>
  <c r="N924" i="2"/>
  <c r="N431" i="14" s="1"/>
  <c r="O924" i="2"/>
  <c r="O431" i="14" s="1"/>
  <c r="P924" i="2"/>
  <c r="P431" i="14" s="1"/>
  <c r="E913" i="2"/>
  <c r="E420" i="14" s="1"/>
  <c r="F913" i="2"/>
  <c r="F420" i="14" s="1"/>
  <c r="G913" i="2"/>
  <c r="G420" i="14" s="1"/>
  <c r="H913" i="2"/>
  <c r="H420" i="14" s="1"/>
  <c r="I913" i="2"/>
  <c r="I420" i="14" s="1"/>
  <c r="J913" i="2"/>
  <c r="J420" i="14" s="1"/>
  <c r="K913" i="2"/>
  <c r="K420" i="14" s="1"/>
  <c r="L913" i="2"/>
  <c r="L420" i="14" s="1"/>
  <c r="M913" i="2"/>
  <c r="M420" i="14" s="1"/>
  <c r="N913" i="2"/>
  <c r="N420" i="14" s="1"/>
  <c r="O913" i="2"/>
  <c r="O420" i="14" s="1"/>
  <c r="P913" i="2"/>
  <c r="P420" i="14" s="1"/>
  <c r="E902" i="2"/>
  <c r="F902" i="2"/>
  <c r="G902" i="2"/>
  <c r="H902" i="2"/>
  <c r="I902" i="2"/>
  <c r="J902" i="2"/>
  <c r="K902" i="2"/>
  <c r="L902" i="2"/>
  <c r="M902" i="2"/>
  <c r="N902" i="2"/>
  <c r="O902" i="2"/>
  <c r="P902" i="2"/>
  <c r="E310" i="2"/>
  <c r="F310" i="2"/>
  <c r="G310" i="2"/>
  <c r="H310" i="2"/>
  <c r="I310" i="2"/>
  <c r="J310" i="2"/>
  <c r="K310" i="2"/>
  <c r="L310" i="2"/>
  <c r="M310" i="2"/>
  <c r="N310" i="2"/>
  <c r="O310" i="2"/>
  <c r="P310" i="2"/>
  <c r="E828" i="2"/>
  <c r="E350" i="14" s="1"/>
  <c r="F828" i="2"/>
  <c r="F350" i="14" s="1"/>
  <c r="G828" i="2"/>
  <c r="G350" i="14" s="1"/>
  <c r="H828" i="2"/>
  <c r="H350" i="14" s="1"/>
  <c r="I828" i="2"/>
  <c r="I350" i="14" s="1"/>
  <c r="J828" i="2"/>
  <c r="J350" i="14" s="1"/>
  <c r="K828" i="2"/>
  <c r="K350" i="14" s="1"/>
  <c r="L828" i="2"/>
  <c r="L350" i="14" s="1"/>
  <c r="M828" i="2"/>
  <c r="M350" i="14" s="1"/>
  <c r="N828" i="2"/>
  <c r="N350" i="14" s="1"/>
  <c r="O828" i="2"/>
  <c r="O350" i="14" s="1"/>
  <c r="P828" i="2"/>
  <c r="P350" i="14" s="1"/>
  <c r="E817" i="2"/>
  <c r="E339" i="14" s="1"/>
  <c r="F817" i="2"/>
  <c r="F339" i="14" s="1"/>
  <c r="G817" i="2"/>
  <c r="G339" i="14" s="1"/>
  <c r="H817" i="2"/>
  <c r="H339" i="14" s="1"/>
  <c r="I817" i="2"/>
  <c r="I339" i="14" s="1"/>
  <c r="J817" i="2"/>
  <c r="J339" i="14" s="1"/>
  <c r="K817" i="2"/>
  <c r="K339" i="14" s="1"/>
  <c r="L817" i="2"/>
  <c r="L339" i="14" s="1"/>
  <c r="M817" i="2"/>
  <c r="M339" i="14" s="1"/>
  <c r="N817" i="2"/>
  <c r="N339" i="14" s="1"/>
  <c r="O817" i="2"/>
  <c r="O339" i="14" s="1"/>
  <c r="P817" i="2"/>
  <c r="P339" i="14" s="1"/>
  <c r="E795" i="2"/>
  <c r="E328" i="14" s="1"/>
  <c r="F795" i="2"/>
  <c r="F328" i="14" s="1"/>
  <c r="G795" i="2"/>
  <c r="G328" i="14" s="1"/>
  <c r="H795" i="2"/>
  <c r="H328" i="14" s="1"/>
  <c r="I795" i="2"/>
  <c r="I328" i="14" s="1"/>
  <c r="J795" i="2"/>
  <c r="J328" i="14" s="1"/>
  <c r="K795" i="2"/>
  <c r="K328" i="14" s="1"/>
  <c r="L795" i="2"/>
  <c r="L328" i="14" s="1"/>
  <c r="M795" i="2"/>
  <c r="M328" i="14" s="1"/>
  <c r="N795" i="2"/>
  <c r="N328" i="14" s="1"/>
  <c r="O795" i="2"/>
  <c r="O328" i="14" s="1"/>
  <c r="P795" i="2"/>
  <c r="P328" i="14" s="1"/>
  <c r="E784" i="2"/>
  <c r="E317" i="14" s="1"/>
  <c r="F784" i="2"/>
  <c r="F317" i="14" s="1"/>
  <c r="G784" i="2"/>
  <c r="G317" i="14" s="1"/>
  <c r="H784" i="2"/>
  <c r="H317" i="14" s="1"/>
  <c r="I784" i="2"/>
  <c r="I317" i="14" s="1"/>
  <c r="J784" i="2"/>
  <c r="J317" i="14" s="1"/>
  <c r="K784" i="2"/>
  <c r="K317" i="14" s="1"/>
  <c r="L784" i="2"/>
  <c r="L317" i="14" s="1"/>
  <c r="M784" i="2"/>
  <c r="M317" i="14" s="1"/>
  <c r="N784" i="2"/>
  <c r="N317" i="14" s="1"/>
  <c r="O784" i="2"/>
  <c r="O317" i="14" s="1"/>
  <c r="P784" i="2"/>
  <c r="P317" i="14" s="1"/>
  <c r="E789" i="2"/>
  <c r="E790" i="2"/>
  <c r="E791" i="2"/>
  <c r="E792" i="2"/>
  <c r="E806" i="2"/>
  <c r="E306" i="14" s="1"/>
  <c r="F806" i="2"/>
  <c r="F306" i="14" s="1"/>
  <c r="G806" i="2"/>
  <c r="G306" i="14" s="1"/>
  <c r="H806" i="2"/>
  <c r="H306" i="14" s="1"/>
  <c r="I806" i="2"/>
  <c r="I306" i="14" s="1"/>
  <c r="J806" i="2"/>
  <c r="J306" i="14" s="1"/>
  <c r="K806" i="2"/>
  <c r="K306" i="14" s="1"/>
  <c r="L806" i="2"/>
  <c r="L306" i="14" s="1"/>
  <c r="M806" i="2"/>
  <c r="M306" i="14" s="1"/>
  <c r="N806" i="2"/>
  <c r="N306" i="14" s="1"/>
  <c r="O806" i="2"/>
  <c r="O306" i="14" s="1"/>
  <c r="P806" i="2"/>
  <c r="P306" i="14" s="1"/>
  <c r="E773" i="2"/>
  <c r="E479" i="12" s="1"/>
  <c r="F773" i="2"/>
  <c r="F479" i="12" s="1"/>
  <c r="G773" i="2"/>
  <c r="G479" i="12" s="1"/>
  <c r="H773" i="2"/>
  <c r="H479" i="12" s="1"/>
  <c r="I773" i="2"/>
  <c r="I479" i="12" s="1"/>
  <c r="J773" i="2"/>
  <c r="J479" i="12" s="1"/>
  <c r="K773" i="2"/>
  <c r="K479" i="12" s="1"/>
  <c r="L773" i="2"/>
  <c r="L479" i="12" s="1"/>
  <c r="M773" i="2"/>
  <c r="M479" i="12" s="1"/>
  <c r="N773" i="2"/>
  <c r="N479" i="12" s="1"/>
  <c r="O773" i="2"/>
  <c r="O479" i="12" s="1"/>
  <c r="P773" i="2"/>
  <c r="P479" i="12" s="1"/>
  <c r="E762" i="2"/>
  <c r="E468" i="12" s="1"/>
  <c r="F762" i="2"/>
  <c r="F468" i="12" s="1"/>
  <c r="G762" i="2"/>
  <c r="G468" i="12" s="1"/>
  <c r="H762" i="2"/>
  <c r="H468" i="12" s="1"/>
  <c r="I762" i="2"/>
  <c r="I468" i="12" s="1"/>
  <c r="J762" i="2"/>
  <c r="J468" i="12" s="1"/>
  <c r="K762" i="2"/>
  <c r="K468" i="12" s="1"/>
  <c r="L762" i="2"/>
  <c r="L468" i="12" s="1"/>
  <c r="M762" i="2"/>
  <c r="M468" i="12" s="1"/>
  <c r="N762" i="2"/>
  <c r="N468" i="12" s="1"/>
  <c r="O762" i="2"/>
  <c r="O468" i="12" s="1"/>
  <c r="P762" i="2"/>
  <c r="P468" i="12" s="1"/>
  <c r="E751" i="2"/>
  <c r="E457" i="12" s="1"/>
  <c r="F751" i="2"/>
  <c r="F457" i="12" s="1"/>
  <c r="G751" i="2"/>
  <c r="G457" i="12" s="1"/>
  <c r="H751" i="2"/>
  <c r="H457" i="12" s="1"/>
  <c r="I751" i="2"/>
  <c r="I457" i="12" s="1"/>
  <c r="J751" i="2"/>
  <c r="J457" i="12" s="1"/>
  <c r="K751" i="2"/>
  <c r="K457" i="12" s="1"/>
  <c r="L751" i="2"/>
  <c r="L457" i="12" s="1"/>
  <c r="M751" i="2"/>
  <c r="M457" i="12" s="1"/>
  <c r="N751" i="2"/>
  <c r="N457" i="12" s="1"/>
  <c r="O751" i="2"/>
  <c r="O457" i="12" s="1"/>
  <c r="P751" i="2"/>
  <c r="P457" i="12" s="1"/>
  <c r="E740" i="2"/>
  <c r="E446" i="12" s="1"/>
  <c r="F740" i="2"/>
  <c r="F446" i="12" s="1"/>
  <c r="G740" i="2"/>
  <c r="G446" i="12" s="1"/>
  <c r="H740" i="2"/>
  <c r="H446" i="12" s="1"/>
  <c r="I740" i="2"/>
  <c r="I446" i="12" s="1"/>
  <c r="J740" i="2"/>
  <c r="J446" i="12" s="1"/>
  <c r="K740" i="2"/>
  <c r="K446" i="12" s="1"/>
  <c r="L740" i="2"/>
  <c r="L446" i="12" s="1"/>
  <c r="M740" i="2"/>
  <c r="M446" i="12" s="1"/>
  <c r="N740" i="2"/>
  <c r="N446" i="12" s="1"/>
  <c r="O740" i="2"/>
  <c r="O446" i="12" s="1"/>
  <c r="P740" i="2"/>
  <c r="P446" i="12" s="1"/>
  <c r="E729" i="2"/>
  <c r="E435" i="12" s="1"/>
  <c r="F729" i="2"/>
  <c r="F435" i="12" s="1"/>
  <c r="G729" i="2"/>
  <c r="G435" i="12" s="1"/>
  <c r="H729" i="2"/>
  <c r="H435" i="12" s="1"/>
  <c r="I729" i="2"/>
  <c r="I435" i="12" s="1"/>
  <c r="J729" i="2"/>
  <c r="J435" i="12" s="1"/>
  <c r="K729" i="2"/>
  <c r="K435" i="12" s="1"/>
  <c r="L729" i="2"/>
  <c r="L435" i="12" s="1"/>
  <c r="M729" i="2"/>
  <c r="M435" i="12" s="1"/>
  <c r="N729" i="2"/>
  <c r="N435" i="12" s="1"/>
  <c r="O729" i="2"/>
  <c r="O435" i="12" s="1"/>
  <c r="P729" i="2"/>
  <c r="P435" i="12" s="1"/>
  <c r="E718" i="2"/>
  <c r="E424" i="12" s="1"/>
  <c r="F718" i="2"/>
  <c r="F424" i="12" s="1"/>
  <c r="G718" i="2"/>
  <c r="G424" i="12" s="1"/>
  <c r="H718" i="2"/>
  <c r="H424" i="12" s="1"/>
  <c r="I718" i="2"/>
  <c r="I424" i="12" s="1"/>
  <c r="J718" i="2"/>
  <c r="J424" i="12" s="1"/>
  <c r="K718" i="2"/>
  <c r="K424" i="12" s="1"/>
  <c r="L718" i="2"/>
  <c r="L424" i="12" s="1"/>
  <c r="M718" i="2"/>
  <c r="M424" i="12" s="1"/>
  <c r="N718" i="2"/>
  <c r="N424" i="12" s="1"/>
  <c r="O718" i="2"/>
  <c r="O424" i="12" s="1"/>
  <c r="P718" i="2"/>
  <c r="P424" i="12" s="1"/>
  <c r="E707" i="2"/>
  <c r="E413" i="12" s="1"/>
  <c r="F707" i="2"/>
  <c r="F413" i="12" s="1"/>
  <c r="G707" i="2"/>
  <c r="G413" i="12" s="1"/>
  <c r="H707" i="2"/>
  <c r="H413" i="12" s="1"/>
  <c r="I707" i="2"/>
  <c r="I413" i="12" s="1"/>
  <c r="J707" i="2"/>
  <c r="J413" i="12" s="1"/>
  <c r="K707" i="2"/>
  <c r="K413" i="12" s="1"/>
  <c r="L707" i="2"/>
  <c r="L413" i="12" s="1"/>
  <c r="M707" i="2"/>
  <c r="M413" i="12" s="1"/>
  <c r="N707" i="2"/>
  <c r="N413" i="12" s="1"/>
  <c r="O707" i="2"/>
  <c r="O413" i="12" s="1"/>
  <c r="P707" i="2"/>
  <c r="P413" i="12" s="1"/>
  <c r="E696" i="2"/>
  <c r="E402" i="12" s="1"/>
  <c r="F696" i="2"/>
  <c r="F402" i="12" s="1"/>
  <c r="G696" i="2"/>
  <c r="G402" i="12" s="1"/>
  <c r="H696" i="2"/>
  <c r="H402" i="12" s="1"/>
  <c r="I696" i="2"/>
  <c r="I402" i="12" s="1"/>
  <c r="J696" i="2"/>
  <c r="J402" i="12" s="1"/>
  <c r="K696" i="2"/>
  <c r="K402" i="12" s="1"/>
  <c r="L696" i="2"/>
  <c r="L402" i="12" s="1"/>
  <c r="M696" i="2"/>
  <c r="M402" i="12" s="1"/>
  <c r="N696" i="2"/>
  <c r="N402" i="12" s="1"/>
  <c r="O696" i="2"/>
  <c r="O402" i="12" s="1"/>
  <c r="P696" i="2"/>
  <c r="P402" i="12" s="1"/>
  <c r="E685" i="2"/>
  <c r="E391" i="12" s="1"/>
  <c r="F685" i="2"/>
  <c r="F391" i="12" s="1"/>
  <c r="G685" i="2"/>
  <c r="G391" i="12" s="1"/>
  <c r="H685" i="2"/>
  <c r="H391" i="12" s="1"/>
  <c r="I685" i="2"/>
  <c r="I391" i="12" s="1"/>
  <c r="J685" i="2"/>
  <c r="J391" i="12" s="1"/>
  <c r="K685" i="2"/>
  <c r="K391" i="12" s="1"/>
  <c r="L685" i="2"/>
  <c r="L391" i="12" s="1"/>
  <c r="M685" i="2"/>
  <c r="M391" i="12" s="1"/>
  <c r="N685" i="2"/>
  <c r="N391" i="12" s="1"/>
  <c r="O685" i="2"/>
  <c r="O391" i="12" s="1"/>
  <c r="P685" i="2"/>
  <c r="P391" i="12" s="1"/>
  <c r="E674" i="2"/>
  <c r="E380" i="12" s="1"/>
  <c r="F674" i="2"/>
  <c r="F380" i="12" s="1"/>
  <c r="G674" i="2"/>
  <c r="G380" i="12" s="1"/>
  <c r="H674" i="2"/>
  <c r="H380" i="12" s="1"/>
  <c r="I674" i="2"/>
  <c r="I380" i="12" s="1"/>
  <c r="J674" i="2"/>
  <c r="J380" i="12" s="1"/>
  <c r="K674" i="2"/>
  <c r="K380" i="12" s="1"/>
  <c r="L674" i="2"/>
  <c r="L380" i="12" s="1"/>
  <c r="M674" i="2"/>
  <c r="M380" i="12" s="1"/>
  <c r="N674" i="2"/>
  <c r="N380" i="12" s="1"/>
  <c r="O674" i="2"/>
  <c r="O380" i="12" s="1"/>
  <c r="P674" i="2"/>
  <c r="P380" i="12" s="1"/>
  <c r="E663" i="2"/>
  <c r="E369" i="12" s="1"/>
  <c r="F663" i="2"/>
  <c r="F369" i="12" s="1"/>
  <c r="G663" i="2"/>
  <c r="G369" i="12" s="1"/>
  <c r="H663" i="2"/>
  <c r="H369" i="12" s="1"/>
  <c r="I663" i="2"/>
  <c r="I369" i="12" s="1"/>
  <c r="J663" i="2"/>
  <c r="J369" i="12" s="1"/>
  <c r="K663" i="2"/>
  <c r="K369" i="12" s="1"/>
  <c r="L663" i="2"/>
  <c r="L369" i="12" s="1"/>
  <c r="M663" i="2"/>
  <c r="M369" i="12" s="1"/>
  <c r="N663" i="2"/>
  <c r="N369" i="12" s="1"/>
  <c r="O663" i="2"/>
  <c r="O369" i="12" s="1"/>
  <c r="P663" i="2"/>
  <c r="P369" i="12" s="1"/>
  <c r="E652" i="2"/>
  <c r="E358" i="12" s="1"/>
  <c r="F652" i="2"/>
  <c r="F358" i="12" s="1"/>
  <c r="G652" i="2"/>
  <c r="G358" i="12" s="1"/>
  <c r="H652" i="2"/>
  <c r="H358" i="12" s="1"/>
  <c r="I652" i="2"/>
  <c r="I358" i="12" s="1"/>
  <c r="J652" i="2"/>
  <c r="J358" i="12" s="1"/>
  <c r="K652" i="2"/>
  <c r="K358" i="12" s="1"/>
  <c r="L652" i="2"/>
  <c r="L358" i="12" s="1"/>
  <c r="M652" i="2"/>
  <c r="M358" i="12" s="1"/>
  <c r="N652" i="2"/>
  <c r="N358" i="12" s="1"/>
  <c r="O652" i="2"/>
  <c r="O358" i="12" s="1"/>
  <c r="P652" i="2"/>
  <c r="P358" i="12" s="1"/>
  <c r="E641" i="2"/>
  <c r="E347" i="12" s="1"/>
  <c r="F641" i="2"/>
  <c r="F347" i="12" s="1"/>
  <c r="G641" i="2"/>
  <c r="G347" i="12" s="1"/>
  <c r="H641" i="2"/>
  <c r="H347" i="12" s="1"/>
  <c r="I641" i="2"/>
  <c r="I347" i="12" s="1"/>
  <c r="J641" i="2"/>
  <c r="J347" i="12" s="1"/>
  <c r="K641" i="2"/>
  <c r="K347" i="12" s="1"/>
  <c r="L641" i="2"/>
  <c r="L347" i="12" s="1"/>
  <c r="M641" i="2"/>
  <c r="M347" i="12" s="1"/>
  <c r="N641" i="2"/>
  <c r="N347" i="12" s="1"/>
  <c r="O641" i="2"/>
  <c r="O347" i="12" s="1"/>
  <c r="P641" i="2"/>
  <c r="P347" i="12" s="1"/>
  <c r="E630" i="2"/>
  <c r="E336" i="12" s="1"/>
  <c r="F630" i="2"/>
  <c r="F336" i="12" s="1"/>
  <c r="G630" i="2"/>
  <c r="G336" i="12" s="1"/>
  <c r="H630" i="2"/>
  <c r="H336" i="12" s="1"/>
  <c r="I630" i="2"/>
  <c r="I336" i="12" s="1"/>
  <c r="J630" i="2"/>
  <c r="J336" i="12" s="1"/>
  <c r="K630" i="2"/>
  <c r="K336" i="12" s="1"/>
  <c r="L630" i="2"/>
  <c r="L336" i="12" s="1"/>
  <c r="M630" i="2"/>
  <c r="M336" i="12" s="1"/>
  <c r="N630" i="2"/>
  <c r="N336" i="12" s="1"/>
  <c r="O630" i="2"/>
  <c r="O336" i="12" s="1"/>
  <c r="P630" i="2"/>
  <c r="P336" i="12" s="1"/>
  <c r="E619" i="2"/>
  <c r="E325" i="12" s="1"/>
  <c r="F619" i="2"/>
  <c r="F325" i="12" s="1"/>
  <c r="G619" i="2"/>
  <c r="G325" i="12" s="1"/>
  <c r="H619" i="2"/>
  <c r="H325" i="12" s="1"/>
  <c r="I619" i="2"/>
  <c r="I325" i="12" s="1"/>
  <c r="J619" i="2"/>
  <c r="J325" i="12" s="1"/>
  <c r="K619" i="2"/>
  <c r="K325" i="12" s="1"/>
  <c r="L619" i="2"/>
  <c r="L325" i="12" s="1"/>
  <c r="M619" i="2"/>
  <c r="M325" i="12" s="1"/>
  <c r="N619" i="2"/>
  <c r="N325" i="12" s="1"/>
  <c r="O619" i="2"/>
  <c r="O325" i="12" s="1"/>
  <c r="P619" i="2"/>
  <c r="P325" i="12" s="1"/>
  <c r="E608" i="2"/>
  <c r="E314" i="12" s="1"/>
  <c r="F608" i="2"/>
  <c r="F314" i="12" s="1"/>
  <c r="G608" i="2"/>
  <c r="G314" i="12" s="1"/>
  <c r="H608" i="2"/>
  <c r="H314" i="12" s="1"/>
  <c r="I608" i="2"/>
  <c r="I314" i="12" s="1"/>
  <c r="J608" i="2"/>
  <c r="J314" i="12" s="1"/>
  <c r="K608" i="2"/>
  <c r="K314" i="12" s="1"/>
  <c r="L608" i="2"/>
  <c r="L314" i="12" s="1"/>
  <c r="M608" i="2"/>
  <c r="M314" i="12" s="1"/>
  <c r="N608" i="2"/>
  <c r="N314" i="12" s="1"/>
  <c r="O608" i="2"/>
  <c r="O314" i="12" s="1"/>
  <c r="P608" i="2"/>
  <c r="P314" i="12" s="1"/>
  <c r="E597" i="2"/>
  <c r="E303" i="12" s="1"/>
  <c r="F597" i="2"/>
  <c r="F303" i="12" s="1"/>
  <c r="G597" i="2"/>
  <c r="G303" i="12" s="1"/>
  <c r="H597" i="2"/>
  <c r="H303" i="12" s="1"/>
  <c r="I597" i="2"/>
  <c r="I303" i="12" s="1"/>
  <c r="J597" i="2"/>
  <c r="J303" i="12" s="1"/>
  <c r="K597" i="2"/>
  <c r="K303" i="12" s="1"/>
  <c r="L597" i="2"/>
  <c r="L303" i="12" s="1"/>
  <c r="M597" i="2"/>
  <c r="M303" i="12" s="1"/>
  <c r="N597" i="2"/>
  <c r="N303" i="12" s="1"/>
  <c r="O597" i="2"/>
  <c r="O303" i="12" s="1"/>
  <c r="P597" i="2"/>
  <c r="P303" i="12" s="1"/>
  <c r="E586" i="2"/>
  <c r="E292" i="12" s="1"/>
  <c r="F586" i="2"/>
  <c r="F292" i="12" s="1"/>
  <c r="G586" i="2"/>
  <c r="G292" i="12" s="1"/>
  <c r="H586" i="2"/>
  <c r="H292" i="12" s="1"/>
  <c r="I586" i="2"/>
  <c r="I292" i="12" s="1"/>
  <c r="J586" i="2"/>
  <c r="J292" i="12" s="1"/>
  <c r="K586" i="2"/>
  <c r="K292" i="12" s="1"/>
  <c r="L586" i="2"/>
  <c r="L292" i="12" s="1"/>
  <c r="M586" i="2"/>
  <c r="M292" i="12" s="1"/>
  <c r="N586" i="2"/>
  <c r="N292" i="12" s="1"/>
  <c r="O586" i="2"/>
  <c r="O292" i="12" s="1"/>
  <c r="P586" i="2"/>
  <c r="P292" i="12" s="1"/>
  <c r="E575" i="2"/>
  <c r="E281" i="12" s="1"/>
  <c r="F575" i="2"/>
  <c r="F281" i="12" s="1"/>
  <c r="G575" i="2"/>
  <c r="G281" i="12" s="1"/>
  <c r="H575" i="2"/>
  <c r="H281" i="12" s="1"/>
  <c r="I575" i="2"/>
  <c r="I281" i="12" s="1"/>
  <c r="J575" i="2"/>
  <c r="J281" i="12" s="1"/>
  <c r="K575" i="2"/>
  <c r="K281" i="12" s="1"/>
  <c r="L575" i="2"/>
  <c r="L281" i="12" s="1"/>
  <c r="M575" i="2"/>
  <c r="M281" i="12" s="1"/>
  <c r="N575" i="2"/>
  <c r="N281" i="12" s="1"/>
  <c r="O575" i="2"/>
  <c r="O281" i="12" s="1"/>
  <c r="P575" i="2"/>
  <c r="P281" i="12" s="1"/>
  <c r="E564" i="2"/>
  <c r="E270" i="12" s="1"/>
  <c r="F564" i="2"/>
  <c r="F270" i="12" s="1"/>
  <c r="G564" i="2"/>
  <c r="G270" i="12" s="1"/>
  <c r="H564" i="2"/>
  <c r="H270" i="12" s="1"/>
  <c r="I564" i="2"/>
  <c r="I270" i="12" s="1"/>
  <c r="J564" i="2"/>
  <c r="J270" i="12" s="1"/>
  <c r="K564" i="2"/>
  <c r="K270" i="12" s="1"/>
  <c r="L564" i="2"/>
  <c r="L270" i="12" s="1"/>
  <c r="M564" i="2"/>
  <c r="M270" i="12" s="1"/>
  <c r="N564" i="2"/>
  <c r="N270" i="12" s="1"/>
  <c r="O564" i="2"/>
  <c r="O270" i="12" s="1"/>
  <c r="P564" i="2"/>
  <c r="P270" i="12" s="1"/>
  <c r="E553" i="2"/>
  <c r="E259" i="12" s="1"/>
  <c r="F553" i="2"/>
  <c r="F259" i="12" s="1"/>
  <c r="G553" i="2"/>
  <c r="G259" i="12" s="1"/>
  <c r="H553" i="2"/>
  <c r="H259" i="12" s="1"/>
  <c r="I553" i="2"/>
  <c r="I259" i="12" s="1"/>
  <c r="J553" i="2"/>
  <c r="J259" i="12" s="1"/>
  <c r="K553" i="2"/>
  <c r="K259" i="12" s="1"/>
  <c r="L553" i="2"/>
  <c r="L259" i="12" s="1"/>
  <c r="M553" i="2"/>
  <c r="M259" i="12" s="1"/>
  <c r="N553" i="2"/>
  <c r="N259" i="12" s="1"/>
  <c r="O553" i="2"/>
  <c r="O259" i="12" s="1"/>
  <c r="P553" i="2"/>
  <c r="P259" i="12" s="1"/>
  <c r="E542" i="2"/>
  <c r="E248" i="12" s="1"/>
  <c r="F542" i="2"/>
  <c r="F248" i="12" s="1"/>
  <c r="G542" i="2"/>
  <c r="G248" i="12" s="1"/>
  <c r="H542" i="2"/>
  <c r="H248" i="12" s="1"/>
  <c r="I542" i="2"/>
  <c r="I248" i="12" s="1"/>
  <c r="J542" i="2"/>
  <c r="J248" i="12" s="1"/>
  <c r="K542" i="2"/>
  <c r="K248" i="12" s="1"/>
  <c r="L542" i="2"/>
  <c r="L248" i="12" s="1"/>
  <c r="M542" i="2"/>
  <c r="M248" i="12" s="1"/>
  <c r="N542" i="2"/>
  <c r="N248" i="12" s="1"/>
  <c r="O542" i="2"/>
  <c r="O248" i="12" s="1"/>
  <c r="P542" i="2"/>
  <c r="P248" i="12" s="1"/>
  <c r="E531" i="2"/>
  <c r="E237" i="12" s="1"/>
  <c r="F531" i="2"/>
  <c r="F237" i="12" s="1"/>
  <c r="G531" i="2"/>
  <c r="G237" i="12" s="1"/>
  <c r="H531" i="2"/>
  <c r="H237" i="12" s="1"/>
  <c r="I531" i="2"/>
  <c r="I237" i="12" s="1"/>
  <c r="J531" i="2"/>
  <c r="J237" i="12" s="1"/>
  <c r="K531" i="2"/>
  <c r="K237" i="12" s="1"/>
  <c r="L531" i="2"/>
  <c r="L237" i="12" s="1"/>
  <c r="M531" i="2"/>
  <c r="M237" i="12" s="1"/>
  <c r="N531" i="2"/>
  <c r="N237" i="12" s="1"/>
  <c r="O531" i="2"/>
  <c r="O237" i="12" s="1"/>
  <c r="P531" i="2"/>
  <c r="P237" i="12" s="1"/>
  <c r="E520" i="2"/>
  <c r="E226" i="12" s="1"/>
  <c r="F520" i="2"/>
  <c r="F226" i="12" s="1"/>
  <c r="G520" i="2"/>
  <c r="G226" i="12" s="1"/>
  <c r="H520" i="2"/>
  <c r="H226" i="12" s="1"/>
  <c r="I520" i="2"/>
  <c r="I226" i="12" s="1"/>
  <c r="J520" i="2"/>
  <c r="J226" i="12" s="1"/>
  <c r="K520" i="2"/>
  <c r="K226" i="12" s="1"/>
  <c r="L520" i="2"/>
  <c r="L226" i="12" s="1"/>
  <c r="M520" i="2"/>
  <c r="M226" i="12" s="1"/>
  <c r="N520" i="2"/>
  <c r="N226" i="12" s="1"/>
  <c r="O520" i="2"/>
  <c r="O226" i="12" s="1"/>
  <c r="P520" i="2"/>
  <c r="P226" i="12" s="1"/>
  <c r="E509" i="2"/>
  <c r="E215" i="12" s="1"/>
  <c r="F509" i="2"/>
  <c r="F215" i="12" s="1"/>
  <c r="G509" i="2"/>
  <c r="G215" i="12" s="1"/>
  <c r="H509" i="2"/>
  <c r="H215" i="12" s="1"/>
  <c r="I509" i="2"/>
  <c r="I215" i="12" s="1"/>
  <c r="J509" i="2"/>
  <c r="J215" i="12" s="1"/>
  <c r="K509" i="2"/>
  <c r="K215" i="12" s="1"/>
  <c r="L509" i="2"/>
  <c r="L215" i="12" s="1"/>
  <c r="M509" i="2"/>
  <c r="M215" i="12" s="1"/>
  <c r="N509" i="2"/>
  <c r="N215" i="12" s="1"/>
  <c r="O509" i="2"/>
  <c r="O215" i="12" s="1"/>
  <c r="P509" i="2"/>
  <c r="P215" i="12" s="1"/>
  <c r="E498" i="2"/>
  <c r="E204" i="12" s="1"/>
  <c r="F498" i="2"/>
  <c r="F204" i="12" s="1"/>
  <c r="G498" i="2"/>
  <c r="G204" i="12" s="1"/>
  <c r="H498" i="2"/>
  <c r="H204" i="12" s="1"/>
  <c r="I498" i="2"/>
  <c r="I204" i="12" s="1"/>
  <c r="J498" i="2"/>
  <c r="J204" i="12" s="1"/>
  <c r="K498" i="2"/>
  <c r="K204" i="12" s="1"/>
  <c r="L498" i="2"/>
  <c r="L204" i="12" s="1"/>
  <c r="M498" i="2"/>
  <c r="M204" i="12" s="1"/>
  <c r="N498" i="2"/>
  <c r="N204" i="12" s="1"/>
  <c r="O498" i="2"/>
  <c r="O204" i="12" s="1"/>
  <c r="P498" i="2"/>
  <c r="P204" i="12" s="1"/>
  <c r="E487" i="2"/>
  <c r="E193" i="12" s="1"/>
  <c r="F487" i="2"/>
  <c r="F193" i="12" s="1"/>
  <c r="G487" i="2"/>
  <c r="G193" i="12" s="1"/>
  <c r="H487" i="2"/>
  <c r="H193" i="12" s="1"/>
  <c r="I487" i="2"/>
  <c r="I193" i="12" s="1"/>
  <c r="J487" i="2"/>
  <c r="J193" i="12" s="1"/>
  <c r="K487" i="2"/>
  <c r="K193" i="12" s="1"/>
  <c r="L487" i="2"/>
  <c r="L193" i="12" s="1"/>
  <c r="M487" i="2"/>
  <c r="M193" i="12" s="1"/>
  <c r="N487" i="2"/>
  <c r="N193" i="12" s="1"/>
  <c r="O487" i="2"/>
  <c r="O193" i="12" s="1"/>
  <c r="P487" i="2"/>
  <c r="P193" i="12" s="1"/>
  <c r="E476" i="2"/>
  <c r="E182" i="12" s="1"/>
  <c r="F476" i="2"/>
  <c r="F182" i="12" s="1"/>
  <c r="G476" i="2"/>
  <c r="G182" i="12" s="1"/>
  <c r="H476" i="2"/>
  <c r="H182" i="12" s="1"/>
  <c r="I476" i="2"/>
  <c r="I182" i="12" s="1"/>
  <c r="J476" i="2"/>
  <c r="J182" i="12" s="1"/>
  <c r="K476" i="2"/>
  <c r="K182" i="12" s="1"/>
  <c r="L476" i="2"/>
  <c r="L182" i="12" s="1"/>
  <c r="M476" i="2"/>
  <c r="M182" i="12" s="1"/>
  <c r="N476" i="2"/>
  <c r="N182" i="12" s="1"/>
  <c r="O476" i="2"/>
  <c r="O182" i="12" s="1"/>
  <c r="P476" i="2"/>
  <c r="P182" i="12" s="1"/>
  <c r="E465" i="2"/>
  <c r="E171" i="12" s="1"/>
  <c r="F465" i="2"/>
  <c r="F171" i="12" s="1"/>
  <c r="G465" i="2"/>
  <c r="G171" i="12" s="1"/>
  <c r="H465" i="2"/>
  <c r="H171" i="12" s="1"/>
  <c r="I465" i="2"/>
  <c r="I171" i="12" s="1"/>
  <c r="J465" i="2"/>
  <c r="J171" i="12" s="1"/>
  <c r="K465" i="2"/>
  <c r="K171" i="12" s="1"/>
  <c r="L465" i="2"/>
  <c r="L171" i="12" s="1"/>
  <c r="M465" i="2"/>
  <c r="M171" i="12" s="1"/>
  <c r="N465" i="2"/>
  <c r="N171" i="12" s="1"/>
  <c r="O465" i="2"/>
  <c r="O171" i="12" s="1"/>
  <c r="P465" i="2"/>
  <c r="P171" i="12" s="1"/>
  <c r="E454" i="2"/>
  <c r="E160" i="12" s="1"/>
  <c r="F454" i="2"/>
  <c r="F160" i="12" s="1"/>
  <c r="G454" i="2"/>
  <c r="G160" i="12" s="1"/>
  <c r="H454" i="2"/>
  <c r="H160" i="12" s="1"/>
  <c r="I454" i="2"/>
  <c r="I160" i="12" s="1"/>
  <c r="J454" i="2"/>
  <c r="J160" i="12" s="1"/>
  <c r="K454" i="2"/>
  <c r="K160" i="12" s="1"/>
  <c r="L454" i="2"/>
  <c r="L160" i="12" s="1"/>
  <c r="M454" i="2"/>
  <c r="M160" i="12" s="1"/>
  <c r="N454" i="2"/>
  <c r="N160" i="12" s="1"/>
  <c r="O454" i="2"/>
  <c r="O160" i="12" s="1"/>
  <c r="P454" i="2"/>
  <c r="P160" i="12" s="1"/>
  <c r="E443" i="2"/>
  <c r="E149" i="12" s="1"/>
  <c r="F443" i="2"/>
  <c r="F149" i="12" s="1"/>
  <c r="G443" i="2"/>
  <c r="G149" i="12" s="1"/>
  <c r="H443" i="2"/>
  <c r="H149" i="12" s="1"/>
  <c r="I443" i="2"/>
  <c r="I149" i="12" s="1"/>
  <c r="J443" i="2"/>
  <c r="J149" i="12" s="1"/>
  <c r="K443" i="2"/>
  <c r="K149" i="12" s="1"/>
  <c r="L443" i="2"/>
  <c r="L149" i="12" s="1"/>
  <c r="M443" i="2"/>
  <c r="M149" i="12" s="1"/>
  <c r="N443" i="2"/>
  <c r="N149" i="12" s="1"/>
  <c r="O443" i="2"/>
  <c r="O149" i="12" s="1"/>
  <c r="P443" i="2"/>
  <c r="P149" i="12" s="1"/>
  <c r="E432" i="2"/>
  <c r="E138" i="12" s="1"/>
  <c r="F432" i="2"/>
  <c r="F138" i="12" s="1"/>
  <c r="G432" i="2"/>
  <c r="G138" i="12" s="1"/>
  <c r="H432" i="2"/>
  <c r="H138" i="12" s="1"/>
  <c r="I432" i="2"/>
  <c r="I138" i="12" s="1"/>
  <c r="J432" i="2"/>
  <c r="J138" i="12" s="1"/>
  <c r="K432" i="2"/>
  <c r="K138" i="12" s="1"/>
  <c r="L432" i="2"/>
  <c r="L138" i="12" s="1"/>
  <c r="M432" i="2"/>
  <c r="M138" i="12" s="1"/>
  <c r="N432" i="2"/>
  <c r="N138" i="12" s="1"/>
  <c r="O432" i="2"/>
  <c r="O138" i="12" s="1"/>
  <c r="P432" i="2"/>
  <c r="P138" i="12" s="1"/>
  <c r="E421" i="2"/>
  <c r="E127" i="12" s="1"/>
  <c r="F421" i="2"/>
  <c r="F127" i="12" s="1"/>
  <c r="G421" i="2"/>
  <c r="G127" i="12" s="1"/>
  <c r="H421" i="2"/>
  <c r="H127" i="12" s="1"/>
  <c r="I421" i="2"/>
  <c r="I127" i="12" s="1"/>
  <c r="J421" i="2"/>
  <c r="J127" i="12" s="1"/>
  <c r="K421" i="2"/>
  <c r="K127" i="12" s="1"/>
  <c r="L421" i="2"/>
  <c r="L127" i="12" s="1"/>
  <c r="M421" i="2"/>
  <c r="M127" i="12" s="1"/>
  <c r="N421" i="2"/>
  <c r="N127" i="12" s="1"/>
  <c r="O421" i="2"/>
  <c r="O127" i="12" s="1"/>
  <c r="P421" i="2"/>
  <c r="P127" i="12" s="1"/>
  <c r="E410" i="2"/>
  <c r="E116" i="12" s="1"/>
  <c r="F410" i="2"/>
  <c r="F116" i="12" s="1"/>
  <c r="G410" i="2"/>
  <c r="G116" i="12" s="1"/>
  <c r="H410" i="2"/>
  <c r="H116" i="12" s="1"/>
  <c r="I410" i="2"/>
  <c r="I116" i="12" s="1"/>
  <c r="J410" i="2"/>
  <c r="J116" i="12" s="1"/>
  <c r="K410" i="2"/>
  <c r="K116" i="12" s="1"/>
  <c r="L410" i="2"/>
  <c r="L116" i="12" s="1"/>
  <c r="M410" i="2"/>
  <c r="M116" i="12" s="1"/>
  <c r="N410" i="2"/>
  <c r="N116" i="12" s="1"/>
  <c r="O410" i="2"/>
  <c r="O116" i="12" s="1"/>
  <c r="P410" i="2"/>
  <c r="P116" i="12" s="1"/>
  <c r="E399" i="2"/>
  <c r="E105" i="12" s="1"/>
  <c r="F399" i="2"/>
  <c r="F105" i="12" s="1"/>
  <c r="G399" i="2"/>
  <c r="G105" i="12" s="1"/>
  <c r="H399" i="2"/>
  <c r="H105" i="12" s="1"/>
  <c r="I399" i="2"/>
  <c r="I105" i="12" s="1"/>
  <c r="J399" i="2"/>
  <c r="J105" i="12" s="1"/>
  <c r="K399" i="2"/>
  <c r="K105" i="12" s="1"/>
  <c r="L399" i="2"/>
  <c r="L105" i="12" s="1"/>
  <c r="M399" i="2"/>
  <c r="M105" i="12" s="1"/>
  <c r="N399" i="2"/>
  <c r="N105" i="12" s="1"/>
  <c r="O399" i="2"/>
  <c r="O105" i="12" s="1"/>
  <c r="P399" i="2"/>
  <c r="P105" i="12" s="1"/>
  <c r="E388" i="2"/>
  <c r="E94" i="12" s="1"/>
  <c r="F388" i="2"/>
  <c r="F94" i="12" s="1"/>
  <c r="G388" i="2"/>
  <c r="G94" i="12" s="1"/>
  <c r="H388" i="2"/>
  <c r="H94" i="12" s="1"/>
  <c r="I388" i="2"/>
  <c r="I94" i="12" s="1"/>
  <c r="J388" i="2"/>
  <c r="J94" i="12" s="1"/>
  <c r="K388" i="2"/>
  <c r="K94" i="12" s="1"/>
  <c r="L388" i="2"/>
  <c r="L94" i="12" s="1"/>
  <c r="M388" i="2"/>
  <c r="M94" i="12" s="1"/>
  <c r="N388" i="2"/>
  <c r="N94" i="12" s="1"/>
  <c r="O388" i="2"/>
  <c r="O94" i="12" s="1"/>
  <c r="P388" i="2"/>
  <c r="P94" i="12" s="1"/>
  <c r="E377" i="2"/>
  <c r="E83" i="12" s="1"/>
  <c r="F377" i="2"/>
  <c r="F83" i="12" s="1"/>
  <c r="G377" i="2"/>
  <c r="G83" i="12" s="1"/>
  <c r="H377" i="2"/>
  <c r="H83" i="12" s="1"/>
  <c r="I377" i="2"/>
  <c r="I83" i="12" s="1"/>
  <c r="J377" i="2"/>
  <c r="J83" i="12" s="1"/>
  <c r="K377" i="2"/>
  <c r="K83" i="12" s="1"/>
  <c r="L377" i="2"/>
  <c r="L83" i="12" s="1"/>
  <c r="M377" i="2"/>
  <c r="M83" i="12" s="1"/>
  <c r="N377" i="2"/>
  <c r="N83" i="12" s="1"/>
  <c r="O377" i="2"/>
  <c r="O83" i="12" s="1"/>
  <c r="P377" i="2"/>
  <c r="P83" i="12" s="1"/>
  <c r="E366" i="2"/>
  <c r="E72" i="12" s="1"/>
  <c r="F366" i="2"/>
  <c r="F72" i="12" s="1"/>
  <c r="G366" i="2"/>
  <c r="G72" i="12" s="1"/>
  <c r="H366" i="2"/>
  <c r="H72" i="12" s="1"/>
  <c r="I366" i="2"/>
  <c r="I72" i="12" s="1"/>
  <c r="J366" i="2"/>
  <c r="J72" i="12" s="1"/>
  <c r="K366" i="2"/>
  <c r="K72" i="12" s="1"/>
  <c r="L366" i="2"/>
  <c r="L72" i="12" s="1"/>
  <c r="M366" i="2"/>
  <c r="M72" i="12" s="1"/>
  <c r="N366" i="2"/>
  <c r="N72" i="12" s="1"/>
  <c r="O366" i="2"/>
  <c r="O72" i="12" s="1"/>
  <c r="P366" i="2"/>
  <c r="P72" i="12" s="1"/>
  <c r="E355" i="2"/>
  <c r="E61" i="12" s="1"/>
  <c r="F355" i="2"/>
  <c r="F61" i="12" s="1"/>
  <c r="G355" i="2"/>
  <c r="G61" i="12" s="1"/>
  <c r="H355" i="2"/>
  <c r="H61" i="12" s="1"/>
  <c r="I355" i="2"/>
  <c r="I61" i="12" s="1"/>
  <c r="J355" i="2"/>
  <c r="J61" i="12" s="1"/>
  <c r="K355" i="2"/>
  <c r="K61" i="12" s="1"/>
  <c r="L355" i="2"/>
  <c r="L61" i="12" s="1"/>
  <c r="M355" i="2"/>
  <c r="M61" i="12" s="1"/>
  <c r="N355" i="2"/>
  <c r="N61" i="12" s="1"/>
  <c r="O355" i="2"/>
  <c r="O61" i="12" s="1"/>
  <c r="P355" i="2"/>
  <c r="P61" i="12" s="1"/>
  <c r="E344" i="2"/>
  <c r="E50" i="12" s="1"/>
  <c r="F344" i="2"/>
  <c r="F50" i="12" s="1"/>
  <c r="G344" i="2"/>
  <c r="G50" i="12" s="1"/>
  <c r="H344" i="2"/>
  <c r="H50" i="12" s="1"/>
  <c r="I344" i="2"/>
  <c r="I50" i="12" s="1"/>
  <c r="J344" i="2"/>
  <c r="J50" i="12" s="1"/>
  <c r="K344" i="2"/>
  <c r="K50" i="12" s="1"/>
  <c r="L344" i="2"/>
  <c r="L50" i="12" s="1"/>
  <c r="M344" i="2"/>
  <c r="M50" i="12" s="1"/>
  <c r="N344" i="2"/>
  <c r="N50" i="12" s="1"/>
  <c r="O344" i="2"/>
  <c r="O50" i="12" s="1"/>
  <c r="P344" i="2"/>
  <c r="P50" i="12" s="1"/>
  <c r="E333" i="2"/>
  <c r="E39" i="12" s="1"/>
  <c r="F333" i="2"/>
  <c r="F39" i="12" s="1"/>
  <c r="G333" i="2"/>
  <c r="G39" i="12" s="1"/>
  <c r="H333" i="2"/>
  <c r="H39" i="12" s="1"/>
  <c r="I333" i="2"/>
  <c r="I39" i="12" s="1"/>
  <c r="J333" i="2"/>
  <c r="J39" i="12" s="1"/>
  <c r="K333" i="2"/>
  <c r="K39" i="12" s="1"/>
  <c r="L333" i="2"/>
  <c r="L39" i="12" s="1"/>
  <c r="M333" i="2"/>
  <c r="M39" i="12" s="1"/>
  <c r="N333" i="2"/>
  <c r="N39" i="12" s="1"/>
  <c r="O333" i="2"/>
  <c r="O39" i="12" s="1"/>
  <c r="P333" i="2"/>
  <c r="P39" i="12" s="1"/>
  <c r="P1088" i="2"/>
  <c r="O1088" i="2"/>
  <c r="N1088" i="2"/>
  <c r="M1088" i="2"/>
  <c r="L1088" i="2"/>
  <c r="K1088" i="2"/>
  <c r="J1088" i="2"/>
  <c r="I1088" i="2"/>
  <c r="H1088" i="2"/>
  <c r="G1088" i="2"/>
  <c r="F1088" i="2"/>
  <c r="E1088" i="2"/>
  <c r="P1087" i="2"/>
  <c r="O1087" i="2"/>
  <c r="N1087" i="2"/>
  <c r="M1087" i="2"/>
  <c r="L1087" i="2"/>
  <c r="K1087" i="2"/>
  <c r="J1087" i="2"/>
  <c r="I1087" i="2"/>
  <c r="H1087" i="2"/>
  <c r="G1087" i="2"/>
  <c r="F1087" i="2"/>
  <c r="E1087" i="2"/>
  <c r="P1086" i="2"/>
  <c r="O1086" i="2"/>
  <c r="N1086" i="2"/>
  <c r="M1086" i="2"/>
  <c r="L1086" i="2"/>
  <c r="K1086" i="2"/>
  <c r="J1086" i="2"/>
  <c r="I1086" i="2"/>
  <c r="H1086" i="2"/>
  <c r="G1086" i="2"/>
  <c r="F1086" i="2"/>
  <c r="E1086" i="2"/>
  <c r="P1085" i="2"/>
  <c r="P1089" i="2" s="1"/>
  <c r="O1085" i="2"/>
  <c r="O1089" i="2" s="1"/>
  <c r="N1085" i="2"/>
  <c r="N1089" i="2" s="1"/>
  <c r="M1085" i="2"/>
  <c r="M1089" i="2" s="1"/>
  <c r="L1085" i="2"/>
  <c r="L1089" i="2" s="1"/>
  <c r="K1085" i="2"/>
  <c r="K1089" i="2" s="1"/>
  <c r="J1085" i="2"/>
  <c r="J1089" i="2" s="1"/>
  <c r="I1085" i="2"/>
  <c r="I1089" i="2" s="1"/>
  <c r="H1085" i="2"/>
  <c r="H1089" i="2" s="1"/>
  <c r="G1085" i="2"/>
  <c r="G1089" i="2" s="1"/>
  <c r="F1085" i="2"/>
  <c r="F1089" i="2" s="1"/>
  <c r="E1085" i="2"/>
  <c r="E1089" i="2" s="1"/>
  <c r="P1084" i="2"/>
  <c r="O1084" i="2"/>
  <c r="N1084" i="2"/>
  <c r="M1084" i="2"/>
  <c r="L1084" i="2"/>
  <c r="K1084" i="2"/>
  <c r="J1084" i="2"/>
  <c r="I1084" i="2"/>
  <c r="H1084" i="2"/>
  <c r="G1084" i="2"/>
  <c r="F1084" i="2"/>
  <c r="E1084" i="2"/>
  <c r="Q1083" i="2"/>
  <c r="Q1082" i="2"/>
  <c r="Q1081" i="2"/>
  <c r="P608" i="14"/>
  <c r="O608" i="14"/>
  <c r="N608" i="14"/>
  <c r="M608" i="14"/>
  <c r="L608" i="14"/>
  <c r="K608" i="14"/>
  <c r="J608" i="14"/>
  <c r="I608" i="14"/>
  <c r="H608" i="14"/>
  <c r="G608" i="14"/>
  <c r="F608" i="14"/>
  <c r="E608" i="14"/>
  <c r="P607" i="14"/>
  <c r="O607" i="14"/>
  <c r="N607" i="14"/>
  <c r="M607" i="14"/>
  <c r="L607" i="14"/>
  <c r="K607" i="14"/>
  <c r="J607" i="14"/>
  <c r="I607" i="14"/>
  <c r="H607" i="14"/>
  <c r="G607" i="14"/>
  <c r="F607" i="14"/>
  <c r="E607" i="14"/>
  <c r="P606" i="14"/>
  <c r="O606" i="14"/>
  <c r="N606" i="14"/>
  <c r="M606" i="14"/>
  <c r="L606" i="14"/>
  <c r="K606" i="14"/>
  <c r="J606" i="14"/>
  <c r="I606" i="14"/>
  <c r="H606" i="14"/>
  <c r="G606" i="14"/>
  <c r="F606" i="14"/>
  <c r="E606" i="14"/>
  <c r="P605" i="14"/>
  <c r="O605" i="14"/>
  <c r="O609" i="14" s="1"/>
  <c r="N605" i="14"/>
  <c r="M605" i="14"/>
  <c r="M609" i="14" s="1"/>
  <c r="L605" i="14"/>
  <c r="L609" i="14" s="1"/>
  <c r="K605" i="14"/>
  <c r="K609" i="14" s="1"/>
  <c r="J605" i="14"/>
  <c r="I605" i="14"/>
  <c r="I609" i="14" s="1"/>
  <c r="H605" i="14"/>
  <c r="H609" i="14" s="1"/>
  <c r="G605" i="14"/>
  <c r="G609" i="14" s="1"/>
  <c r="F605" i="14"/>
  <c r="F609" i="14" s="1"/>
  <c r="E605" i="14"/>
  <c r="E609" i="14" s="1"/>
  <c r="P604" i="14"/>
  <c r="O604" i="14"/>
  <c r="N604" i="14"/>
  <c r="M604" i="14"/>
  <c r="L604" i="14"/>
  <c r="K604" i="14"/>
  <c r="J604" i="14"/>
  <c r="I604" i="14"/>
  <c r="H604" i="14"/>
  <c r="G604" i="14"/>
  <c r="F604" i="14"/>
  <c r="E604" i="14"/>
  <c r="Q603" i="14"/>
  <c r="Q602" i="14"/>
  <c r="Q601" i="14"/>
  <c r="Q1084" i="2" l="1"/>
  <c r="Q1089" i="2"/>
  <c r="P363" i="14"/>
  <c r="P286" i="2"/>
  <c r="L363" i="14"/>
  <c r="L286" i="2"/>
  <c r="H363" i="14"/>
  <c r="H286" i="2"/>
  <c r="O363" i="14"/>
  <c r="O286" i="2"/>
  <c r="K363" i="14"/>
  <c r="K286" i="2"/>
  <c r="G363" i="14"/>
  <c r="G286" i="2"/>
  <c r="N363" i="14"/>
  <c r="N286" i="2"/>
  <c r="J363" i="14"/>
  <c r="J286" i="2"/>
  <c r="F363" i="14"/>
  <c r="F286" i="2"/>
  <c r="M363" i="14"/>
  <c r="M286" i="2"/>
  <c r="I363" i="14"/>
  <c r="I286" i="2"/>
  <c r="E363" i="14"/>
  <c r="E286" i="2"/>
  <c r="P376" i="14"/>
  <c r="P409" i="14"/>
  <c r="L376" i="14"/>
  <c r="L409" i="14"/>
  <c r="O376" i="14"/>
  <c r="O409" i="14"/>
  <c r="K376" i="14"/>
  <c r="K409" i="14"/>
  <c r="G376" i="14"/>
  <c r="G409" i="14"/>
  <c r="N376" i="14"/>
  <c r="N409" i="14"/>
  <c r="J376" i="14"/>
  <c r="J409" i="14"/>
  <c r="F376" i="14"/>
  <c r="F409" i="14"/>
  <c r="H376" i="14"/>
  <c r="H409" i="14"/>
  <c r="M376" i="14"/>
  <c r="M409" i="14"/>
  <c r="I376" i="14"/>
  <c r="I409" i="14"/>
  <c r="E376" i="14"/>
  <c r="E409" i="14"/>
  <c r="J609" i="14"/>
  <c r="P609" i="14"/>
  <c r="N609" i="14"/>
  <c r="E793" i="2"/>
  <c r="Q604" i="14"/>
  <c r="E322" i="2"/>
  <c r="E28" i="12" s="1"/>
  <c r="F322" i="2"/>
  <c r="F28" i="12" s="1"/>
  <c r="G322" i="2"/>
  <c r="G28" i="12" s="1"/>
  <c r="H322" i="2"/>
  <c r="H28" i="12" s="1"/>
  <c r="I322" i="2"/>
  <c r="I28" i="12" s="1"/>
  <c r="J322" i="2"/>
  <c r="J28" i="12" s="1"/>
  <c r="K322" i="2"/>
  <c r="K28" i="12" s="1"/>
  <c r="L322" i="2"/>
  <c r="L28" i="12" s="1"/>
  <c r="M322" i="2"/>
  <c r="M28" i="12" s="1"/>
  <c r="N322" i="2"/>
  <c r="N28" i="12" s="1"/>
  <c r="O322" i="2"/>
  <c r="O28" i="12" s="1"/>
  <c r="P322" i="2"/>
  <c r="P28" i="12" s="1"/>
  <c r="E275" i="2"/>
  <c r="E295" i="14" s="1"/>
  <c r="F275" i="2"/>
  <c r="F295" i="14" s="1"/>
  <c r="G275" i="2"/>
  <c r="G295" i="14" s="1"/>
  <c r="H275" i="2"/>
  <c r="H295" i="14" s="1"/>
  <c r="I275" i="2"/>
  <c r="I295" i="14" s="1"/>
  <c r="J275" i="2"/>
  <c r="J295" i="14" s="1"/>
  <c r="K275" i="2"/>
  <c r="K295" i="14" s="1"/>
  <c r="L275" i="2"/>
  <c r="L295" i="14" s="1"/>
  <c r="M275" i="2"/>
  <c r="M295" i="14" s="1"/>
  <c r="N275" i="2"/>
  <c r="N295" i="14" s="1"/>
  <c r="O275" i="2"/>
  <c r="O295" i="14" s="1"/>
  <c r="P275" i="2"/>
  <c r="P295" i="14" s="1"/>
  <c r="E264" i="2"/>
  <c r="E284" i="14" s="1"/>
  <c r="F264" i="2"/>
  <c r="F284" i="14" s="1"/>
  <c r="G264" i="2"/>
  <c r="G284" i="14" s="1"/>
  <c r="H264" i="2"/>
  <c r="H284" i="14" s="1"/>
  <c r="I264" i="2"/>
  <c r="I284" i="14" s="1"/>
  <c r="J264" i="2"/>
  <c r="J284" i="14" s="1"/>
  <c r="K264" i="2"/>
  <c r="K284" i="14" s="1"/>
  <c r="L264" i="2"/>
  <c r="L284" i="14" s="1"/>
  <c r="M264" i="2"/>
  <c r="M284" i="14" s="1"/>
  <c r="N264" i="2"/>
  <c r="N284" i="14" s="1"/>
  <c r="O264" i="2"/>
  <c r="O284" i="14" s="1"/>
  <c r="P264" i="2"/>
  <c r="P284" i="14" s="1"/>
  <c r="E253" i="2"/>
  <c r="E273" i="14" s="1"/>
  <c r="F253" i="2"/>
  <c r="F273" i="14" s="1"/>
  <c r="G253" i="2"/>
  <c r="G273" i="14" s="1"/>
  <c r="H253" i="2"/>
  <c r="H273" i="14" s="1"/>
  <c r="I253" i="2"/>
  <c r="I273" i="14" s="1"/>
  <c r="J253" i="2"/>
  <c r="J273" i="14" s="1"/>
  <c r="K253" i="2"/>
  <c r="K273" i="14" s="1"/>
  <c r="L253" i="2"/>
  <c r="L273" i="14" s="1"/>
  <c r="M253" i="2"/>
  <c r="M273" i="14" s="1"/>
  <c r="N253" i="2"/>
  <c r="N273" i="14" s="1"/>
  <c r="O253" i="2"/>
  <c r="O273" i="14" s="1"/>
  <c r="P253" i="2"/>
  <c r="P273" i="14" s="1"/>
  <c r="E240" i="2"/>
  <c r="E260" i="14" s="1"/>
  <c r="F240" i="2"/>
  <c r="F260" i="14" s="1"/>
  <c r="G240" i="2"/>
  <c r="G260" i="14" s="1"/>
  <c r="H240" i="2"/>
  <c r="H260" i="14" s="1"/>
  <c r="I240" i="2"/>
  <c r="I260" i="14" s="1"/>
  <c r="J240" i="2"/>
  <c r="J260" i="14" s="1"/>
  <c r="K240" i="2"/>
  <c r="K260" i="14" s="1"/>
  <c r="L240" i="2"/>
  <c r="L260" i="14" s="1"/>
  <c r="M240" i="2"/>
  <c r="M260" i="14" s="1"/>
  <c r="N240" i="2"/>
  <c r="N260" i="14" s="1"/>
  <c r="O240" i="2"/>
  <c r="O260" i="14" s="1"/>
  <c r="P240" i="2"/>
  <c r="P260" i="14" s="1"/>
  <c r="E227" i="2"/>
  <c r="E247" i="14" s="1"/>
  <c r="F227" i="2"/>
  <c r="F247" i="14" s="1"/>
  <c r="G227" i="2"/>
  <c r="G247" i="14" s="1"/>
  <c r="H227" i="2"/>
  <c r="H247" i="14" s="1"/>
  <c r="I227" i="2"/>
  <c r="I247" i="14" s="1"/>
  <c r="J227" i="2"/>
  <c r="J247" i="14" s="1"/>
  <c r="K227" i="2"/>
  <c r="K247" i="14" s="1"/>
  <c r="L227" i="2"/>
  <c r="L247" i="14" s="1"/>
  <c r="M227" i="2"/>
  <c r="M247" i="14" s="1"/>
  <c r="N227" i="2"/>
  <c r="N247" i="14" s="1"/>
  <c r="O227" i="2"/>
  <c r="O247" i="14" s="1"/>
  <c r="P227" i="2"/>
  <c r="P247" i="14" s="1"/>
  <c r="E214" i="2"/>
  <c r="E234" i="14" s="1"/>
  <c r="F214" i="2"/>
  <c r="F234" i="14" s="1"/>
  <c r="G214" i="2"/>
  <c r="G234" i="14" s="1"/>
  <c r="H214" i="2"/>
  <c r="H234" i="14" s="1"/>
  <c r="I214" i="2"/>
  <c r="I234" i="14" s="1"/>
  <c r="J214" i="2"/>
  <c r="J234" i="14" s="1"/>
  <c r="K214" i="2"/>
  <c r="K234" i="14" s="1"/>
  <c r="L214" i="2"/>
  <c r="L234" i="14" s="1"/>
  <c r="M214" i="2"/>
  <c r="M234" i="14" s="1"/>
  <c r="N214" i="2"/>
  <c r="N234" i="14" s="1"/>
  <c r="O214" i="2"/>
  <c r="O234" i="14" s="1"/>
  <c r="P214" i="2"/>
  <c r="P234" i="14" s="1"/>
  <c r="E203" i="2"/>
  <c r="E223" i="14" s="1"/>
  <c r="F203" i="2"/>
  <c r="F223" i="14" s="1"/>
  <c r="G203" i="2"/>
  <c r="G223" i="14" s="1"/>
  <c r="H203" i="2"/>
  <c r="H223" i="14" s="1"/>
  <c r="I203" i="2"/>
  <c r="I223" i="14" s="1"/>
  <c r="J203" i="2"/>
  <c r="J223" i="14" s="1"/>
  <c r="K203" i="2"/>
  <c r="K223" i="14" s="1"/>
  <c r="L203" i="2"/>
  <c r="L223" i="14" s="1"/>
  <c r="M203" i="2"/>
  <c r="M223" i="14" s="1"/>
  <c r="N203" i="2"/>
  <c r="N223" i="14" s="1"/>
  <c r="O203" i="2"/>
  <c r="O223" i="14" s="1"/>
  <c r="P203" i="2"/>
  <c r="P223" i="14" s="1"/>
  <c r="E190" i="2"/>
  <c r="E210" i="14" s="1"/>
  <c r="F190" i="2"/>
  <c r="F210" i="14" s="1"/>
  <c r="G190" i="2"/>
  <c r="G210" i="14" s="1"/>
  <c r="H190" i="2"/>
  <c r="H210" i="14" s="1"/>
  <c r="I190" i="2"/>
  <c r="I210" i="14" s="1"/>
  <c r="J190" i="2"/>
  <c r="J210" i="14" s="1"/>
  <c r="K190" i="2"/>
  <c r="K210" i="14" s="1"/>
  <c r="L190" i="2"/>
  <c r="L210" i="14" s="1"/>
  <c r="M190" i="2"/>
  <c r="M210" i="14" s="1"/>
  <c r="N190" i="2"/>
  <c r="N210" i="14" s="1"/>
  <c r="O190" i="2"/>
  <c r="O210" i="14" s="1"/>
  <c r="P190" i="2"/>
  <c r="P210" i="14" s="1"/>
  <c r="E177" i="2"/>
  <c r="E197" i="14" s="1"/>
  <c r="F177" i="2"/>
  <c r="F197" i="14" s="1"/>
  <c r="G177" i="2"/>
  <c r="G197" i="14" s="1"/>
  <c r="H177" i="2"/>
  <c r="H197" i="14" s="1"/>
  <c r="I177" i="2"/>
  <c r="I197" i="14" s="1"/>
  <c r="J177" i="2"/>
  <c r="J197" i="14" s="1"/>
  <c r="K177" i="2"/>
  <c r="K197" i="14" s="1"/>
  <c r="L177" i="2"/>
  <c r="L197" i="14" s="1"/>
  <c r="M177" i="2"/>
  <c r="M197" i="14" s="1"/>
  <c r="N177" i="2"/>
  <c r="N197" i="14" s="1"/>
  <c r="O177" i="2"/>
  <c r="O197" i="14" s="1"/>
  <c r="P177" i="2"/>
  <c r="P197" i="14" s="1"/>
  <c r="E164" i="2"/>
  <c r="E184" i="14" s="1"/>
  <c r="F164" i="2"/>
  <c r="F184" i="14" s="1"/>
  <c r="G164" i="2"/>
  <c r="G184" i="14" s="1"/>
  <c r="H164" i="2"/>
  <c r="H184" i="14" s="1"/>
  <c r="I164" i="2"/>
  <c r="I184" i="14" s="1"/>
  <c r="J164" i="2"/>
  <c r="J184" i="14" s="1"/>
  <c r="K164" i="2"/>
  <c r="K184" i="14" s="1"/>
  <c r="L164" i="2"/>
  <c r="L184" i="14" s="1"/>
  <c r="M164" i="2"/>
  <c r="M184" i="14" s="1"/>
  <c r="N164" i="2"/>
  <c r="N184" i="14" s="1"/>
  <c r="O164" i="2"/>
  <c r="O184" i="14" s="1"/>
  <c r="P164" i="2"/>
  <c r="P184" i="14" s="1"/>
  <c r="E153" i="2"/>
  <c r="E173" i="14" s="1"/>
  <c r="F153" i="2"/>
  <c r="F173" i="14" s="1"/>
  <c r="G153" i="2"/>
  <c r="G173" i="14" s="1"/>
  <c r="H153" i="2"/>
  <c r="H173" i="14" s="1"/>
  <c r="I153" i="2"/>
  <c r="I173" i="14" s="1"/>
  <c r="J153" i="2"/>
  <c r="J173" i="14" s="1"/>
  <c r="K153" i="2"/>
  <c r="K173" i="14" s="1"/>
  <c r="L153" i="2"/>
  <c r="L173" i="14" s="1"/>
  <c r="M153" i="2"/>
  <c r="M173" i="14" s="1"/>
  <c r="N153" i="2"/>
  <c r="N173" i="14" s="1"/>
  <c r="O153" i="2"/>
  <c r="O173" i="14" s="1"/>
  <c r="P153" i="2"/>
  <c r="P173" i="14" s="1"/>
  <c r="E142" i="2"/>
  <c r="E162" i="14" s="1"/>
  <c r="F142" i="2"/>
  <c r="F162" i="14" s="1"/>
  <c r="G142" i="2"/>
  <c r="G162" i="14" s="1"/>
  <c r="H142" i="2"/>
  <c r="H162" i="14" s="1"/>
  <c r="I142" i="2"/>
  <c r="I162" i="14" s="1"/>
  <c r="J142" i="2"/>
  <c r="J162" i="14" s="1"/>
  <c r="K142" i="2"/>
  <c r="K162" i="14" s="1"/>
  <c r="L142" i="2"/>
  <c r="L162" i="14" s="1"/>
  <c r="M142" i="2"/>
  <c r="M162" i="14" s="1"/>
  <c r="N142" i="2"/>
  <c r="N162" i="14" s="1"/>
  <c r="O142" i="2"/>
  <c r="O162" i="14" s="1"/>
  <c r="P142" i="2"/>
  <c r="P162" i="14" s="1"/>
  <c r="E131" i="2"/>
  <c r="E151" i="14" s="1"/>
  <c r="F131" i="2"/>
  <c r="F151" i="14" s="1"/>
  <c r="G131" i="2"/>
  <c r="G151" i="14" s="1"/>
  <c r="H131" i="2"/>
  <c r="H151" i="14" s="1"/>
  <c r="I131" i="2"/>
  <c r="I151" i="14" s="1"/>
  <c r="J131" i="2"/>
  <c r="J151" i="14" s="1"/>
  <c r="K131" i="2"/>
  <c r="K151" i="14" s="1"/>
  <c r="L131" i="2"/>
  <c r="L151" i="14" s="1"/>
  <c r="M131" i="2"/>
  <c r="M151" i="14" s="1"/>
  <c r="N131" i="2"/>
  <c r="N151" i="14" s="1"/>
  <c r="O131" i="2"/>
  <c r="O151" i="14" s="1"/>
  <c r="P131" i="2"/>
  <c r="P151" i="14" s="1"/>
  <c r="E120" i="2"/>
  <c r="E140" i="14" s="1"/>
  <c r="F120" i="2"/>
  <c r="F140" i="14" s="1"/>
  <c r="G120" i="2"/>
  <c r="G140" i="14" s="1"/>
  <c r="H120" i="2"/>
  <c r="H140" i="14" s="1"/>
  <c r="I120" i="2"/>
  <c r="I140" i="14" s="1"/>
  <c r="J120" i="2"/>
  <c r="J140" i="14" s="1"/>
  <c r="K120" i="2"/>
  <c r="K140" i="14" s="1"/>
  <c r="L120" i="2"/>
  <c r="L140" i="14" s="1"/>
  <c r="M120" i="2"/>
  <c r="M140" i="14" s="1"/>
  <c r="N120" i="2"/>
  <c r="N140" i="14" s="1"/>
  <c r="O120" i="2"/>
  <c r="O140" i="14" s="1"/>
  <c r="P120" i="2"/>
  <c r="P140" i="14" s="1"/>
  <c r="E109" i="2"/>
  <c r="E129" i="14" s="1"/>
  <c r="F109" i="2"/>
  <c r="F129" i="14" s="1"/>
  <c r="G109" i="2"/>
  <c r="G129" i="14" s="1"/>
  <c r="H109" i="2"/>
  <c r="H129" i="14" s="1"/>
  <c r="I109" i="2"/>
  <c r="I129" i="14" s="1"/>
  <c r="J109" i="2"/>
  <c r="J129" i="14" s="1"/>
  <c r="K109" i="2"/>
  <c r="K129" i="14" s="1"/>
  <c r="L109" i="2"/>
  <c r="L129" i="14" s="1"/>
  <c r="M109" i="2"/>
  <c r="M129" i="14" s="1"/>
  <c r="N109" i="2"/>
  <c r="N129" i="14" s="1"/>
  <c r="O109" i="2"/>
  <c r="O129" i="14" s="1"/>
  <c r="P109" i="2"/>
  <c r="P129" i="14" s="1"/>
  <c r="E98" i="2"/>
  <c r="E118" i="14" s="1"/>
  <c r="F98" i="2"/>
  <c r="F118" i="14" s="1"/>
  <c r="G98" i="2"/>
  <c r="G118" i="14" s="1"/>
  <c r="H98" i="2"/>
  <c r="H118" i="14" s="1"/>
  <c r="I98" i="2"/>
  <c r="I118" i="14" s="1"/>
  <c r="J98" i="2"/>
  <c r="J118" i="14" s="1"/>
  <c r="K98" i="2"/>
  <c r="K118" i="14" s="1"/>
  <c r="L98" i="2"/>
  <c r="L118" i="14" s="1"/>
  <c r="M98" i="2"/>
  <c r="M118" i="14" s="1"/>
  <c r="N98" i="2"/>
  <c r="N118" i="14" s="1"/>
  <c r="O98" i="2"/>
  <c r="O118" i="14" s="1"/>
  <c r="P98" i="2"/>
  <c r="P118" i="14" s="1"/>
  <c r="E87" i="2"/>
  <c r="E107" i="14" s="1"/>
  <c r="F87" i="2"/>
  <c r="F107" i="14" s="1"/>
  <c r="G87" i="2"/>
  <c r="G107" i="14" s="1"/>
  <c r="H87" i="2"/>
  <c r="H107" i="14" s="1"/>
  <c r="I87" i="2"/>
  <c r="I107" i="14" s="1"/>
  <c r="J87" i="2"/>
  <c r="J107" i="14" s="1"/>
  <c r="K87" i="2"/>
  <c r="K107" i="14" s="1"/>
  <c r="L87" i="2"/>
  <c r="L107" i="14" s="1"/>
  <c r="M87" i="2"/>
  <c r="M107" i="14" s="1"/>
  <c r="N87" i="2"/>
  <c r="N107" i="14" s="1"/>
  <c r="O87" i="2"/>
  <c r="O107" i="14" s="1"/>
  <c r="P87" i="2"/>
  <c r="P107" i="14" s="1"/>
  <c r="E76" i="2"/>
  <c r="E96" i="14" s="1"/>
  <c r="F76" i="2"/>
  <c r="F96" i="14" s="1"/>
  <c r="G76" i="2"/>
  <c r="G96" i="14" s="1"/>
  <c r="H76" i="2"/>
  <c r="H96" i="14" s="1"/>
  <c r="I76" i="2"/>
  <c r="I96" i="14" s="1"/>
  <c r="J76" i="2"/>
  <c r="J96" i="14" s="1"/>
  <c r="K76" i="2"/>
  <c r="K96" i="14" s="1"/>
  <c r="L76" i="2"/>
  <c r="L96" i="14" s="1"/>
  <c r="M76" i="2"/>
  <c r="M96" i="14" s="1"/>
  <c r="N76" i="2"/>
  <c r="N96" i="14" s="1"/>
  <c r="O76" i="2"/>
  <c r="O96" i="14" s="1"/>
  <c r="P76" i="2"/>
  <c r="P96" i="14" s="1"/>
  <c r="E65" i="2"/>
  <c r="E85" i="14" s="1"/>
  <c r="F65" i="2"/>
  <c r="F85" i="14" s="1"/>
  <c r="G65" i="2"/>
  <c r="G85" i="14" s="1"/>
  <c r="H65" i="2"/>
  <c r="H85" i="14" s="1"/>
  <c r="I65" i="2"/>
  <c r="I85" i="14" s="1"/>
  <c r="J65" i="2"/>
  <c r="J85" i="14" s="1"/>
  <c r="K65" i="2"/>
  <c r="K85" i="14" s="1"/>
  <c r="L65" i="2"/>
  <c r="L85" i="14" s="1"/>
  <c r="M65" i="2"/>
  <c r="M85" i="14" s="1"/>
  <c r="N65" i="2"/>
  <c r="N85" i="14" s="1"/>
  <c r="O65" i="2"/>
  <c r="O85" i="14" s="1"/>
  <c r="P65" i="2"/>
  <c r="P85" i="14" s="1"/>
  <c r="E54" i="2"/>
  <c r="E74" i="14" s="1"/>
  <c r="F54" i="2"/>
  <c r="F74" i="14" s="1"/>
  <c r="G54" i="2"/>
  <c r="G74" i="14" s="1"/>
  <c r="H54" i="2"/>
  <c r="H74" i="14" s="1"/>
  <c r="I54" i="2"/>
  <c r="I74" i="14" s="1"/>
  <c r="J54" i="2"/>
  <c r="J74" i="14" s="1"/>
  <c r="K54" i="2"/>
  <c r="K74" i="14" s="1"/>
  <c r="L54" i="2"/>
  <c r="L74" i="14" s="1"/>
  <c r="M54" i="2"/>
  <c r="M74" i="14" s="1"/>
  <c r="N54" i="2"/>
  <c r="N74" i="14" s="1"/>
  <c r="O54" i="2"/>
  <c r="O74" i="14" s="1"/>
  <c r="P54" i="2"/>
  <c r="P74" i="14" s="1"/>
  <c r="E43" i="2"/>
  <c r="E63" i="14" s="1"/>
  <c r="F43" i="2"/>
  <c r="F63" i="14" s="1"/>
  <c r="G43" i="2"/>
  <c r="G63" i="14" s="1"/>
  <c r="H43" i="2"/>
  <c r="H63" i="14" s="1"/>
  <c r="I43" i="2"/>
  <c r="I63" i="14" s="1"/>
  <c r="J43" i="2"/>
  <c r="J63" i="14" s="1"/>
  <c r="K43" i="2"/>
  <c r="K63" i="14" s="1"/>
  <c r="L43" i="2"/>
  <c r="L63" i="14" s="1"/>
  <c r="M43" i="2"/>
  <c r="M63" i="14" s="1"/>
  <c r="N43" i="2"/>
  <c r="N63" i="14" s="1"/>
  <c r="O43" i="2"/>
  <c r="O63" i="14" s="1"/>
  <c r="P43" i="2"/>
  <c r="P63" i="14" s="1"/>
  <c r="E891" i="2"/>
  <c r="E398" i="14" s="1"/>
  <c r="F891" i="2"/>
  <c r="F398" i="14" s="1"/>
  <c r="G891" i="2"/>
  <c r="G398" i="14" s="1"/>
  <c r="H891" i="2"/>
  <c r="H398" i="14" s="1"/>
  <c r="I891" i="2"/>
  <c r="I398" i="14" s="1"/>
  <c r="J891" i="2"/>
  <c r="J398" i="14" s="1"/>
  <c r="K891" i="2"/>
  <c r="K398" i="14" s="1"/>
  <c r="L891" i="2"/>
  <c r="L398" i="14" s="1"/>
  <c r="M891" i="2"/>
  <c r="M398" i="14" s="1"/>
  <c r="N891" i="2"/>
  <c r="N398" i="14" s="1"/>
  <c r="O891" i="2"/>
  <c r="O398" i="14" s="1"/>
  <c r="P891" i="2"/>
  <c r="P398" i="14" s="1"/>
  <c r="E880" i="2"/>
  <c r="E387" i="14" s="1"/>
  <c r="F880" i="2"/>
  <c r="F387" i="14" s="1"/>
  <c r="G880" i="2"/>
  <c r="G387" i="14" s="1"/>
  <c r="H880" i="2"/>
  <c r="H387" i="14" s="1"/>
  <c r="I880" i="2"/>
  <c r="I387" i="14" s="1"/>
  <c r="J880" i="2"/>
  <c r="J387" i="14" s="1"/>
  <c r="K880" i="2"/>
  <c r="K387" i="14" s="1"/>
  <c r="L880" i="2"/>
  <c r="L387" i="14" s="1"/>
  <c r="M880" i="2"/>
  <c r="M387" i="14" s="1"/>
  <c r="N880" i="2"/>
  <c r="N387" i="14" s="1"/>
  <c r="O880" i="2"/>
  <c r="O387" i="14" s="1"/>
  <c r="P880" i="2"/>
  <c r="P387" i="14" s="1"/>
  <c r="E32" i="2"/>
  <c r="E52" i="14" s="1"/>
  <c r="F32" i="2"/>
  <c r="F52" i="14" s="1"/>
  <c r="G32" i="2"/>
  <c r="G52" i="14" s="1"/>
  <c r="H32" i="2"/>
  <c r="H52" i="14" s="1"/>
  <c r="I32" i="2"/>
  <c r="I52" i="14" s="1"/>
  <c r="J32" i="2"/>
  <c r="J52" i="14" s="1"/>
  <c r="K32" i="2"/>
  <c r="K52" i="14" s="1"/>
  <c r="L32" i="2"/>
  <c r="L52" i="14" s="1"/>
  <c r="M32" i="2"/>
  <c r="M52" i="14" s="1"/>
  <c r="N32" i="2"/>
  <c r="N52" i="14" s="1"/>
  <c r="O32" i="2"/>
  <c r="O52" i="14" s="1"/>
  <c r="P32" i="2"/>
  <c r="P52" i="14" s="1"/>
  <c r="E21" i="2"/>
  <c r="E41" i="14" s="1"/>
  <c r="F21" i="2"/>
  <c r="F41" i="14" s="1"/>
  <c r="G21" i="2"/>
  <c r="G41" i="14" s="1"/>
  <c r="H21" i="2"/>
  <c r="H41" i="14" s="1"/>
  <c r="I21" i="2"/>
  <c r="I41" i="14" s="1"/>
  <c r="J21" i="2"/>
  <c r="J41" i="14" s="1"/>
  <c r="K21" i="2"/>
  <c r="K41" i="14" s="1"/>
  <c r="L21" i="2"/>
  <c r="L41" i="14" s="1"/>
  <c r="M21" i="2"/>
  <c r="M41" i="14" s="1"/>
  <c r="N21" i="2"/>
  <c r="N41" i="14" s="1"/>
  <c r="O21" i="2"/>
  <c r="O41" i="14" s="1"/>
  <c r="P21" i="2"/>
  <c r="P41" i="14" s="1"/>
  <c r="Q609" i="14" l="1"/>
  <c r="P487" i="12"/>
  <c r="O487" i="12"/>
  <c r="N487" i="12"/>
  <c r="M487" i="12"/>
  <c r="L487" i="12"/>
  <c r="K487" i="12"/>
  <c r="J487" i="12"/>
  <c r="I487" i="12"/>
  <c r="H487" i="12"/>
  <c r="G487" i="12"/>
  <c r="F487" i="12"/>
  <c r="E487" i="12"/>
  <c r="P486" i="12"/>
  <c r="O486" i="12"/>
  <c r="N486" i="12"/>
  <c r="M486" i="12"/>
  <c r="L486" i="12"/>
  <c r="K486" i="12"/>
  <c r="J486" i="12"/>
  <c r="I486" i="12"/>
  <c r="H486" i="12"/>
  <c r="G486" i="12"/>
  <c r="F486" i="12"/>
  <c r="E486" i="12"/>
  <c r="P485" i="12"/>
  <c r="P488" i="12" s="1"/>
  <c r="O485" i="12"/>
  <c r="O488" i="12" s="1"/>
  <c r="N485" i="12"/>
  <c r="M485" i="12"/>
  <c r="M488" i="12" s="1"/>
  <c r="L485" i="12"/>
  <c r="L488" i="12" s="1"/>
  <c r="K485" i="12"/>
  <c r="K488" i="12" s="1"/>
  <c r="J485" i="12"/>
  <c r="I485" i="12"/>
  <c r="H485" i="12"/>
  <c r="H488" i="12" s="1"/>
  <c r="G485" i="12"/>
  <c r="G488" i="12" s="1"/>
  <c r="F485" i="12"/>
  <c r="E485" i="12"/>
  <c r="P484" i="12"/>
  <c r="O484" i="12"/>
  <c r="N484" i="12"/>
  <c r="M484" i="12"/>
  <c r="L484" i="12"/>
  <c r="K484" i="12"/>
  <c r="J484" i="12"/>
  <c r="I484" i="12"/>
  <c r="H484" i="12"/>
  <c r="G484" i="12"/>
  <c r="F484" i="12"/>
  <c r="E484" i="12"/>
  <c r="Q483" i="12"/>
  <c r="Q482" i="12"/>
  <c r="P476" i="12"/>
  <c r="O476" i="12"/>
  <c r="N476" i="12"/>
  <c r="M476" i="12"/>
  <c r="L476" i="12"/>
  <c r="K476" i="12"/>
  <c r="J476" i="12"/>
  <c r="I476" i="12"/>
  <c r="H476" i="12"/>
  <c r="G476" i="12"/>
  <c r="F476" i="12"/>
  <c r="E476" i="12"/>
  <c r="P475" i="12"/>
  <c r="O475" i="12"/>
  <c r="N475" i="12"/>
  <c r="M475" i="12"/>
  <c r="L475" i="12"/>
  <c r="K475" i="12"/>
  <c r="J475" i="12"/>
  <c r="I475" i="12"/>
  <c r="H475" i="12"/>
  <c r="G475" i="12"/>
  <c r="F475" i="12"/>
  <c r="E475" i="12"/>
  <c r="P474" i="12"/>
  <c r="P477" i="12" s="1"/>
  <c r="O474" i="12"/>
  <c r="N474" i="12"/>
  <c r="N477" i="12" s="1"/>
  <c r="M474" i="12"/>
  <c r="M477" i="12" s="1"/>
  <c r="L474" i="12"/>
  <c r="L477" i="12" s="1"/>
  <c r="K474" i="12"/>
  <c r="K477" i="12" s="1"/>
  <c r="J474" i="12"/>
  <c r="J477" i="12" s="1"/>
  <c r="I474" i="12"/>
  <c r="I477" i="12" s="1"/>
  <c r="H474" i="12"/>
  <c r="H477" i="12" s="1"/>
  <c r="G474" i="12"/>
  <c r="G477" i="12" s="1"/>
  <c r="F474" i="12"/>
  <c r="F477" i="12" s="1"/>
  <c r="E474" i="12"/>
  <c r="E477" i="12" s="1"/>
  <c r="P473" i="12"/>
  <c r="O473" i="12"/>
  <c r="N473" i="12"/>
  <c r="M473" i="12"/>
  <c r="L473" i="12"/>
  <c r="K473" i="12"/>
  <c r="J473" i="12"/>
  <c r="I473" i="12"/>
  <c r="H473" i="12"/>
  <c r="G473" i="12"/>
  <c r="F473" i="12"/>
  <c r="E473" i="12"/>
  <c r="Q472" i="12"/>
  <c r="Q471" i="12"/>
  <c r="P465" i="12"/>
  <c r="O465" i="12"/>
  <c r="N465" i="12"/>
  <c r="M465" i="12"/>
  <c r="L465" i="12"/>
  <c r="K465" i="12"/>
  <c r="J465" i="12"/>
  <c r="I465" i="12"/>
  <c r="H465" i="12"/>
  <c r="G465" i="12"/>
  <c r="F465" i="12"/>
  <c r="E465" i="12"/>
  <c r="P464" i="12"/>
  <c r="O464" i="12"/>
  <c r="N464" i="12"/>
  <c r="M464" i="12"/>
  <c r="L464" i="12"/>
  <c r="K464" i="12"/>
  <c r="J464" i="12"/>
  <c r="I464" i="12"/>
  <c r="H464" i="12"/>
  <c r="G464" i="12"/>
  <c r="F464" i="12"/>
  <c r="E464" i="12"/>
  <c r="P463" i="12"/>
  <c r="P466" i="12" s="1"/>
  <c r="O463" i="12"/>
  <c r="O466" i="12" s="1"/>
  <c r="N463" i="12"/>
  <c r="N466" i="12" s="1"/>
  <c r="M463" i="12"/>
  <c r="M466" i="12" s="1"/>
  <c r="L463" i="12"/>
  <c r="L466" i="12" s="1"/>
  <c r="K463" i="12"/>
  <c r="K466" i="12" s="1"/>
  <c r="J463" i="12"/>
  <c r="J466" i="12" s="1"/>
  <c r="I463" i="12"/>
  <c r="I466" i="12" s="1"/>
  <c r="H463" i="12"/>
  <c r="H466" i="12" s="1"/>
  <c r="G463" i="12"/>
  <c r="G466" i="12" s="1"/>
  <c r="F463" i="12"/>
  <c r="F466" i="12" s="1"/>
  <c r="E463" i="12"/>
  <c r="E466" i="12" s="1"/>
  <c r="P462" i="12"/>
  <c r="O462" i="12"/>
  <c r="N462" i="12"/>
  <c r="M462" i="12"/>
  <c r="L462" i="12"/>
  <c r="K462" i="12"/>
  <c r="J462" i="12"/>
  <c r="I462" i="12"/>
  <c r="H462" i="12"/>
  <c r="G462" i="12"/>
  <c r="F462" i="12"/>
  <c r="E462" i="12"/>
  <c r="Q461" i="12"/>
  <c r="Q460" i="12"/>
  <c r="P454" i="12"/>
  <c r="O454" i="12"/>
  <c r="N454" i="12"/>
  <c r="M454" i="12"/>
  <c r="L454" i="12"/>
  <c r="K454" i="12"/>
  <c r="J454" i="12"/>
  <c r="I454" i="12"/>
  <c r="H454" i="12"/>
  <c r="G454" i="12"/>
  <c r="F454" i="12"/>
  <c r="E454" i="12"/>
  <c r="P453" i="12"/>
  <c r="O453" i="12"/>
  <c r="N453" i="12"/>
  <c r="M453" i="12"/>
  <c r="L453" i="12"/>
  <c r="K453" i="12"/>
  <c r="J453" i="12"/>
  <c r="I453" i="12"/>
  <c r="H453" i="12"/>
  <c r="G453" i="12"/>
  <c r="F453" i="12"/>
  <c r="E453" i="12"/>
  <c r="P452" i="12"/>
  <c r="O452" i="12"/>
  <c r="O455" i="12" s="1"/>
  <c r="N452" i="12"/>
  <c r="M452" i="12"/>
  <c r="M455" i="12" s="1"/>
  <c r="L452" i="12"/>
  <c r="L455" i="12" s="1"/>
  <c r="K452" i="12"/>
  <c r="K455" i="12" s="1"/>
  <c r="J452" i="12"/>
  <c r="J455" i="12" s="1"/>
  <c r="I452" i="12"/>
  <c r="I455" i="12" s="1"/>
  <c r="H452" i="12"/>
  <c r="H455" i="12" s="1"/>
  <c r="G452" i="12"/>
  <c r="G455" i="12" s="1"/>
  <c r="F452" i="12"/>
  <c r="F455" i="12" s="1"/>
  <c r="E452" i="12"/>
  <c r="E455" i="12" s="1"/>
  <c r="P451" i="12"/>
  <c r="O451" i="12"/>
  <c r="N451" i="12"/>
  <c r="M451" i="12"/>
  <c r="L451" i="12"/>
  <c r="K451" i="12"/>
  <c r="J451" i="12"/>
  <c r="I451" i="12"/>
  <c r="H451" i="12"/>
  <c r="G451" i="12"/>
  <c r="F451" i="12"/>
  <c r="E451" i="12"/>
  <c r="Q450" i="12"/>
  <c r="Q449" i="12"/>
  <c r="P443" i="12"/>
  <c r="O443" i="12"/>
  <c r="N443" i="12"/>
  <c r="M443" i="12"/>
  <c r="L443" i="12"/>
  <c r="K443" i="12"/>
  <c r="J443" i="12"/>
  <c r="I443" i="12"/>
  <c r="H443" i="12"/>
  <c r="G443" i="12"/>
  <c r="F443" i="12"/>
  <c r="E443" i="12"/>
  <c r="P442" i="12"/>
  <c r="O442" i="12"/>
  <c r="N442" i="12"/>
  <c r="M442" i="12"/>
  <c r="L442" i="12"/>
  <c r="K442" i="12"/>
  <c r="J442" i="12"/>
  <c r="I442" i="12"/>
  <c r="H442" i="12"/>
  <c r="G442" i="12"/>
  <c r="F442" i="12"/>
  <c r="E442" i="12"/>
  <c r="P441" i="12"/>
  <c r="P444" i="12" s="1"/>
  <c r="O441" i="12"/>
  <c r="O444" i="12" s="1"/>
  <c r="N441" i="12"/>
  <c r="M441" i="12"/>
  <c r="M444" i="12" s="1"/>
  <c r="L441" i="12"/>
  <c r="L444" i="12" s="1"/>
  <c r="K441" i="12"/>
  <c r="K444" i="12" s="1"/>
  <c r="J441" i="12"/>
  <c r="I441" i="12"/>
  <c r="I444" i="12" s="1"/>
  <c r="H441" i="12"/>
  <c r="H444" i="12" s="1"/>
  <c r="G441" i="12"/>
  <c r="G444" i="12" s="1"/>
  <c r="F441" i="12"/>
  <c r="E441" i="12"/>
  <c r="E444" i="12" s="1"/>
  <c r="P440" i="12"/>
  <c r="O440" i="12"/>
  <c r="N440" i="12"/>
  <c r="M440" i="12"/>
  <c r="L440" i="12"/>
  <c r="K440" i="12"/>
  <c r="J440" i="12"/>
  <c r="I440" i="12"/>
  <c r="H440" i="12"/>
  <c r="G440" i="12"/>
  <c r="F440" i="12"/>
  <c r="E440" i="12"/>
  <c r="Q439" i="12"/>
  <c r="Q438" i="12"/>
  <c r="P432" i="12"/>
  <c r="O432" i="12"/>
  <c r="N432" i="12"/>
  <c r="M432" i="12"/>
  <c r="L432" i="12"/>
  <c r="K432" i="12"/>
  <c r="J432" i="12"/>
  <c r="I432" i="12"/>
  <c r="H432" i="12"/>
  <c r="G432" i="12"/>
  <c r="F432" i="12"/>
  <c r="E432" i="12"/>
  <c r="P431" i="12"/>
  <c r="O431" i="12"/>
  <c r="N431" i="12"/>
  <c r="M431" i="12"/>
  <c r="L431" i="12"/>
  <c r="K431" i="12"/>
  <c r="J431" i="12"/>
  <c r="I431" i="12"/>
  <c r="H431" i="12"/>
  <c r="G431" i="12"/>
  <c r="F431" i="12"/>
  <c r="E431" i="12"/>
  <c r="P430" i="12"/>
  <c r="O430" i="12"/>
  <c r="O433" i="12" s="1"/>
  <c r="N430" i="12"/>
  <c r="N433" i="12" s="1"/>
  <c r="M430" i="12"/>
  <c r="M433" i="12" s="1"/>
  <c r="L430" i="12"/>
  <c r="L433" i="12" s="1"/>
  <c r="K430" i="12"/>
  <c r="K433" i="12" s="1"/>
  <c r="J430" i="12"/>
  <c r="J433" i="12" s="1"/>
  <c r="I430" i="12"/>
  <c r="I433" i="12" s="1"/>
  <c r="H430" i="12"/>
  <c r="G430" i="12"/>
  <c r="G433" i="12" s="1"/>
  <c r="F430" i="12"/>
  <c r="F433" i="12" s="1"/>
  <c r="E430" i="12"/>
  <c r="E433" i="12" s="1"/>
  <c r="P429" i="12"/>
  <c r="O429" i="12"/>
  <c r="N429" i="12"/>
  <c r="M429" i="12"/>
  <c r="L429" i="12"/>
  <c r="K429" i="12"/>
  <c r="J429" i="12"/>
  <c r="I429" i="12"/>
  <c r="H429" i="12"/>
  <c r="G429" i="12"/>
  <c r="F429" i="12"/>
  <c r="E429" i="12"/>
  <c r="Q428" i="12"/>
  <c r="Q427" i="12"/>
  <c r="P421" i="12"/>
  <c r="O421" i="12"/>
  <c r="N421" i="12"/>
  <c r="M421" i="12"/>
  <c r="L421" i="12"/>
  <c r="K421" i="12"/>
  <c r="J421" i="12"/>
  <c r="I421" i="12"/>
  <c r="H421" i="12"/>
  <c r="G421" i="12"/>
  <c r="F421" i="12"/>
  <c r="E421" i="12"/>
  <c r="P420" i="12"/>
  <c r="O420" i="12"/>
  <c r="N420" i="12"/>
  <c r="M420" i="12"/>
  <c r="L420" i="12"/>
  <c r="K420" i="12"/>
  <c r="J420" i="12"/>
  <c r="I420" i="12"/>
  <c r="H420" i="12"/>
  <c r="G420" i="12"/>
  <c r="F420" i="12"/>
  <c r="E420" i="12"/>
  <c r="P419" i="12"/>
  <c r="P422" i="12" s="1"/>
  <c r="O419" i="12"/>
  <c r="O422" i="12" s="1"/>
  <c r="N419" i="12"/>
  <c r="N422" i="12" s="1"/>
  <c r="M419" i="12"/>
  <c r="M422" i="12" s="1"/>
  <c r="L419" i="12"/>
  <c r="L422" i="12" s="1"/>
  <c r="K419" i="12"/>
  <c r="K422" i="12" s="1"/>
  <c r="J419" i="12"/>
  <c r="J422" i="12" s="1"/>
  <c r="I419" i="12"/>
  <c r="I422" i="12" s="1"/>
  <c r="H419" i="12"/>
  <c r="H422" i="12" s="1"/>
  <c r="G419" i="12"/>
  <c r="G422" i="12" s="1"/>
  <c r="F419" i="12"/>
  <c r="F422" i="12" s="1"/>
  <c r="E419" i="12"/>
  <c r="E422" i="12" s="1"/>
  <c r="P418" i="12"/>
  <c r="O418" i="12"/>
  <c r="N418" i="12"/>
  <c r="M418" i="12"/>
  <c r="L418" i="12"/>
  <c r="K418" i="12"/>
  <c r="J418" i="12"/>
  <c r="I418" i="12"/>
  <c r="H418" i="12"/>
  <c r="G418" i="12"/>
  <c r="F418" i="12"/>
  <c r="E418" i="12"/>
  <c r="Q417" i="12"/>
  <c r="Q416" i="12"/>
  <c r="P410" i="12"/>
  <c r="O410" i="12"/>
  <c r="N410" i="12"/>
  <c r="M410" i="12"/>
  <c r="L410" i="12"/>
  <c r="K410" i="12"/>
  <c r="J410" i="12"/>
  <c r="I410" i="12"/>
  <c r="H410" i="12"/>
  <c r="G410" i="12"/>
  <c r="F410" i="12"/>
  <c r="E410" i="12"/>
  <c r="P409" i="12"/>
  <c r="O409" i="12"/>
  <c r="N409" i="12"/>
  <c r="M409" i="12"/>
  <c r="L409" i="12"/>
  <c r="K409" i="12"/>
  <c r="J409" i="12"/>
  <c r="I409" i="12"/>
  <c r="H409" i="12"/>
  <c r="G409" i="12"/>
  <c r="F409" i="12"/>
  <c r="E409" i="12"/>
  <c r="P408" i="12"/>
  <c r="P411" i="12" s="1"/>
  <c r="O408" i="12"/>
  <c r="N408" i="12"/>
  <c r="N411" i="12" s="1"/>
  <c r="M408" i="12"/>
  <c r="M411" i="12" s="1"/>
  <c r="L408" i="12"/>
  <c r="L411" i="12" s="1"/>
  <c r="K408" i="12"/>
  <c r="K411" i="12" s="1"/>
  <c r="J408" i="12"/>
  <c r="J411" i="12" s="1"/>
  <c r="I408" i="12"/>
  <c r="I411" i="12" s="1"/>
  <c r="H408" i="12"/>
  <c r="G408" i="12"/>
  <c r="G411" i="12" s="1"/>
  <c r="F408" i="12"/>
  <c r="F411" i="12" s="1"/>
  <c r="E408" i="12"/>
  <c r="E411" i="12" s="1"/>
  <c r="P407" i="12"/>
  <c r="O407" i="12"/>
  <c r="N407" i="12"/>
  <c r="M407" i="12"/>
  <c r="L407" i="12"/>
  <c r="K407" i="12"/>
  <c r="J407" i="12"/>
  <c r="I407" i="12"/>
  <c r="H407" i="12"/>
  <c r="G407" i="12"/>
  <c r="F407" i="12"/>
  <c r="E407" i="12"/>
  <c r="Q406" i="12"/>
  <c r="Q405" i="12"/>
  <c r="P399" i="12"/>
  <c r="O399" i="12"/>
  <c r="N399" i="12"/>
  <c r="M399" i="12"/>
  <c r="L399" i="12"/>
  <c r="K399" i="12"/>
  <c r="J399" i="12"/>
  <c r="I399" i="12"/>
  <c r="H399" i="12"/>
  <c r="G399" i="12"/>
  <c r="F399" i="12"/>
  <c r="E399" i="12"/>
  <c r="P398" i="12"/>
  <c r="O398" i="12"/>
  <c r="N398" i="12"/>
  <c r="M398" i="12"/>
  <c r="L398" i="12"/>
  <c r="K398" i="12"/>
  <c r="J398" i="12"/>
  <c r="I398" i="12"/>
  <c r="H398" i="12"/>
  <c r="G398" i="12"/>
  <c r="F398" i="12"/>
  <c r="E398" i="12"/>
  <c r="P397" i="12"/>
  <c r="P400" i="12" s="1"/>
  <c r="O397" i="12"/>
  <c r="O400" i="12" s="1"/>
  <c r="N397" i="12"/>
  <c r="N400" i="12" s="1"/>
  <c r="M397" i="12"/>
  <c r="M400" i="12" s="1"/>
  <c r="L397" i="12"/>
  <c r="L400" i="12" s="1"/>
  <c r="K397" i="12"/>
  <c r="K400" i="12" s="1"/>
  <c r="J397" i="12"/>
  <c r="J400" i="12" s="1"/>
  <c r="I397" i="12"/>
  <c r="I400" i="12" s="1"/>
  <c r="H397" i="12"/>
  <c r="H400" i="12" s="1"/>
  <c r="G397" i="12"/>
  <c r="G400" i="12" s="1"/>
  <c r="F397" i="12"/>
  <c r="F400" i="12" s="1"/>
  <c r="E397" i="12"/>
  <c r="E400" i="12" s="1"/>
  <c r="P396" i="12"/>
  <c r="O396" i="12"/>
  <c r="N396" i="12"/>
  <c r="M396" i="12"/>
  <c r="L396" i="12"/>
  <c r="K396" i="12"/>
  <c r="J396" i="12"/>
  <c r="I396" i="12"/>
  <c r="H396" i="12"/>
  <c r="G396" i="12"/>
  <c r="F396" i="12"/>
  <c r="E396" i="12"/>
  <c r="Q395" i="12"/>
  <c r="Q394" i="12"/>
  <c r="P388" i="12"/>
  <c r="O388" i="12"/>
  <c r="N388" i="12"/>
  <c r="M388" i="12"/>
  <c r="L388" i="12"/>
  <c r="K388" i="12"/>
  <c r="J388" i="12"/>
  <c r="I388" i="12"/>
  <c r="H388" i="12"/>
  <c r="G388" i="12"/>
  <c r="F388" i="12"/>
  <c r="E388" i="12"/>
  <c r="P387" i="12"/>
  <c r="O387" i="12"/>
  <c r="N387" i="12"/>
  <c r="M387" i="12"/>
  <c r="L387" i="12"/>
  <c r="K387" i="12"/>
  <c r="J387" i="12"/>
  <c r="I387" i="12"/>
  <c r="H387" i="12"/>
  <c r="G387" i="12"/>
  <c r="F387" i="12"/>
  <c r="E387" i="12"/>
  <c r="P386" i="12"/>
  <c r="O386" i="12"/>
  <c r="N386" i="12"/>
  <c r="N389" i="12" s="1"/>
  <c r="M386" i="12"/>
  <c r="M389" i="12" s="1"/>
  <c r="L386" i="12"/>
  <c r="K386" i="12"/>
  <c r="J386" i="12"/>
  <c r="J389" i="12" s="1"/>
  <c r="I386" i="12"/>
  <c r="I389" i="12" s="1"/>
  <c r="H386" i="12"/>
  <c r="H389" i="12" s="1"/>
  <c r="G386" i="12"/>
  <c r="G389" i="12" s="1"/>
  <c r="F386" i="12"/>
  <c r="F389" i="12" s="1"/>
  <c r="E386" i="12"/>
  <c r="E389" i="12" s="1"/>
  <c r="P385" i="12"/>
  <c r="O385" i="12"/>
  <c r="N385" i="12"/>
  <c r="M385" i="12"/>
  <c r="L385" i="12"/>
  <c r="K385" i="12"/>
  <c r="J385" i="12"/>
  <c r="I385" i="12"/>
  <c r="H385" i="12"/>
  <c r="G385" i="12"/>
  <c r="F385" i="12"/>
  <c r="E385" i="12"/>
  <c r="Q384" i="12"/>
  <c r="Q383" i="12"/>
  <c r="P377" i="12"/>
  <c r="O377" i="12"/>
  <c r="N377" i="12"/>
  <c r="M377" i="12"/>
  <c r="L377" i="12"/>
  <c r="K377" i="12"/>
  <c r="J377" i="12"/>
  <c r="I377" i="12"/>
  <c r="H377" i="12"/>
  <c r="G377" i="12"/>
  <c r="F377" i="12"/>
  <c r="E377" i="12"/>
  <c r="P376" i="12"/>
  <c r="O376" i="12"/>
  <c r="N376" i="12"/>
  <c r="M376" i="12"/>
  <c r="L376" i="12"/>
  <c r="K376" i="12"/>
  <c r="J376" i="12"/>
  <c r="I376" i="12"/>
  <c r="H376" i="12"/>
  <c r="G376" i="12"/>
  <c r="F376" i="12"/>
  <c r="E376" i="12"/>
  <c r="P375" i="12"/>
  <c r="P378" i="12" s="1"/>
  <c r="O375" i="12"/>
  <c r="O378" i="12" s="1"/>
  <c r="N375" i="12"/>
  <c r="N378" i="12" s="1"/>
  <c r="M375" i="12"/>
  <c r="M378" i="12" s="1"/>
  <c r="L375" i="12"/>
  <c r="L378" i="12" s="1"/>
  <c r="K375" i="12"/>
  <c r="K378" i="12" s="1"/>
  <c r="J375" i="12"/>
  <c r="J378" i="12" s="1"/>
  <c r="I375" i="12"/>
  <c r="I378" i="12" s="1"/>
  <c r="H375" i="12"/>
  <c r="H378" i="12" s="1"/>
  <c r="G375" i="12"/>
  <c r="G378" i="12" s="1"/>
  <c r="F375" i="12"/>
  <c r="F378" i="12" s="1"/>
  <c r="E375" i="12"/>
  <c r="E378" i="12" s="1"/>
  <c r="P374" i="12"/>
  <c r="O374" i="12"/>
  <c r="N374" i="12"/>
  <c r="M374" i="12"/>
  <c r="L374" i="12"/>
  <c r="K374" i="12"/>
  <c r="J374" i="12"/>
  <c r="I374" i="12"/>
  <c r="H374" i="12"/>
  <c r="G374" i="12"/>
  <c r="F374" i="12"/>
  <c r="E374" i="12"/>
  <c r="Q373" i="12"/>
  <c r="Q372" i="12"/>
  <c r="P366" i="12"/>
  <c r="O366" i="12"/>
  <c r="N366" i="12"/>
  <c r="M366" i="12"/>
  <c r="L366" i="12"/>
  <c r="K366" i="12"/>
  <c r="J366" i="12"/>
  <c r="I366" i="12"/>
  <c r="H366" i="12"/>
  <c r="G366" i="12"/>
  <c r="F366" i="12"/>
  <c r="E366" i="12"/>
  <c r="P365" i="12"/>
  <c r="O365" i="12"/>
  <c r="N365" i="12"/>
  <c r="M365" i="12"/>
  <c r="L365" i="12"/>
  <c r="K365" i="12"/>
  <c r="J365" i="12"/>
  <c r="I365" i="12"/>
  <c r="H365" i="12"/>
  <c r="G365" i="12"/>
  <c r="F365" i="12"/>
  <c r="E365" i="12"/>
  <c r="P364" i="12"/>
  <c r="P367" i="12" s="1"/>
  <c r="O364" i="12"/>
  <c r="N364" i="12"/>
  <c r="N367" i="12" s="1"/>
  <c r="M364" i="12"/>
  <c r="M367" i="12" s="1"/>
  <c r="L364" i="12"/>
  <c r="L367" i="12" s="1"/>
  <c r="K364" i="12"/>
  <c r="K367" i="12" s="1"/>
  <c r="J364" i="12"/>
  <c r="J367" i="12" s="1"/>
  <c r="I364" i="12"/>
  <c r="I367" i="12" s="1"/>
  <c r="H364" i="12"/>
  <c r="H367" i="12" s="1"/>
  <c r="G364" i="12"/>
  <c r="G367" i="12" s="1"/>
  <c r="F364" i="12"/>
  <c r="F367" i="12" s="1"/>
  <c r="E364" i="12"/>
  <c r="E367" i="12" s="1"/>
  <c r="P363" i="12"/>
  <c r="O363" i="12"/>
  <c r="N363" i="12"/>
  <c r="M363" i="12"/>
  <c r="L363" i="12"/>
  <c r="K363" i="12"/>
  <c r="J363" i="12"/>
  <c r="I363" i="12"/>
  <c r="H363" i="12"/>
  <c r="G363" i="12"/>
  <c r="F363" i="12"/>
  <c r="E363" i="12"/>
  <c r="Q362" i="12"/>
  <c r="Q361" i="12"/>
  <c r="P355" i="12"/>
  <c r="O355" i="12"/>
  <c r="N355" i="12"/>
  <c r="M355" i="12"/>
  <c r="L355" i="12"/>
  <c r="K355" i="12"/>
  <c r="J355" i="12"/>
  <c r="I355" i="12"/>
  <c r="H355" i="12"/>
  <c r="G355" i="12"/>
  <c r="F355" i="12"/>
  <c r="E355" i="12"/>
  <c r="P354" i="12"/>
  <c r="O354" i="12"/>
  <c r="N354" i="12"/>
  <c r="M354" i="12"/>
  <c r="L354" i="12"/>
  <c r="K354" i="12"/>
  <c r="J354" i="12"/>
  <c r="I354" i="12"/>
  <c r="H354" i="12"/>
  <c r="G354" i="12"/>
  <c r="F354" i="12"/>
  <c r="E354" i="12"/>
  <c r="P353" i="12"/>
  <c r="P356" i="12" s="1"/>
  <c r="O353" i="12"/>
  <c r="O356" i="12" s="1"/>
  <c r="N353" i="12"/>
  <c r="N356" i="12" s="1"/>
  <c r="M353" i="12"/>
  <c r="M356" i="12" s="1"/>
  <c r="L353" i="12"/>
  <c r="L356" i="12" s="1"/>
  <c r="K353" i="12"/>
  <c r="K356" i="12" s="1"/>
  <c r="J353" i="12"/>
  <c r="J356" i="12" s="1"/>
  <c r="I353" i="12"/>
  <c r="I356" i="12" s="1"/>
  <c r="H353" i="12"/>
  <c r="H356" i="12" s="1"/>
  <c r="G353" i="12"/>
  <c r="G356" i="12" s="1"/>
  <c r="F353" i="12"/>
  <c r="F356" i="12" s="1"/>
  <c r="E353" i="12"/>
  <c r="E356" i="12" s="1"/>
  <c r="P352" i="12"/>
  <c r="O352" i="12"/>
  <c r="N352" i="12"/>
  <c r="M352" i="12"/>
  <c r="L352" i="12"/>
  <c r="K352" i="12"/>
  <c r="J352" i="12"/>
  <c r="I352" i="12"/>
  <c r="H352" i="12"/>
  <c r="G352" i="12"/>
  <c r="F352" i="12"/>
  <c r="E352" i="12"/>
  <c r="Q351" i="12"/>
  <c r="Q350" i="12"/>
  <c r="P344" i="12"/>
  <c r="O344" i="12"/>
  <c r="N344" i="12"/>
  <c r="M344" i="12"/>
  <c r="L344" i="12"/>
  <c r="K344" i="12"/>
  <c r="J344" i="12"/>
  <c r="I344" i="12"/>
  <c r="H344" i="12"/>
  <c r="G344" i="12"/>
  <c r="F344" i="12"/>
  <c r="E344" i="12"/>
  <c r="P343" i="12"/>
  <c r="O343" i="12"/>
  <c r="N343" i="12"/>
  <c r="M343" i="12"/>
  <c r="L343" i="12"/>
  <c r="K343" i="12"/>
  <c r="J343" i="12"/>
  <c r="I343" i="12"/>
  <c r="H343" i="12"/>
  <c r="G343" i="12"/>
  <c r="F343" i="12"/>
  <c r="E343" i="12"/>
  <c r="P342" i="12"/>
  <c r="O342" i="12"/>
  <c r="N342" i="12"/>
  <c r="N345" i="12" s="1"/>
  <c r="M342" i="12"/>
  <c r="M345" i="12" s="1"/>
  <c r="L342" i="12"/>
  <c r="L345" i="12" s="1"/>
  <c r="K342" i="12"/>
  <c r="K345" i="12" s="1"/>
  <c r="J342" i="12"/>
  <c r="J345" i="12" s="1"/>
  <c r="I342" i="12"/>
  <c r="I345" i="12" s="1"/>
  <c r="H342" i="12"/>
  <c r="H345" i="12" s="1"/>
  <c r="G342" i="12"/>
  <c r="G345" i="12" s="1"/>
  <c r="F342" i="12"/>
  <c r="F345" i="12" s="1"/>
  <c r="E342" i="12"/>
  <c r="E345" i="12" s="1"/>
  <c r="P341" i="12"/>
  <c r="O341" i="12"/>
  <c r="N341" i="12"/>
  <c r="M341" i="12"/>
  <c r="L341" i="12"/>
  <c r="K341" i="12"/>
  <c r="J341" i="12"/>
  <c r="I341" i="12"/>
  <c r="H341" i="12"/>
  <c r="G341" i="12"/>
  <c r="F341" i="12"/>
  <c r="E341" i="12"/>
  <c r="Q340" i="12"/>
  <c r="Q339" i="12"/>
  <c r="P333" i="12"/>
  <c r="O333" i="12"/>
  <c r="N333" i="12"/>
  <c r="M333" i="12"/>
  <c r="L333" i="12"/>
  <c r="K333" i="12"/>
  <c r="J333" i="12"/>
  <c r="I333" i="12"/>
  <c r="H333" i="12"/>
  <c r="G333" i="12"/>
  <c r="F333" i="12"/>
  <c r="E333" i="12"/>
  <c r="P332" i="12"/>
  <c r="O332" i="12"/>
  <c r="N332" i="12"/>
  <c r="M332" i="12"/>
  <c r="L332" i="12"/>
  <c r="K332" i="12"/>
  <c r="J332" i="12"/>
  <c r="I332" i="12"/>
  <c r="H332" i="12"/>
  <c r="G332" i="12"/>
  <c r="F332" i="12"/>
  <c r="E332" i="12"/>
  <c r="P331" i="12"/>
  <c r="P334" i="12" s="1"/>
  <c r="O331" i="12"/>
  <c r="O334" i="12" s="1"/>
  <c r="N331" i="12"/>
  <c r="M331" i="12"/>
  <c r="M334" i="12" s="1"/>
  <c r="L331" i="12"/>
  <c r="L334" i="12" s="1"/>
  <c r="K331" i="12"/>
  <c r="K334" i="12" s="1"/>
  <c r="J331" i="12"/>
  <c r="I331" i="12"/>
  <c r="I334" i="12" s="1"/>
  <c r="H331" i="12"/>
  <c r="H334" i="12" s="1"/>
  <c r="G331" i="12"/>
  <c r="G334" i="12" s="1"/>
  <c r="F331" i="12"/>
  <c r="F334" i="12" s="1"/>
  <c r="E331" i="12"/>
  <c r="E334" i="12" s="1"/>
  <c r="P330" i="12"/>
  <c r="O330" i="12"/>
  <c r="N330" i="12"/>
  <c r="M330" i="12"/>
  <c r="L330" i="12"/>
  <c r="K330" i="12"/>
  <c r="J330" i="12"/>
  <c r="I330" i="12"/>
  <c r="H330" i="12"/>
  <c r="G330" i="12"/>
  <c r="F330" i="12"/>
  <c r="E330" i="12"/>
  <c r="Q329" i="12"/>
  <c r="Q328" i="12"/>
  <c r="P322" i="12"/>
  <c r="O322" i="12"/>
  <c r="N322" i="12"/>
  <c r="M322" i="12"/>
  <c r="L322" i="12"/>
  <c r="K322" i="12"/>
  <c r="J322" i="12"/>
  <c r="I322" i="12"/>
  <c r="H322" i="12"/>
  <c r="G322" i="12"/>
  <c r="F322" i="12"/>
  <c r="E322" i="12"/>
  <c r="P321" i="12"/>
  <c r="O321" i="12"/>
  <c r="N321" i="12"/>
  <c r="M321" i="12"/>
  <c r="L321" i="12"/>
  <c r="K321" i="12"/>
  <c r="J321" i="12"/>
  <c r="I321" i="12"/>
  <c r="H321" i="12"/>
  <c r="G321" i="12"/>
  <c r="F321" i="12"/>
  <c r="E321" i="12"/>
  <c r="P320" i="12"/>
  <c r="P323" i="12" s="1"/>
  <c r="O320" i="12"/>
  <c r="N320" i="12"/>
  <c r="N323" i="12" s="1"/>
  <c r="M320" i="12"/>
  <c r="M323" i="12" s="1"/>
  <c r="L320" i="12"/>
  <c r="L323" i="12" s="1"/>
  <c r="K320" i="12"/>
  <c r="J320" i="12"/>
  <c r="J323" i="12" s="1"/>
  <c r="I320" i="12"/>
  <c r="I323" i="12" s="1"/>
  <c r="H320" i="12"/>
  <c r="H323" i="12" s="1"/>
  <c r="G320" i="12"/>
  <c r="G323" i="12" s="1"/>
  <c r="F320" i="12"/>
  <c r="F323" i="12" s="1"/>
  <c r="E320" i="12"/>
  <c r="E323" i="12" s="1"/>
  <c r="P319" i="12"/>
  <c r="O319" i="12"/>
  <c r="N319" i="12"/>
  <c r="M319" i="12"/>
  <c r="L319" i="12"/>
  <c r="K319" i="12"/>
  <c r="J319" i="12"/>
  <c r="I319" i="12"/>
  <c r="H319" i="12"/>
  <c r="G319" i="12"/>
  <c r="F319" i="12"/>
  <c r="E319" i="12"/>
  <c r="Q318" i="12"/>
  <c r="Q317" i="12"/>
  <c r="P311" i="12"/>
  <c r="O311" i="12"/>
  <c r="N311" i="12"/>
  <c r="M311" i="12"/>
  <c r="L311" i="12"/>
  <c r="K311" i="12"/>
  <c r="J311" i="12"/>
  <c r="I311" i="12"/>
  <c r="H311" i="12"/>
  <c r="G311" i="12"/>
  <c r="F311" i="12"/>
  <c r="E311" i="12"/>
  <c r="P310" i="12"/>
  <c r="O310" i="12"/>
  <c r="N310" i="12"/>
  <c r="M310" i="12"/>
  <c r="L310" i="12"/>
  <c r="K310" i="12"/>
  <c r="J310" i="12"/>
  <c r="I310" i="12"/>
  <c r="H310" i="12"/>
  <c r="G310" i="12"/>
  <c r="F310" i="12"/>
  <c r="E310" i="12"/>
  <c r="P309" i="12"/>
  <c r="P312" i="12" s="1"/>
  <c r="O309" i="12"/>
  <c r="O312" i="12" s="1"/>
  <c r="N309" i="12"/>
  <c r="N312" i="12" s="1"/>
  <c r="M309" i="12"/>
  <c r="M312" i="12" s="1"/>
  <c r="L309" i="12"/>
  <c r="L312" i="12" s="1"/>
  <c r="K309" i="12"/>
  <c r="K312" i="12" s="1"/>
  <c r="J309" i="12"/>
  <c r="J312" i="12" s="1"/>
  <c r="I309" i="12"/>
  <c r="I312" i="12" s="1"/>
  <c r="H309" i="12"/>
  <c r="H312" i="12" s="1"/>
  <c r="G309" i="12"/>
  <c r="G312" i="12" s="1"/>
  <c r="F309" i="12"/>
  <c r="F312" i="12" s="1"/>
  <c r="E309" i="12"/>
  <c r="E312" i="12" s="1"/>
  <c r="P308" i="12"/>
  <c r="O308" i="12"/>
  <c r="N308" i="12"/>
  <c r="M308" i="12"/>
  <c r="L308" i="12"/>
  <c r="K308" i="12"/>
  <c r="J308" i="12"/>
  <c r="I308" i="12"/>
  <c r="H308" i="12"/>
  <c r="G308" i="12"/>
  <c r="F308" i="12"/>
  <c r="E308" i="12"/>
  <c r="Q307" i="12"/>
  <c r="Q306" i="12"/>
  <c r="P300" i="12"/>
  <c r="O300" i="12"/>
  <c r="N300" i="12"/>
  <c r="M300" i="12"/>
  <c r="L300" i="12"/>
  <c r="K300" i="12"/>
  <c r="J300" i="12"/>
  <c r="I300" i="12"/>
  <c r="H300" i="12"/>
  <c r="G300" i="12"/>
  <c r="F300" i="12"/>
  <c r="E300" i="12"/>
  <c r="P299" i="12"/>
  <c r="O299" i="12"/>
  <c r="N299" i="12"/>
  <c r="M299" i="12"/>
  <c r="L299" i="12"/>
  <c r="K299" i="12"/>
  <c r="J299" i="12"/>
  <c r="I299" i="12"/>
  <c r="H299" i="12"/>
  <c r="G299" i="12"/>
  <c r="F299" i="12"/>
  <c r="E299" i="12"/>
  <c r="P298" i="12"/>
  <c r="O298" i="12"/>
  <c r="O301" i="12" s="1"/>
  <c r="N298" i="12"/>
  <c r="N301" i="12" s="1"/>
  <c r="M298" i="12"/>
  <c r="M301" i="12" s="1"/>
  <c r="L298" i="12"/>
  <c r="L301" i="12" s="1"/>
  <c r="K298" i="12"/>
  <c r="J298" i="12"/>
  <c r="J301" i="12" s="1"/>
  <c r="I298" i="12"/>
  <c r="I301" i="12" s="1"/>
  <c r="H298" i="12"/>
  <c r="H301" i="12" s="1"/>
  <c r="G298" i="12"/>
  <c r="G301" i="12" s="1"/>
  <c r="F298" i="12"/>
  <c r="F301" i="12" s="1"/>
  <c r="E298" i="12"/>
  <c r="E301" i="12" s="1"/>
  <c r="P297" i="12"/>
  <c r="O297" i="12"/>
  <c r="N297" i="12"/>
  <c r="M297" i="12"/>
  <c r="L297" i="12"/>
  <c r="K297" i="12"/>
  <c r="J297" i="12"/>
  <c r="I297" i="12"/>
  <c r="H297" i="12"/>
  <c r="G297" i="12"/>
  <c r="F297" i="12"/>
  <c r="E297" i="12"/>
  <c r="Q296" i="12"/>
  <c r="Q295" i="12"/>
  <c r="P289" i="12"/>
  <c r="O289" i="12"/>
  <c r="N289" i="12"/>
  <c r="M289" i="12"/>
  <c r="L289" i="12"/>
  <c r="K289" i="12"/>
  <c r="J289" i="12"/>
  <c r="I289" i="12"/>
  <c r="H289" i="12"/>
  <c r="G289" i="12"/>
  <c r="F289" i="12"/>
  <c r="E289" i="12"/>
  <c r="P288" i="12"/>
  <c r="O288" i="12"/>
  <c r="N288" i="12"/>
  <c r="M288" i="12"/>
  <c r="L288" i="12"/>
  <c r="K288" i="12"/>
  <c r="J288" i="12"/>
  <c r="I288" i="12"/>
  <c r="H288" i="12"/>
  <c r="G288" i="12"/>
  <c r="F288" i="12"/>
  <c r="E288" i="12"/>
  <c r="P287" i="12"/>
  <c r="P290" i="12" s="1"/>
  <c r="O287" i="12"/>
  <c r="O290" i="12" s="1"/>
  <c r="N287" i="12"/>
  <c r="N290" i="12" s="1"/>
  <c r="M287" i="12"/>
  <c r="M290" i="12" s="1"/>
  <c r="L287" i="12"/>
  <c r="L290" i="12" s="1"/>
  <c r="K287" i="12"/>
  <c r="K290" i="12" s="1"/>
  <c r="J287" i="12"/>
  <c r="I287" i="12"/>
  <c r="I290" i="12" s="1"/>
  <c r="H287" i="12"/>
  <c r="H290" i="12" s="1"/>
  <c r="G287" i="12"/>
  <c r="G290" i="12" s="1"/>
  <c r="F287" i="12"/>
  <c r="F290" i="12" s="1"/>
  <c r="E287" i="12"/>
  <c r="E290" i="12" s="1"/>
  <c r="P286" i="12"/>
  <c r="O286" i="12"/>
  <c r="N286" i="12"/>
  <c r="M286" i="12"/>
  <c r="L286" i="12"/>
  <c r="K286" i="12"/>
  <c r="J286" i="12"/>
  <c r="I286" i="12"/>
  <c r="H286" i="12"/>
  <c r="G286" i="12"/>
  <c r="F286" i="12"/>
  <c r="E286" i="12"/>
  <c r="Q285" i="12"/>
  <c r="Q284" i="12"/>
  <c r="P278" i="12"/>
  <c r="O278" i="12"/>
  <c r="N278" i="12"/>
  <c r="M278" i="12"/>
  <c r="L278" i="12"/>
  <c r="K278" i="12"/>
  <c r="J278" i="12"/>
  <c r="I278" i="12"/>
  <c r="H278" i="12"/>
  <c r="G278" i="12"/>
  <c r="F278" i="12"/>
  <c r="E278" i="12"/>
  <c r="P277" i="12"/>
  <c r="O277" i="12"/>
  <c r="N277" i="12"/>
  <c r="M277" i="12"/>
  <c r="L277" i="12"/>
  <c r="K277" i="12"/>
  <c r="J277" i="12"/>
  <c r="I277" i="12"/>
  <c r="H277" i="12"/>
  <c r="G277" i="12"/>
  <c r="F277" i="12"/>
  <c r="E277" i="12"/>
  <c r="P276" i="12"/>
  <c r="P279" i="12" s="1"/>
  <c r="O276" i="12"/>
  <c r="N276" i="12"/>
  <c r="N279" i="12" s="1"/>
  <c r="M276" i="12"/>
  <c r="M279" i="12" s="1"/>
  <c r="L276" i="12"/>
  <c r="L279" i="12" s="1"/>
  <c r="K276" i="12"/>
  <c r="K279" i="12" s="1"/>
  <c r="J276" i="12"/>
  <c r="J279" i="12" s="1"/>
  <c r="I276" i="12"/>
  <c r="I279" i="12" s="1"/>
  <c r="H276" i="12"/>
  <c r="H279" i="12" s="1"/>
  <c r="G276" i="12"/>
  <c r="G279" i="12" s="1"/>
  <c r="F276" i="12"/>
  <c r="F279" i="12" s="1"/>
  <c r="E276" i="12"/>
  <c r="E279" i="12" s="1"/>
  <c r="P275" i="12"/>
  <c r="O275" i="12"/>
  <c r="N275" i="12"/>
  <c r="M275" i="12"/>
  <c r="L275" i="12"/>
  <c r="K275" i="12"/>
  <c r="J275" i="12"/>
  <c r="I275" i="12"/>
  <c r="H275" i="12"/>
  <c r="G275" i="12"/>
  <c r="F275" i="12"/>
  <c r="E275" i="12"/>
  <c r="Q274" i="12"/>
  <c r="Q273" i="12"/>
  <c r="P267" i="12"/>
  <c r="O267" i="12"/>
  <c r="N267" i="12"/>
  <c r="M267" i="12"/>
  <c r="L267" i="12"/>
  <c r="K267" i="12"/>
  <c r="J267" i="12"/>
  <c r="I267" i="12"/>
  <c r="H267" i="12"/>
  <c r="G267" i="12"/>
  <c r="F267" i="12"/>
  <c r="E267" i="12"/>
  <c r="P266" i="12"/>
  <c r="O266" i="12"/>
  <c r="N266" i="12"/>
  <c r="M266" i="12"/>
  <c r="L266" i="12"/>
  <c r="K266" i="12"/>
  <c r="J266" i="12"/>
  <c r="I266" i="12"/>
  <c r="H266" i="12"/>
  <c r="G266" i="12"/>
  <c r="F266" i="12"/>
  <c r="E266" i="12"/>
  <c r="P265" i="12"/>
  <c r="P268" i="12" s="1"/>
  <c r="O265" i="12"/>
  <c r="O268" i="12" s="1"/>
  <c r="N265" i="12"/>
  <c r="N268" i="12" s="1"/>
  <c r="M265" i="12"/>
  <c r="M268" i="12" s="1"/>
  <c r="L265" i="12"/>
  <c r="L268" i="12" s="1"/>
  <c r="K265" i="12"/>
  <c r="K268" i="12" s="1"/>
  <c r="J265" i="12"/>
  <c r="J268" i="12" s="1"/>
  <c r="I265" i="12"/>
  <c r="I268" i="12" s="1"/>
  <c r="H265" i="12"/>
  <c r="H268" i="12" s="1"/>
  <c r="G265" i="12"/>
  <c r="G268" i="12" s="1"/>
  <c r="F265" i="12"/>
  <c r="F268" i="12" s="1"/>
  <c r="E265" i="12"/>
  <c r="E268" i="12" s="1"/>
  <c r="P264" i="12"/>
  <c r="O264" i="12"/>
  <c r="N264" i="12"/>
  <c r="M264" i="12"/>
  <c r="L264" i="12"/>
  <c r="K264" i="12"/>
  <c r="J264" i="12"/>
  <c r="I264" i="12"/>
  <c r="H264" i="12"/>
  <c r="G264" i="12"/>
  <c r="F264" i="12"/>
  <c r="E264" i="12"/>
  <c r="Q263" i="12"/>
  <c r="Q262" i="12"/>
  <c r="P256" i="12"/>
  <c r="O256" i="12"/>
  <c r="N256" i="12"/>
  <c r="M256" i="12"/>
  <c r="L256" i="12"/>
  <c r="K256" i="12"/>
  <c r="J256" i="12"/>
  <c r="I256" i="12"/>
  <c r="H256" i="12"/>
  <c r="G256" i="12"/>
  <c r="F256" i="12"/>
  <c r="E256" i="12"/>
  <c r="P255" i="12"/>
  <c r="O255" i="12"/>
  <c r="N255" i="12"/>
  <c r="M255" i="12"/>
  <c r="L255" i="12"/>
  <c r="K255" i="12"/>
  <c r="J255" i="12"/>
  <c r="I255" i="12"/>
  <c r="H255" i="12"/>
  <c r="G255" i="12"/>
  <c r="F255" i="12"/>
  <c r="E255" i="12"/>
  <c r="P254" i="12"/>
  <c r="P257" i="12" s="1"/>
  <c r="O254" i="12"/>
  <c r="N254" i="12"/>
  <c r="N257" i="12" s="1"/>
  <c r="M254" i="12"/>
  <c r="M257" i="12" s="1"/>
  <c r="L254" i="12"/>
  <c r="K254" i="12"/>
  <c r="J254" i="12"/>
  <c r="J257" i="12" s="1"/>
  <c r="I254" i="12"/>
  <c r="I257" i="12" s="1"/>
  <c r="H254" i="12"/>
  <c r="H257" i="12" s="1"/>
  <c r="G254" i="12"/>
  <c r="G257" i="12" s="1"/>
  <c r="F254" i="12"/>
  <c r="F257" i="12" s="1"/>
  <c r="E254" i="12"/>
  <c r="E257" i="12" s="1"/>
  <c r="P253" i="12"/>
  <c r="O253" i="12"/>
  <c r="N253" i="12"/>
  <c r="M253" i="12"/>
  <c r="L253" i="12"/>
  <c r="K253" i="12"/>
  <c r="J253" i="12"/>
  <c r="I253" i="12"/>
  <c r="H253" i="12"/>
  <c r="G253" i="12"/>
  <c r="F253" i="12"/>
  <c r="E253" i="12"/>
  <c r="Q252" i="12"/>
  <c r="Q251" i="12"/>
  <c r="P245" i="12"/>
  <c r="O245" i="12"/>
  <c r="N245" i="12"/>
  <c r="M245" i="12"/>
  <c r="L245" i="12"/>
  <c r="K245" i="12"/>
  <c r="J245" i="12"/>
  <c r="I245" i="12"/>
  <c r="H245" i="12"/>
  <c r="G245" i="12"/>
  <c r="F245" i="12"/>
  <c r="E245" i="12"/>
  <c r="P244" i="12"/>
  <c r="O244" i="12"/>
  <c r="N244" i="12"/>
  <c r="M244" i="12"/>
  <c r="L244" i="12"/>
  <c r="K244" i="12"/>
  <c r="J244" i="12"/>
  <c r="I244" i="12"/>
  <c r="H244" i="12"/>
  <c r="G244" i="12"/>
  <c r="F244" i="12"/>
  <c r="E244" i="12"/>
  <c r="P243" i="12"/>
  <c r="P246" i="12" s="1"/>
  <c r="O243" i="12"/>
  <c r="O246" i="12" s="1"/>
  <c r="N243" i="12"/>
  <c r="N246" i="12" s="1"/>
  <c r="M243" i="12"/>
  <c r="M246" i="12" s="1"/>
  <c r="L243" i="12"/>
  <c r="L246" i="12" s="1"/>
  <c r="K243" i="12"/>
  <c r="K246" i="12" s="1"/>
  <c r="J243" i="12"/>
  <c r="J246" i="12" s="1"/>
  <c r="I243" i="12"/>
  <c r="I246" i="12" s="1"/>
  <c r="H243" i="12"/>
  <c r="H246" i="12" s="1"/>
  <c r="G243" i="12"/>
  <c r="G246" i="12" s="1"/>
  <c r="F243" i="12"/>
  <c r="F246" i="12" s="1"/>
  <c r="E243" i="12"/>
  <c r="E246" i="12" s="1"/>
  <c r="P242" i="12"/>
  <c r="O242" i="12"/>
  <c r="N242" i="12"/>
  <c r="M242" i="12"/>
  <c r="L242" i="12"/>
  <c r="K242" i="12"/>
  <c r="J242" i="12"/>
  <c r="I242" i="12"/>
  <c r="H242" i="12"/>
  <c r="G242" i="12"/>
  <c r="F242" i="12"/>
  <c r="E242" i="12"/>
  <c r="Q241" i="12"/>
  <c r="Q240" i="12"/>
  <c r="P234" i="12"/>
  <c r="O234" i="12"/>
  <c r="N234" i="12"/>
  <c r="M234" i="12"/>
  <c r="L234" i="12"/>
  <c r="K234" i="12"/>
  <c r="J234" i="12"/>
  <c r="I234" i="12"/>
  <c r="H234" i="12"/>
  <c r="G234" i="12"/>
  <c r="F234" i="12"/>
  <c r="E234" i="12"/>
  <c r="P233" i="12"/>
  <c r="O233" i="12"/>
  <c r="N233" i="12"/>
  <c r="M233" i="12"/>
  <c r="L233" i="12"/>
  <c r="K233" i="12"/>
  <c r="J233" i="12"/>
  <c r="I233" i="12"/>
  <c r="H233" i="12"/>
  <c r="G233" i="12"/>
  <c r="F233" i="12"/>
  <c r="E233" i="12"/>
  <c r="P232" i="12"/>
  <c r="O232" i="12"/>
  <c r="N232" i="12"/>
  <c r="N235" i="12" s="1"/>
  <c r="M232" i="12"/>
  <c r="M235" i="12" s="1"/>
  <c r="L232" i="12"/>
  <c r="L235" i="12" s="1"/>
  <c r="K232" i="12"/>
  <c r="J232" i="12"/>
  <c r="J235" i="12" s="1"/>
  <c r="I232" i="12"/>
  <c r="I235" i="12" s="1"/>
  <c r="H232" i="12"/>
  <c r="H235" i="12" s="1"/>
  <c r="G232" i="12"/>
  <c r="G235" i="12" s="1"/>
  <c r="F232" i="12"/>
  <c r="F235" i="12" s="1"/>
  <c r="E232" i="12"/>
  <c r="E235" i="12" s="1"/>
  <c r="P231" i="12"/>
  <c r="O231" i="12"/>
  <c r="N231" i="12"/>
  <c r="M231" i="12"/>
  <c r="L231" i="12"/>
  <c r="K231" i="12"/>
  <c r="J231" i="12"/>
  <c r="I231" i="12"/>
  <c r="H231" i="12"/>
  <c r="G231" i="12"/>
  <c r="F231" i="12"/>
  <c r="E231" i="12"/>
  <c r="Q230" i="12"/>
  <c r="Q229" i="12"/>
  <c r="P223" i="12"/>
  <c r="O223" i="12"/>
  <c r="N223" i="12"/>
  <c r="M223" i="12"/>
  <c r="L223" i="12"/>
  <c r="K223" i="12"/>
  <c r="J223" i="12"/>
  <c r="I223" i="12"/>
  <c r="H223" i="12"/>
  <c r="G223" i="12"/>
  <c r="F223" i="12"/>
  <c r="E223" i="12"/>
  <c r="P222" i="12"/>
  <c r="O222" i="12"/>
  <c r="N222" i="12"/>
  <c r="M222" i="12"/>
  <c r="L222" i="12"/>
  <c r="K222" i="12"/>
  <c r="J222" i="12"/>
  <c r="I222" i="12"/>
  <c r="H222" i="12"/>
  <c r="G222" i="12"/>
  <c r="F222" i="12"/>
  <c r="E222" i="12"/>
  <c r="P221" i="12"/>
  <c r="P224" i="12" s="1"/>
  <c r="O221" i="12"/>
  <c r="O224" i="12" s="1"/>
  <c r="N221" i="12"/>
  <c r="N224" i="12" s="1"/>
  <c r="M221" i="12"/>
  <c r="M224" i="12" s="1"/>
  <c r="L221" i="12"/>
  <c r="L224" i="12" s="1"/>
  <c r="K221" i="12"/>
  <c r="K224" i="12" s="1"/>
  <c r="J221" i="12"/>
  <c r="J224" i="12" s="1"/>
  <c r="I221" i="12"/>
  <c r="H221" i="12"/>
  <c r="H224" i="12" s="1"/>
  <c r="G221" i="12"/>
  <c r="G224" i="12" s="1"/>
  <c r="F221" i="12"/>
  <c r="F224" i="12" s="1"/>
  <c r="E221" i="12"/>
  <c r="E224" i="12" s="1"/>
  <c r="P220" i="12"/>
  <c r="O220" i="12"/>
  <c r="N220" i="12"/>
  <c r="M220" i="12"/>
  <c r="L220" i="12"/>
  <c r="K220" i="12"/>
  <c r="J220" i="12"/>
  <c r="I220" i="12"/>
  <c r="H220" i="12"/>
  <c r="G220" i="12"/>
  <c r="F220" i="12"/>
  <c r="E220" i="12"/>
  <c r="Q219" i="12"/>
  <c r="Q218" i="12"/>
  <c r="P212" i="12"/>
  <c r="O212" i="12"/>
  <c r="N212" i="12"/>
  <c r="M212" i="12"/>
  <c r="L212" i="12"/>
  <c r="K212" i="12"/>
  <c r="J212" i="12"/>
  <c r="I212" i="12"/>
  <c r="H212" i="12"/>
  <c r="G212" i="12"/>
  <c r="F212" i="12"/>
  <c r="E212" i="12"/>
  <c r="P211" i="12"/>
  <c r="O211" i="12"/>
  <c r="N211" i="12"/>
  <c r="M211" i="12"/>
  <c r="L211" i="12"/>
  <c r="K211" i="12"/>
  <c r="J211" i="12"/>
  <c r="I211" i="12"/>
  <c r="H211" i="12"/>
  <c r="G211" i="12"/>
  <c r="F211" i="12"/>
  <c r="E211" i="12"/>
  <c r="P210" i="12"/>
  <c r="P213" i="12" s="1"/>
  <c r="O210" i="12"/>
  <c r="N210" i="12"/>
  <c r="N213" i="12" s="1"/>
  <c r="M210" i="12"/>
  <c r="M213" i="12" s="1"/>
  <c r="L210" i="12"/>
  <c r="L213" i="12" s="1"/>
  <c r="K210" i="12"/>
  <c r="J210" i="12"/>
  <c r="J213" i="12" s="1"/>
  <c r="I210" i="12"/>
  <c r="I213" i="12" s="1"/>
  <c r="H210" i="12"/>
  <c r="H213" i="12" s="1"/>
  <c r="G210" i="12"/>
  <c r="G213" i="12" s="1"/>
  <c r="F210" i="12"/>
  <c r="F213" i="12" s="1"/>
  <c r="E210" i="12"/>
  <c r="E213" i="12" s="1"/>
  <c r="P209" i="12"/>
  <c r="O209" i="12"/>
  <c r="N209" i="12"/>
  <c r="M209" i="12"/>
  <c r="L209" i="12"/>
  <c r="K209" i="12"/>
  <c r="J209" i="12"/>
  <c r="I209" i="12"/>
  <c r="H209" i="12"/>
  <c r="G209" i="12"/>
  <c r="F209" i="12"/>
  <c r="E209" i="12"/>
  <c r="Q208" i="12"/>
  <c r="Q207" i="12"/>
  <c r="P201" i="12"/>
  <c r="O201" i="12"/>
  <c r="N201" i="12"/>
  <c r="M201" i="12"/>
  <c r="L201" i="12"/>
  <c r="K201" i="12"/>
  <c r="J201" i="12"/>
  <c r="I201" i="12"/>
  <c r="H201" i="12"/>
  <c r="G201" i="12"/>
  <c r="F201" i="12"/>
  <c r="E201" i="12"/>
  <c r="P200" i="12"/>
  <c r="O200" i="12"/>
  <c r="N200" i="12"/>
  <c r="M200" i="12"/>
  <c r="L200" i="12"/>
  <c r="K200" i="12"/>
  <c r="J200" i="12"/>
  <c r="I200" i="12"/>
  <c r="H200" i="12"/>
  <c r="G200" i="12"/>
  <c r="F200" i="12"/>
  <c r="E200" i="12"/>
  <c r="P199" i="12"/>
  <c r="P202" i="12" s="1"/>
  <c r="O199" i="12"/>
  <c r="O202" i="12" s="1"/>
  <c r="N199" i="12"/>
  <c r="M199" i="12"/>
  <c r="M202" i="12" s="1"/>
  <c r="L199" i="12"/>
  <c r="L202" i="12" s="1"/>
  <c r="K199" i="12"/>
  <c r="K202" i="12" s="1"/>
  <c r="J199" i="12"/>
  <c r="J202" i="12" s="1"/>
  <c r="I199" i="12"/>
  <c r="I202" i="12" s="1"/>
  <c r="H199" i="12"/>
  <c r="H202" i="12" s="1"/>
  <c r="G199" i="12"/>
  <c r="G202" i="12" s="1"/>
  <c r="F199" i="12"/>
  <c r="F202" i="12" s="1"/>
  <c r="E199" i="12"/>
  <c r="E202" i="12" s="1"/>
  <c r="P198" i="12"/>
  <c r="O198" i="12"/>
  <c r="N198" i="12"/>
  <c r="M198" i="12"/>
  <c r="L198" i="12"/>
  <c r="K198" i="12"/>
  <c r="J198" i="12"/>
  <c r="I198" i="12"/>
  <c r="H198" i="12"/>
  <c r="G198" i="12"/>
  <c r="F198" i="12"/>
  <c r="E198" i="12"/>
  <c r="Q197" i="12"/>
  <c r="Q196" i="12"/>
  <c r="P190" i="12"/>
  <c r="O190" i="12"/>
  <c r="N190" i="12"/>
  <c r="M190" i="12"/>
  <c r="L190" i="12"/>
  <c r="K190" i="12"/>
  <c r="J190" i="12"/>
  <c r="I190" i="12"/>
  <c r="H190" i="12"/>
  <c r="G190" i="12"/>
  <c r="F190" i="12"/>
  <c r="E190" i="12"/>
  <c r="P189" i="12"/>
  <c r="O189" i="12"/>
  <c r="N189" i="12"/>
  <c r="M189" i="12"/>
  <c r="L189" i="12"/>
  <c r="K189" i="12"/>
  <c r="J189" i="12"/>
  <c r="I189" i="12"/>
  <c r="H189" i="12"/>
  <c r="G189" i="12"/>
  <c r="F189" i="12"/>
  <c r="E189" i="12"/>
  <c r="P188" i="12"/>
  <c r="O188" i="12"/>
  <c r="O191" i="12" s="1"/>
  <c r="N188" i="12"/>
  <c r="N191" i="12" s="1"/>
  <c r="M188" i="12"/>
  <c r="M191" i="12" s="1"/>
  <c r="L188" i="12"/>
  <c r="L191" i="12" s="1"/>
  <c r="K188" i="12"/>
  <c r="J188" i="12"/>
  <c r="J191" i="12" s="1"/>
  <c r="I188" i="12"/>
  <c r="I191" i="12" s="1"/>
  <c r="H188" i="12"/>
  <c r="H191" i="12" s="1"/>
  <c r="G188" i="12"/>
  <c r="G191" i="12" s="1"/>
  <c r="F188" i="12"/>
  <c r="F191" i="12" s="1"/>
  <c r="E188" i="12"/>
  <c r="E191" i="12" s="1"/>
  <c r="P187" i="12"/>
  <c r="O187" i="12"/>
  <c r="N187" i="12"/>
  <c r="M187" i="12"/>
  <c r="L187" i="12"/>
  <c r="K187" i="12"/>
  <c r="J187" i="12"/>
  <c r="I187" i="12"/>
  <c r="H187" i="12"/>
  <c r="G187" i="12"/>
  <c r="F187" i="12"/>
  <c r="E187" i="12"/>
  <c r="Q186" i="12"/>
  <c r="Q185" i="12"/>
  <c r="P179" i="12"/>
  <c r="O179" i="12"/>
  <c r="N179" i="12"/>
  <c r="M179" i="12"/>
  <c r="L179" i="12"/>
  <c r="K179" i="12"/>
  <c r="J179" i="12"/>
  <c r="I179" i="12"/>
  <c r="H179" i="12"/>
  <c r="G179" i="12"/>
  <c r="F179" i="12"/>
  <c r="E179" i="12"/>
  <c r="P178" i="12"/>
  <c r="O178" i="12"/>
  <c r="N178" i="12"/>
  <c r="M178" i="12"/>
  <c r="L178" i="12"/>
  <c r="K178" i="12"/>
  <c r="J178" i="12"/>
  <c r="I178" i="12"/>
  <c r="H178" i="12"/>
  <c r="G178" i="12"/>
  <c r="F178" i="12"/>
  <c r="E178" i="12"/>
  <c r="P177" i="12"/>
  <c r="P180" i="12" s="1"/>
  <c r="O177" i="12"/>
  <c r="O180" i="12" s="1"/>
  <c r="N177" i="12"/>
  <c r="N180" i="12" s="1"/>
  <c r="M177" i="12"/>
  <c r="M180" i="12" s="1"/>
  <c r="L177" i="12"/>
  <c r="L180" i="12" s="1"/>
  <c r="K177" i="12"/>
  <c r="K180" i="12" s="1"/>
  <c r="J177" i="12"/>
  <c r="J180" i="12" s="1"/>
  <c r="I177" i="12"/>
  <c r="I180" i="12" s="1"/>
  <c r="H177" i="12"/>
  <c r="H180" i="12" s="1"/>
  <c r="G177" i="12"/>
  <c r="G180" i="12" s="1"/>
  <c r="F177" i="12"/>
  <c r="F180" i="12" s="1"/>
  <c r="E177" i="12"/>
  <c r="E180" i="12" s="1"/>
  <c r="P176" i="12"/>
  <c r="O176" i="12"/>
  <c r="N176" i="12"/>
  <c r="M176" i="12"/>
  <c r="L176" i="12"/>
  <c r="K176" i="12"/>
  <c r="J176" i="12"/>
  <c r="I176" i="12"/>
  <c r="H176" i="12"/>
  <c r="G176" i="12"/>
  <c r="F176" i="12"/>
  <c r="E176" i="12"/>
  <c r="Q175" i="12"/>
  <c r="Q174" i="12"/>
  <c r="P168" i="12"/>
  <c r="O168" i="12"/>
  <c r="N168" i="12"/>
  <c r="M168" i="12"/>
  <c r="L168" i="12"/>
  <c r="K168" i="12"/>
  <c r="J168" i="12"/>
  <c r="I168" i="12"/>
  <c r="H168" i="12"/>
  <c r="G168" i="12"/>
  <c r="F168" i="12"/>
  <c r="E168" i="12"/>
  <c r="P167" i="12"/>
  <c r="O167" i="12"/>
  <c r="N167" i="12"/>
  <c r="M167" i="12"/>
  <c r="L167" i="12"/>
  <c r="K167" i="12"/>
  <c r="J167" i="12"/>
  <c r="I167" i="12"/>
  <c r="H167" i="12"/>
  <c r="G167" i="12"/>
  <c r="F167" i="12"/>
  <c r="E167" i="12"/>
  <c r="P166" i="12"/>
  <c r="P169" i="12" s="1"/>
  <c r="O166" i="12"/>
  <c r="N166" i="12"/>
  <c r="N169" i="12" s="1"/>
  <c r="M166" i="12"/>
  <c r="M169" i="12" s="1"/>
  <c r="L166" i="12"/>
  <c r="L169" i="12" s="1"/>
  <c r="K166" i="12"/>
  <c r="J166" i="12"/>
  <c r="J169" i="12" s="1"/>
  <c r="I166" i="12"/>
  <c r="I169" i="12" s="1"/>
  <c r="H166" i="12"/>
  <c r="H169" i="12" s="1"/>
  <c r="G166" i="12"/>
  <c r="G169" i="12" s="1"/>
  <c r="F166" i="12"/>
  <c r="F169" i="12" s="1"/>
  <c r="E166" i="12"/>
  <c r="E169" i="12" s="1"/>
  <c r="P165" i="12"/>
  <c r="O165" i="12"/>
  <c r="N165" i="12"/>
  <c r="M165" i="12"/>
  <c r="L165" i="12"/>
  <c r="K165" i="12"/>
  <c r="J165" i="12"/>
  <c r="I165" i="12"/>
  <c r="H165" i="12"/>
  <c r="G165" i="12"/>
  <c r="F165" i="12"/>
  <c r="E165" i="12"/>
  <c r="Q164" i="12"/>
  <c r="Q163" i="12"/>
  <c r="P157" i="12"/>
  <c r="O157" i="12"/>
  <c r="N157" i="12"/>
  <c r="M157" i="12"/>
  <c r="L157" i="12"/>
  <c r="K157" i="12"/>
  <c r="J157" i="12"/>
  <c r="I157" i="12"/>
  <c r="H157" i="12"/>
  <c r="G157" i="12"/>
  <c r="F157" i="12"/>
  <c r="E157" i="12"/>
  <c r="P156" i="12"/>
  <c r="O156" i="12"/>
  <c r="N156" i="12"/>
  <c r="M156" i="12"/>
  <c r="L156" i="12"/>
  <c r="K156" i="12"/>
  <c r="J156" i="12"/>
  <c r="I156" i="12"/>
  <c r="H156" i="12"/>
  <c r="G156" i="12"/>
  <c r="F156" i="12"/>
  <c r="E156" i="12"/>
  <c r="P155" i="12"/>
  <c r="P158" i="12" s="1"/>
  <c r="O155" i="12"/>
  <c r="O158" i="12" s="1"/>
  <c r="N155" i="12"/>
  <c r="N158" i="12" s="1"/>
  <c r="M155" i="12"/>
  <c r="M158" i="12" s="1"/>
  <c r="L155" i="12"/>
  <c r="L158" i="12" s="1"/>
  <c r="K155" i="12"/>
  <c r="K158" i="12" s="1"/>
  <c r="J155" i="12"/>
  <c r="J158" i="12" s="1"/>
  <c r="I155" i="12"/>
  <c r="I158" i="12" s="1"/>
  <c r="H155" i="12"/>
  <c r="H158" i="12" s="1"/>
  <c r="G155" i="12"/>
  <c r="G158" i="12" s="1"/>
  <c r="F155" i="12"/>
  <c r="F158" i="12" s="1"/>
  <c r="E155" i="12"/>
  <c r="E158" i="12" s="1"/>
  <c r="P154" i="12"/>
  <c r="O154" i="12"/>
  <c r="N154" i="12"/>
  <c r="M154" i="12"/>
  <c r="L154" i="12"/>
  <c r="K154" i="12"/>
  <c r="J154" i="12"/>
  <c r="I154" i="12"/>
  <c r="H154" i="12"/>
  <c r="G154" i="12"/>
  <c r="F154" i="12"/>
  <c r="E154" i="12"/>
  <c r="Q153" i="12"/>
  <c r="Q152" i="12"/>
  <c r="P146" i="12"/>
  <c r="O146" i="12"/>
  <c r="N146" i="12"/>
  <c r="M146" i="12"/>
  <c r="L146" i="12"/>
  <c r="K146" i="12"/>
  <c r="J146" i="12"/>
  <c r="I146" i="12"/>
  <c r="H146" i="12"/>
  <c r="G146" i="12"/>
  <c r="F146" i="12"/>
  <c r="E146" i="12"/>
  <c r="P145" i="12"/>
  <c r="O145" i="12"/>
  <c r="N145" i="12"/>
  <c r="M145" i="12"/>
  <c r="L145" i="12"/>
  <c r="K145" i="12"/>
  <c r="J145" i="12"/>
  <c r="I145" i="12"/>
  <c r="H145" i="12"/>
  <c r="G145" i="12"/>
  <c r="F145" i="12"/>
  <c r="E145" i="12"/>
  <c r="P144" i="12"/>
  <c r="P147" i="12" s="1"/>
  <c r="O144" i="12"/>
  <c r="N144" i="12"/>
  <c r="N147" i="12" s="1"/>
  <c r="M144" i="12"/>
  <c r="M147" i="12" s="1"/>
  <c r="L144" i="12"/>
  <c r="K144" i="12"/>
  <c r="J144" i="12"/>
  <c r="J147" i="12" s="1"/>
  <c r="I144" i="12"/>
  <c r="I147" i="12" s="1"/>
  <c r="H144" i="12"/>
  <c r="H147" i="12" s="1"/>
  <c r="G144" i="12"/>
  <c r="G147" i="12" s="1"/>
  <c r="F144" i="12"/>
  <c r="F147" i="12" s="1"/>
  <c r="E144" i="12"/>
  <c r="E147" i="12" s="1"/>
  <c r="P143" i="12"/>
  <c r="O143" i="12"/>
  <c r="N143" i="12"/>
  <c r="M143" i="12"/>
  <c r="L143" i="12"/>
  <c r="K143" i="12"/>
  <c r="J143" i="12"/>
  <c r="I143" i="12"/>
  <c r="H143" i="12"/>
  <c r="G143" i="12"/>
  <c r="F143" i="12"/>
  <c r="E143" i="12"/>
  <c r="Q142" i="12"/>
  <c r="Q141" i="12"/>
  <c r="P135" i="12"/>
  <c r="O135" i="12"/>
  <c r="N135" i="12"/>
  <c r="M135" i="12"/>
  <c r="L135" i="12"/>
  <c r="K135" i="12"/>
  <c r="J135" i="12"/>
  <c r="I135" i="12"/>
  <c r="H135" i="12"/>
  <c r="G135" i="12"/>
  <c r="F135" i="12"/>
  <c r="E135" i="12"/>
  <c r="P134" i="12"/>
  <c r="O134" i="12"/>
  <c r="N134" i="12"/>
  <c r="M134" i="12"/>
  <c r="L134" i="12"/>
  <c r="K134" i="12"/>
  <c r="J134" i="12"/>
  <c r="I134" i="12"/>
  <c r="H134" i="12"/>
  <c r="G134" i="12"/>
  <c r="F134" i="12"/>
  <c r="E134" i="12"/>
  <c r="P133" i="12"/>
  <c r="P136" i="12" s="1"/>
  <c r="O133" i="12"/>
  <c r="O136" i="12" s="1"/>
  <c r="N133" i="12"/>
  <c r="N136" i="12" s="1"/>
  <c r="M133" i="12"/>
  <c r="M136" i="12" s="1"/>
  <c r="L133" i="12"/>
  <c r="L136" i="12" s="1"/>
  <c r="K133" i="12"/>
  <c r="K136" i="12" s="1"/>
  <c r="J133" i="12"/>
  <c r="J136" i="12" s="1"/>
  <c r="I133" i="12"/>
  <c r="I136" i="12" s="1"/>
  <c r="H133" i="12"/>
  <c r="H136" i="12" s="1"/>
  <c r="G133" i="12"/>
  <c r="G136" i="12" s="1"/>
  <c r="F133" i="12"/>
  <c r="F136" i="12" s="1"/>
  <c r="E133" i="12"/>
  <c r="E136" i="12" s="1"/>
  <c r="P132" i="12"/>
  <c r="O132" i="12"/>
  <c r="N132" i="12"/>
  <c r="M132" i="12"/>
  <c r="L132" i="12"/>
  <c r="K132" i="12"/>
  <c r="J132" i="12"/>
  <c r="I132" i="12"/>
  <c r="H132" i="12"/>
  <c r="G132" i="12"/>
  <c r="F132" i="12"/>
  <c r="E132" i="12"/>
  <c r="Q131" i="12"/>
  <c r="Q130" i="12"/>
  <c r="P124" i="12"/>
  <c r="O124" i="12"/>
  <c r="N124" i="12"/>
  <c r="M124" i="12"/>
  <c r="L124" i="12"/>
  <c r="K124" i="12"/>
  <c r="J124" i="12"/>
  <c r="I124" i="12"/>
  <c r="H124" i="12"/>
  <c r="G124" i="12"/>
  <c r="F124" i="12"/>
  <c r="E124" i="12"/>
  <c r="P123" i="12"/>
  <c r="O123" i="12"/>
  <c r="N123" i="12"/>
  <c r="M123" i="12"/>
  <c r="L123" i="12"/>
  <c r="K123" i="12"/>
  <c r="J123" i="12"/>
  <c r="I123" i="12"/>
  <c r="H123" i="12"/>
  <c r="G123" i="12"/>
  <c r="F123" i="12"/>
  <c r="E123" i="12"/>
  <c r="P122" i="12"/>
  <c r="P125" i="12" s="1"/>
  <c r="O122" i="12"/>
  <c r="N122" i="12"/>
  <c r="N125" i="12" s="1"/>
  <c r="M122" i="12"/>
  <c r="M125" i="12" s="1"/>
  <c r="L122" i="12"/>
  <c r="L125" i="12" s="1"/>
  <c r="K122" i="12"/>
  <c r="J122" i="12"/>
  <c r="J125" i="12" s="1"/>
  <c r="I122" i="12"/>
  <c r="I125" i="12" s="1"/>
  <c r="H122" i="12"/>
  <c r="H125" i="12" s="1"/>
  <c r="G122" i="12"/>
  <c r="G125" i="12" s="1"/>
  <c r="F122" i="12"/>
  <c r="F125" i="12" s="1"/>
  <c r="E122" i="12"/>
  <c r="E125" i="12" s="1"/>
  <c r="P121" i="12"/>
  <c r="O121" i="12"/>
  <c r="N121" i="12"/>
  <c r="M121" i="12"/>
  <c r="L121" i="12"/>
  <c r="K121" i="12"/>
  <c r="J121" i="12"/>
  <c r="I121" i="12"/>
  <c r="H121" i="12"/>
  <c r="G121" i="12"/>
  <c r="F121" i="12"/>
  <c r="E121" i="12"/>
  <c r="Q120" i="12"/>
  <c r="Q119" i="12"/>
  <c r="P113" i="12"/>
  <c r="O113" i="12"/>
  <c r="N113" i="12"/>
  <c r="M113" i="12"/>
  <c r="L113" i="12"/>
  <c r="K113" i="12"/>
  <c r="J113" i="12"/>
  <c r="I113" i="12"/>
  <c r="H113" i="12"/>
  <c r="G113" i="12"/>
  <c r="F113" i="12"/>
  <c r="E113" i="12"/>
  <c r="P112" i="12"/>
  <c r="O112" i="12"/>
  <c r="N112" i="12"/>
  <c r="M112" i="12"/>
  <c r="L112" i="12"/>
  <c r="K112" i="12"/>
  <c r="J112" i="12"/>
  <c r="I112" i="12"/>
  <c r="H112" i="12"/>
  <c r="G112" i="12"/>
  <c r="F112" i="12"/>
  <c r="E112" i="12"/>
  <c r="P111" i="12"/>
  <c r="P114" i="12" s="1"/>
  <c r="O111" i="12"/>
  <c r="O114" i="12" s="1"/>
  <c r="N111" i="12"/>
  <c r="N114" i="12" s="1"/>
  <c r="M111" i="12"/>
  <c r="M114" i="12" s="1"/>
  <c r="L111" i="12"/>
  <c r="L114" i="12" s="1"/>
  <c r="K111" i="12"/>
  <c r="K114" i="12" s="1"/>
  <c r="J111" i="12"/>
  <c r="J114" i="12" s="1"/>
  <c r="I111" i="12"/>
  <c r="I114" i="12" s="1"/>
  <c r="H111" i="12"/>
  <c r="H114" i="12" s="1"/>
  <c r="G111" i="12"/>
  <c r="G114" i="12" s="1"/>
  <c r="F111" i="12"/>
  <c r="F114" i="12" s="1"/>
  <c r="E111" i="12"/>
  <c r="E114" i="12" s="1"/>
  <c r="P110" i="12"/>
  <c r="O110" i="12"/>
  <c r="N110" i="12"/>
  <c r="M110" i="12"/>
  <c r="L110" i="12"/>
  <c r="K110" i="12"/>
  <c r="J110" i="12"/>
  <c r="I110" i="12"/>
  <c r="H110" i="12"/>
  <c r="G110" i="12"/>
  <c r="F110" i="12"/>
  <c r="E110" i="12"/>
  <c r="Q109" i="12"/>
  <c r="Q108" i="12"/>
  <c r="P102" i="12"/>
  <c r="O102" i="12"/>
  <c r="N102" i="12"/>
  <c r="M102" i="12"/>
  <c r="L102" i="12"/>
  <c r="K102" i="12"/>
  <c r="J102" i="12"/>
  <c r="I102" i="12"/>
  <c r="H102" i="12"/>
  <c r="G102" i="12"/>
  <c r="F102" i="12"/>
  <c r="E102" i="12"/>
  <c r="P101" i="12"/>
  <c r="O101" i="12"/>
  <c r="N101" i="12"/>
  <c r="M101" i="12"/>
  <c r="L101" i="12"/>
  <c r="K101" i="12"/>
  <c r="J101" i="12"/>
  <c r="I101" i="12"/>
  <c r="H101" i="12"/>
  <c r="G101" i="12"/>
  <c r="F101" i="12"/>
  <c r="E101" i="12"/>
  <c r="P100" i="12"/>
  <c r="P103" i="12" s="1"/>
  <c r="O100" i="12"/>
  <c r="N100" i="12"/>
  <c r="N103" i="12" s="1"/>
  <c r="M100" i="12"/>
  <c r="M103" i="12" s="1"/>
  <c r="L100" i="12"/>
  <c r="L103" i="12" s="1"/>
  <c r="K100" i="12"/>
  <c r="K103" i="12" s="1"/>
  <c r="J100" i="12"/>
  <c r="J103" i="12" s="1"/>
  <c r="I100" i="12"/>
  <c r="I103" i="12" s="1"/>
  <c r="H100" i="12"/>
  <c r="H103" i="12" s="1"/>
  <c r="G100" i="12"/>
  <c r="F100" i="12"/>
  <c r="F103" i="12" s="1"/>
  <c r="E100" i="12"/>
  <c r="E103" i="12" s="1"/>
  <c r="P99" i="12"/>
  <c r="O99" i="12"/>
  <c r="N99" i="12"/>
  <c r="M99" i="12"/>
  <c r="L99" i="12"/>
  <c r="K99" i="12"/>
  <c r="J99" i="12"/>
  <c r="I99" i="12"/>
  <c r="H99" i="12"/>
  <c r="G99" i="12"/>
  <c r="F99" i="12"/>
  <c r="E99" i="12"/>
  <c r="Q98" i="12"/>
  <c r="Q97" i="12"/>
  <c r="P91" i="12"/>
  <c r="O91" i="12"/>
  <c r="N91" i="12"/>
  <c r="M91" i="12"/>
  <c r="L91" i="12"/>
  <c r="K91" i="12"/>
  <c r="J91" i="12"/>
  <c r="I91" i="12"/>
  <c r="H91" i="12"/>
  <c r="G91" i="12"/>
  <c r="F91" i="12"/>
  <c r="E91" i="12"/>
  <c r="P90" i="12"/>
  <c r="O90" i="12"/>
  <c r="N90" i="12"/>
  <c r="M90" i="12"/>
  <c r="L90" i="12"/>
  <c r="K90" i="12"/>
  <c r="J90" i="12"/>
  <c r="I90" i="12"/>
  <c r="H90" i="12"/>
  <c r="G90" i="12"/>
  <c r="F90" i="12"/>
  <c r="E90" i="12"/>
  <c r="P89" i="12"/>
  <c r="P92" i="12" s="1"/>
  <c r="O89" i="12"/>
  <c r="O92" i="12" s="1"/>
  <c r="N89" i="12"/>
  <c r="N92" i="12" s="1"/>
  <c r="M89" i="12"/>
  <c r="M92" i="12" s="1"/>
  <c r="L89" i="12"/>
  <c r="L92" i="12" s="1"/>
  <c r="K89" i="12"/>
  <c r="K92" i="12" s="1"/>
  <c r="J89" i="12"/>
  <c r="J92" i="12" s="1"/>
  <c r="I89" i="12"/>
  <c r="I92" i="12" s="1"/>
  <c r="H89" i="12"/>
  <c r="H92" i="12" s="1"/>
  <c r="G89" i="12"/>
  <c r="G92" i="12" s="1"/>
  <c r="F89" i="12"/>
  <c r="F92" i="12" s="1"/>
  <c r="E89" i="12"/>
  <c r="E92" i="12" s="1"/>
  <c r="P88" i="12"/>
  <c r="O88" i="12"/>
  <c r="N88" i="12"/>
  <c r="M88" i="12"/>
  <c r="L88" i="12"/>
  <c r="K88" i="12"/>
  <c r="J88" i="12"/>
  <c r="I88" i="12"/>
  <c r="H88" i="12"/>
  <c r="G88" i="12"/>
  <c r="F88" i="12"/>
  <c r="E88" i="12"/>
  <c r="Q87" i="12"/>
  <c r="Q86" i="12"/>
  <c r="P80" i="12"/>
  <c r="O80" i="12"/>
  <c r="N80" i="12"/>
  <c r="M80" i="12"/>
  <c r="L80" i="12"/>
  <c r="K80" i="12"/>
  <c r="J80" i="12"/>
  <c r="I80" i="12"/>
  <c r="H80" i="12"/>
  <c r="G80" i="12"/>
  <c r="F80" i="12"/>
  <c r="E80" i="12"/>
  <c r="P79" i="12"/>
  <c r="O79" i="12"/>
  <c r="N79" i="12"/>
  <c r="M79" i="12"/>
  <c r="L79" i="12"/>
  <c r="K79" i="12"/>
  <c r="J79" i="12"/>
  <c r="I79" i="12"/>
  <c r="H79" i="12"/>
  <c r="G79" i="12"/>
  <c r="F79" i="12"/>
  <c r="E79" i="12"/>
  <c r="P78" i="12"/>
  <c r="O78" i="12"/>
  <c r="N78" i="12"/>
  <c r="N81" i="12" s="1"/>
  <c r="M78" i="12"/>
  <c r="M81" i="12" s="1"/>
  <c r="L78" i="12"/>
  <c r="K78" i="12"/>
  <c r="J78" i="12"/>
  <c r="J81" i="12" s="1"/>
  <c r="I78" i="12"/>
  <c r="I81" i="12" s="1"/>
  <c r="H78" i="12"/>
  <c r="H81" i="12" s="1"/>
  <c r="G78" i="12"/>
  <c r="G81" i="12" s="1"/>
  <c r="F78" i="12"/>
  <c r="F81" i="12" s="1"/>
  <c r="E78" i="12"/>
  <c r="E81" i="12" s="1"/>
  <c r="P77" i="12"/>
  <c r="O77" i="12"/>
  <c r="N77" i="12"/>
  <c r="M77" i="12"/>
  <c r="L77" i="12"/>
  <c r="K77" i="12"/>
  <c r="J77" i="12"/>
  <c r="I77" i="12"/>
  <c r="H77" i="12"/>
  <c r="G77" i="12"/>
  <c r="F77" i="12"/>
  <c r="E77" i="12"/>
  <c r="Q76" i="12"/>
  <c r="Q75" i="12"/>
  <c r="P69" i="12"/>
  <c r="O69" i="12"/>
  <c r="N69" i="12"/>
  <c r="M69" i="12"/>
  <c r="L69" i="12"/>
  <c r="K69" i="12"/>
  <c r="J69" i="12"/>
  <c r="I69" i="12"/>
  <c r="H69" i="12"/>
  <c r="G69" i="12"/>
  <c r="F69" i="12"/>
  <c r="E69" i="12"/>
  <c r="P68" i="12"/>
  <c r="O68" i="12"/>
  <c r="N68" i="12"/>
  <c r="M68" i="12"/>
  <c r="L68" i="12"/>
  <c r="K68" i="12"/>
  <c r="J68" i="12"/>
  <c r="I68" i="12"/>
  <c r="H68" i="12"/>
  <c r="G68" i="12"/>
  <c r="F68" i="12"/>
  <c r="E68" i="12"/>
  <c r="P67" i="12"/>
  <c r="P70" i="12" s="1"/>
  <c r="O67" i="12"/>
  <c r="O70" i="12" s="1"/>
  <c r="N67" i="12"/>
  <c r="N70" i="12" s="1"/>
  <c r="M67" i="12"/>
  <c r="M70" i="12" s="1"/>
  <c r="L67" i="12"/>
  <c r="L70" i="12" s="1"/>
  <c r="K67" i="12"/>
  <c r="K70" i="12" s="1"/>
  <c r="J67" i="12"/>
  <c r="J70" i="12" s="1"/>
  <c r="I67" i="12"/>
  <c r="I70" i="12" s="1"/>
  <c r="H67" i="12"/>
  <c r="H70" i="12" s="1"/>
  <c r="G67" i="12"/>
  <c r="G70" i="12" s="1"/>
  <c r="F67" i="12"/>
  <c r="F70" i="12" s="1"/>
  <c r="E67" i="12"/>
  <c r="E70" i="12" s="1"/>
  <c r="P66" i="12"/>
  <c r="O66" i="12"/>
  <c r="N66" i="12"/>
  <c r="M66" i="12"/>
  <c r="L66" i="12"/>
  <c r="K66" i="12"/>
  <c r="J66" i="12"/>
  <c r="I66" i="12"/>
  <c r="H66" i="12"/>
  <c r="G66" i="12"/>
  <c r="F66" i="12"/>
  <c r="E66" i="12"/>
  <c r="Q65" i="12"/>
  <c r="Q64" i="12"/>
  <c r="P58" i="12"/>
  <c r="O58" i="12"/>
  <c r="N58" i="12"/>
  <c r="M58" i="12"/>
  <c r="L58" i="12"/>
  <c r="K58" i="12"/>
  <c r="J58" i="12"/>
  <c r="I58" i="12"/>
  <c r="H58" i="12"/>
  <c r="G58" i="12"/>
  <c r="F58" i="12"/>
  <c r="E58" i="12"/>
  <c r="P57" i="12"/>
  <c r="O57" i="12"/>
  <c r="N57" i="12"/>
  <c r="M57" i="12"/>
  <c r="L57" i="12"/>
  <c r="K57" i="12"/>
  <c r="J57" i="12"/>
  <c r="I57" i="12"/>
  <c r="H57" i="12"/>
  <c r="G57" i="12"/>
  <c r="F57" i="12"/>
  <c r="E57" i="12"/>
  <c r="P56" i="12"/>
  <c r="O56" i="12"/>
  <c r="N56" i="12"/>
  <c r="N59" i="12" s="1"/>
  <c r="M56" i="12"/>
  <c r="M59" i="12" s="1"/>
  <c r="L56" i="12"/>
  <c r="K56" i="12"/>
  <c r="K59" i="12" s="1"/>
  <c r="J56" i="12"/>
  <c r="J59" i="12" s="1"/>
  <c r="I56" i="12"/>
  <c r="I59" i="12" s="1"/>
  <c r="H56" i="12"/>
  <c r="H59" i="12" s="1"/>
  <c r="G56" i="12"/>
  <c r="G59" i="12" s="1"/>
  <c r="F56" i="12"/>
  <c r="F59" i="12" s="1"/>
  <c r="E56" i="12"/>
  <c r="E59" i="12" s="1"/>
  <c r="P55" i="12"/>
  <c r="O55" i="12"/>
  <c r="N55" i="12"/>
  <c r="M55" i="12"/>
  <c r="L55" i="12"/>
  <c r="K55" i="12"/>
  <c r="J55" i="12"/>
  <c r="I55" i="12"/>
  <c r="H55" i="12"/>
  <c r="G55" i="12"/>
  <c r="F55" i="12"/>
  <c r="E55" i="12"/>
  <c r="Q54" i="12"/>
  <c r="Q53" i="12"/>
  <c r="P47" i="12"/>
  <c r="O47" i="12"/>
  <c r="N47" i="12"/>
  <c r="M47" i="12"/>
  <c r="L47" i="12"/>
  <c r="K47" i="12"/>
  <c r="J47" i="12"/>
  <c r="I47" i="12"/>
  <c r="H47" i="12"/>
  <c r="G47" i="12"/>
  <c r="F47" i="12"/>
  <c r="E47" i="12"/>
  <c r="P46" i="12"/>
  <c r="O46" i="12"/>
  <c r="N46" i="12"/>
  <c r="M46" i="12"/>
  <c r="L46" i="12"/>
  <c r="K46" i="12"/>
  <c r="J46" i="12"/>
  <c r="I46" i="12"/>
  <c r="H46" i="12"/>
  <c r="G46" i="12"/>
  <c r="F46" i="12"/>
  <c r="E46" i="12"/>
  <c r="P45" i="12"/>
  <c r="P48" i="12" s="1"/>
  <c r="O45" i="12"/>
  <c r="O48" i="12" s="1"/>
  <c r="N45" i="12"/>
  <c r="N48" i="12" s="1"/>
  <c r="M45" i="12"/>
  <c r="M48" i="12" s="1"/>
  <c r="L45" i="12"/>
  <c r="L48" i="12" s="1"/>
  <c r="K45" i="12"/>
  <c r="K48" i="12" s="1"/>
  <c r="J45" i="12"/>
  <c r="J48" i="12" s="1"/>
  <c r="I45" i="12"/>
  <c r="I48" i="12" s="1"/>
  <c r="H45" i="12"/>
  <c r="H48" i="12" s="1"/>
  <c r="G45" i="12"/>
  <c r="G48" i="12" s="1"/>
  <c r="F45" i="12"/>
  <c r="F48" i="12" s="1"/>
  <c r="E45" i="12"/>
  <c r="E48" i="12" s="1"/>
  <c r="P44" i="12"/>
  <c r="O44" i="12"/>
  <c r="N44" i="12"/>
  <c r="M44" i="12"/>
  <c r="L44" i="12"/>
  <c r="K44" i="12"/>
  <c r="J44" i="12"/>
  <c r="I44" i="12"/>
  <c r="H44" i="12"/>
  <c r="G44" i="12"/>
  <c r="F44" i="12"/>
  <c r="E44" i="12"/>
  <c r="Q43" i="12"/>
  <c r="Q42" i="12"/>
  <c r="P36" i="12"/>
  <c r="O36" i="12"/>
  <c r="N36" i="12"/>
  <c r="M36" i="12"/>
  <c r="L36" i="12"/>
  <c r="K36" i="12"/>
  <c r="J36" i="12"/>
  <c r="I36" i="12"/>
  <c r="H36" i="12"/>
  <c r="G36" i="12"/>
  <c r="F36" i="12"/>
  <c r="E36" i="12"/>
  <c r="P35" i="12"/>
  <c r="O35" i="12"/>
  <c r="N35" i="12"/>
  <c r="M35" i="12"/>
  <c r="L35" i="12"/>
  <c r="K35" i="12"/>
  <c r="J35" i="12"/>
  <c r="I35" i="12"/>
  <c r="H35" i="12"/>
  <c r="G35" i="12"/>
  <c r="F35" i="12"/>
  <c r="E35" i="12"/>
  <c r="P34" i="12"/>
  <c r="O34" i="12"/>
  <c r="N34" i="12"/>
  <c r="N37" i="12" s="1"/>
  <c r="M34" i="12"/>
  <c r="M37" i="12" s="1"/>
  <c r="L34" i="12"/>
  <c r="K34" i="12"/>
  <c r="K37" i="12" s="1"/>
  <c r="J34" i="12"/>
  <c r="J37" i="12" s="1"/>
  <c r="I34" i="12"/>
  <c r="I37" i="12" s="1"/>
  <c r="H34" i="12"/>
  <c r="H37" i="12" s="1"/>
  <c r="G34" i="12"/>
  <c r="G37" i="12" s="1"/>
  <c r="F34" i="12"/>
  <c r="E34" i="12"/>
  <c r="E37" i="12" s="1"/>
  <c r="P33" i="12"/>
  <c r="O33" i="12"/>
  <c r="N33" i="12"/>
  <c r="M33" i="12"/>
  <c r="L33" i="12"/>
  <c r="K33" i="12"/>
  <c r="J33" i="12"/>
  <c r="I33" i="12"/>
  <c r="H33" i="12"/>
  <c r="G33" i="12"/>
  <c r="F33" i="12"/>
  <c r="E33" i="12"/>
  <c r="Q32" i="12"/>
  <c r="Q31" i="12"/>
  <c r="P595" i="14"/>
  <c r="O595" i="14"/>
  <c r="N595" i="14"/>
  <c r="M595" i="14"/>
  <c r="L595" i="14"/>
  <c r="K595" i="14"/>
  <c r="J595" i="14"/>
  <c r="I595" i="14"/>
  <c r="H595" i="14"/>
  <c r="G595" i="14"/>
  <c r="F595" i="14"/>
  <c r="E595" i="14"/>
  <c r="P594" i="14"/>
  <c r="O594" i="14"/>
  <c r="N594" i="14"/>
  <c r="M594" i="14"/>
  <c r="L594" i="14"/>
  <c r="K594" i="14"/>
  <c r="J594" i="14"/>
  <c r="I594" i="14"/>
  <c r="H594" i="14"/>
  <c r="G594" i="14"/>
  <c r="F594" i="14"/>
  <c r="E594" i="14"/>
  <c r="P593" i="14"/>
  <c r="O593" i="14"/>
  <c r="N593" i="14"/>
  <c r="M593" i="14"/>
  <c r="L593" i="14"/>
  <c r="K593" i="14"/>
  <c r="J593" i="14"/>
  <c r="I593" i="14"/>
  <c r="H593" i="14"/>
  <c r="G593" i="14"/>
  <c r="F593" i="14"/>
  <c r="E593" i="14"/>
  <c r="P592" i="14"/>
  <c r="P596" i="14" s="1"/>
  <c r="O592" i="14"/>
  <c r="O596" i="14" s="1"/>
  <c r="N592" i="14"/>
  <c r="N596" i="14" s="1"/>
  <c r="M592" i="14"/>
  <c r="L592" i="14"/>
  <c r="L596" i="14" s="1"/>
  <c r="K592" i="14"/>
  <c r="K596" i="14" s="1"/>
  <c r="J592" i="14"/>
  <c r="J596" i="14" s="1"/>
  <c r="I592" i="14"/>
  <c r="I596" i="14" s="1"/>
  <c r="H592" i="14"/>
  <c r="H596" i="14" s="1"/>
  <c r="G592" i="14"/>
  <c r="G596" i="14" s="1"/>
  <c r="F592" i="14"/>
  <c r="F596" i="14" s="1"/>
  <c r="E592" i="14"/>
  <c r="E596" i="14" s="1"/>
  <c r="P591" i="14"/>
  <c r="O591" i="14"/>
  <c r="N591" i="14"/>
  <c r="M591" i="14"/>
  <c r="L591" i="14"/>
  <c r="K591" i="14"/>
  <c r="J591" i="14"/>
  <c r="I591" i="14"/>
  <c r="H591" i="14"/>
  <c r="G591" i="14"/>
  <c r="F591" i="14"/>
  <c r="E591" i="14"/>
  <c r="Q590" i="14"/>
  <c r="Q589" i="14"/>
  <c r="Q588" i="14"/>
  <c r="P582" i="14"/>
  <c r="O582" i="14"/>
  <c r="N582" i="14"/>
  <c r="M582" i="14"/>
  <c r="L582" i="14"/>
  <c r="K582" i="14"/>
  <c r="J582" i="14"/>
  <c r="I582" i="14"/>
  <c r="H582" i="14"/>
  <c r="G582" i="14"/>
  <c r="F582" i="14"/>
  <c r="E582" i="14"/>
  <c r="P581" i="14"/>
  <c r="O581" i="14"/>
  <c r="N581" i="14"/>
  <c r="M581" i="14"/>
  <c r="L581" i="14"/>
  <c r="K581" i="14"/>
  <c r="J581" i="14"/>
  <c r="I581" i="14"/>
  <c r="H581" i="14"/>
  <c r="G581" i="14"/>
  <c r="F581" i="14"/>
  <c r="E581" i="14"/>
  <c r="P580" i="14"/>
  <c r="O580" i="14"/>
  <c r="O583" i="14" s="1"/>
  <c r="N580" i="14"/>
  <c r="N583" i="14" s="1"/>
  <c r="M580" i="14"/>
  <c r="M583" i="14" s="1"/>
  <c r="L580" i="14"/>
  <c r="L583" i="14" s="1"/>
  <c r="K580" i="14"/>
  <c r="K583" i="14" s="1"/>
  <c r="J580" i="14"/>
  <c r="J583" i="14" s="1"/>
  <c r="I580" i="14"/>
  <c r="I583" i="14" s="1"/>
  <c r="H580" i="14"/>
  <c r="H583" i="14" s="1"/>
  <c r="G580" i="14"/>
  <c r="G583" i="14" s="1"/>
  <c r="F580" i="14"/>
  <c r="F583" i="14" s="1"/>
  <c r="E580" i="14"/>
  <c r="E583" i="14" s="1"/>
  <c r="P579" i="14"/>
  <c r="O579" i="14"/>
  <c r="N579" i="14"/>
  <c r="M579" i="14"/>
  <c r="L579" i="14"/>
  <c r="K579" i="14"/>
  <c r="J579" i="14"/>
  <c r="I579" i="14"/>
  <c r="H579" i="14"/>
  <c r="G579" i="14"/>
  <c r="F579" i="14"/>
  <c r="E579" i="14"/>
  <c r="Q578" i="14"/>
  <c r="Q577" i="14"/>
  <c r="P571" i="14"/>
  <c r="O571" i="14"/>
  <c r="N571" i="14"/>
  <c r="M571" i="14"/>
  <c r="L571" i="14"/>
  <c r="K571" i="14"/>
  <c r="J571" i="14"/>
  <c r="I571" i="14"/>
  <c r="H571" i="14"/>
  <c r="G571" i="14"/>
  <c r="F571" i="14"/>
  <c r="E571" i="14"/>
  <c r="P570" i="14"/>
  <c r="O570" i="14"/>
  <c r="N570" i="14"/>
  <c r="M570" i="14"/>
  <c r="L570" i="14"/>
  <c r="K570" i="14"/>
  <c r="J570" i="14"/>
  <c r="I570" i="14"/>
  <c r="H570" i="14"/>
  <c r="G570" i="14"/>
  <c r="F570" i="14"/>
  <c r="E570" i="14"/>
  <c r="P569" i="14"/>
  <c r="P572" i="14" s="1"/>
  <c r="O569" i="14"/>
  <c r="O572" i="14" s="1"/>
  <c r="N569" i="14"/>
  <c r="M569" i="14"/>
  <c r="M572" i="14" s="1"/>
  <c r="L569" i="14"/>
  <c r="L572" i="14" s="1"/>
  <c r="K569" i="14"/>
  <c r="K572" i="14" s="1"/>
  <c r="J569" i="14"/>
  <c r="J572" i="14" s="1"/>
  <c r="I569" i="14"/>
  <c r="I572" i="14" s="1"/>
  <c r="H569" i="14"/>
  <c r="H572" i="14" s="1"/>
  <c r="G569" i="14"/>
  <c r="G572" i="14" s="1"/>
  <c r="F569" i="14"/>
  <c r="F572" i="14" s="1"/>
  <c r="E569" i="14"/>
  <c r="E572" i="14" s="1"/>
  <c r="P568" i="14"/>
  <c r="O568" i="14"/>
  <c r="N568" i="14"/>
  <c r="M568" i="14"/>
  <c r="L568" i="14"/>
  <c r="K568" i="14"/>
  <c r="J568" i="14"/>
  <c r="I568" i="14"/>
  <c r="H568" i="14"/>
  <c r="G568" i="14"/>
  <c r="F568" i="14"/>
  <c r="E568" i="14"/>
  <c r="Q567" i="14"/>
  <c r="Q566" i="14"/>
  <c r="P560" i="14"/>
  <c r="O560" i="14"/>
  <c r="N560" i="14"/>
  <c r="M560" i="14"/>
  <c r="L560" i="14"/>
  <c r="K560" i="14"/>
  <c r="J560" i="14"/>
  <c r="I560" i="14"/>
  <c r="H560" i="14"/>
  <c r="G560" i="14"/>
  <c r="F560" i="14"/>
  <c r="E560" i="14"/>
  <c r="P559" i="14"/>
  <c r="O559" i="14"/>
  <c r="N559" i="14"/>
  <c r="M559" i="14"/>
  <c r="L559" i="14"/>
  <c r="K559" i="14"/>
  <c r="J559" i="14"/>
  <c r="I559" i="14"/>
  <c r="H559" i="14"/>
  <c r="G559" i="14"/>
  <c r="F559" i="14"/>
  <c r="E559" i="14"/>
  <c r="P558" i="14"/>
  <c r="O558" i="14"/>
  <c r="O561" i="14" s="1"/>
  <c r="N558" i="14"/>
  <c r="N561" i="14" s="1"/>
  <c r="M558" i="14"/>
  <c r="M561" i="14" s="1"/>
  <c r="L558" i="14"/>
  <c r="L561" i="14" s="1"/>
  <c r="K558" i="14"/>
  <c r="K561" i="14" s="1"/>
  <c r="J558" i="14"/>
  <c r="J561" i="14" s="1"/>
  <c r="I558" i="14"/>
  <c r="I561" i="14" s="1"/>
  <c r="H558" i="14"/>
  <c r="H561" i="14" s="1"/>
  <c r="G558" i="14"/>
  <c r="G561" i="14" s="1"/>
  <c r="F558" i="14"/>
  <c r="F561" i="14" s="1"/>
  <c r="E558" i="14"/>
  <c r="P557" i="14"/>
  <c r="O557" i="14"/>
  <c r="N557" i="14"/>
  <c r="M557" i="14"/>
  <c r="L557" i="14"/>
  <c r="K557" i="14"/>
  <c r="J557" i="14"/>
  <c r="I557" i="14"/>
  <c r="H557" i="14"/>
  <c r="G557" i="14"/>
  <c r="F557" i="14"/>
  <c r="E557" i="14"/>
  <c r="Q556" i="14"/>
  <c r="Q555" i="14"/>
  <c r="P549" i="14"/>
  <c r="O549" i="14"/>
  <c r="N549" i="14"/>
  <c r="M549" i="14"/>
  <c r="L549" i="14"/>
  <c r="K549" i="14"/>
  <c r="J549" i="14"/>
  <c r="I549" i="14"/>
  <c r="H549" i="14"/>
  <c r="G549" i="14"/>
  <c r="F549" i="14"/>
  <c r="E549" i="14"/>
  <c r="P548" i="14"/>
  <c r="O548" i="14"/>
  <c r="N548" i="14"/>
  <c r="M548" i="14"/>
  <c r="L548" i="14"/>
  <c r="K548" i="14"/>
  <c r="J548" i="14"/>
  <c r="I548" i="14"/>
  <c r="H548" i="14"/>
  <c r="G548" i="14"/>
  <c r="F548" i="14"/>
  <c r="E548" i="14"/>
  <c r="P547" i="14"/>
  <c r="P550" i="14" s="1"/>
  <c r="O547" i="14"/>
  <c r="O550" i="14" s="1"/>
  <c r="N547" i="14"/>
  <c r="M547" i="14"/>
  <c r="M550" i="14" s="1"/>
  <c r="L547" i="14"/>
  <c r="L550" i="14" s="1"/>
  <c r="K547" i="14"/>
  <c r="K550" i="14" s="1"/>
  <c r="J547" i="14"/>
  <c r="I547" i="14"/>
  <c r="I550" i="14" s="1"/>
  <c r="H547" i="14"/>
  <c r="G547" i="14"/>
  <c r="G550" i="14" s="1"/>
  <c r="F547" i="14"/>
  <c r="F550" i="14" s="1"/>
  <c r="E547" i="14"/>
  <c r="E550" i="14" s="1"/>
  <c r="P546" i="14"/>
  <c r="O546" i="14"/>
  <c r="N546" i="14"/>
  <c r="M546" i="14"/>
  <c r="L546" i="14"/>
  <c r="K546" i="14"/>
  <c r="J546" i="14"/>
  <c r="I546" i="14"/>
  <c r="H546" i="14"/>
  <c r="G546" i="14"/>
  <c r="F546" i="14"/>
  <c r="E546" i="14"/>
  <c r="Q545" i="14"/>
  <c r="Q544" i="14"/>
  <c r="P538" i="14"/>
  <c r="O538" i="14"/>
  <c r="N538" i="14"/>
  <c r="M538" i="14"/>
  <c r="L538" i="14"/>
  <c r="K538" i="14"/>
  <c r="J538" i="14"/>
  <c r="I538" i="14"/>
  <c r="H538" i="14"/>
  <c r="G538" i="14"/>
  <c r="F538" i="14"/>
  <c r="E538" i="14"/>
  <c r="P537" i="14"/>
  <c r="O537" i="14"/>
  <c r="N537" i="14"/>
  <c r="M537" i="14"/>
  <c r="L537" i="14"/>
  <c r="K537" i="14"/>
  <c r="J537" i="14"/>
  <c r="I537" i="14"/>
  <c r="H537" i="14"/>
  <c r="G537" i="14"/>
  <c r="F537" i="14"/>
  <c r="E537" i="14"/>
  <c r="P536" i="14"/>
  <c r="O536" i="14"/>
  <c r="O539" i="14" s="1"/>
  <c r="N536" i="14"/>
  <c r="N539" i="14" s="1"/>
  <c r="M536" i="14"/>
  <c r="M539" i="14" s="1"/>
  <c r="L536" i="14"/>
  <c r="L539" i="14" s="1"/>
  <c r="K536" i="14"/>
  <c r="K539" i="14" s="1"/>
  <c r="J536" i="14"/>
  <c r="J539" i="14" s="1"/>
  <c r="I536" i="14"/>
  <c r="I539" i="14" s="1"/>
  <c r="H536" i="14"/>
  <c r="H539" i="14" s="1"/>
  <c r="G536" i="14"/>
  <c r="G539" i="14" s="1"/>
  <c r="F536" i="14"/>
  <c r="F539" i="14" s="1"/>
  <c r="E536" i="14"/>
  <c r="E539" i="14" s="1"/>
  <c r="P535" i="14"/>
  <c r="O535" i="14"/>
  <c r="N535" i="14"/>
  <c r="M535" i="14"/>
  <c r="L535" i="14"/>
  <c r="K535" i="14"/>
  <c r="J535" i="14"/>
  <c r="I535" i="14"/>
  <c r="H535" i="14"/>
  <c r="G535" i="14"/>
  <c r="F535" i="14"/>
  <c r="E535" i="14"/>
  <c r="Q534" i="14"/>
  <c r="Q533" i="14"/>
  <c r="P527" i="14"/>
  <c r="O527" i="14"/>
  <c r="N527" i="14"/>
  <c r="M527" i="14"/>
  <c r="L527" i="14"/>
  <c r="K527" i="14"/>
  <c r="J527" i="14"/>
  <c r="I527" i="14"/>
  <c r="H527" i="14"/>
  <c r="G527" i="14"/>
  <c r="F527" i="14"/>
  <c r="E527" i="14"/>
  <c r="P526" i="14"/>
  <c r="O526" i="14"/>
  <c r="N526" i="14"/>
  <c r="M526" i="14"/>
  <c r="L526" i="14"/>
  <c r="K526" i="14"/>
  <c r="J526" i="14"/>
  <c r="I526" i="14"/>
  <c r="H526" i="14"/>
  <c r="G526" i="14"/>
  <c r="F526" i="14"/>
  <c r="E526" i="14"/>
  <c r="P525" i="14"/>
  <c r="P528" i="14" s="1"/>
  <c r="O525" i="14"/>
  <c r="O528" i="14" s="1"/>
  <c r="N525" i="14"/>
  <c r="M525" i="14"/>
  <c r="M528" i="14" s="1"/>
  <c r="L525" i="14"/>
  <c r="L528" i="14" s="1"/>
  <c r="K525" i="14"/>
  <c r="K528" i="14" s="1"/>
  <c r="J525" i="14"/>
  <c r="I525" i="14"/>
  <c r="I528" i="14" s="1"/>
  <c r="H525" i="14"/>
  <c r="H528" i="14" s="1"/>
  <c r="G525" i="14"/>
  <c r="F525" i="14"/>
  <c r="F528" i="14" s="1"/>
  <c r="E525" i="14"/>
  <c r="E528" i="14" s="1"/>
  <c r="P524" i="14"/>
  <c r="O524" i="14"/>
  <c r="N524" i="14"/>
  <c r="M524" i="14"/>
  <c r="L524" i="14"/>
  <c r="K524" i="14"/>
  <c r="J524" i="14"/>
  <c r="I524" i="14"/>
  <c r="H524" i="14"/>
  <c r="G524" i="14"/>
  <c r="F524" i="14"/>
  <c r="E524" i="14"/>
  <c r="Q523" i="14"/>
  <c r="Q522" i="14"/>
  <c r="P516" i="14"/>
  <c r="O516" i="14"/>
  <c r="N516" i="14"/>
  <c r="M516" i="14"/>
  <c r="L516" i="14"/>
  <c r="K516" i="14"/>
  <c r="J516" i="14"/>
  <c r="I516" i="14"/>
  <c r="H516" i="14"/>
  <c r="G516" i="14"/>
  <c r="F516" i="14"/>
  <c r="E516" i="14"/>
  <c r="P515" i="14"/>
  <c r="O515" i="14"/>
  <c r="N515" i="14"/>
  <c r="M515" i="14"/>
  <c r="L515" i="14"/>
  <c r="K515" i="14"/>
  <c r="J515" i="14"/>
  <c r="I515" i="14"/>
  <c r="H515" i="14"/>
  <c r="G515" i="14"/>
  <c r="F515" i="14"/>
  <c r="E515" i="14"/>
  <c r="P514" i="14"/>
  <c r="O514" i="14"/>
  <c r="O517" i="14" s="1"/>
  <c r="N514" i="14"/>
  <c r="N517" i="14" s="1"/>
  <c r="M514" i="14"/>
  <c r="M517" i="14" s="1"/>
  <c r="L514" i="14"/>
  <c r="K514" i="14"/>
  <c r="K517" i="14" s="1"/>
  <c r="J514" i="14"/>
  <c r="J517" i="14" s="1"/>
  <c r="I514" i="14"/>
  <c r="I517" i="14" s="1"/>
  <c r="H514" i="14"/>
  <c r="H517" i="14" s="1"/>
  <c r="G514" i="14"/>
  <c r="G517" i="14" s="1"/>
  <c r="F514" i="14"/>
  <c r="F517" i="14" s="1"/>
  <c r="E514" i="14"/>
  <c r="E517" i="14" s="1"/>
  <c r="P513" i="14"/>
  <c r="O513" i="14"/>
  <c r="N513" i="14"/>
  <c r="M513" i="14"/>
  <c r="L513" i="14"/>
  <c r="K513" i="14"/>
  <c r="J513" i="14"/>
  <c r="I513" i="14"/>
  <c r="H513" i="14"/>
  <c r="G513" i="14"/>
  <c r="F513" i="14"/>
  <c r="E513" i="14"/>
  <c r="Q512" i="14"/>
  <c r="Q511" i="14"/>
  <c r="P505" i="14"/>
  <c r="O505" i="14"/>
  <c r="N505" i="14"/>
  <c r="M505" i="14"/>
  <c r="L505" i="14"/>
  <c r="K505" i="14"/>
  <c r="J505" i="14"/>
  <c r="I505" i="14"/>
  <c r="H505" i="14"/>
  <c r="G505" i="14"/>
  <c r="F505" i="14"/>
  <c r="E505" i="14"/>
  <c r="P504" i="14"/>
  <c r="O504" i="14"/>
  <c r="N504" i="14"/>
  <c r="M504" i="14"/>
  <c r="L504" i="14"/>
  <c r="K504" i="14"/>
  <c r="J504" i="14"/>
  <c r="I504" i="14"/>
  <c r="H504" i="14"/>
  <c r="G504" i="14"/>
  <c r="F504" i="14"/>
  <c r="E504" i="14"/>
  <c r="P503" i="14"/>
  <c r="P506" i="14" s="1"/>
  <c r="O503" i="14"/>
  <c r="O506" i="14" s="1"/>
  <c r="N503" i="14"/>
  <c r="M503" i="14"/>
  <c r="M506" i="14" s="1"/>
  <c r="L503" i="14"/>
  <c r="L506" i="14" s="1"/>
  <c r="K503" i="14"/>
  <c r="K506" i="14" s="1"/>
  <c r="J503" i="14"/>
  <c r="I503" i="14"/>
  <c r="I506" i="14" s="1"/>
  <c r="H503" i="14"/>
  <c r="H506" i="14" s="1"/>
  <c r="G503" i="14"/>
  <c r="G506" i="14" s="1"/>
  <c r="F503" i="14"/>
  <c r="F506" i="14" s="1"/>
  <c r="E503" i="14"/>
  <c r="P502" i="14"/>
  <c r="O502" i="14"/>
  <c r="N502" i="14"/>
  <c r="M502" i="14"/>
  <c r="L502" i="14"/>
  <c r="K502" i="14"/>
  <c r="J502" i="14"/>
  <c r="I502" i="14"/>
  <c r="H502" i="14"/>
  <c r="G502" i="14"/>
  <c r="F502" i="14"/>
  <c r="E502" i="14"/>
  <c r="Q501" i="14"/>
  <c r="Q500" i="14"/>
  <c r="P494" i="14"/>
  <c r="O494" i="14"/>
  <c r="N494" i="14"/>
  <c r="M494" i="14"/>
  <c r="L494" i="14"/>
  <c r="K494" i="14"/>
  <c r="J494" i="14"/>
  <c r="I494" i="14"/>
  <c r="H494" i="14"/>
  <c r="G494" i="14"/>
  <c r="F494" i="14"/>
  <c r="E494" i="14"/>
  <c r="P493" i="14"/>
  <c r="O493" i="14"/>
  <c r="N493" i="14"/>
  <c r="M493" i="14"/>
  <c r="L493" i="14"/>
  <c r="K493" i="14"/>
  <c r="J493" i="14"/>
  <c r="I493" i="14"/>
  <c r="H493" i="14"/>
  <c r="G493" i="14"/>
  <c r="F493" i="14"/>
  <c r="E493" i="14"/>
  <c r="P492" i="14"/>
  <c r="P495" i="14" s="1"/>
  <c r="O492" i="14"/>
  <c r="O495" i="14" s="1"/>
  <c r="N492" i="14"/>
  <c r="N495" i="14" s="1"/>
  <c r="M492" i="14"/>
  <c r="M495" i="14" s="1"/>
  <c r="L492" i="14"/>
  <c r="L495" i="14" s="1"/>
  <c r="K492" i="14"/>
  <c r="K495" i="14" s="1"/>
  <c r="J492" i="14"/>
  <c r="J495" i="14" s="1"/>
  <c r="I492" i="14"/>
  <c r="I495" i="14" s="1"/>
  <c r="H492" i="14"/>
  <c r="H495" i="14" s="1"/>
  <c r="G492" i="14"/>
  <c r="G495" i="14" s="1"/>
  <c r="F492" i="14"/>
  <c r="F495" i="14" s="1"/>
  <c r="E492" i="14"/>
  <c r="E495" i="14" s="1"/>
  <c r="P491" i="14"/>
  <c r="O491" i="14"/>
  <c r="N491" i="14"/>
  <c r="M491" i="14"/>
  <c r="L491" i="14"/>
  <c r="K491" i="14"/>
  <c r="J491" i="14"/>
  <c r="I491" i="14"/>
  <c r="H491" i="14"/>
  <c r="G491" i="14"/>
  <c r="F491" i="14"/>
  <c r="E491" i="14"/>
  <c r="Q490" i="14"/>
  <c r="Q489" i="14"/>
  <c r="P483" i="14"/>
  <c r="O483" i="14"/>
  <c r="N483" i="14"/>
  <c r="M483" i="14"/>
  <c r="L483" i="14"/>
  <c r="K483" i="14"/>
  <c r="J483" i="14"/>
  <c r="I483" i="14"/>
  <c r="H483" i="14"/>
  <c r="G483" i="14"/>
  <c r="F483" i="14"/>
  <c r="E483" i="14"/>
  <c r="P482" i="14"/>
  <c r="O482" i="14"/>
  <c r="N482" i="14"/>
  <c r="M482" i="14"/>
  <c r="L482" i="14"/>
  <c r="K482" i="14"/>
  <c r="J482" i="14"/>
  <c r="I482" i="14"/>
  <c r="H482" i="14"/>
  <c r="G482" i="14"/>
  <c r="F482" i="14"/>
  <c r="E482" i="14"/>
  <c r="P481" i="14"/>
  <c r="P484" i="14" s="1"/>
  <c r="O481" i="14"/>
  <c r="N481" i="14"/>
  <c r="N484" i="14" s="1"/>
  <c r="M481" i="14"/>
  <c r="M484" i="14" s="1"/>
  <c r="L481" i="14"/>
  <c r="L484" i="14" s="1"/>
  <c r="K481" i="14"/>
  <c r="J481" i="14"/>
  <c r="J484" i="14" s="1"/>
  <c r="I481" i="14"/>
  <c r="I484" i="14" s="1"/>
  <c r="H481" i="14"/>
  <c r="H484" i="14" s="1"/>
  <c r="G481" i="14"/>
  <c r="F481" i="14"/>
  <c r="F484" i="14" s="1"/>
  <c r="E481" i="14"/>
  <c r="E484" i="14" s="1"/>
  <c r="P480" i="14"/>
  <c r="O480" i="14"/>
  <c r="N480" i="14"/>
  <c r="M480" i="14"/>
  <c r="L480" i="14"/>
  <c r="K480" i="14"/>
  <c r="J480" i="14"/>
  <c r="I480" i="14"/>
  <c r="H480" i="14"/>
  <c r="G480" i="14"/>
  <c r="F480" i="14"/>
  <c r="E480" i="14"/>
  <c r="Q479" i="14"/>
  <c r="Q478" i="14"/>
  <c r="P472" i="14"/>
  <c r="O472" i="14"/>
  <c r="N472" i="14"/>
  <c r="M472" i="14"/>
  <c r="L472" i="14"/>
  <c r="K472" i="14"/>
  <c r="J472" i="14"/>
  <c r="I472" i="14"/>
  <c r="H472" i="14"/>
  <c r="G472" i="14"/>
  <c r="F472" i="14"/>
  <c r="E472" i="14"/>
  <c r="P471" i="14"/>
  <c r="O471" i="14"/>
  <c r="N471" i="14"/>
  <c r="M471" i="14"/>
  <c r="L471" i="14"/>
  <c r="K471" i="14"/>
  <c r="J471" i="14"/>
  <c r="I471" i="14"/>
  <c r="H471" i="14"/>
  <c r="G471" i="14"/>
  <c r="F471" i="14"/>
  <c r="E471" i="14"/>
  <c r="P470" i="14"/>
  <c r="O470" i="14"/>
  <c r="O473" i="14" s="1"/>
  <c r="N470" i="14"/>
  <c r="N473" i="14" s="1"/>
  <c r="M470" i="14"/>
  <c r="M473" i="14" s="1"/>
  <c r="L470" i="14"/>
  <c r="K470" i="14"/>
  <c r="K473" i="14" s="1"/>
  <c r="J470" i="14"/>
  <c r="J473" i="14" s="1"/>
  <c r="I470" i="14"/>
  <c r="I473" i="14" s="1"/>
  <c r="H470" i="14"/>
  <c r="H473" i="14" s="1"/>
  <c r="G470" i="14"/>
  <c r="G473" i="14" s="1"/>
  <c r="F470" i="14"/>
  <c r="F473" i="14" s="1"/>
  <c r="E470" i="14"/>
  <c r="E473" i="14" s="1"/>
  <c r="P469" i="14"/>
  <c r="O469" i="14"/>
  <c r="N469" i="14"/>
  <c r="M469" i="14"/>
  <c r="L469" i="14"/>
  <c r="K469" i="14"/>
  <c r="J469" i="14"/>
  <c r="I469" i="14"/>
  <c r="H469" i="14"/>
  <c r="G469" i="14"/>
  <c r="F469" i="14"/>
  <c r="E469" i="14"/>
  <c r="Q468" i="14"/>
  <c r="Q467" i="14"/>
  <c r="P461" i="14"/>
  <c r="O461" i="14"/>
  <c r="N461" i="14"/>
  <c r="M461" i="14"/>
  <c r="L461" i="14"/>
  <c r="K461" i="14"/>
  <c r="J461" i="14"/>
  <c r="I461" i="14"/>
  <c r="H461" i="14"/>
  <c r="G461" i="14"/>
  <c r="F461" i="14"/>
  <c r="E461" i="14"/>
  <c r="P460" i="14"/>
  <c r="O460" i="14"/>
  <c r="N460" i="14"/>
  <c r="M460" i="14"/>
  <c r="L460" i="14"/>
  <c r="K460" i="14"/>
  <c r="J460" i="14"/>
  <c r="I460" i="14"/>
  <c r="H460" i="14"/>
  <c r="G460" i="14"/>
  <c r="F460" i="14"/>
  <c r="E460" i="14"/>
  <c r="P459" i="14"/>
  <c r="P462" i="14" s="1"/>
  <c r="O459" i="14"/>
  <c r="N459" i="14"/>
  <c r="N462" i="14" s="1"/>
  <c r="M459" i="14"/>
  <c r="M462" i="14" s="1"/>
  <c r="L459" i="14"/>
  <c r="K459" i="14"/>
  <c r="K462" i="14" s="1"/>
  <c r="J459" i="14"/>
  <c r="J462" i="14" s="1"/>
  <c r="I459" i="14"/>
  <c r="I462" i="14" s="1"/>
  <c r="H459" i="14"/>
  <c r="H462" i="14" s="1"/>
  <c r="G459" i="14"/>
  <c r="G462" i="14" s="1"/>
  <c r="F459" i="14"/>
  <c r="F462" i="14" s="1"/>
  <c r="E459" i="14"/>
  <c r="E462" i="14" s="1"/>
  <c r="P458" i="14"/>
  <c r="O458" i="14"/>
  <c r="N458" i="14"/>
  <c r="M458" i="14"/>
  <c r="L458" i="14"/>
  <c r="K458" i="14"/>
  <c r="J458" i="14"/>
  <c r="I458" i="14"/>
  <c r="H458" i="14"/>
  <c r="G458" i="14"/>
  <c r="F458" i="14"/>
  <c r="E458" i="14"/>
  <c r="Q457" i="14"/>
  <c r="Q456" i="14"/>
  <c r="P450" i="14"/>
  <c r="O450" i="14"/>
  <c r="N450" i="14"/>
  <c r="M450" i="14"/>
  <c r="L450" i="14"/>
  <c r="K450" i="14"/>
  <c r="J450" i="14"/>
  <c r="I450" i="14"/>
  <c r="H450" i="14"/>
  <c r="G450" i="14"/>
  <c r="F450" i="14"/>
  <c r="E450" i="14"/>
  <c r="P449" i="14"/>
  <c r="O449" i="14"/>
  <c r="N449" i="14"/>
  <c r="M449" i="14"/>
  <c r="L449" i="14"/>
  <c r="K449" i="14"/>
  <c r="J449" i="14"/>
  <c r="I449" i="14"/>
  <c r="H449" i="14"/>
  <c r="G449" i="14"/>
  <c r="F449" i="14"/>
  <c r="E449" i="14"/>
  <c r="P448" i="14"/>
  <c r="P451" i="14" s="1"/>
  <c r="O448" i="14"/>
  <c r="O451" i="14" s="1"/>
  <c r="N448" i="14"/>
  <c r="N451" i="14" s="1"/>
  <c r="M448" i="14"/>
  <c r="M451" i="14" s="1"/>
  <c r="L448" i="14"/>
  <c r="L451" i="14" s="1"/>
  <c r="K448" i="14"/>
  <c r="K451" i="14" s="1"/>
  <c r="J448" i="14"/>
  <c r="J451" i="14" s="1"/>
  <c r="I448" i="14"/>
  <c r="I451" i="14" s="1"/>
  <c r="H448" i="14"/>
  <c r="H451" i="14" s="1"/>
  <c r="G448" i="14"/>
  <c r="G451" i="14" s="1"/>
  <c r="F448" i="14"/>
  <c r="F451" i="14" s="1"/>
  <c r="E448" i="14"/>
  <c r="E451" i="14" s="1"/>
  <c r="P447" i="14"/>
  <c r="O447" i="14"/>
  <c r="N447" i="14"/>
  <c r="M447" i="14"/>
  <c r="L447" i="14"/>
  <c r="K447" i="14"/>
  <c r="J447" i="14"/>
  <c r="I447" i="14"/>
  <c r="H447" i="14"/>
  <c r="G447" i="14"/>
  <c r="F447" i="14"/>
  <c r="E447" i="14"/>
  <c r="Q446" i="14"/>
  <c r="Q445" i="14"/>
  <c r="P439" i="14"/>
  <c r="O439" i="14"/>
  <c r="N439" i="14"/>
  <c r="M439" i="14"/>
  <c r="L439" i="14"/>
  <c r="K439" i="14"/>
  <c r="J439" i="14"/>
  <c r="I439" i="14"/>
  <c r="H439" i="14"/>
  <c r="G439" i="14"/>
  <c r="F439" i="14"/>
  <c r="E439" i="14"/>
  <c r="P438" i="14"/>
  <c r="O438" i="14"/>
  <c r="N438" i="14"/>
  <c r="M438" i="14"/>
  <c r="L438" i="14"/>
  <c r="K438" i="14"/>
  <c r="J438" i="14"/>
  <c r="I438" i="14"/>
  <c r="H438" i="14"/>
  <c r="G438" i="14"/>
  <c r="F438" i="14"/>
  <c r="E438" i="14"/>
  <c r="P437" i="14"/>
  <c r="P440" i="14" s="1"/>
  <c r="O437" i="14"/>
  <c r="N437" i="14"/>
  <c r="N440" i="14" s="1"/>
  <c r="M437" i="14"/>
  <c r="M440" i="14" s="1"/>
  <c r="L437" i="14"/>
  <c r="L440" i="14" s="1"/>
  <c r="K437" i="14"/>
  <c r="K440" i="14" s="1"/>
  <c r="J437" i="14"/>
  <c r="J440" i="14" s="1"/>
  <c r="I437" i="14"/>
  <c r="I440" i="14" s="1"/>
  <c r="H437" i="14"/>
  <c r="H440" i="14" s="1"/>
  <c r="G437" i="14"/>
  <c r="G440" i="14" s="1"/>
  <c r="F437" i="14"/>
  <c r="F440" i="14" s="1"/>
  <c r="E437" i="14"/>
  <c r="E440" i="14" s="1"/>
  <c r="P436" i="14"/>
  <c r="O436" i="14"/>
  <c r="N436" i="14"/>
  <c r="M436" i="14"/>
  <c r="L436" i="14"/>
  <c r="K436" i="14"/>
  <c r="J436" i="14"/>
  <c r="I436" i="14"/>
  <c r="H436" i="14"/>
  <c r="G436" i="14"/>
  <c r="F436" i="14"/>
  <c r="E436" i="14"/>
  <c r="Q435" i="14"/>
  <c r="Q434" i="14"/>
  <c r="P428" i="14"/>
  <c r="O428" i="14"/>
  <c r="N428" i="14"/>
  <c r="M428" i="14"/>
  <c r="L428" i="14"/>
  <c r="K428" i="14"/>
  <c r="J428" i="14"/>
  <c r="I428" i="14"/>
  <c r="H428" i="14"/>
  <c r="G428" i="14"/>
  <c r="F428" i="14"/>
  <c r="E428" i="14"/>
  <c r="P427" i="14"/>
  <c r="O427" i="14"/>
  <c r="N427" i="14"/>
  <c r="M427" i="14"/>
  <c r="L427" i="14"/>
  <c r="K427" i="14"/>
  <c r="J427" i="14"/>
  <c r="I427" i="14"/>
  <c r="H427" i="14"/>
  <c r="G427" i="14"/>
  <c r="F427" i="14"/>
  <c r="E427" i="14"/>
  <c r="P426" i="14"/>
  <c r="P429" i="14" s="1"/>
  <c r="O426" i="14"/>
  <c r="N426" i="14"/>
  <c r="N429" i="14" s="1"/>
  <c r="M426" i="14"/>
  <c r="M429" i="14" s="1"/>
  <c r="L426" i="14"/>
  <c r="L429" i="14" s="1"/>
  <c r="K426" i="14"/>
  <c r="K429" i="14" s="1"/>
  <c r="J426" i="14"/>
  <c r="J429" i="14" s="1"/>
  <c r="I426" i="14"/>
  <c r="I429" i="14" s="1"/>
  <c r="H426" i="14"/>
  <c r="H429" i="14" s="1"/>
  <c r="G426" i="14"/>
  <c r="F426" i="14"/>
  <c r="F429" i="14" s="1"/>
  <c r="E426" i="14"/>
  <c r="E429" i="14" s="1"/>
  <c r="P425" i="14"/>
  <c r="O425" i="14"/>
  <c r="N425" i="14"/>
  <c r="M425" i="14"/>
  <c r="L425" i="14"/>
  <c r="K425" i="14"/>
  <c r="J425" i="14"/>
  <c r="I425" i="14"/>
  <c r="H425" i="14"/>
  <c r="G425" i="14"/>
  <c r="F425" i="14"/>
  <c r="E425" i="14"/>
  <c r="Q424" i="14"/>
  <c r="Q423" i="14"/>
  <c r="P417" i="14"/>
  <c r="O417" i="14"/>
  <c r="N417" i="14"/>
  <c r="M417" i="14"/>
  <c r="L417" i="14"/>
  <c r="K417" i="14"/>
  <c r="J417" i="14"/>
  <c r="I417" i="14"/>
  <c r="H417" i="14"/>
  <c r="G417" i="14"/>
  <c r="F417" i="14"/>
  <c r="E417" i="14"/>
  <c r="P416" i="14"/>
  <c r="O416" i="14"/>
  <c r="N416" i="14"/>
  <c r="M416" i="14"/>
  <c r="L416" i="14"/>
  <c r="K416" i="14"/>
  <c r="J416" i="14"/>
  <c r="I416" i="14"/>
  <c r="H416" i="14"/>
  <c r="G416" i="14"/>
  <c r="F416" i="14"/>
  <c r="E416" i="14"/>
  <c r="P415" i="14"/>
  <c r="P418" i="14" s="1"/>
  <c r="O415" i="14"/>
  <c r="N415" i="14"/>
  <c r="N418" i="14" s="1"/>
  <c r="M415" i="14"/>
  <c r="M418" i="14" s="1"/>
  <c r="L415" i="14"/>
  <c r="L418" i="14" s="1"/>
  <c r="K415" i="14"/>
  <c r="J415" i="14"/>
  <c r="J418" i="14" s="1"/>
  <c r="I415" i="14"/>
  <c r="I418" i="14" s="1"/>
  <c r="H415" i="14"/>
  <c r="H418" i="14" s="1"/>
  <c r="G415" i="14"/>
  <c r="G418" i="14" s="1"/>
  <c r="F415" i="14"/>
  <c r="F418" i="14" s="1"/>
  <c r="E415" i="14"/>
  <c r="E418" i="14" s="1"/>
  <c r="P414" i="14"/>
  <c r="O414" i="14"/>
  <c r="N414" i="14"/>
  <c r="M414" i="14"/>
  <c r="L414" i="14"/>
  <c r="K414" i="14"/>
  <c r="J414" i="14"/>
  <c r="I414" i="14"/>
  <c r="H414" i="14"/>
  <c r="G414" i="14"/>
  <c r="F414" i="14"/>
  <c r="E414" i="14"/>
  <c r="Q413" i="14"/>
  <c r="Q412" i="14"/>
  <c r="P373" i="14"/>
  <c r="O373" i="14"/>
  <c r="N373" i="14"/>
  <c r="M373" i="14"/>
  <c r="L373" i="14"/>
  <c r="K373" i="14"/>
  <c r="J373" i="14"/>
  <c r="I373" i="14"/>
  <c r="H373" i="14"/>
  <c r="G373" i="14"/>
  <c r="F373" i="14"/>
  <c r="E373" i="14"/>
  <c r="P372" i="14"/>
  <c r="O372" i="14"/>
  <c r="N372" i="14"/>
  <c r="M372" i="14"/>
  <c r="L372" i="14"/>
  <c r="K372" i="14"/>
  <c r="J372" i="14"/>
  <c r="I372" i="14"/>
  <c r="H372" i="14"/>
  <c r="G372" i="14"/>
  <c r="F372" i="14"/>
  <c r="E372" i="14"/>
  <c r="P370" i="14"/>
  <c r="P374" i="14" s="1"/>
  <c r="O370" i="14"/>
  <c r="O374" i="14" s="1"/>
  <c r="N370" i="14"/>
  <c r="M370" i="14"/>
  <c r="M374" i="14" s="1"/>
  <c r="L370" i="14"/>
  <c r="L374" i="14" s="1"/>
  <c r="K370" i="14"/>
  <c r="K374" i="14" s="1"/>
  <c r="J370" i="14"/>
  <c r="J374" i="14" s="1"/>
  <c r="I370" i="14"/>
  <c r="I374" i="14" s="1"/>
  <c r="H370" i="14"/>
  <c r="H374" i="14" s="1"/>
  <c r="G370" i="14"/>
  <c r="G374" i="14" s="1"/>
  <c r="F370" i="14"/>
  <c r="F374" i="14" s="1"/>
  <c r="E370" i="14"/>
  <c r="E374" i="14" s="1"/>
  <c r="P369" i="14"/>
  <c r="O369" i="14"/>
  <c r="N369" i="14"/>
  <c r="M369" i="14"/>
  <c r="L369" i="14"/>
  <c r="K369" i="14"/>
  <c r="J369" i="14"/>
  <c r="I369" i="14"/>
  <c r="H369" i="14"/>
  <c r="G369" i="14"/>
  <c r="F369" i="14"/>
  <c r="E369" i="14"/>
  <c r="Q368" i="14"/>
  <c r="T368" i="14" s="1"/>
  <c r="Q367" i="14"/>
  <c r="T367" i="14" s="1"/>
  <c r="Q366" i="14"/>
  <c r="T366" i="14" s="1"/>
  <c r="P360" i="14"/>
  <c r="O360" i="14"/>
  <c r="N360" i="14"/>
  <c r="M360" i="14"/>
  <c r="L360" i="14"/>
  <c r="K360" i="14"/>
  <c r="J360" i="14"/>
  <c r="I360" i="14"/>
  <c r="H360" i="14"/>
  <c r="G360" i="14"/>
  <c r="F360" i="14"/>
  <c r="E360" i="14"/>
  <c r="P359" i="14"/>
  <c r="O359" i="14"/>
  <c r="N359" i="14"/>
  <c r="M359" i="14"/>
  <c r="L359" i="14"/>
  <c r="K359" i="14"/>
  <c r="J359" i="14"/>
  <c r="I359" i="14"/>
  <c r="H359" i="14"/>
  <c r="G359" i="14"/>
  <c r="F359" i="14"/>
  <c r="E359" i="14"/>
  <c r="P358" i="14"/>
  <c r="O358" i="14"/>
  <c r="N358" i="14"/>
  <c r="M358" i="14"/>
  <c r="L358" i="14"/>
  <c r="K358" i="14"/>
  <c r="J358" i="14"/>
  <c r="I358" i="14"/>
  <c r="H358" i="14"/>
  <c r="G358" i="14"/>
  <c r="F358" i="14"/>
  <c r="E358" i="14"/>
  <c r="P357" i="14"/>
  <c r="P361" i="14" s="1"/>
  <c r="O357" i="14"/>
  <c r="O361" i="14" s="1"/>
  <c r="N357" i="14"/>
  <c r="N361" i="14" s="1"/>
  <c r="M357" i="14"/>
  <c r="M361" i="14" s="1"/>
  <c r="L357" i="14"/>
  <c r="L361" i="14" s="1"/>
  <c r="K357" i="14"/>
  <c r="K361" i="14" s="1"/>
  <c r="J357" i="14"/>
  <c r="J361" i="14" s="1"/>
  <c r="I357" i="14"/>
  <c r="I361" i="14" s="1"/>
  <c r="H357" i="14"/>
  <c r="H361" i="14" s="1"/>
  <c r="G357" i="14"/>
  <c r="G361" i="14" s="1"/>
  <c r="F357" i="14"/>
  <c r="F361" i="14" s="1"/>
  <c r="E357" i="14"/>
  <c r="E361" i="14" s="1"/>
  <c r="P356" i="14"/>
  <c r="O356" i="14"/>
  <c r="N356" i="14"/>
  <c r="M356" i="14"/>
  <c r="L356" i="14"/>
  <c r="K356" i="14"/>
  <c r="J356" i="14"/>
  <c r="I356" i="14"/>
  <c r="H356" i="14"/>
  <c r="G356" i="14"/>
  <c r="F356" i="14"/>
  <c r="E356" i="14"/>
  <c r="Q355" i="14"/>
  <c r="Q354" i="14"/>
  <c r="Q353" i="14"/>
  <c r="P347" i="14"/>
  <c r="O347" i="14"/>
  <c r="N347" i="14"/>
  <c r="M347" i="14"/>
  <c r="L347" i="14"/>
  <c r="K347" i="14"/>
  <c r="J347" i="14"/>
  <c r="I347" i="14"/>
  <c r="H347" i="14"/>
  <c r="G347" i="14"/>
  <c r="F347" i="14"/>
  <c r="E347" i="14"/>
  <c r="P346" i="14"/>
  <c r="O346" i="14"/>
  <c r="N346" i="14"/>
  <c r="M346" i="14"/>
  <c r="L346" i="14"/>
  <c r="K346" i="14"/>
  <c r="J346" i="14"/>
  <c r="I346" i="14"/>
  <c r="H346" i="14"/>
  <c r="G346" i="14"/>
  <c r="F346" i="14"/>
  <c r="E346" i="14"/>
  <c r="P345" i="14"/>
  <c r="P348" i="14" s="1"/>
  <c r="O345" i="14"/>
  <c r="N345" i="14"/>
  <c r="N348" i="14" s="1"/>
  <c r="M345" i="14"/>
  <c r="M348" i="14" s="1"/>
  <c r="L345" i="14"/>
  <c r="L348" i="14" s="1"/>
  <c r="K345" i="14"/>
  <c r="K348" i="14" s="1"/>
  <c r="J345" i="14"/>
  <c r="J348" i="14" s="1"/>
  <c r="I345" i="14"/>
  <c r="I348" i="14" s="1"/>
  <c r="H345" i="14"/>
  <c r="H348" i="14" s="1"/>
  <c r="G345" i="14"/>
  <c r="G348" i="14" s="1"/>
  <c r="F345" i="14"/>
  <c r="F348" i="14" s="1"/>
  <c r="E345" i="14"/>
  <c r="E348" i="14" s="1"/>
  <c r="P344" i="14"/>
  <c r="O344" i="14"/>
  <c r="N344" i="14"/>
  <c r="M344" i="14"/>
  <c r="L344" i="14"/>
  <c r="K344" i="14"/>
  <c r="J344" i="14"/>
  <c r="I344" i="14"/>
  <c r="H344" i="14"/>
  <c r="G344" i="14"/>
  <c r="F344" i="14"/>
  <c r="E344" i="14"/>
  <c r="Q343" i="14"/>
  <c r="Q342" i="14"/>
  <c r="P336" i="14"/>
  <c r="O336" i="14"/>
  <c r="N336" i="14"/>
  <c r="M336" i="14"/>
  <c r="L336" i="14"/>
  <c r="K336" i="14"/>
  <c r="J336" i="14"/>
  <c r="I336" i="14"/>
  <c r="H336" i="14"/>
  <c r="G336" i="14"/>
  <c r="F336" i="14"/>
  <c r="E336" i="14"/>
  <c r="P335" i="14"/>
  <c r="O335" i="14"/>
  <c r="N335" i="14"/>
  <c r="M335" i="14"/>
  <c r="L335" i="14"/>
  <c r="K335" i="14"/>
  <c r="J335" i="14"/>
  <c r="I335" i="14"/>
  <c r="H335" i="14"/>
  <c r="G335" i="14"/>
  <c r="F335" i="14"/>
  <c r="E335" i="14"/>
  <c r="P334" i="14"/>
  <c r="P337" i="14" s="1"/>
  <c r="O334" i="14"/>
  <c r="O337" i="14" s="1"/>
  <c r="N334" i="14"/>
  <c r="N337" i="14" s="1"/>
  <c r="M334" i="14"/>
  <c r="M337" i="14" s="1"/>
  <c r="L334" i="14"/>
  <c r="L337" i="14" s="1"/>
  <c r="K334" i="14"/>
  <c r="K337" i="14" s="1"/>
  <c r="J334" i="14"/>
  <c r="J337" i="14" s="1"/>
  <c r="I334" i="14"/>
  <c r="I337" i="14" s="1"/>
  <c r="H334" i="14"/>
  <c r="H337" i="14" s="1"/>
  <c r="G334" i="14"/>
  <c r="G337" i="14" s="1"/>
  <c r="F334" i="14"/>
  <c r="F337" i="14" s="1"/>
  <c r="E334" i="14"/>
  <c r="E337" i="14" s="1"/>
  <c r="P333" i="14"/>
  <c r="O333" i="14"/>
  <c r="N333" i="14"/>
  <c r="M333" i="14"/>
  <c r="L333" i="14"/>
  <c r="K333" i="14"/>
  <c r="J333" i="14"/>
  <c r="I333" i="14"/>
  <c r="H333" i="14"/>
  <c r="G333" i="14"/>
  <c r="F333" i="14"/>
  <c r="E333" i="14"/>
  <c r="Q332" i="14"/>
  <c r="Q331" i="14"/>
  <c r="P325" i="14"/>
  <c r="O325" i="14"/>
  <c r="N325" i="14"/>
  <c r="M325" i="14"/>
  <c r="L325" i="14"/>
  <c r="K325" i="14"/>
  <c r="J325" i="14"/>
  <c r="I325" i="14"/>
  <c r="H325" i="14"/>
  <c r="G325" i="14"/>
  <c r="F325" i="14"/>
  <c r="E325" i="14"/>
  <c r="P324" i="14"/>
  <c r="O324" i="14"/>
  <c r="N324" i="14"/>
  <c r="M324" i="14"/>
  <c r="L324" i="14"/>
  <c r="K324" i="14"/>
  <c r="J324" i="14"/>
  <c r="I324" i="14"/>
  <c r="H324" i="14"/>
  <c r="G324" i="14"/>
  <c r="F324" i="14"/>
  <c r="E324" i="14"/>
  <c r="P323" i="14"/>
  <c r="O323" i="14"/>
  <c r="N323" i="14"/>
  <c r="N326" i="14" s="1"/>
  <c r="M323" i="14"/>
  <c r="M326" i="14" s="1"/>
  <c r="L323" i="14"/>
  <c r="L326" i="14" s="1"/>
  <c r="K323" i="14"/>
  <c r="K326" i="14" s="1"/>
  <c r="J323" i="14"/>
  <c r="J326" i="14" s="1"/>
  <c r="I323" i="14"/>
  <c r="I326" i="14" s="1"/>
  <c r="H323" i="14"/>
  <c r="H326" i="14" s="1"/>
  <c r="G323" i="14"/>
  <c r="G326" i="14" s="1"/>
  <c r="F323" i="14"/>
  <c r="F326" i="14" s="1"/>
  <c r="E323" i="14"/>
  <c r="E326" i="14" s="1"/>
  <c r="P322" i="14"/>
  <c r="O322" i="14"/>
  <c r="N322" i="14"/>
  <c r="M322" i="14"/>
  <c r="L322" i="14"/>
  <c r="K322" i="14"/>
  <c r="J322" i="14"/>
  <c r="I322" i="14"/>
  <c r="H322" i="14"/>
  <c r="G322" i="14"/>
  <c r="F322" i="14"/>
  <c r="E322" i="14"/>
  <c r="Q321" i="14"/>
  <c r="Q320" i="14"/>
  <c r="P314" i="14"/>
  <c r="O314" i="14"/>
  <c r="N314" i="14"/>
  <c r="M314" i="14"/>
  <c r="L314" i="14"/>
  <c r="K314" i="14"/>
  <c r="J314" i="14"/>
  <c r="I314" i="14"/>
  <c r="H314" i="14"/>
  <c r="G314" i="14"/>
  <c r="F314" i="14"/>
  <c r="E314" i="14"/>
  <c r="P313" i="14"/>
  <c r="O313" i="14"/>
  <c r="N313" i="14"/>
  <c r="M313" i="14"/>
  <c r="L313" i="14"/>
  <c r="K313" i="14"/>
  <c r="J313" i="14"/>
  <c r="I313" i="14"/>
  <c r="H313" i="14"/>
  <c r="G313" i="14"/>
  <c r="F313" i="14"/>
  <c r="E313" i="14"/>
  <c r="P312" i="14"/>
  <c r="P315" i="14" s="1"/>
  <c r="O312" i="14"/>
  <c r="O315" i="14" s="1"/>
  <c r="N312" i="14"/>
  <c r="N315" i="14" s="1"/>
  <c r="M312" i="14"/>
  <c r="L312" i="14"/>
  <c r="L315" i="14" s="1"/>
  <c r="K312" i="14"/>
  <c r="K315" i="14" s="1"/>
  <c r="J312" i="14"/>
  <c r="J315" i="14" s="1"/>
  <c r="I312" i="14"/>
  <c r="I315" i="14" s="1"/>
  <c r="H312" i="14"/>
  <c r="H315" i="14" s="1"/>
  <c r="G312" i="14"/>
  <c r="G315" i="14" s="1"/>
  <c r="F312" i="14"/>
  <c r="F315" i="14" s="1"/>
  <c r="E312" i="14"/>
  <c r="E315" i="14" s="1"/>
  <c r="P311" i="14"/>
  <c r="O311" i="14"/>
  <c r="N311" i="14"/>
  <c r="M311" i="14"/>
  <c r="L311" i="14"/>
  <c r="K311" i="14"/>
  <c r="J311" i="14"/>
  <c r="I311" i="14"/>
  <c r="H311" i="14"/>
  <c r="G311" i="14"/>
  <c r="F311" i="14"/>
  <c r="E311" i="14"/>
  <c r="Q310" i="14"/>
  <c r="Q309" i="14"/>
  <c r="P303" i="14"/>
  <c r="O303" i="14"/>
  <c r="N303" i="14"/>
  <c r="M303" i="14"/>
  <c r="L303" i="14"/>
  <c r="K303" i="14"/>
  <c r="J303" i="14"/>
  <c r="I303" i="14"/>
  <c r="H303" i="14"/>
  <c r="G303" i="14"/>
  <c r="F303" i="14"/>
  <c r="E303" i="14"/>
  <c r="P302" i="14"/>
  <c r="O302" i="14"/>
  <c r="N302" i="14"/>
  <c r="M302" i="14"/>
  <c r="L302" i="14"/>
  <c r="K302" i="14"/>
  <c r="J302" i="14"/>
  <c r="I302" i="14"/>
  <c r="H302" i="14"/>
  <c r="G302" i="14"/>
  <c r="F302" i="14"/>
  <c r="E302" i="14"/>
  <c r="P301" i="14"/>
  <c r="P304" i="14" s="1"/>
  <c r="O301" i="14"/>
  <c r="N301" i="14"/>
  <c r="M301" i="14"/>
  <c r="M304" i="14" s="1"/>
  <c r="L301" i="14"/>
  <c r="L304" i="14" s="1"/>
  <c r="K301" i="14"/>
  <c r="K304" i="14" s="1"/>
  <c r="J301" i="14"/>
  <c r="J304" i="14" s="1"/>
  <c r="I301" i="14"/>
  <c r="I304" i="14" s="1"/>
  <c r="H301" i="14"/>
  <c r="H304" i="14" s="1"/>
  <c r="G301" i="14"/>
  <c r="G304" i="14" s="1"/>
  <c r="F301" i="14"/>
  <c r="F304" i="14" s="1"/>
  <c r="E301" i="14"/>
  <c r="E304" i="14" s="1"/>
  <c r="P300" i="14"/>
  <c r="O300" i="14"/>
  <c r="N300" i="14"/>
  <c r="M300" i="14"/>
  <c r="L300" i="14"/>
  <c r="K300" i="14"/>
  <c r="J300" i="14"/>
  <c r="I300" i="14"/>
  <c r="H300" i="14"/>
  <c r="G300" i="14"/>
  <c r="F300" i="14"/>
  <c r="E300" i="14"/>
  <c r="Q299" i="14"/>
  <c r="Q298" i="14"/>
  <c r="P292" i="14"/>
  <c r="O292" i="14"/>
  <c r="N292" i="14"/>
  <c r="M292" i="14"/>
  <c r="L292" i="14"/>
  <c r="K292" i="14"/>
  <c r="J292" i="14"/>
  <c r="I292" i="14"/>
  <c r="H292" i="14"/>
  <c r="G292" i="14"/>
  <c r="F292" i="14"/>
  <c r="E292" i="14"/>
  <c r="P291" i="14"/>
  <c r="O291" i="14"/>
  <c r="N291" i="14"/>
  <c r="M291" i="14"/>
  <c r="L291" i="14"/>
  <c r="K291" i="14"/>
  <c r="J291" i="14"/>
  <c r="I291" i="14"/>
  <c r="H291" i="14"/>
  <c r="G291" i="14"/>
  <c r="F291" i="14"/>
  <c r="E291" i="14"/>
  <c r="P290" i="14"/>
  <c r="P293" i="14" s="1"/>
  <c r="O290" i="14"/>
  <c r="N290" i="14"/>
  <c r="M290" i="14"/>
  <c r="M293" i="14" s="1"/>
  <c r="L290" i="14"/>
  <c r="K290" i="14"/>
  <c r="J290" i="14"/>
  <c r="J293" i="14" s="1"/>
  <c r="I290" i="14"/>
  <c r="I293" i="14" s="1"/>
  <c r="H290" i="14"/>
  <c r="H293" i="14" s="1"/>
  <c r="G290" i="14"/>
  <c r="G293" i="14" s="1"/>
  <c r="F290" i="14"/>
  <c r="F293" i="14" s="1"/>
  <c r="E290" i="14"/>
  <c r="E293" i="14" s="1"/>
  <c r="P289" i="14"/>
  <c r="O289" i="14"/>
  <c r="N289" i="14"/>
  <c r="M289" i="14"/>
  <c r="L289" i="14"/>
  <c r="K289" i="14"/>
  <c r="J289" i="14"/>
  <c r="I289" i="14"/>
  <c r="H289" i="14"/>
  <c r="G289" i="14"/>
  <c r="F289" i="14"/>
  <c r="E289" i="14"/>
  <c r="Q288" i="14"/>
  <c r="Q287" i="14"/>
  <c r="P281" i="14"/>
  <c r="O281" i="14"/>
  <c r="N281" i="14"/>
  <c r="M281" i="14"/>
  <c r="L281" i="14"/>
  <c r="K281" i="14"/>
  <c r="J281" i="14"/>
  <c r="I281" i="14"/>
  <c r="H281" i="14"/>
  <c r="G281" i="14"/>
  <c r="F281" i="14"/>
  <c r="E281" i="14"/>
  <c r="P280" i="14"/>
  <c r="O280" i="14"/>
  <c r="N280" i="14"/>
  <c r="M280" i="14"/>
  <c r="L280" i="14"/>
  <c r="K280" i="14"/>
  <c r="J280" i="14"/>
  <c r="I280" i="14"/>
  <c r="H280" i="14"/>
  <c r="G280" i="14"/>
  <c r="F280" i="14"/>
  <c r="E280" i="14"/>
  <c r="P279" i="14"/>
  <c r="O279" i="14"/>
  <c r="O282" i="14" s="1"/>
  <c r="N279" i="14"/>
  <c r="M279" i="14"/>
  <c r="M282" i="14" s="1"/>
  <c r="L279" i="14"/>
  <c r="K279" i="14"/>
  <c r="K282" i="14" s="1"/>
  <c r="J279" i="14"/>
  <c r="I279" i="14"/>
  <c r="I282" i="14" s="1"/>
  <c r="H279" i="14"/>
  <c r="G279" i="14"/>
  <c r="G282" i="14" s="1"/>
  <c r="F279" i="14"/>
  <c r="F282" i="14" s="1"/>
  <c r="E279" i="14"/>
  <c r="E282" i="14" s="1"/>
  <c r="P278" i="14"/>
  <c r="O278" i="14"/>
  <c r="N278" i="14"/>
  <c r="M278" i="14"/>
  <c r="L278" i="14"/>
  <c r="K278" i="14"/>
  <c r="J278" i="14"/>
  <c r="I278" i="14"/>
  <c r="H278" i="14"/>
  <c r="G278" i="14"/>
  <c r="F278" i="14"/>
  <c r="E278" i="14"/>
  <c r="Q277" i="14"/>
  <c r="Q276" i="14"/>
  <c r="P270" i="14"/>
  <c r="O270" i="14"/>
  <c r="N270" i="14"/>
  <c r="M270" i="14"/>
  <c r="L270" i="14"/>
  <c r="K270" i="14"/>
  <c r="J270" i="14"/>
  <c r="I270" i="14"/>
  <c r="H270" i="14"/>
  <c r="G270" i="14"/>
  <c r="F270" i="14"/>
  <c r="E270" i="14"/>
  <c r="P269" i="14"/>
  <c r="O269" i="14"/>
  <c r="N269" i="14"/>
  <c r="M269" i="14"/>
  <c r="L269" i="14"/>
  <c r="K269" i="14"/>
  <c r="J269" i="14"/>
  <c r="I269" i="14"/>
  <c r="H269" i="14"/>
  <c r="G269" i="14"/>
  <c r="F269" i="14"/>
  <c r="E269" i="14"/>
  <c r="P268" i="14"/>
  <c r="O268" i="14"/>
  <c r="N268" i="14"/>
  <c r="M268" i="14"/>
  <c r="L268" i="14"/>
  <c r="K268" i="14"/>
  <c r="J268" i="14"/>
  <c r="I268" i="14"/>
  <c r="H268" i="14"/>
  <c r="G268" i="14"/>
  <c r="F268" i="14"/>
  <c r="E268" i="14"/>
  <c r="P267" i="14"/>
  <c r="P271" i="14" s="1"/>
  <c r="O267" i="14"/>
  <c r="O271" i="14" s="1"/>
  <c r="N267" i="14"/>
  <c r="N271" i="14" s="1"/>
  <c r="M267" i="14"/>
  <c r="L267" i="14"/>
  <c r="L271" i="14" s="1"/>
  <c r="K267" i="14"/>
  <c r="K271" i="14" s="1"/>
  <c r="J267" i="14"/>
  <c r="J271" i="14" s="1"/>
  <c r="I267" i="14"/>
  <c r="H267" i="14"/>
  <c r="H271" i="14" s="1"/>
  <c r="G267" i="14"/>
  <c r="G271" i="14" s="1"/>
  <c r="F267" i="14"/>
  <c r="F271" i="14" s="1"/>
  <c r="E267" i="14"/>
  <c r="E271" i="14" s="1"/>
  <c r="P266" i="14"/>
  <c r="O266" i="14"/>
  <c r="N266" i="14"/>
  <c r="M266" i="14"/>
  <c r="L266" i="14"/>
  <c r="K266" i="14"/>
  <c r="J266" i="14"/>
  <c r="I266" i="14"/>
  <c r="H266" i="14"/>
  <c r="G266" i="14"/>
  <c r="F266" i="14"/>
  <c r="E266" i="14"/>
  <c r="Q265" i="14"/>
  <c r="Q264" i="14"/>
  <c r="Q263" i="14"/>
  <c r="P257" i="14"/>
  <c r="O257" i="14"/>
  <c r="N257" i="14"/>
  <c r="M257" i="14"/>
  <c r="L257" i="14"/>
  <c r="K257" i="14"/>
  <c r="J257" i="14"/>
  <c r="I257" i="14"/>
  <c r="H257" i="14"/>
  <c r="G257" i="14"/>
  <c r="F257" i="14"/>
  <c r="E257" i="14"/>
  <c r="P256" i="14"/>
  <c r="O256" i="14"/>
  <c r="N256" i="14"/>
  <c r="M256" i="14"/>
  <c r="L256" i="14"/>
  <c r="K256" i="14"/>
  <c r="J256" i="14"/>
  <c r="I256" i="14"/>
  <c r="H256" i="14"/>
  <c r="G256" i="14"/>
  <c r="F256" i="14"/>
  <c r="E256" i="14"/>
  <c r="P255" i="14"/>
  <c r="O255" i="14"/>
  <c r="N255" i="14"/>
  <c r="M255" i="14"/>
  <c r="L255" i="14"/>
  <c r="K255" i="14"/>
  <c r="J255" i="14"/>
  <c r="I255" i="14"/>
  <c r="H255" i="14"/>
  <c r="G255" i="14"/>
  <c r="F255" i="14"/>
  <c r="E255" i="14"/>
  <c r="P254" i="14"/>
  <c r="O254" i="14"/>
  <c r="O258" i="14" s="1"/>
  <c r="N254" i="14"/>
  <c r="N258" i="14" s="1"/>
  <c r="M254" i="14"/>
  <c r="M258" i="14" s="1"/>
  <c r="L254" i="14"/>
  <c r="L258" i="14" s="1"/>
  <c r="K254" i="14"/>
  <c r="K258" i="14" s="1"/>
  <c r="J254" i="14"/>
  <c r="J258" i="14" s="1"/>
  <c r="I254" i="14"/>
  <c r="I258" i="14" s="1"/>
  <c r="H254" i="14"/>
  <c r="G254" i="14"/>
  <c r="G258" i="14" s="1"/>
  <c r="F254" i="14"/>
  <c r="F258" i="14" s="1"/>
  <c r="E254" i="14"/>
  <c r="E258" i="14" s="1"/>
  <c r="P253" i="14"/>
  <c r="O253" i="14"/>
  <c r="N253" i="14"/>
  <c r="M253" i="14"/>
  <c r="L253" i="14"/>
  <c r="K253" i="14"/>
  <c r="J253" i="14"/>
  <c r="I253" i="14"/>
  <c r="H253" i="14"/>
  <c r="G253" i="14"/>
  <c r="F253" i="14"/>
  <c r="E253" i="14"/>
  <c r="Q252" i="14"/>
  <c r="Q251" i="14"/>
  <c r="Q250" i="14"/>
  <c r="P244" i="14"/>
  <c r="O244" i="14"/>
  <c r="N244" i="14"/>
  <c r="M244" i="14"/>
  <c r="L244" i="14"/>
  <c r="K244" i="14"/>
  <c r="J244" i="14"/>
  <c r="I244" i="14"/>
  <c r="H244" i="14"/>
  <c r="G244" i="14"/>
  <c r="F244" i="14"/>
  <c r="E244" i="14"/>
  <c r="P243" i="14"/>
  <c r="O243" i="14"/>
  <c r="N243" i="14"/>
  <c r="M243" i="14"/>
  <c r="L243" i="14"/>
  <c r="K243" i="14"/>
  <c r="J243" i="14"/>
  <c r="I243" i="14"/>
  <c r="H243" i="14"/>
  <c r="G243" i="14"/>
  <c r="F243" i="14"/>
  <c r="E243" i="14"/>
  <c r="P242" i="14"/>
  <c r="O242" i="14"/>
  <c r="N242" i="14"/>
  <c r="M242" i="14"/>
  <c r="L242" i="14"/>
  <c r="K242" i="14"/>
  <c r="J242" i="14"/>
  <c r="I242" i="14"/>
  <c r="H242" i="14"/>
  <c r="G242" i="14"/>
  <c r="F242" i="14"/>
  <c r="E242" i="14"/>
  <c r="P241" i="14"/>
  <c r="P245" i="14" s="1"/>
  <c r="O241" i="14"/>
  <c r="N241" i="14"/>
  <c r="N245" i="14" s="1"/>
  <c r="M241" i="14"/>
  <c r="M245" i="14" s="1"/>
  <c r="L241" i="14"/>
  <c r="L245" i="14" s="1"/>
  <c r="K241" i="14"/>
  <c r="J241" i="14"/>
  <c r="J245" i="14" s="1"/>
  <c r="I241" i="14"/>
  <c r="I245" i="14" s="1"/>
  <c r="H241" i="14"/>
  <c r="H245" i="14" s="1"/>
  <c r="G241" i="14"/>
  <c r="F241" i="14"/>
  <c r="F245" i="14" s="1"/>
  <c r="E241" i="14"/>
  <c r="E245" i="14" s="1"/>
  <c r="P240" i="14"/>
  <c r="O240" i="14"/>
  <c r="N240" i="14"/>
  <c r="M240" i="14"/>
  <c r="L240" i="14"/>
  <c r="K240" i="14"/>
  <c r="J240" i="14"/>
  <c r="I240" i="14"/>
  <c r="H240" i="14"/>
  <c r="G240" i="14"/>
  <c r="F240" i="14"/>
  <c r="E240" i="14"/>
  <c r="Q239" i="14"/>
  <c r="Q238" i="14"/>
  <c r="Q237" i="14"/>
  <c r="P231" i="14"/>
  <c r="O231" i="14"/>
  <c r="N231" i="14"/>
  <c r="M231" i="14"/>
  <c r="L231" i="14"/>
  <c r="K231" i="14"/>
  <c r="J231" i="14"/>
  <c r="I231" i="14"/>
  <c r="H231" i="14"/>
  <c r="G231" i="14"/>
  <c r="F231" i="14"/>
  <c r="E231" i="14"/>
  <c r="P230" i="14"/>
  <c r="O230" i="14"/>
  <c r="N230" i="14"/>
  <c r="M230" i="14"/>
  <c r="L230" i="14"/>
  <c r="K230" i="14"/>
  <c r="J230" i="14"/>
  <c r="I230" i="14"/>
  <c r="H230" i="14"/>
  <c r="G230" i="14"/>
  <c r="F230" i="14"/>
  <c r="E230" i="14"/>
  <c r="P229" i="14"/>
  <c r="P232" i="14" s="1"/>
  <c r="O229" i="14"/>
  <c r="O232" i="14" s="1"/>
  <c r="N229" i="14"/>
  <c r="N232" i="14" s="1"/>
  <c r="M229" i="14"/>
  <c r="M232" i="14" s="1"/>
  <c r="L229" i="14"/>
  <c r="L232" i="14" s="1"/>
  <c r="K229" i="14"/>
  <c r="K232" i="14" s="1"/>
  <c r="J229" i="14"/>
  <c r="J232" i="14" s="1"/>
  <c r="I229" i="14"/>
  <c r="I232" i="14" s="1"/>
  <c r="H229" i="14"/>
  <c r="H232" i="14" s="1"/>
  <c r="G229" i="14"/>
  <c r="G232" i="14" s="1"/>
  <c r="F229" i="14"/>
  <c r="F232" i="14" s="1"/>
  <c r="E229" i="14"/>
  <c r="E232" i="14" s="1"/>
  <c r="P228" i="14"/>
  <c r="O228" i="14"/>
  <c r="N228" i="14"/>
  <c r="M228" i="14"/>
  <c r="L228" i="14"/>
  <c r="K228" i="14"/>
  <c r="J228" i="14"/>
  <c r="I228" i="14"/>
  <c r="H228" i="14"/>
  <c r="G228" i="14"/>
  <c r="F228" i="14"/>
  <c r="E228" i="14"/>
  <c r="Q227" i="14"/>
  <c r="Q226" i="14"/>
  <c r="P220" i="14"/>
  <c r="O220" i="14"/>
  <c r="N220" i="14"/>
  <c r="M220" i="14"/>
  <c r="L220" i="14"/>
  <c r="K220" i="14"/>
  <c r="J220" i="14"/>
  <c r="I220" i="14"/>
  <c r="H220" i="14"/>
  <c r="G220" i="14"/>
  <c r="F220" i="14"/>
  <c r="E220" i="14"/>
  <c r="P219" i="14"/>
  <c r="O219" i="14"/>
  <c r="N219" i="14"/>
  <c r="M219" i="14"/>
  <c r="L219" i="14"/>
  <c r="K219" i="14"/>
  <c r="J219" i="14"/>
  <c r="I219" i="14"/>
  <c r="H219" i="14"/>
  <c r="G219" i="14"/>
  <c r="F219" i="14"/>
  <c r="E219" i="14"/>
  <c r="P218" i="14"/>
  <c r="O218" i="14"/>
  <c r="N218" i="14"/>
  <c r="M218" i="14"/>
  <c r="L218" i="14"/>
  <c r="K218" i="14"/>
  <c r="J218" i="14"/>
  <c r="I218" i="14"/>
  <c r="H218" i="14"/>
  <c r="G218" i="14"/>
  <c r="F218" i="14"/>
  <c r="E218" i="14"/>
  <c r="P217" i="14"/>
  <c r="P221" i="14" s="1"/>
  <c r="O217" i="14"/>
  <c r="O221" i="14" s="1"/>
  <c r="N217" i="14"/>
  <c r="N221" i="14" s="1"/>
  <c r="M217" i="14"/>
  <c r="M221" i="14" s="1"/>
  <c r="L217" i="14"/>
  <c r="L221" i="14" s="1"/>
  <c r="K217" i="14"/>
  <c r="K221" i="14" s="1"/>
  <c r="J217" i="14"/>
  <c r="J221" i="14" s="1"/>
  <c r="I217" i="14"/>
  <c r="I221" i="14" s="1"/>
  <c r="H217" i="14"/>
  <c r="H221" i="14" s="1"/>
  <c r="G217" i="14"/>
  <c r="G221" i="14" s="1"/>
  <c r="F217" i="14"/>
  <c r="F221" i="14" s="1"/>
  <c r="E217" i="14"/>
  <c r="E221" i="14" s="1"/>
  <c r="P216" i="14"/>
  <c r="O216" i="14"/>
  <c r="N216" i="14"/>
  <c r="M216" i="14"/>
  <c r="L216" i="14"/>
  <c r="K216" i="14"/>
  <c r="J216" i="14"/>
  <c r="I216" i="14"/>
  <c r="H216" i="14"/>
  <c r="G216" i="14"/>
  <c r="F216" i="14"/>
  <c r="E216" i="14"/>
  <c r="Q215" i="14"/>
  <c r="Q214" i="14"/>
  <c r="Q213" i="14"/>
  <c r="P207" i="14"/>
  <c r="O207" i="14"/>
  <c r="N207" i="14"/>
  <c r="M207" i="14"/>
  <c r="L207" i="14"/>
  <c r="K207" i="14"/>
  <c r="J207" i="14"/>
  <c r="I207" i="14"/>
  <c r="H207" i="14"/>
  <c r="G207" i="14"/>
  <c r="F207" i="14"/>
  <c r="E207" i="14"/>
  <c r="P206" i="14"/>
  <c r="O206" i="14"/>
  <c r="N206" i="14"/>
  <c r="M206" i="14"/>
  <c r="L206" i="14"/>
  <c r="K206" i="14"/>
  <c r="J206" i="14"/>
  <c r="I206" i="14"/>
  <c r="H206" i="14"/>
  <c r="G206" i="14"/>
  <c r="F206" i="14"/>
  <c r="E206" i="14"/>
  <c r="P205" i="14"/>
  <c r="O205" i="14"/>
  <c r="N205" i="14"/>
  <c r="M205" i="14"/>
  <c r="L205" i="14"/>
  <c r="K205" i="14"/>
  <c r="J205" i="14"/>
  <c r="I205" i="14"/>
  <c r="H205" i="14"/>
  <c r="G205" i="14"/>
  <c r="F205" i="14"/>
  <c r="E205" i="14"/>
  <c r="P204" i="14"/>
  <c r="P208" i="14" s="1"/>
  <c r="O204" i="14"/>
  <c r="O208" i="14" s="1"/>
  <c r="N204" i="14"/>
  <c r="N208" i="14" s="1"/>
  <c r="M204" i="14"/>
  <c r="L204" i="14"/>
  <c r="L208" i="14" s="1"/>
  <c r="K204" i="14"/>
  <c r="K208" i="14" s="1"/>
  <c r="J204" i="14"/>
  <c r="J208" i="14" s="1"/>
  <c r="I204" i="14"/>
  <c r="I208" i="14" s="1"/>
  <c r="H204" i="14"/>
  <c r="H208" i="14" s="1"/>
  <c r="G204" i="14"/>
  <c r="G208" i="14" s="1"/>
  <c r="F204" i="14"/>
  <c r="F208" i="14" s="1"/>
  <c r="E204" i="14"/>
  <c r="E208" i="14" s="1"/>
  <c r="P203" i="14"/>
  <c r="O203" i="14"/>
  <c r="N203" i="14"/>
  <c r="M203" i="14"/>
  <c r="L203" i="14"/>
  <c r="K203" i="14"/>
  <c r="J203" i="14"/>
  <c r="I203" i="14"/>
  <c r="H203" i="14"/>
  <c r="G203" i="14"/>
  <c r="F203" i="14"/>
  <c r="E203" i="14"/>
  <c r="Q202" i="14"/>
  <c r="Q201" i="14"/>
  <c r="Q200" i="14"/>
  <c r="P194" i="14"/>
  <c r="O194" i="14"/>
  <c r="N194" i="14"/>
  <c r="M194" i="14"/>
  <c r="L194" i="14"/>
  <c r="K194" i="14"/>
  <c r="J194" i="14"/>
  <c r="I194" i="14"/>
  <c r="H194" i="14"/>
  <c r="G194" i="14"/>
  <c r="F194" i="14"/>
  <c r="E194" i="14"/>
  <c r="P193" i="14"/>
  <c r="O193" i="14"/>
  <c r="N193" i="14"/>
  <c r="M193" i="14"/>
  <c r="L193" i="14"/>
  <c r="K193" i="14"/>
  <c r="J193" i="14"/>
  <c r="I193" i="14"/>
  <c r="H193" i="14"/>
  <c r="G193" i="14"/>
  <c r="F193" i="14"/>
  <c r="E193" i="14"/>
  <c r="P192" i="14"/>
  <c r="O192" i="14"/>
  <c r="N192" i="14"/>
  <c r="M192" i="14"/>
  <c r="L192" i="14"/>
  <c r="K192" i="14"/>
  <c r="J192" i="14"/>
  <c r="I192" i="14"/>
  <c r="H192" i="14"/>
  <c r="G192" i="14"/>
  <c r="F192" i="14"/>
  <c r="E192" i="14"/>
  <c r="P191" i="14"/>
  <c r="P195" i="14" s="1"/>
  <c r="O191" i="14"/>
  <c r="O195" i="14" s="1"/>
  <c r="N191" i="14"/>
  <c r="N195" i="14" s="1"/>
  <c r="M191" i="14"/>
  <c r="M195" i="14" s="1"/>
  <c r="L191" i="14"/>
  <c r="L195" i="14" s="1"/>
  <c r="K191" i="14"/>
  <c r="K195" i="14" s="1"/>
  <c r="J191" i="14"/>
  <c r="J195" i="14" s="1"/>
  <c r="I191" i="14"/>
  <c r="I195" i="14" s="1"/>
  <c r="H191" i="14"/>
  <c r="H195" i="14" s="1"/>
  <c r="G191" i="14"/>
  <c r="G195" i="14" s="1"/>
  <c r="F191" i="14"/>
  <c r="F195" i="14" s="1"/>
  <c r="E191" i="14"/>
  <c r="E195" i="14" s="1"/>
  <c r="P190" i="14"/>
  <c r="O190" i="14"/>
  <c r="N190" i="14"/>
  <c r="M190" i="14"/>
  <c r="L190" i="14"/>
  <c r="K190" i="14"/>
  <c r="J190" i="14"/>
  <c r="I190" i="14"/>
  <c r="H190" i="14"/>
  <c r="G190" i="14"/>
  <c r="F190" i="14"/>
  <c r="E190" i="14"/>
  <c r="Q189" i="14"/>
  <c r="Q188" i="14"/>
  <c r="Q187" i="14"/>
  <c r="P181" i="14"/>
  <c r="O181" i="14"/>
  <c r="N181" i="14"/>
  <c r="M181" i="14"/>
  <c r="L181" i="14"/>
  <c r="K181" i="14"/>
  <c r="J181" i="14"/>
  <c r="I181" i="14"/>
  <c r="H181" i="14"/>
  <c r="G181" i="14"/>
  <c r="F181" i="14"/>
  <c r="E181" i="14"/>
  <c r="P180" i="14"/>
  <c r="O180" i="14"/>
  <c r="N180" i="14"/>
  <c r="M180" i="14"/>
  <c r="L180" i="14"/>
  <c r="K180" i="14"/>
  <c r="J180" i="14"/>
  <c r="I180" i="14"/>
  <c r="H180" i="14"/>
  <c r="G180" i="14"/>
  <c r="F180" i="14"/>
  <c r="E180" i="14"/>
  <c r="P179" i="14"/>
  <c r="P182" i="14" s="1"/>
  <c r="O179" i="14"/>
  <c r="O182" i="14" s="1"/>
  <c r="N179" i="14"/>
  <c r="N182" i="14" s="1"/>
  <c r="M179" i="14"/>
  <c r="M182" i="14" s="1"/>
  <c r="L179" i="14"/>
  <c r="L182" i="14" s="1"/>
  <c r="K179" i="14"/>
  <c r="K182" i="14" s="1"/>
  <c r="J179" i="14"/>
  <c r="J182" i="14" s="1"/>
  <c r="I179" i="14"/>
  <c r="I182" i="14" s="1"/>
  <c r="H179" i="14"/>
  <c r="H182" i="14" s="1"/>
  <c r="G179" i="14"/>
  <c r="G182" i="14" s="1"/>
  <c r="F179" i="14"/>
  <c r="F182" i="14" s="1"/>
  <c r="E179" i="14"/>
  <c r="E182" i="14" s="1"/>
  <c r="P178" i="14"/>
  <c r="O178" i="14"/>
  <c r="N178" i="14"/>
  <c r="M178" i="14"/>
  <c r="L178" i="14"/>
  <c r="K178" i="14"/>
  <c r="J178" i="14"/>
  <c r="I178" i="14"/>
  <c r="H178" i="14"/>
  <c r="G178" i="14"/>
  <c r="F178" i="14"/>
  <c r="E178" i="14"/>
  <c r="Q177" i="14"/>
  <c r="Q176" i="14"/>
  <c r="P170" i="14"/>
  <c r="O170" i="14"/>
  <c r="N170" i="14"/>
  <c r="M170" i="14"/>
  <c r="L170" i="14"/>
  <c r="K170" i="14"/>
  <c r="J170" i="14"/>
  <c r="I170" i="14"/>
  <c r="H170" i="14"/>
  <c r="G170" i="14"/>
  <c r="F170" i="14"/>
  <c r="E170" i="14"/>
  <c r="P169" i="14"/>
  <c r="O169" i="14"/>
  <c r="N169" i="14"/>
  <c r="M169" i="14"/>
  <c r="L169" i="14"/>
  <c r="K169" i="14"/>
  <c r="J169" i="14"/>
  <c r="I169" i="14"/>
  <c r="H169" i="14"/>
  <c r="G169" i="14"/>
  <c r="F169" i="14"/>
  <c r="E169" i="14"/>
  <c r="P168" i="14"/>
  <c r="P171" i="14" s="1"/>
  <c r="O168" i="14"/>
  <c r="N168" i="14"/>
  <c r="M168" i="14"/>
  <c r="M171" i="14" s="1"/>
  <c r="L168" i="14"/>
  <c r="L171" i="14" s="1"/>
  <c r="K168" i="14"/>
  <c r="K171" i="14" s="1"/>
  <c r="J168" i="14"/>
  <c r="J171" i="14" s="1"/>
  <c r="I168" i="14"/>
  <c r="I171" i="14" s="1"/>
  <c r="H168" i="14"/>
  <c r="H171" i="14" s="1"/>
  <c r="G168" i="14"/>
  <c r="G171" i="14" s="1"/>
  <c r="F168" i="14"/>
  <c r="F171" i="14" s="1"/>
  <c r="E168" i="14"/>
  <c r="E171" i="14" s="1"/>
  <c r="P167" i="14"/>
  <c r="O167" i="14"/>
  <c r="N167" i="14"/>
  <c r="M167" i="14"/>
  <c r="L167" i="14"/>
  <c r="K167" i="14"/>
  <c r="J167" i="14"/>
  <c r="I167" i="14"/>
  <c r="H167" i="14"/>
  <c r="G167" i="14"/>
  <c r="F167" i="14"/>
  <c r="E167" i="14"/>
  <c r="Q166" i="14"/>
  <c r="Q165" i="14"/>
  <c r="P159" i="14"/>
  <c r="O159" i="14"/>
  <c r="N159" i="14"/>
  <c r="M159" i="14"/>
  <c r="L159" i="14"/>
  <c r="K159" i="14"/>
  <c r="J159" i="14"/>
  <c r="I159" i="14"/>
  <c r="H159" i="14"/>
  <c r="G159" i="14"/>
  <c r="F159" i="14"/>
  <c r="E159" i="14"/>
  <c r="P158" i="14"/>
  <c r="O158" i="14"/>
  <c r="N158" i="14"/>
  <c r="M158" i="14"/>
  <c r="L158" i="14"/>
  <c r="K158" i="14"/>
  <c r="J158" i="14"/>
  <c r="I158" i="14"/>
  <c r="H158" i="14"/>
  <c r="G158" i="14"/>
  <c r="F158" i="14"/>
  <c r="E158" i="14"/>
  <c r="P157" i="14"/>
  <c r="P160" i="14" s="1"/>
  <c r="O157" i="14"/>
  <c r="O160" i="14" s="1"/>
  <c r="N157" i="14"/>
  <c r="N160" i="14" s="1"/>
  <c r="M157" i="14"/>
  <c r="M160" i="14" s="1"/>
  <c r="L157" i="14"/>
  <c r="K157" i="14"/>
  <c r="J157" i="14"/>
  <c r="J160" i="14" s="1"/>
  <c r="I157" i="14"/>
  <c r="I160" i="14" s="1"/>
  <c r="H157" i="14"/>
  <c r="H160" i="14" s="1"/>
  <c r="G157" i="14"/>
  <c r="G160" i="14" s="1"/>
  <c r="F157" i="14"/>
  <c r="E157" i="14"/>
  <c r="E160" i="14" s="1"/>
  <c r="P156" i="14"/>
  <c r="O156" i="14"/>
  <c r="N156" i="14"/>
  <c r="M156" i="14"/>
  <c r="L156" i="14"/>
  <c r="K156" i="14"/>
  <c r="J156" i="14"/>
  <c r="I156" i="14"/>
  <c r="H156" i="14"/>
  <c r="G156" i="14"/>
  <c r="F156" i="14"/>
  <c r="E156" i="14"/>
  <c r="Q155" i="14"/>
  <c r="Q154" i="14"/>
  <c r="P148" i="14"/>
  <c r="O148" i="14"/>
  <c r="N148" i="14"/>
  <c r="M148" i="14"/>
  <c r="L148" i="14"/>
  <c r="K148" i="14"/>
  <c r="J148" i="14"/>
  <c r="I148" i="14"/>
  <c r="H148" i="14"/>
  <c r="G148" i="14"/>
  <c r="F148" i="14"/>
  <c r="E148" i="14"/>
  <c r="P147" i="14"/>
  <c r="O147" i="14"/>
  <c r="N147" i="14"/>
  <c r="M147" i="14"/>
  <c r="L147" i="14"/>
  <c r="K147" i="14"/>
  <c r="J147" i="14"/>
  <c r="I147" i="14"/>
  <c r="H147" i="14"/>
  <c r="G147" i="14"/>
  <c r="F147" i="14"/>
  <c r="E147" i="14"/>
  <c r="P146" i="14"/>
  <c r="P149" i="14" s="1"/>
  <c r="O146" i="14"/>
  <c r="N146" i="14"/>
  <c r="M146" i="14"/>
  <c r="M149" i="14" s="1"/>
  <c r="L146" i="14"/>
  <c r="L149" i="14" s="1"/>
  <c r="K146" i="14"/>
  <c r="J146" i="14"/>
  <c r="J149" i="14" s="1"/>
  <c r="I146" i="14"/>
  <c r="I149" i="14" s="1"/>
  <c r="H146" i="14"/>
  <c r="H149" i="14" s="1"/>
  <c r="G146" i="14"/>
  <c r="G149" i="14" s="1"/>
  <c r="F146" i="14"/>
  <c r="F149" i="14" s="1"/>
  <c r="E146" i="14"/>
  <c r="E149" i="14" s="1"/>
  <c r="P145" i="14"/>
  <c r="O145" i="14"/>
  <c r="N145" i="14"/>
  <c r="M145" i="14"/>
  <c r="L145" i="14"/>
  <c r="K145" i="14"/>
  <c r="J145" i="14"/>
  <c r="I145" i="14"/>
  <c r="H145" i="14"/>
  <c r="G145" i="14"/>
  <c r="F145" i="14"/>
  <c r="E145" i="14"/>
  <c r="Q144" i="14"/>
  <c r="Q143" i="14"/>
  <c r="P137" i="14"/>
  <c r="O137" i="14"/>
  <c r="N137" i="14"/>
  <c r="M137" i="14"/>
  <c r="L137" i="14"/>
  <c r="K137" i="14"/>
  <c r="J137" i="14"/>
  <c r="I137" i="14"/>
  <c r="H137" i="14"/>
  <c r="G137" i="14"/>
  <c r="F137" i="14"/>
  <c r="E137" i="14"/>
  <c r="P136" i="14"/>
  <c r="O136" i="14"/>
  <c r="N136" i="14"/>
  <c r="M136" i="14"/>
  <c r="L136" i="14"/>
  <c r="K136" i="14"/>
  <c r="J136" i="14"/>
  <c r="I136" i="14"/>
  <c r="H136" i="14"/>
  <c r="G136" i="14"/>
  <c r="F136" i="14"/>
  <c r="E136" i="14"/>
  <c r="P135" i="14"/>
  <c r="P138" i="14" s="1"/>
  <c r="O135" i="14"/>
  <c r="O138" i="14" s="1"/>
  <c r="N135" i="14"/>
  <c r="N138" i="14" s="1"/>
  <c r="M135" i="14"/>
  <c r="M138" i="14" s="1"/>
  <c r="L135" i="14"/>
  <c r="L138" i="14" s="1"/>
  <c r="K135" i="14"/>
  <c r="K138" i="14" s="1"/>
  <c r="J135" i="14"/>
  <c r="J138" i="14" s="1"/>
  <c r="I135" i="14"/>
  <c r="I138" i="14" s="1"/>
  <c r="H135" i="14"/>
  <c r="H138" i="14" s="1"/>
  <c r="G135" i="14"/>
  <c r="G138" i="14" s="1"/>
  <c r="F135" i="14"/>
  <c r="F138" i="14" s="1"/>
  <c r="E135" i="14"/>
  <c r="E138" i="14" s="1"/>
  <c r="P134" i="14"/>
  <c r="O134" i="14"/>
  <c r="N134" i="14"/>
  <c r="M134" i="14"/>
  <c r="L134" i="14"/>
  <c r="K134" i="14"/>
  <c r="J134" i="14"/>
  <c r="I134" i="14"/>
  <c r="H134" i="14"/>
  <c r="G134" i="14"/>
  <c r="F134" i="14"/>
  <c r="E134" i="14"/>
  <c r="Q133" i="14"/>
  <c r="Q132" i="14"/>
  <c r="P126" i="14"/>
  <c r="O126" i="14"/>
  <c r="N126" i="14"/>
  <c r="M126" i="14"/>
  <c r="L126" i="14"/>
  <c r="K126" i="14"/>
  <c r="J126" i="14"/>
  <c r="I126" i="14"/>
  <c r="H126" i="14"/>
  <c r="G126" i="14"/>
  <c r="F126" i="14"/>
  <c r="E126" i="14"/>
  <c r="P125" i="14"/>
  <c r="O125" i="14"/>
  <c r="N125" i="14"/>
  <c r="M125" i="14"/>
  <c r="L125" i="14"/>
  <c r="K125" i="14"/>
  <c r="J125" i="14"/>
  <c r="I125" i="14"/>
  <c r="H125" i="14"/>
  <c r="G125" i="14"/>
  <c r="F125" i="14"/>
  <c r="E125" i="14"/>
  <c r="P124" i="14"/>
  <c r="O124" i="14"/>
  <c r="N124" i="14"/>
  <c r="M124" i="14"/>
  <c r="M127" i="14" s="1"/>
  <c r="L124" i="14"/>
  <c r="L127" i="14" s="1"/>
  <c r="K124" i="14"/>
  <c r="K127" i="14" s="1"/>
  <c r="J124" i="14"/>
  <c r="J127" i="14" s="1"/>
  <c r="I124" i="14"/>
  <c r="I127" i="14" s="1"/>
  <c r="H124" i="14"/>
  <c r="H127" i="14" s="1"/>
  <c r="G124" i="14"/>
  <c r="G127" i="14" s="1"/>
  <c r="F124" i="14"/>
  <c r="F127" i="14" s="1"/>
  <c r="E124" i="14"/>
  <c r="E127" i="14" s="1"/>
  <c r="P123" i="14"/>
  <c r="O123" i="14"/>
  <c r="N123" i="14"/>
  <c r="M123" i="14"/>
  <c r="L123" i="14"/>
  <c r="K123" i="14"/>
  <c r="J123" i="14"/>
  <c r="I123" i="14"/>
  <c r="H123" i="14"/>
  <c r="G123" i="14"/>
  <c r="F123" i="14"/>
  <c r="E123" i="14"/>
  <c r="Q122" i="14"/>
  <c r="Q121" i="14"/>
  <c r="P115" i="14"/>
  <c r="O115" i="14"/>
  <c r="N115" i="14"/>
  <c r="M115" i="14"/>
  <c r="L115" i="14"/>
  <c r="K115" i="14"/>
  <c r="J115" i="14"/>
  <c r="I115" i="14"/>
  <c r="H115" i="14"/>
  <c r="G115" i="14"/>
  <c r="F115" i="14"/>
  <c r="E115" i="14"/>
  <c r="P114" i="14"/>
  <c r="O114" i="14"/>
  <c r="N114" i="14"/>
  <c r="M114" i="14"/>
  <c r="L114" i="14"/>
  <c r="K114" i="14"/>
  <c r="J114" i="14"/>
  <c r="I114" i="14"/>
  <c r="H114" i="14"/>
  <c r="G114" i="14"/>
  <c r="F114" i="14"/>
  <c r="E114" i="14"/>
  <c r="P113" i="14"/>
  <c r="P116" i="14" s="1"/>
  <c r="O113" i="14"/>
  <c r="O116" i="14" s="1"/>
  <c r="N113" i="14"/>
  <c r="N116" i="14" s="1"/>
  <c r="M113" i="14"/>
  <c r="M116" i="14" s="1"/>
  <c r="L113" i="14"/>
  <c r="K113" i="14"/>
  <c r="K116" i="14" s="1"/>
  <c r="J113" i="14"/>
  <c r="J116" i="14" s="1"/>
  <c r="I113" i="14"/>
  <c r="I116" i="14" s="1"/>
  <c r="H113" i="14"/>
  <c r="H116" i="14" s="1"/>
  <c r="G113" i="14"/>
  <c r="G116" i="14" s="1"/>
  <c r="F113" i="14"/>
  <c r="F116" i="14" s="1"/>
  <c r="E113" i="14"/>
  <c r="E116" i="14" s="1"/>
  <c r="P112" i="14"/>
  <c r="O112" i="14"/>
  <c r="N112" i="14"/>
  <c r="M112" i="14"/>
  <c r="L112" i="14"/>
  <c r="K112" i="14"/>
  <c r="J112" i="14"/>
  <c r="I112" i="14"/>
  <c r="H112" i="14"/>
  <c r="G112" i="14"/>
  <c r="F112" i="14"/>
  <c r="E112" i="14"/>
  <c r="Q111" i="14"/>
  <c r="Q110" i="14"/>
  <c r="P104" i="14"/>
  <c r="O104" i="14"/>
  <c r="N104" i="14"/>
  <c r="M104" i="14"/>
  <c r="L104" i="14"/>
  <c r="K104" i="14"/>
  <c r="J104" i="14"/>
  <c r="I104" i="14"/>
  <c r="H104" i="14"/>
  <c r="G104" i="14"/>
  <c r="F104" i="14"/>
  <c r="E104" i="14"/>
  <c r="P103" i="14"/>
  <c r="O103" i="14"/>
  <c r="N103" i="14"/>
  <c r="M103" i="14"/>
  <c r="L103" i="14"/>
  <c r="K103" i="14"/>
  <c r="J103" i="14"/>
  <c r="I103" i="14"/>
  <c r="H103" i="14"/>
  <c r="G103" i="14"/>
  <c r="F103" i="14"/>
  <c r="E103" i="14"/>
  <c r="P102" i="14"/>
  <c r="P105" i="14" s="1"/>
  <c r="O102" i="14"/>
  <c r="N102" i="14"/>
  <c r="N105" i="14" s="1"/>
  <c r="M102" i="14"/>
  <c r="M105" i="14" s="1"/>
  <c r="L102" i="14"/>
  <c r="L105" i="14" s="1"/>
  <c r="K102" i="14"/>
  <c r="K105" i="14" s="1"/>
  <c r="J102" i="14"/>
  <c r="J105" i="14" s="1"/>
  <c r="I102" i="14"/>
  <c r="I105" i="14" s="1"/>
  <c r="H102" i="14"/>
  <c r="H105" i="14" s="1"/>
  <c r="G102" i="14"/>
  <c r="F102" i="14"/>
  <c r="F105" i="14" s="1"/>
  <c r="E102" i="14"/>
  <c r="E105" i="14" s="1"/>
  <c r="P101" i="14"/>
  <c r="O101" i="14"/>
  <c r="N101" i="14"/>
  <c r="M101" i="14"/>
  <c r="L101" i="14"/>
  <c r="K101" i="14"/>
  <c r="J101" i="14"/>
  <c r="I101" i="14"/>
  <c r="H101" i="14"/>
  <c r="G101" i="14"/>
  <c r="F101" i="14"/>
  <c r="E101" i="14"/>
  <c r="Q100" i="14"/>
  <c r="Q99" i="14"/>
  <c r="P93" i="14"/>
  <c r="O93" i="14"/>
  <c r="N93" i="14"/>
  <c r="M93" i="14"/>
  <c r="L93" i="14"/>
  <c r="K93" i="14"/>
  <c r="J93" i="14"/>
  <c r="I93" i="14"/>
  <c r="H93" i="14"/>
  <c r="G93" i="14"/>
  <c r="F93" i="14"/>
  <c r="E93" i="14"/>
  <c r="P92" i="14"/>
  <c r="O92" i="14"/>
  <c r="N92" i="14"/>
  <c r="M92" i="14"/>
  <c r="L92" i="14"/>
  <c r="K92" i="14"/>
  <c r="J92" i="14"/>
  <c r="I92" i="14"/>
  <c r="H92" i="14"/>
  <c r="G92" i="14"/>
  <c r="F92" i="14"/>
  <c r="E92" i="14"/>
  <c r="P91" i="14"/>
  <c r="O91" i="14"/>
  <c r="O94" i="14" s="1"/>
  <c r="N91" i="14"/>
  <c r="M91" i="14"/>
  <c r="M94" i="14" s="1"/>
  <c r="L91" i="14"/>
  <c r="L94" i="14" s="1"/>
  <c r="K91" i="14"/>
  <c r="K94" i="14" s="1"/>
  <c r="J91" i="14"/>
  <c r="J94" i="14" s="1"/>
  <c r="I91" i="14"/>
  <c r="I94" i="14" s="1"/>
  <c r="H91" i="14"/>
  <c r="H94" i="14" s="1"/>
  <c r="G91" i="14"/>
  <c r="G94" i="14" s="1"/>
  <c r="F91" i="14"/>
  <c r="F94" i="14" s="1"/>
  <c r="E91" i="14"/>
  <c r="E94" i="14" s="1"/>
  <c r="P90" i="14"/>
  <c r="O90" i="14"/>
  <c r="N90" i="14"/>
  <c r="M90" i="14"/>
  <c r="L90" i="14"/>
  <c r="K90" i="14"/>
  <c r="J90" i="14"/>
  <c r="I90" i="14"/>
  <c r="H90" i="14"/>
  <c r="G90" i="14"/>
  <c r="F90" i="14"/>
  <c r="E90" i="14"/>
  <c r="Q89" i="14"/>
  <c r="Q88" i="14"/>
  <c r="P82" i="14"/>
  <c r="O82" i="14"/>
  <c r="N82" i="14"/>
  <c r="M82" i="14"/>
  <c r="L82" i="14"/>
  <c r="K82" i="14"/>
  <c r="J82" i="14"/>
  <c r="I82" i="14"/>
  <c r="H82" i="14"/>
  <c r="G82" i="14"/>
  <c r="F82" i="14"/>
  <c r="E82" i="14"/>
  <c r="P81" i="14"/>
  <c r="O81" i="14"/>
  <c r="N81" i="14"/>
  <c r="M81" i="14"/>
  <c r="L81" i="14"/>
  <c r="K81" i="14"/>
  <c r="J81" i="14"/>
  <c r="I81" i="14"/>
  <c r="H81" i="14"/>
  <c r="G81" i="14"/>
  <c r="F81" i="14"/>
  <c r="E81" i="14"/>
  <c r="P80" i="14"/>
  <c r="O80" i="14"/>
  <c r="N80" i="14"/>
  <c r="M80" i="14"/>
  <c r="M83" i="14" s="1"/>
  <c r="L80" i="14"/>
  <c r="L83" i="14" s="1"/>
  <c r="K80" i="14"/>
  <c r="K83" i="14" s="1"/>
  <c r="J80" i="14"/>
  <c r="J83" i="14" s="1"/>
  <c r="I80" i="14"/>
  <c r="I83" i="14" s="1"/>
  <c r="H80" i="14"/>
  <c r="H83" i="14" s="1"/>
  <c r="G80" i="14"/>
  <c r="G83" i="14" s="1"/>
  <c r="F80" i="14"/>
  <c r="F83" i="14" s="1"/>
  <c r="E80" i="14"/>
  <c r="E83" i="14" s="1"/>
  <c r="P79" i="14"/>
  <c r="O79" i="14"/>
  <c r="N79" i="14"/>
  <c r="M79" i="14"/>
  <c r="L79" i="14"/>
  <c r="K79" i="14"/>
  <c r="J79" i="14"/>
  <c r="I79" i="14"/>
  <c r="H79" i="14"/>
  <c r="G79" i="14"/>
  <c r="F79" i="14"/>
  <c r="E79" i="14"/>
  <c r="Q78" i="14"/>
  <c r="Q77" i="14"/>
  <c r="P71" i="14"/>
  <c r="O71" i="14"/>
  <c r="N71" i="14"/>
  <c r="M71" i="14"/>
  <c r="L71" i="14"/>
  <c r="K71" i="14"/>
  <c r="J71" i="14"/>
  <c r="I71" i="14"/>
  <c r="H71" i="14"/>
  <c r="G71" i="14"/>
  <c r="F71" i="14"/>
  <c r="E71" i="14"/>
  <c r="P70" i="14"/>
  <c r="O70" i="14"/>
  <c r="N70" i="14"/>
  <c r="M70" i="14"/>
  <c r="L70" i="14"/>
  <c r="K70" i="14"/>
  <c r="J70" i="14"/>
  <c r="I70" i="14"/>
  <c r="H70" i="14"/>
  <c r="G70" i="14"/>
  <c r="F70" i="14"/>
  <c r="E70" i="14"/>
  <c r="P69" i="14"/>
  <c r="P72" i="14" s="1"/>
  <c r="O69" i="14"/>
  <c r="O72" i="14" s="1"/>
  <c r="N69" i="14"/>
  <c r="N72" i="14" s="1"/>
  <c r="M69" i="14"/>
  <c r="M72" i="14" s="1"/>
  <c r="L69" i="14"/>
  <c r="K69" i="14"/>
  <c r="K72" i="14" s="1"/>
  <c r="J69" i="14"/>
  <c r="J72" i="14" s="1"/>
  <c r="I69" i="14"/>
  <c r="I72" i="14" s="1"/>
  <c r="H69" i="14"/>
  <c r="H72" i="14" s="1"/>
  <c r="G69" i="14"/>
  <c r="F69" i="14"/>
  <c r="F72" i="14" s="1"/>
  <c r="E69" i="14"/>
  <c r="P68" i="14"/>
  <c r="O68" i="14"/>
  <c r="N68" i="14"/>
  <c r="M68" i="14"/>
  <c r="L68" i="14"/>
  <c r="K68" i="14"/>
  <c r="J68" i="14"/>
  <c r="I68" i="14"/>
  <c r="H68" i="14"/>
  <c r="G68" i="14"/>
  <c r="F68" i="14"/>
  <c r="E68" i="14"/>
  <c r="Q67" i="14"/>
  <c r="Q66" i="14"/>
  <c r="P406" i="14"/>
  <c r="O406" i="14"/>
  <c r="N406" i="14"/>
  <c r="M406" i="14"/>
  <c r="L406" i="14"/>
  <c r="K406" i="14"/>
  <c r="J406" i="14"/>
  <c r="I406" i="14"/>
  <c r="H406" i="14"/>
  <c r="G406" i="14"/>
  <c r="F406" i="14"/>
  <c r="E406" i="14"/>
  <c r="P405" i="14"/>
  <c r="O405" i="14"/>
  <c r="N405" i="14"/>
  <c r="M405" i="14"/>
  <c r="L405" i="14"/>
  <c r="K405" i="14"/>
  <c r="J405" i="14"/>
  <c r="I405" i="14"/>
  <c r="H405" i="14"/>
  <c r="G405" i="14"/>
  <c r="F405" i="14"/>
  <c r="E405" i="14"/>
  <c r="P404" i="14"/>
  <c r="P407" i="14" s="1"/>
  <c r="O404" i="14"/>
  <c r="N404" i="14"/>
  <c r="M404" i="14"/>
  <c r="M407" i="14" s="1"/>
  <c r="L404" i="14"/>
  <c r="K404" i="14"/>
  <c r="J404" i="14"/>
  <c r="J407" i="14" s="1"/>
  <c r="I404" i="14"/>
  <c r="I407" i="14" s="1"/>
  <c r="H404" i="14"/>
  <c r="H407" i="14" s="1"/>
  <c r="G404" i="14"/>
  <c r="G407" i="14" s="1"/>
  <c r="F404" i="14"/>
  <c r="F407" i="14" s="1"/>
  <c r="E404" i="14"/>
  <c r="E407" i="14" s="1"/>
  <c r="P403" i="14"/>
  <c r="O403" i="14"/>
  <c r="N403" i="14"/>
  <c r="M403" i="14"/>
  <c r="L403" i="14"/>
  <c r="K403" i="14"/>
  <c r="J403" i="14"/>
  <c r="I403" i="14"/>
  <c r="H403" i="14"/>
  <c r="G403" i="14"/>
  <c r="F403" i="14"/>
  <c r="E403" i="14"/>
  <c r="Q402" i="14"/>
  <c r="Q401" i="14"/>
  <c r="P395" i="14"/>
  <c r="O395" i="14"/>
  <c r="N395" i="14"/>
  <c r="M395" i="14"/>
  <c r="L395" i="14"/>
  <c r="K395" i="14"/>
  <c r="J395" i="14"/>
  <c r="I395" i="14"/>
  <c r="H395" i="14"/>
  <c r="G395" i="14"/>
  <c r="F395" i="14"/>
  <c r="E395" i="14"/>
  <c r="P394" i="14"/>
  <c r="O394" i="14"/>
  <c r="N394" i="14"/>
  <c r="M394" i="14"/>
  <c r="L394" i="14"/>
  <c r="K394" i="14"/>
  <c r="J394" i="14"/>
  <c r="I394" i="14"/>
  <c r="H394" i="14"/>
  <c r="G394" i="14"/>
  <c r="F394" i="14"/>
  <c r="E394" i="14"/>
  <c r="P393" i="14"/>
  <c r="P396" i="14" s="1"/>
  <c r="O393" i="14"/>
  <c r="N393" i="14"/>
  <c r="M393" i="14"/>
  <c r="M396" i="14" s="1"/>
  <c r="L393" i="14"/>
  <c r="L396" i="14" s="1"/>
  <c r="K393" i="14"/>
  <c r="K396" i="14" s="1"/>
  <c r="J393" i="14"/>
  <c r="J396" i="14" s="1"/>
  <c r="I393" i="14"/>
  <c r="I396" i="14" s="1"/>
  <c r="H393" i="14"/>
  <c r="H396" i="14" s="1"/>
  <c r="G393" i="14"/>
  <c r="G396" i="14" s="1"/>
  <c r="F393" i="14"/>
  <c r="F396" i="14" s="1"/>
  <c r="E393" i="14"/>
  <c r="E396" i="14" s="1"/>
  <c r="P392" i="14"/>
  <c r="O392" i="14"/>
  <c r="N392" i="14"/>
  <c r="M392" i="14"/>
  <c r="L392" i="14"/>
  <c r="K392" i="14"/>
  <c r="J392" i="14"/>
  <c r="I392" i="14"/>
  <c r="H392" i="14"/>
  <c r="G392" i="14"/>
  <c r="F392" i="14"/>
  <c r="E392" i="14"/>
  <c r="Q391" i="14"/>
  <c r="Q390" i="14"/>
  <c r="P60" i="14"/>
  <c r="O60" i="14"/>
  <c r="N60" i="14"/>
  <c r="M60" i="14"/>
  <c r="L60" i="14"/>
  <c r="K60" i="14"/>
  <c r="J60" i="14"/>
  <c r="I60" i="14"/>
  <c r="H60" i="14"/>
  <c r="G60" i="14"/>
  <c r="F60" i="14"/>
  <c r="E60" i="14"/>
  <c r="P59" i="14"/>
  <c r="O59" i="14"/>
  <c r="N59" i="14"/>
  <c r="M59" i="14"/>
  <c r="L59" i="14"/>
  <c r="K59" i="14"/>
  <c r="J59" i="14"/>
  <c r="I59" i="14"/>
  <c r="H59" i="14"/>
  <c r="G59" i="14"/>
  <c r="F59" i="14"/>
  <c r="E59" i="14"/>
  <c r="P58" i="14"/>
  <c r="O58" i="14"/>
  <c r="N58" i="14"/>
  <c r="N61" i="14" s="1"/>
  <c r="M58" i="14"/>
  <c r="L58" i="14"/>
  <c r="L61" i="14" s="1"/>
  <c r="K58" i="14"/>
  <c r="J58" i="14"/>
  <c r="J61" i="14" s="1"/>
  <c r="I58" i="14"/>
  <c r="I61" i="14" s="1"/>
  <c r="H58" i="14"/>
  <c r="H61" i="14" s="1"/>
  <c r="G58" i="14"/>
  <c r="G61" i="14" s="1"/>
  <c r="F58" i="14"/>
  <c r="F61" i="14" s="1"/>
  <c r="E58" i="14"/>
  <c r="E61" i="14" s="1"/>
  <c r="P57" i="14"/>
  <c r="O57" i="14"/>
  <c r="N57" i="14"/>
  <c r="M57" i="14"/>
  <c r="L57" i="14"/>
  <c r="K57" i="14"/>
  <c r="J57" i="14"/>
  <c r="I57" i="14"/>
  <c r="H57" i="14"/>
  <c r="G57" i="14"/>
  <c r="F57" i="14"/>
  <c r="E57" i="14"/>
  <c r="Q56" i="14"/>
  <c r="Q55" i="14"/>
  <c r="P49" i="14"/>
  <c r="O49" i="14"/>
  <c r="N49" i="14"/>
  <c r="M49" i="14"/>
  <c r="L49" i="14"/>
  <c r="K49" i="14"/>
  <c r="J49" i="14"/>
  <c r="I49" i="14"/>
  <c r="H49" i="14"/>
  <c r="G49" i="14"/>
  <c r="F49" i="14"/>
  <c r="E49" i="14"/>
  <c r="P48" i="14"/>
  <c r="O48" i="14"/>
  <c r="N48" i="14"/>
  <c r="M48" i="14"/>
  <c r="L48" i="14"/>
  <c r="K48" i="14"/>
  <c r="J48" i="14"/>
  <c r="I48" i="14"/>
  <c r="H48" i="14"/>
  <c r="G48" i="14"/>
  <c r="F48" i="14"/>
  <c r="E48" i="14"/>
  <c r="P47" i="14"/>
  <c r="P50" i="14" s="1"/>
  <c r="O47" i="14"/>
  <c r="O50" i="14" s="1"/>
  <c r="N47" i="14"/>
  <c r="M47" i="14"/>
  <c r="M50" i="14" s="1"/>
  <c r="L47" i="14"/>
  <c r="L50" i="14" s="1"/>
  <c r="K47" i="14"/>
  <c r="J47" i="14"/>
  <c r="J50" i="14" s="1"/>
  <c r="I47" i="14"/>
  <c r="I50" i="14" s="1"/>
  <c r="H47" i="14"/>
  <c r="H50" i="14" s="1"/>
  <c r="G47" i="14"/>
  <c r="G50" i="14" s="1"/>
  <c r="F47" i="14"/>
  <c r="F50" i="14" s="1"/>
  <c r="E47" i="14"/>
  <c r="E50" i="14" s="1"/>
  <c r="P46" i="14"/>
  <c r="O46" i="14"/>
  <c r="N46" i="14"/>
  <c r="M46" i="14"/>
  <c r="L46" i="14"/>
  <c r="K46" i="14"/>
  <c r="J46" i="14"/>
  <c r="I46" i="14"/>
  <c r="H46" i="14"/>
  <c r="G46" i="14"/>
  <c r="F46" i="14"/>
  <c r="E46" i="14"/>
  <c r="Q45" i="14"/>
  <c r="Q44" i="14"/>
  <c r="P38" i="14"/>
  <c r="O38" i="14"/>
  <c r="N38" i="14"/>
  <c r="M38" i="14"/>
  <c r="L38" i="14"/>
  <c r="K38" i="14"/>
  <c r="J38" i="14"/>
  <c r="I38" i="14"/>
  <c r="H38" i="14"/>
  <c r="G38" i="14"/>
  <c r="F38" i="14"/>
  <c r="E38" i="14"/>
  <c r="P37" i="14"/>
  <c r="O37" i="14"/>
  <c r="N37" i="14"/>
  <c r="M37" i="14"/>
  <c r="L37" i="14"/>
  <c r="K37" i="14"/>
  <c r="J37" i="14"/>
  <c r="I37" i="14"/>
  <c r="H37" i="14"/>
  <c r="G37" i="14"/>
  <c r="F37" i="14"/>
  <c r="E37" i="14"/>
  <c r="P36" i="14"/>
  <c r="P39" i="14" s="1"/>
  <c r="O36" i="14"/>
  <c r="O39" i="14" s="1"/>
  <c r="N36" i="14"/>
  <c r="M36" i="14"/>
  <c r="M39" i="14" s="1"/>
  <c r="L36" i="14"/>
  <c r="L39" i="14" s="1"/>
  <c r="K36" i="14"/>
  <c r="J36" i="14"/>
  <c r="I36" i="14"/>
  <c r="I39" i="14" s="1"/>
  <c r="H36" i="14"/>
  <c r="H39" i="14" s="1"/>
  <c r="G36" i="14"/>
  <c r="G39" i="14" s="1"/>
  <c r="F36" i="14"/>
  <c r="F39" i="14" s="1"/>
  <c r="E36" i="14"/>
  <c r="E39" i="14" s="1"/>
  <c r="P35" i="14"/>
  <c r="O35" i="14"/>
  <c r="N35" i="14"/>
  <c r="M35" i="14"/>
  <c r="L35" i="14"/>
  <c r="K35" i="14"/>
  <c r="J35" i="14"/>
  <c r="I35" i="14"/>
  <c r="H35" i="14"/>
  <c r="G35" i="14"/>
  <c r="F35" i="14"/>
  <c r="E35" i="14"/>
  <c r="Q34" i="14"/>
  <c r="Q33" i="14"/>
  <c r="P307" i="2"/>
  <c r="O307" i="2"/>
  <c r="N307" i="2"/>
  <c r="M307" i="2"/>
  <c r="L307" i="2"/>
  <c r="K307" i="2"/>
  <c r="J307" i="2"/>
  <c r="I307" i="2"/>
  <c r="H307" i="2"/>
  <c r="G307" i="2"/>
  <c r="F307" i="2"/>
  <c r="E307" i="2"/>
  <c r="P306" i="2"/>
  <c r="O306" i="2"/>
  <c r="N306" i="2"/>
  <c r="M306" i="2"/>
  <c r="L306" i="2"/>
  <c r="K306" i="2"/>
  <c r="J306" i="2"/>
  <c r="I306" i="2"/>
  <c r="H306" i="2"/>
  <c r="G306" i="2"/>
  <c r="F306" i="2"/>
  <c r="E306" i="2"/>
  <c r="P305" i="2"/>
  <c r="O305" i="2"/>
  <c r="N305" i="2"/>
  <c r="M305" i="2"/>
  <c r="L305" i="2"/>
  <c r="K305" i="2"/>
  <c r="J305" i="2"/>
  <c r="I305" i="2"/>
  <c r="H305" i="2"/>
  <c r="G305" i="2"/>
  <c r="F305" i="2"/>
  <c r="E305" i="2"/>
  <c r="P304" i="2"/>
  <c r="P308" i="2" s="1"/>
  <c r="O304" i="2"/>
  <c r="O308" i="2" s="1"/>
  <c r="N304" i="2"/>
  <c r="N308" i="2" s="1"/>
  <c r="M304" i="2"/>
  <c r="M308" i="2" s="1"/>
  <c r="L304" i="2"/>
  <c r="L308" i="2" s="1"/>
  <c r="K304" i="2"/>
  <c r="K308" i="2" s="1"/>
  <c r="J304" i="2"/>
  <c r="J308" i="2" s="1"/>
  <c r="I304" i="2"/>
  <c r="H304" i="2"/>
  <c r="H308" i="2" s="1"/>
  <c r="G304" i="2"/>
  <c r="G308" i="2" s="1"/>
  <c r="F304" i="2"/>
  <c r="F308" i="2" s="1"/>
  <c r="E308" i="2"/>
  <c r="P303" i="2"/>
  <c r="O303" i="2"/>
  <c r="N303" i="2"/>
  <c r="M303" i="2"/>
  <c r="L303" i="2"/>
  <c r="K303" i="2"/>
  <c r="J303" i="2"/>
  <c r="I303" i="2"/>
  <c r="H303" i="2"/>
  <c r="G303" i="2"/>
  <c r="F303" i="2"/>
  <c r="E303" i="2"/>
  <c r="Q302" i="2"/>
  <c r="S590" i="14" s="1"/>
  <c r="Q301" i="2"/>
  <c r="S589" i="14" s="1"/>
  <c r="Q300" i="2"/>
  <c r="S588" i="14" s="1"/>
  <c r="P1075" i="2"/>
  <c r="O1075" i="2"/>
  <c r="N1075" i="2"/>
  <c r="M1075" i="2"/>
  <c r="L1075" i="2"/>
  <c r="K1075" i="2"/>
  <c r="J1075" i="2"/>
  <c r="I1075" i="2"/>
  <c r="H1075" i="2"/>
  <c r="G1075" i="2"/>
  <c r="F1075" i="2"/>
  <c r="E1075" i="2"/>
  <c r="P1074" i="2"/>
  <c r="O1074" i="2"/>
  <c r="N1074" i="2"/>
  <c r="M1074" i="2"/>
  <c r="L1074" i="2"/>
  <c r="K1074" i="2"/>
  <c r="J1074" i="2"/>
  <c r="I1074" i="2"/>
  <c r="H1074" i="2"/>
  <c r="G1074" i="2"/>
  <c r="F1074" i="2"/>
  <c r="E1074" i="2"/>
  <c r="P1073" i="2"/>
  <c r="P1076" i="2" s="1"/>
  <c r="O1073" i="2"/>
  <c r="N1073" i="2"/>
  <c r="N1076" i="2" s="1"/>
  <c r="M1073" i="2"/>
  <c r="L1073" i="2"/>
  <c r="L1076" i="2" s="1"/>
  <c r="K1073" i="2"/>
  <c r="K1076" i="2" s="1"/>
  <c r="J1073" i="2"/>
  <c r="J1076" i="2" s="1"/>
  <c r="I1073" i="2"/>
  <c r="I1076" i="2" s="1"/>
  <c r="H1073" i="2"/>
  <c r="G1073" i="2"/>
  <c r="G1076" i="2" s="1"/>
  <c r="F1073" i="2"/>
  <c r="F1076" i="2" s="1"/>
  <c r="E1073" i="2"/>
  <c r="E1076" i="2" s="1"/>
  <c r="P1072" i="2"/>
  <c r="O1072" i="2"/>
  <c r="N1072" i="2"/>
  <c r="M1072" i="2"/>
  <c r="L1072" i="2"/>
  <c r="K1072" i="2"/>
  <c r="J1072" i="2"/>
  <c r="I1072" i="2"/>
  <c r="H1072" i="2"/>
  <c r="G1072" i="2"/>
  <c r="F1072" i="2"/>
  <c r="E1072" i="2"/>
  <c r="Q1071" i="2"/>
  <c r="S578" i="14" s="1"/>
  <c r="Q1070" i="2"/>
  <c r="S577" i="14" s="1"/>
  <c r="P1064" i="2"/>
  <c r="O1064" i="2"/>
  <c r="N1064" i="2"/>
  <c r="M1064" i="2"/>
  <c r="L1064" i="2"/>
  <c r="K1064" i="2"/>
  <c r="J1064" i="2"/>
  <c r="I1064" i="2"/>
  <c r="H1064" i="2"/>
  <c r="G1064" i="2"/>
  <c r="F1064" i="2"/>
  <c r="E1064" i="2"/>
  <c r="P1063" i="2"/>
  <c r="O1063" i="2"/>
  <c r="N1063" i="2"/>
  <c r="M1063" i="2"/>
  <c r="L1063" i="2"/>
  <c r="K1063" i="2"/>
  <c r="J1063" i="2"/>
  <c r="I1063" i="2"/>
  <c r="H1063" i="2"/>
  <c r="G1063" i="2"/>
  <c r="F1063" i="2"/>
  <c r="E1063" i="2"/>
  <c r="P1062" i="2"/>
  <c r="P1065" i="2" s="1"/>
  <c r="O1062" i="2"/>
  <c r="O1065" i="2" s="1"/>
  <c r="N1062" i="2"/>
  <c r="N1065" i="2" s="1"/>
  <c r="M1062" i="2"/>
  <c r="M1065" i="2" s="1"/>
  <c r="L1062" i="2"/>
  <c r="L1065" i="2" s="1"/>
  <c r="K1062" i="2"/>
  <c r="K1065" i="2" s="1"/>
  <c r="J1062" i="2"/>
  <c r="J1065" i="2" s="1"/>
  <c r="I1062" i="2"/>
  <c r="I1065" i="2" s="1"/>
  <c r="H1062" i="2"/>
  <c r="H1065" i="2" s="1"/>
  <c r="G1062" i="2"/>
  <c r="G1065" i="2" s="1"/>
  <c r="F1062" i="2"/>
  <c r="F1065" i="2" s="1"/>
  <c r="E1062" i="2"/>
  <c r="E1065" i="2" s="1"/>
  <c r="P1061" i="2"/>
  <c r="O1061" i="2"/>
  <c r="N1061" i="2"/>
  <c r="M1061" i="2"/>
  <c r="L1061" i="2"/>
  <c r="K1061" i="2"/>
  <c r="J1061" i="2"/>
  <c r="I1061" i="2"/>
  <c r="H1061" i="2"/>
  <c r="G1061" i="2"/>
  <c r="F1061" i="2"/>
  <c r="E1061" i="2"/>
  <c r="Q1060" i="2"/>
  <c r="S567" i="14" s="1"/>
  <c r="Q1059" i="2"/>
  <c r="S566" i="14" s="1"/>
  <c r="P1053" i="2"/>
  <c r="O1053" i="2"/>
  <c r="N1053" i="2"/>
  <c r="M1053" i="2"/>
  <c r="L1053" i="2"/>
  <c r="K1053" i="2"/>
  <c r="J1053" i="2"/>
  <c r="I1053" i="2"/>
  <c r="H1053" i="2"/>
  <c r="G1053" i="2"/>
  <c r="F1053" i="2"/>
  <c r="E1053" i="2"/>
  <c r="P1052" i="2"/>
  <c r="O1052" i="2"/>
  <c r="N1052" i="2"/>
  <c r="M1052" i="2"/>
  <c r="L1052" i="2"/>
  <c r="K1052" i="2"/>
  <c r="J1052" i="2"/>
  <c r="I1052" i="2"/>
  <c r="H1052" i="2"/>
  <c r="G1052" i="2"/>
  <c r="F1052" i="2"/>
  <c r="E1052" i="2"/>
  <c r="P1051" i="2"/>
  <c r="O1051" i="2"/>
  <c r="N1051" i="2"/>
  <c r="N1054" i="2" s="1"/>
  <c r="M1051" i="2"/>
  <c r="M1054" i="2" s="1"/>
  <c r="L1051" i="2"/>
  <c r="L1054" i="2" s="1"/>
  <c r="K1051" i="2"/>
  <c r="J1051" i="2"/>
  <c r="J1054" i="2" s="1"/>
  <c r="I1051" i="2"/>
  <c r="I1054" i="2" s="1"/>
  <c r="H1051" i="2"/>
  <c r="G1051" i="2"/>
  <c r="G1054" i="2" s="1"/>
  <c r="F1051" i="2"/>
  <c r="F1054" i="2" s="1"/>
  <c r="E1051" i="2"/>
  <c r="P1050" i="2"/>
  <c r="O1050" i="2"/>
  <c r="N1050" i="2"/>
  <c r="M1050" i="2"/>
  <c r="L1050" i="2"/>
  <c r="K1050" i="2"/>
  <c r="J1050" i="2"/>
  <c r="I1050" i="2"/>
  <c r="H1050" i="2"/>
  <c r="G1050" i="2"/>
  <c r="F1050" i="2"/>
  <c r="E1050" i="2"/>
  <c r="Q1049" i="2"/>
  <c r="S556" i="14" s="1"/>
  <c r="Q1048" i="2"/>
  <c r="S555" i="14" s="1"/>
  <c r="P1042" i="2"/>
  <c r="O1042" i="2"/>
  <c r="N1042" i="2"/>
  <c r="M1042" i="2"/>
  <c r="L1042" i="2"/>
  <c r="K1042" i="2"/>
  <c r="J1042" i="2"/>
  <c r="I1042" i="2"/>
  <c r="H1042" i="2"/>
  <c r="G1042" i="2"/>
  <c r="F1042" i="2"/>
  <c r="E1042" i="2"/>
  <c r="P1041" i="2"/>
  <c r="O1041" i="2"/>
  <c r="N1041" i="2"/>
  <c r="M1041" i="2"/>
  <c r="L1041" i="2"/>
  <c r="K1041" i="2"/>
  <c r="J1041" i="2"/>
  <c r="I1041" i="2"/>
  <c r="H1041" i="2"/>
  <c r="G1041" i="2"/>
  <c r="F1041" i="2"/>
  <c r="E1041" i="2"/>
  <c r="P1040" i="2"/>
  <c r="P1043" i="2" s="1"/>
  <c r="O1040" i="2"/>
  <c r="O1043" i="2" s="1"/>
  <c r="N1040" i="2"/>
  <c r="M1040" i="2"/>
  <c r="M1043" i="2" s="1"/>
  <c r="L1040" i="2"/>
  <c r="L1043" i="2" s="1"/>
  <c r="K1040" i="2"/>
  <c r="K1043" i="2" s="1"/>
  <c r="J1040" i="2"/>
  <c r="J1043" i="2" s="1"/>
  <c r="I1040" i="2"/>
  <c r="I1043" i="2" s="1"/>
  <c r="H1040" i="2"/>
  <c r="H1043" i="2" s="1"/>
  <c r="G1040" i="2"/>
  <c r="F1040" i="2"/>
  <c r="F1043" i="2" s="1"/>
  <c r="E1040" i="2"/>
  <c r="E1043" i="2" s="1"/>
  <c r="P1039" i="2"/>
  <c r="O1039" i="2"/>
  <c r="N1039" i="2"/>
  <c r="M1039" i="2"/>
  <c r="L1039" i="2"/>
  <c r="K1039" i="2"/>
  <c r="J1039" i="2"/>
  <c r="I1039" i="2"/>
  <c r="H1039" i="2"/>
  <c r="G1039" i="2"/>
  <c r="F1039" i="2"/>
  <c r="E1039" i="2"/>
  <c r="Q1038" i="2"/>
  <c r="S545" i="14" s="1"/>
  <c r="Q1037" i="2"/>
  <c r="S544" i="14" s="1"/>
  <c r="P1031" i="2"/>
  <c r="O1031" i="2"/>
  <c r="N1031" i="2"/>
  <c r="M1031" i="2"/>
  <c r="L1031" i="2"/>
  <c r="K1031" i="2"/>
  <c r="J1031" i="2"/>
  <c r="I1031" i="2"/>
  <c r="H1031" i="2"/>
  <c r="G1031" i="2"/>
  <c r="F1031" i="2"/>
  <c r="E1031" i="2"/>
  <c r="P1030" i="2"/>
  <c r="O1030" i="2"/>
  <c r="N1030" i="2"/>
  <c r="M1030" i="2"/>
  <c r="L1030" i="2"/>
  <c r="K1030" i="2"/>
  <c r="J1030" i="2"/>
  <c r="I1030" i="2"/>
  <c r="H1030" i="2"/>
  <c r="G1030" i="2"/>
  <c r="F1030" i="2"/>
  <c r="E1030" i="2"/>
  <c r="P1029" i="2"/>
  <c r="O1029" i="2"/>
  <c r="N1029" i="2"/>
  <c r="N1032" i="2" s="1"/>
  <c r="M1029" i="2"/>
  <c r="M1032" i="2" s="1"/>
  <c r="L1029" i="2"/>
  <c r="L1032" i="2" s="1"/>
  <c r="K1029" i="2"/>
  <c r="K1032" i="2" s="1"/>
  <c r="J1029" i="2"/>
  <c r="J1032" i="2" s="1"/>
  <c r="I1029" i="2"/>
  <c r="I1032" i="2" s="1"/>
  <c r="H1029" i="2"/>
  <c r="G1029" i="2"/>
  <c r="G1032" i="2" s="1"/>
  <c r="F1029" i="2"/>
  <c r="F1032" i="2" s="1"/>
  <c r="E1029" i="2"/>
  <c r="E1032" i="2" s="1"/>
  <c r="P1028" i="2"/>
  <c r="O1028" i="2"/>
  <c r="N1028" i="2"/>
  <c r="M1028" i="2"/>
  <c r="L1028" i="2"/>
  <c r="K1028" i="2"/>
  <c r="J1028" i="2"/>
  <c r="I1028" i="2"/>
  <c r="H1028" i="2"/>
  <c r="G1028" i="2"/>
  <c r="F1028" i="2"/>
  <c r="E1028" i="2"/>
  <c r="Q1027" i="2"/>
  <c r="S534" i="14" s="1"/>
  <c r="Q1026" i="2"/>
  <c r="S533" i="14" s="1"/>
  <c r="P1020" i="2"/>
  <c r="O1020" i="2"/>
  <c r="N1020" i="2"/>
  <c r="M1020" i="2"/>
  <c r="L1020" i="2"/>
  <c r="K1020" i="2"/>
  <c r="J1020" i="2"/>
  <c r="I1020" i="2"/>
  <c r="H1020" i="2"/>
  <c r="G1020" i="2"/>
  <c r="F1020" i="2"/>
  <c r="E1020" i="2"/>
  <c r="P1019" i="2"/>
  <c r="O1019" i="2"/>
  <c r="N1019" i="2"/>
  <c r="M1019" i="2"/>
  <c r="L1019" i="2"/>
  <c r="K1019" i="2"/>
  <c r="J1019" i="2"/>
  <c r="I1019" i="2"/>
  <c r="H1019" i="2"/>
  <c r="G1019" i="2"/>
  <c r="F1019" i="2"/>
  <c r="E1019" i="2"/>
  <c r="P1018" i="2"/>
  <c r="P1021" i="2" s="1"/>
  <c r="O1018" i="2"/>
  <c r="O1021" i="2" s="1"/>
  <c r="N1018" i="2"/>
  <c r="M1018" i="2"/>
  <c r="M1021" i="2" s="1"/>
  <c r="L1018" i="2"/>
  <c r="L1021" i="2" s="1"/>
  <c r="K1018" i="2"/>
  <c r="K1021" i="2" s="1"/>
  <c r="J1018" i="2"/>
  <c r="J1021" i="2" s="1"/>
  <c r="I1018" i="2"/>
  <c r="I1021" i="2" s="1"/>
  <c r="H1018" i="2"/>
  <c r="H1021" i="2" s="1"/>
  <c r="G1018" i="2"/>
  <c r="G1021" i="2" s="1"/>
  <c r="F1018" i="2"/>
  <c r="F1021" i="2" s="1"/>
  <c r="E1018" i="2"/>
  <c r="E1021" i="2" s="1"/>
  <c r="P1017" i="2"/>
  <c r="O1017" i="2"/>
  <c r="N1017" i="2"/>
  <c r="M1017" i="2"/>
  <c r="L1017" i="2"/>
  <c r="K1017" i="2"/>
  <c r="J1017" i="2"/>
  <c r="I1017" i="2"/>
  <c r="H1017" i="2"/>
  <c r="G1017" i="2"/>
  <c r="F1017" i="2"/>
  <c r="E1017" i="2"/>
  <c r="Q1016" i="2"/>
  <c r="S523" i="14" s="1"/>
  <c r="Q1015" i="2"/>
  <c r="S522" i="14" s="1"/>
  <c r="P1009" i="2"/>
  <c r="O1009" i="2"/>
  <c r="N1009" i="2"/>
  <c r="M1009" i="2"/>
  <c r="L1009" i="2"/>
  <c r="K1009" i="2"/>
  <c r="J1009" i="2"/>
  <c r="I1009" i="2"/>
  <c r="H1009" i="2"/>
  <c r="G1009" i="2"/>
  <c r="F1009" i="2"/>
  <c r="E1009" i="2"/>
  <c r="P1008" i="2"/>
  <c r="O1008" i="2"/>
  <c r="N1008" i="2"/>
  <c r="M1008" i="2"/>
  <c r="L1008" i="2"/>
  <c r="K1008" i="2"/>
  <c r="J1008" i="2"/>
  <c r="I1008" i="2"/>
  <c r="H1008" i="2"/>
  <c r="G1008" i="2"/>
  <c r="F1008" i="2"/>
  <c r="E1008" i="2"/>
  <c r="P1007" i="2"/>
  <c r="O1007" i="2"/>
  <c r="O1010" i="2" s="1"/>
  <c r="N1007" i="2"/>
  <c r="N1010" i="2" s="1"/>
  <c r="M1007" i="2"/>
  <c r="M1010" i="2" s="1"/>
  <c r="L1007" i="2"/>
  <c r="L1010" i="2" s="1"/>
  <c r="K1007" i="2"/>
  <c r="K1010" i="2" s="1"/>
  <c r="J1007" i="2"/>
  <c r="J1010" i="2" s="1"/>
  <c r="I1007" i="2"/>
  <c r="I1010" i="2" s="1"/>
  <c r="H1007" i="2"/>
  <c r="H1010" i="2" s="1"/>
  <c r="G1007" i="2"/>
  <c r="G1010" i="2" s="1"/>
  <c r="F1007" i="2"/>
  <c r="F1010" i="2" s="1"/>
  <c r="E1007" i="2"/>
  <c r="E1010" i="2" s="1"/>
  <c r="P1006" i="2"/>
  <c r="O1006" i="2"/>
  <c r="N1006" i="2"/>
  <c r="M1006" i="2"/>
  <c r="L1006" i="2"/>
  <c r="K1006" i="2"/>
  <c r="J1006" i="2"/>
  <c r="I1006" i="2"/>
  <c r="H1006" i="2"/>
  <c r="G1006" i="2"/>
  <c r="F1006" i="2"/>
  <c r="E1006" i="2"/>
  <c r="Q1005" i="2"/>
  <c r="S512" i="14" s="1"/>
  <c r="Q1004" i="2"/>
  <c r="S511" i="14" s="1"/>
  <c r="P998" i="2"/>
  <c r="O998" i="2"/>
  <c r="N998" i="2"/>
  <c r="M998" i="2"/>
  <c r="L998" i="2"/>
  <c r="K998" i="2"/>
  <c r="J998" i="2"/>
  <c r="I998" i="2"/>
  <c r="H998" i="2"/>
  <c r="G998" i="2"/>
  <c r="F998" i="2"/>
  <c r="E998" i="2"/>
  <c r="P997" i="2"/>
  <c r="O997" i="2"/>
  <c r="N997" i="2"/>
  <c r="M997" i="2"/>
  <c r="L997" i="2"/>
  <c r="K997" i="2"/>
  <c r="J997" i="2"/>
  <c r="I997" i="2"/>
  <c r="H997" i="2"/>
  <c r="G997" i="2"/>
  <c r="F997" i="2"/>
  <c r="E997" i="2"/>
  <c r="P996" i="2"/>
  <c r="P999" i="2" s="1"/>
  <c r="O996" i="2"/>
  <c r="N996" i="2"/>
  <c r="M996" i="2"/>
  <c r="M999" i="2" s="1"/>
  <c r="L996" i="2"/>
  <c r="L999" i="2" s="1"/>
  <c r="K996" i="2"/>
  <c r="K999" i="2" s="1"/>
  <c r="J996" i="2"/>
  <c r="J999" i="2" s="1"/>
  <c r="I996" i="2"/>
  <c r="I999" i="2" s="1"/>
  <c r="H996" i="2"/>
  <c r="H999" i="2" s="1"/>
  <c r="G996" i="2"/>
  <c r="G999" i="2" s="1"/>
  <c r="F996" i="2"/>
  <c r="E996" i="2"/>
  <c r="E999" i="2" s="1"/>
  <c r="P995" i="2"/>
  <c r="O995" i="2"/>
  <c r="N995" i="2"/>
  <c r="M995" i="2"/>
  <c r="L995" i="2"/>
  <c r="K995" i="2"/>
  <c r="J995" i="2"/>
  <c r="I995" i="2"/>
  <c r="H995" i="2"/>
  <c r="G995" i="2"/>
  <c r="F995" i="2"/>
  <c r="E995" i="2"/>
  <c r="Q994" i="2"/>
  <c r="S501" i="14" s="1"/>
  <c r="Q993" i="2"/>
  <c r="S500" i="14" s="1"/>
  <c r="P987" i="2"/>
  <c r="O987" i="2"/>
  <c r="N987" i="2"/>
  <c r="M987" i="2"/>
  <c r="L987" i="2"/>
  <c r="K987" i="2"/>
  <c r="J987" i="2"/>
  <c r="I987" i="2"/>
  <c r="H987" i="2"/>
  <c r="G987" i="2"/>
  <c r="F987" i="2"/>
  <c r="E987" i="2"/>
  <c r="P986" i="2"/>
  <c r="O986" i="2"/>
  <c r="N986" i="2"/>
  <c r="M986" i="2"/>
  <c r="L986" i="2"/>
  <c r="K986" i="2"/>
  <c r="J986" i="2"/>
  <c r="I986" i="2"/>
  <c r="H986" i="2"/>
  <c r="G986" i="2"/>
  <c r="F986" i="2"/>
  <c r="E986" i="2"/>
  <c r="P985" i="2"/>
  <c r="O985" i="2"/>
  <c r="O988" i="2" s="1"/>
  <c r="N985" i="2"/>
  <c r="N988" i="2" s="1"/>
  <c r="M985" i="2"/>
  <c r="M988" i="2" s="1"/>
  <c r="L985" i="2"/>
  <c r="K985" i="2"/>
  <c r="K988" i="2" s="1"/>
  <c r="J985" i="2"/>
  <c r="J988" i="2" s="1"/>
  <c r="I985" i="2"/>
  <c r="I988" i="2" s="1"/>
  <c r="H985" i="2"/>
  <c r="H988" i="2" s="1"/>
  <c r="G985" i="2"/>
  <c r="G988" i="2" s="1"/>
  <c r="F985" i="2"/>
  <c r="F988" i="2" s="1"/>
  <c r="E985" i="2"/>
  <c r="E988" i="2" s="1"/>
  <c r="P984" i="2"/>
  <c r="O984" i="2"/>
  <c r="N984" i="2"/>
  <c r="M984" i="2"/>
  <c r="L984" i="2"/>
  <c r="K984" i="2"/>
  <c r="J984" i="2"/>
  <c r="I984" i="2"/>
  <c r="H984" i="2"/>
  <c r="G984" i="2"/>
  <c r="F984" i="2"/>
  <c r="E984" i="2"/>
  <c r="Q983" i="2"/>
  <c r="S490" i="14" s="1"/>
  <c r="Q982" i="2"/>
  <c r="S489" i="14" s="1"/>
  <c r="P976" i="2"/>
  <c r="O976" i="2"/>
  <c r="N976" i="2"/>
  <c r="M976" i="2"/>
  <c r="L976" i="2"/>
  <c r="K976" i="2"/>
  <c r="J976" i="2"/>
  <c r="I976" i="2"/>
  <c r="H976" i="2"/>
  <c r="G976" i="2"/>
  <c r="F976" i="2"/>
  <c r="E976" i="2"/>
  <c r="P975" i="2"/>
  <c r="O975" i="2"/>
  <c r="N975" i="2"/>
  <c r="M975" i="2"/>
  <c r="L975" i="2"/>
  <c r="K975" i="2"/>
  <c r="J975" i="2"/>
  <c r="I975" i="2"/>
  <c r="H975" i="2"/>
  <c r="G975" i="2"/>
  <c r="F975" i="2"/>
  <c r="E975" i="2"/>
  <c r="P974" i="2"/>
  <c r="P977" i="2" s="1"/>
  <c r="O974" i="2"/>
  <c r="O977" i="2" s="1"/>
  <c r="N974" i="2"/>
  <c r="M974" i="2"/>
  <c r="M977" i="2" s="1"/>
  <c r="L974" i="2"/>
  <c r="L977" i="2" s="1"/>
  <c r="K974" i="2"/>
  <c r="K977" i="2" s="1"/>
  <c r="J974" i="2"/>
  <c r="J977" i="2" s="1"/>
  <c r="I974" i="2"/>
  <c r="I977" i="2" s="1"/>
  <c r="H974" i="2"/>
  <c r="H977" i="2" s="1"/>
  <c r="G974" i="2"/>
  <c r="F974" i="2"/>
  <c r="F977" i="2" s="1"/>
  <c r="E974" i="2"/>
  <c r="E977" i="2" s="1"/>
  <c r="P973" i="2"/>
  <c r="O973" i="2"/>
  <c r="N973" i="2"/>
  <c r="M973" i="2"/>
  <c r="L973" i="2"/>
  <c r="K973" i="2"/>
  <c r="J973" i="2"/>
  <c r="I973" i="2"/>
  <c r="H973" i="2"/>
  <c r="G973" i="2"/>
  <c r="F973" i="2"/>
  <c r="E973" i="2"/>
  <c r="Q972" i="2"/>
  <c r="S479" i="14" s="1"/>
  <c r="Q971" i="2"/>
  <c r="S478" i="14" s="1"/>
  <c r="P965" i="2"/>
  <c r="O965" i="2"/>
  <c r="N965" i="2"/>
  <c r="M965" i="2"/>
  <c r="L965" i="2"/>
  <c r="K965" i="2"/>
  <c r="J965" i="2"/>
  <c r="I965" i="2"/>
  <c r="H965" i="2"/>
  <c r="G965" i="2"/>
  <c r="F965" i="2"/>
  <c r="E965" i="2"/>
  <c r="P964" i="2"/>
  <c r="O964" i="2"/>
  <c r="N964" i="2"/>
  <c r="M964" i="2"/>
  <c r="L964" i="2"/>
  <c r="K964" i="2"/>
  <c r="J964" i="2"/>
  <c r="I964" i="2"/>
  <c r="H964" i="2"/>
  <c r="G964" i="2"/>
  <c r="F964" i="2"/>
  <c r="E964" i="2"/>
  <c r="P963" i="2"/>
  <c r="O963" i="2"/>
  <c r="O966" i="2" s="1"/>
  <c r="N963" i="2"/>
  <c r="N966" i="2" s="1"/>
  <c r="M963" i="2"/>
  <c r="M966" i="2" s="1"/>
  <c r="L963" i="2"/>
  <c r="K963" i="2"/>
  <c r="K966" i="2" s="1"/>
  <c r="J963" i="2"/>
  <c r="J966" i="2" s="1"/>
  <c r="I963" i="2"/>
  <c r="I966" i="2" s="1"/>
  <c r="H963" i="2"/>
  <c r="G963" i="2"/>
  <c r="G966" i="2" s="1"/>
  <c r="F963" i="2"/>
  <c r="F966" i="2" s="1"/>
  <c r="E963" i="2"/>
  <c r="E966" i="2" s="1"/>
  <c r="P962" i="2"/>
  <c r="O962" i="2"/>
  <c r="N962" i="2"/>
  <c r="M962" i="2"/>
  <c r="L962" i="2"/>
  <c r="K962" i="2"/>
  <c r="J962" i="2"/>
  <c r="I962" i="2"/>
  <c r="H962" i="2"/>
  <c r="G962" i="2"/>
  <c r="F962" i="2"/>
  <c r="E962" i="2"/>
  <c r="Q961" i="2"/>
  <c r="S468" i="14" s="1"/>
  <c r="Q960" i="2"/>
  <c r="S467" i="14" s="1"/>
  <c r="P954" i="2"/>
  <c r="O954" i="2"/>
  <c r="N954" i="2"/>
  <c r="M954" i="2"/>
  <c r="L954" i="2"/>
  <c r="K954" i="2"/>
  <c r="J954" i="2"/>
  <c r="I954" i="2"/>
  <c r="H954" i="2"/>
  <c r="G954" i="2"/>
  <c r="F954" i="2"/>
  <c r="E954" i="2"/>
  <c r="P953" i="2"/>
  <c r="O953" i="2"/>
  <c r="N953" i="2"/>
  <c r="M953" i="2"/>
  <c r="L953" i="2"/>
  <c r="K953" i="2"/>
  <c r="J953" i="2"/>
  <c r="I953" i="2"/>
  <c r="H953" i="2"/>
  <c r="G953" i="2"/>
  <c r="F953" i="2"/>
  <c r="E953" i="2"/>
  <c r="P952" i="2"/>
  <c r="P955" i="2" s="1"/>
  <c r="O952" i="2"/>
  <c r="N952" i="2"/>
  <c r="M952" i="2"/>
  <c r="M955" i="2" s="1"/>
  <c r="L952" i="2"/>
  <c r="L955" i="2" s="1"/>
  <c r="K952" i="2"/>
  <c r="K955" i="2" s="1"/>
  <c r="J952" i="2"/>
  <c r="J955" i="2" s="1"/>
  <c r="I952" i="2"/>
  <c r="I955" i="2" s="1"/>
  <c r="H952" i="2"/>
  <c r="H955" i="2" s="1"/>
  <c r="G952" i="2"/>
  <c r="G955" i="2" s="1"/>
  <c r="F952" i="2"/>
  <c r="F955" i="2" s="1"/>
  <c r="E952" i="2"/>
  <c r="E955" i="2" s="1"/>
  <c r="P951" i="2"/>
  <c r="O951" i="2"/>
  <c r="N951" i="2"/>
  <c r="M951" i="2"/>
  <c r="L951" i="2"/>
  <c r="K951" i="2"/>
  <c r="J951" i="2"/>
  <c r="I951" i="2"/>
  <c r="H951" i="2"/>
  <c r="G951" i="2"/>
  <c r="F951" i="2"/>
  <c r="E951" i="2"/>
  <c r="Q950" i="2"/>
  <c r="S457" i="14" s="1"/>
  <c r="Q949" i="2"/>
  <c r="S456" i="14" s="1"/>
  <c r="P943" i="2"/>
  <c r="O943" i="2"/>
  <c r="N943" i="2"/>
  <c r="M943" i="2"/>
  <c r="L943" i="2"/>
  <c r="K943" i="2"/>
  <c r="J943" i="2"/>
  <c r="I943" i="2"/>
  <c r="H943" i="2"/>
  <c r="G943" i="2"/>
  <c r="F943" i="2"/>
  <c r="E943" i="2"/>
  <c r="P942" i="2"/>
  <c r="O942" i="2"/>
  <c r="N942" i="2"/>
  <c r="M942" i="2"/>
  <c r="L942" i="2"/>
  <c r="K942" i="2"/>
  <c r="J942" i="2"/>
  <c r="I942" i="2"/>
  <c r="H942" i="2"/>
  <c r="G942" i="2"/>
  <c r="F942" i="2"/>
  <c r="E942" i="2"/>
  <c r="P941" i="2"/>
  <c r="O941" i="2"/>
  <c r="O944" i="2" s="1"/>
  <c r="N941" i="2"/>
  <c r="N944" i="2" s="1"/>
  <c r="M941" i="2"/>
  <c r="M944" i="2" s="1"/>
  <c r="L941" i="2"/>
  <c r="K941" i="2"/>
  <c r="K944" i="2" s="1"/>
  <c r="J941" i="2"/>
  <c r="I941" i="2"/>
  <c r="I944" i="2" s="1"/>
  <c r="H941" i="2"/>
  <c r="H944" i="2" s="1"/>
  <c r="G941" i="2"/>
  <c r="G944" i="2" s="1"/>
  <c r="F941" i="2"/>
  <c r="F944" i="2" s="1"/>
  <c r="E941" i="2"/>
  <c r="E944" i="2" s="1"/>
  <c r="P940" i="2"/>
  <c r="O940" i="2"/>
  <c r="N940" i="2"/>
  <c r="M940" i="2"/>
  <c r="L940" i="2"/>
  <c r="K940" i="2"/>
  <c r="J940" i="2"/>
  <c r="I940" i="2"/>
  <c r="H940" i="2"/>
  <c r="G940" i="2"/>
  <c r="F940" i="2"/>
  <c r="E940" i="2"/>
  <c r="Q939" i="2"/>
  <c r="S446" i="14" s="1"/>
  <c r="Q938" i="2"/>
  <c r="S445" i="14" s="1"/>
  <c r="P932" i="2"/>
  <c r="O932" i="2"/>
  <c r="N932" i="2"/>
  <c r="M932" i="2"/>
  <c r="L932" i="2"/>
  <c r="K932" i="2"/>
  <c r="J932" i="2"/>
  <c r="I932" i="2"/>
  <c r="H932" i="2"/>
  <c r="G932" i="2"/>
  <c r="F932" i="2"/>
  <c r="E932" i="2"/>
  <c r="P931" i="2"/>
  <c r="O931" i="2"/>
  <c r="N931" i="2"/>
  <c r="M931" i="2"/>
  <c r="L931" i="2"/>
  <c r="K931" i="2"/>
  <c r="J931" i="2"/>
  <c r="I931" i="2"/>
  <c r="H931" i="2"/>
  <c r="G931" i="2"/>
  <c r="F931" i="2"/>
  <c r="E931" i="2"/>
  <c r="P930" i="2"/>
  <c r="P933" i="2" s="1"/>
  <c r="O930" i="2"/>
  <c r="N930" i="2"/>
  <c r="M930" i="2"/>
  <c r="M933" i="2" s="1"/>
  <c r="L930" i="2"/>
  <c r="L933" i="2" s="1"/>
  <c r="K930" i="2"/>
  <c r="J930" i="2"/>
  <c r="J933" i="2" s="1"/>
  <c r="I930" i="2"/>
  <c r="I933" i="2" s="1"/>
  <c r="H930" i="2"/>
  <c r="H933" i="2" s="1"/>
  <c r="G930" i="2"/>
  <c r="G933" i="2" s="1"/>
  <c r="F930" i="2"/>
  <c r="F933" i="2" s="1"/>
  <c r="E930" i="2"/>
  <c r="E933" i="2" s="1"/>
  <c r="P929" i="2"/>
  <c r="O929" i="2"/>
  <c r="N929" i="2"/>
  <c r="M929" i="2"/>
  <c r="L929" i="2"/>
  <c r="K929" i="2"/>
  <c r="J929" i="2"/>
  <c r="I929" i="2"/>
  <c r="H929" i="2"/>
  <c r="G929" i="2"/>
  <c r="F929" i="2"/>
  <c r="E929" i="2"/>
  <c r="Q928" i="2"/>
  <c r="S435" i="14" s="1"/>
  <c r="Q927" i="2"/>
  <c r="S434" i="14" s="1"/>
  <c r="P921" i="2"/>
  <c r="O921" i="2"/>
  <c r="N921" i="2"/>
  <c r="M921" i="2"/>
  <c r="L921" i="2"/>
  <c r="K921" i="2"/>
  <c r="J921" i="2"/>
  <c r="I921" i="2"/>
  <c r="H921" i="2"/>
  <c r="G921" i="2"/>
  <c r="F921" i="2"/>
  <c r="E921" i="2"/>
  <c r="P920" i="2"/>
  <c r="O920" i="2"/>
  <c r="N920" i="2"/>
  <c r="M920" i="2"/>
  <c r="L920" i="2"/>
  <c r="K920" i="2"/>
  <c r="J920" i="2"/>
  <c r="I920" i="2"/>
  <c r="H920" i="2"/>
  <c r="G920" i="2"/>
  <c r="F920" i="2"/>
  <c r="E920" i="2"/>
  <c r="P919" i="2"/>
  <c r="O919" i="2"/>
  <c r="O922" i="2" s="1"/>
  <c r="N919" i="2"/>
  <c r="N922" i="2" s="1"/>
  <c r="M919" i="2"/>
  <c r="L919" i="2"/>
  <c r="L922" i="2" s="1"/>
  <c r="K919" i="2"/>
  <c r="K922" i="2" s="1"/>
  <c r="J919" i="2"/>
  <c r="J922" i="2" s="1"/>
  <c r="I919" i="2"/>
  <c r="I922" i="2" s="1"/>
  <c r="H919" i="2"/>
  <c r="H922" i="2" s="1"/>
  <c r="G919" i="2"/>
  <c r="G922" i="2" s="1"/>
  <c r="F919" i="2"/>
  <c r="F922" i="2" s="1"/>
  <c r="E919" i="2"/>
  <c r="E922" i="2" s="1"/>
  <c r="P918" i="2"/>
  <c r="O918" i="2"/>
  <c r="N918" i="2"/>
  <c r="M918" i="2"/>
  <c r="L918" i="2"/>
  <c r="K918" i="2"/>
  <c r="J918" i="2"/>
  <c r="I918" i="2"/>
  <c r="H918" i="2"/>
  <c r="G918" i="2"/>
  <c r="F918" i="2"/>
  <c r="E918" i="2"/>
  <c r="Q917" i="2"/>
  <c r="S424" i="14" s="1"/>
  <c r="Q916" i="2"/>
  <c r="S423" i="14" s="1"/>
  <c r="P910" i="2"/>
  <c r="O910" i="2"/>
  <c r="N910" i="2"/>
  <c r="M910" i="2"/>
  <c r="L910" i="2"/>
  <c r="K910" i="2"/>
  <c r="J910" i="2"/>
  <c r="I910" i="2"/>
  <c r="H910" i="2"/>
  <c r="G910" i="2"/>
  <c r="F910" i="2"/>
  <c r="E910" i="2"/>
  <c r="P909" i="2"/>
  <c r="O909" i="2"/>
  <c r="N909" i="2"/>
  <c r="M909" i="2"/>
  <c r="L909" i="2"/>
  <c r="K909" i="2"/>
  <c r="J909" i="2"/>
  <c r="I909" i="2"/>
  <c r="H909" i="2"/>
  <c r="G909" i="2"/>
  <c r="F909" i="2"/>
  <c r="E909" i="2"/>
  <c r="P908" i="2"/>
  <c r="P911" i="2" s="1"/>
  <c r="O908" i="2"/>
  <c r="N908" i="2"/>
  <c r="M908" i="2"/>
  <c r="M911" i="2" s="1"/>
  <c r="L908" i="2"/>
  <c r="L911" i="2" s="1"/>
  <c r="K908" i="2"/>
  <c r="K911" i="2" s="1"/>
  <c r="J908" i="2"/>
  <c r="J911" i="2" s="1"/>
  <c r="I908" i="2"/>
  <c r="I911" i="2" s="1"/>
  <c r="H908" i="2"/>
  <c r="H911" i="2" s="1"/>
  <c r="G908" i="2"/>
  <c r="G911" i="2" s="1"/>
  <c r="F908" i="2"/>
  <c r="E908" i="2"/>
  <c r="E911" i="2" s="1"/>
  <c r="P907" i="2"/>
  <c r="O907" i="2"/>
  <c r="N907" i="2"/>
  <c r="M907" i="2"/>
  <c r="L907" i="2"/>
  <c r="K907" i="2"/>
  <c r="J907" i="2"/>
  <c r="I907" i="2"/>
  <c r="H907" i="2"/>
  <c r="G907" i="2"/>
  <c r="F907" i="2"/>
  <c r="E907" i="2"/>
  <c r="Q906" i="2"/>
  <c r="Q905" i="2"/>
  <c r="P825" i="2"/>
  <c r="O825" i="2"/>
  <c r="N825" i="2"/>
  <c r="M825" i="2"/>
  <c r="L825" i="2"/>
  <c r="K825" i="2"/>
  <c r="J825" i="2"/>
  <c r="I825" i="2"/>
  <c r="H825" i="2"/>
  <c r="G825" i="2"/>
  <c r="F825" i="2"/>
  <c r="E825" i="2"/>
  <c r="P824" i="2"/>
  <c r="O824" i="2"/>
  <c r="N824" i="2"/>
  <c r="M824" i="2"/>
  <c r="L824" i="2"/>
  <c r="K824" i="2"/>
  <c r="J824" i="2"/>
  <c r="I824" i="2"/>
  <c r="H824" i="2"/>
  <c r="G824" i="2"/>
  <c r="F824" i="2"/>
  <c r="E824" i="2"/>
  <c r="P823" i="2"/>
  <c r="P826" i="2" s="1"/>
  <c r="O823" i="2"/>
  <c r="O826" i="2" s="1"/>
  <c r="N823" i="2"/>
  <c r="N826" i="2" s="1"/>
  <c r="M823" i="2"/>
  <c r="M826" i="2" s="1"/>
  <c r="L823" i="2"/>
  <c r="L826" i="2" s="1"/>
  <c r="K823" i="2"/>
  <c r="K826" i="2" s="1"/>
  <c r="J823" i="2"/>
  <c r="J826" i="2" s="1"/>
  <c r="I823" i="2"/>
  <c r="I826" i="2" s="1"/>
  <c r="H823" i="2"/>
  <c r="H826" i="2" s="1"/>
  <c r="G823" i="2"/>
  <c r="G826" i="2" s="1"/>
  <c r="F823" i="2"/>
  <c r="F826" i="2" s="1"/>
  <c r="E823" i="2"/>
  <c r="E826" i="2" s="1"/>
  <c r="P822" i="2"/>
  <c r="O822" i="2"/>
  <c r="N822" i="2"/>
  <c r="M822" i="2"/>
  <c r="L822" i="2"/>
  <c r="K822" i="2"/>
  <c r="J822" i="2"/>
  <c r="I822" i="2"/>
  <c r="H822" i="2"/>
  <c r="G822" i="2"/>
  <c r="F822" i="2"/>
  <c r="E822" i="2"/>
  <c r="Q821" i="2"/>
  <c r="S343" i="14" s="1"/>
  <c r="Q820" i="2"/>
  <c r="S342" i="14" s="1"/>
  <c r="P792" i="2"/>
  <c r="O792" i="2"/>
  <c r="N792" i="2"/>
  <c r="M792" i="2"/>
  <c r="L792" i="2"/>
  <c r="K792" i="2"/>
  <c r="J792" i="2"/>
  <c r="I792" i="2"/>
  <c r="H792" i="2"/>
  <c r="G792" i="2"/>
  <c r="F792" i="2"/>
  <c r="P791" i="2"/>
  <c r="O791" i="2"/>
  <c r="N791" i="2"/>
  <c r="M791" i="2"/>
  <c r="L791" i="2"/>
  <c r="K791" i="2"/>
  <c r="J791" i="2"/>
  <c r="I791" i="2"/>
  <c r="H791" i="2"/>
  <c r="G791" i="2"/>
  <c r="F791" i="2"/>
  <c r="P790" i="2"/>
  <c r="O790" i="2"/>
  <c r="N790" i="2"/>
  <c r="M790" i="2"/>
  <c r="L790" i="2"/>
  <c r="K790" i="2"/>
  <c r="J790" i="2"/>
  <c r="I790" i="2"/>
  <c r="H790" i="2"/>
  <c r="G790" i="2"/>
  <c r="F790" i="2"/>
  <c r="P789" i="2"/>
  <c r="O789" i="2"/>
  <c r="N789" i="2"/>
  <c r="M789" i="2"/>
  <c r="L789" i="2"/>
  <c r="K789" i="2"/>
  <c r="J789" i="2"/>
  <c r="I789" i="2"/>
  <c r="H789" i="2"/>
  <c r="G789" i="2"/>
  <c r="F789" i="2"/>
  <c r="Q788" i="2"/>
  <c r="S321" i="14" s="1"/>
  <c r="Q787" i="2"/>
  <c r="S320" i="14" s="1"/>
  <c r="P161" i="2"/>
  <c r="O161" i="2"/>
  <c r="N161" i="2"/>
  <c r="M161" i="2"/>
  <c r="L161" i="2"/>
  <c r="K161" i="2"/>
  <c r="J161" i="2"/>
  <c r="I161" i="2"/>
  <c r="H161" i="2"/>
  <c r="G161" i="2"/>
  <c r="F161" i="2"/>
  <c r="E161" i="2"/>
  <c r="P160" i="2"/>
  <c r="O160" i="2"/>
  <c r="N160" i="2"/>
  <c r="M160" i="2"/>
  <c r="L160" i="2"/>
  <c r="K160" i="2"/>
  <c r="J160" i="2"/>
  <c r="I160" i="2"/>
  <c r="H160" i="2"/>
  <c r="G160" i="2"/>
  <c r="F160" i="2"/>
  <c r="E160" i="2"/>
  <c r="P159" i="2"/>
  <c r="O159" i="2"/>
  <c r="O162" i="2" s="1"/>
  <c r="N159" i="2"/>
  <c r="M159" i="2"/>
  <c r="M162" i="2" s="1"/>
  <c r="L159" i="2"/>
  <c r="L162" i="2" s="1"/>
  <c r="K159" i="2"/>
  <c r="K162" i="2" s="1"/>
  <c r="J159" i="2"/>
  <c r="I159" i="2"/>
  <c r="I162" i="2" s="1"/>
  <c r="H159" i="2"/>
  <c r="H162" i="2" s="1"/>
  <c r="G159" i="2"/>
  <c r="G162" i="2" s="1"/>
  <c r="F159" i="2"/>
  <c r="F162" i="2" s="1"/>
  <c r="E159" i="2"/>
  <c r="P158" i="2"/>
  <c r="O158" i="2"/>
  <c r="N158" i="2"/>
  <c r="M158" i="2"/>
  <c r="L158" i="2"/>
  <c r="K158" i="2"/>
  <c r="J158" i="2"/>
  <c r="I158" i="2"/>
  <c r="H158" i="2"/>
  <c r="G158" i="2"/>
  <c r="F158" i="2"/>
  <c r="E158" i="2"/>
  <c r="Q157" i="2"/>
  <c r="S177" i="14" s="1"/>
  <c r="Q156" i="2"/>
  <c r="S176" i="14" s="1"/>
  <c r="G1043" i="2" l="1"/>
  <c r="I308" i="2"/>
  <c r="Q308" i="2" s="1"/>
  <c r="J162" i="2"/>
  <c r="F999" i="2"/>
  <c r="G245" i="14"/>
  <c r="H1076" i="2"/>
  <c r="H258" i="14"/>
  <c r="M1076" i="2"/>
  <c r="N444" i="12"/>
  <c r="M922" i="2"/>
  <c r="P258" i="14"/>
  <c r="Q258" i="14" s="1"/>
  <c r="J8" i="14" s="1"/>
  <c r="N28" i="11" s="1"/>
  <c r="P455" i="12"/>
  <c r="K245" i="14"/>
  <c r="O245" i="14"/>
  <c r="N488" i="12"/>
  <c r="L37" i="12"/>
  <c r="L462" i="14"/>
  <c r="K407" i="14"/>
  <c r="K149" i="14"/>
  <c r="K39" i="14"/>
  <c r="E72" i="14"/>
  <c r="H966" i="2"/>
  <c r="H1032" i="2"/>
  <c r="H1054" i="2"/>
  <c r="E561" i="14"/>
  <c r="E162" i="2"/>
  <c r="G977" i="2"/>
  <c r="L988" i="2"/>
  <c r="P988" i="2"/>
  <c r="S412" i="14"/>
  <c r="T412" i="14" s="1"/>
  <c r="T379" i="14"/>
  <c r="S413" i="14"/>
  <c r="T413" i="14" s="1"/>
  <c r="T380" i="14"/>
  <c r="T320" i="14"/>
  <c r="T342" i="14"/>
  <c r="T434" i="14"/>
  <c r="T456" i="14"/>
  <c r="T478" i="14"/>
  <c r="T500" i="14"/>
  <c r="T522" i="14"/>
  <c r="T544" i="14"/>
  <c r="T566" i="14"/>
  <c r="T588" i="14"/>
  <c r="T321" i="14"/>
  <c r="T343" i="14"/>
  <c r="T435" i="14"/>
  <c r="T457" i="14"/>
  <c r="T479" i="14"/>
  <c r="T501" i="14"/>
  <c r="T523" i="14"/>
  <c r="T545" i="14"/>
  <c r="T567" i="14"/>
  <c r="T589" i="14"/>
  <c r="T176" i="14"/>
  <c r="T423" i="14"/>
  <c r="T445" i="14"/>
  <c r="T467" i="14"/>
  <c r="T489" i="14"/>
  <c r="T511" i="14"/>
  <c r="T533" i="14"/>
  <c r="T555" i="14"/>
  <c r="T577" i="14"/>
  <c r="T590" i="14"/>
  <c r="T177" i="14"/>
  <c r="T424" i="14"/>
  <c r="T446" i="14"/>
  <c r="T468" i="14"/>
  <c r="T490" i="14"/>
  <c r="T512" i="14"/>
  <c r="T534" i="14"/>
  <c r="T556" i="14"/>
  <c r="T578" i="14"/>
  <c r="I271" i="14"/>
  <c r="M61" i="14"/>
  <c r="O999" i="2"/>
  <c r="O793" i="2"/>
  <c r="N334" i="12"/>
  <c r="F444" i="12"/>
  <c r="J444" i="12"/>
  <c r="L59" i="12"/>
  <c r="L81" i="12"/>
  <c r="L389" i="12"/>
  <c r="L147" i="12"/>
  <c r="H282" i="14"/>
  <c r="L282" i="14"/>
  <c r="G105" i="14"/>
  <c r="H793" i="2"/>
  <c r="L793" i="2"/>
  <c r="P793" i="2"/>
  <c r="N455" i="12"/>
  <c r="H433" i="12"/>
  <c r="F37" i="12"/>
  <c r="G429" i="14"/>
  <c r="M208" i="14"/>
  <c r="Q208" i="14" s="1"/>
  <c r="F21" i="14" s="1"/>
  <c r="N24" i="11" s="1"/>
  <c r="L407" i="14"/>
  <c r="I793" i="2"/>
  <c r="M793" i="2"/>
  <c r="G72" i="14"/>
  <c r="J334" i="12"/>
  <c r="L257" i="12"/>
  <c r="J290" i="12"/>
  <c r="Q290" i="12" s="1"/>
  <c r="F488" i="12"/>
  <c r="J488" i="12"/>
  <c r="L72" i="14"/>
  <c r="P473" i="14"/>
  <c r="L473" i="14"/>
  <c r="I224" i="12"/>
  <c r="Q224" i="12" s="1"/>
  <c r="I488" i="12"/>
  <c r="Q591" i="14"/>
  <c r="Q440" i="12"/>
  <c r="P235" i="12"/>
  <c r="K235" i="12"/>
  <c r="O213" i="12"/>
  <c r="K191" i="12"/>
  <c r="O169" i="12"/>
  <c r="K169" i="12"/>
  <c r="K147" i="12"/>
  <c r="O125" i="12"/>
  <c r="K125" i="12"/>
  <c r="O103" i="12"/>
  <c r="K81" i="12"/>
  <c r="P59" i="12"/>
  <c r="O37" i="12"/>
  <c r="N304" i="14"/>
  <c r="L293" i="14"/>
  <c r="N282" i="14"/>
  <c r="J282" i="14"/>
  <c r="N171" i="14"/>
  <c r="L160" i="14"/>
  <c r="N149" i="14"/>
  <c r="O149" i="14"/>
  <c r="N127" i="14"/>
  <c r="L116" i="14"/>
  <c r="Q116" i="14" s="1"/>
  <c r="F13" i="14" s="1"/>
  <c r="N16" i="11" s="1"/>
  <c r="P94" i="14"/>
  <c r="N83" i="14"/>
  <c r="N407" i="14"/>
  <c r="N39" i="14"/>
  <c r="J39" i="14"/>
  <c r="Q303" i="2"/>
  <c r="O1076" i="2"/>
  <c r="Q1076" i="2" s="1"/>
  <c r="S583" i="14" s="1"/>
  <c r="P583" i="14"/>
  <c r="Q583" i="14" s="1"/>
  <c r="N21" i="14" s="1"/>
  <c r="AE32" i="11" s="1"/>
  <c r="N572" i="14"/>
  <c r="Q572" i="14" s="1"/>
  <c r="N20" i="14" s="1"/>
  <c r="AE31" i="11" s="1"/>
  <c r="O1054" i="2"/>
  <c r="P561" i="14"/>
  <c r="K1054" i="2"/>
  <c r="N550" i="14"/>
  <c r="J550" i="14"/>
  <c r="P539" i="14"/>
  <c r="Q539" i="14" s="1"/>
  <c r="N17" i="14" s="1"/>
  <c r="AE28" i="11" s="1"/>
  <c r="O1032" i="2"/>
  <c r="N528" i="14"/>
  <c r="J528" i="14"/>
  <c r="P517" i="14"/>
  <c r="L517" i="14"/>
  <c r="N999" i="2"/>
  <c r="N506" i="14"/>
  <c r="J506" i="14"/>
  <c r="O484" i="14"/>
  <c r="N977" i="2"/>
  <c r="G484" i="14"/>
  <c r="L966" i="2"/>
  <c r="N955" i="2"/>
  <c r="O462" i="14"/>
  <c r="O955" i="2"/>
  <c r="P944" i="2"/>
  <c r="L944" i="2"/>
  <c r="O440" i="14"/>
  <c r="Q440" i="14" s="1"/>
  <c r="N8" i="14" s="1"/>
  <c r="AE19" i="11" s="1"/>
  <c r="N933" i="2"/>
  <c r="K933" i="2"/>
  <c r="O429" i="14"/>
  <c r="Q429" i="14" s="1"/>
  <c r="N7" i="14" s="1"/>
  <c r="AE18" i="11" s="1"/>
  <c r="O418" i="14"/>
  <c r="F911" i="2"/>
  <c r="N374" i="14"/>
  <c r="Q374" i="14" s="1"/>
  <c r="O348" i="14"/>
  <c r="Q348" i="14" s="1"/>
  <c r="J17" i="14" s="1"/>
  <c r="AE11" i="11" s="1"/>
  <c r="P326" i="14"/>
  <c r="N793" i="2"/>
  <c r="O326" i="14"/>
  <c r="F793" i="2"/>
  <c r="J793" i="2"/>
  <c r="G793" i="2"/>
  <c r="K793" i="2"/>
  <c r="Q484" i="12"/>
  <c r="E488" i="12"/>
  <c r="O477" i="12"/>
  <c r="Q477" i="12" s="1"/>
  <c r="P433" i="12"/>
  <c r="O411" i="12"/>
  <c r="H411" i="12"/>
  <c r="O389" i="12"/>
  <c r="P389" i="12"/>
  <c r="K389" i="12"/>
  <c r="O367" i="12"/>
  <c r="Q367" i="12" s="1"/>
  <c r="O345" i="12"/>
  <c r="P345" i="12"/>
  <c r="Q341" i="12"/>
  <c r="O323" i="12"/>
  <c r="K323" i="12"/>
  <c r="P301" i="12"/>
  <c r="K301" i="12"/>
  <c r="O279" i="12"/>
  <c r="Q279" i="12" s="1"/>
  <c r="O257" i="12"/>
  <c r="K257" i="12"/>
  <c r="O235" i="12"/>
  <c r="K213" i="12"/>
  <c r="N202" i="12"/>
  <c r="Q202" i="12" s="1"/>
  <c r="P191" i="12"/>
  <c r="O147" i="12"/>
  <c r="Q121" i="12"/>
  <c r="G103" i="12"/>
  <c r="O81" i="12"/>
  <c r="P81" i="12"/>
  <c r="O59" i="12"/>
  <c r="P37" i="12"/>
  <c r="O304" i="14"/>
  <c r="Q304" i="14" s="1"/>
  <c r="J12" i="14" s="1"/>
  <c r="N32" i="11" s="1"/>
  <c r="N293" i="14"/>
  <c r="O293" i="14"/>
  <c r="P282" i="14"/>
  <c r="Q253" i="14"/>
  <c r="O171" i="14"/>
  <c r="F160" i="14"/>
  <c r="K160" i="14"/>
  <c r="O127" i="14"/>
  <c r="P127" i="14"/>
  <c r="O105" i="14"/>
  <c r="Q105" i="14" s="1"/>
  <c r="F12" i="14" s="1"/>
  <c r="N15" i="11" s="1"/>
  <c r="N94" i="14"/>
  <c r="O83" i="14"/>
  <c r="P83" i="14"/>
  <c r="O407" i="14"/>
  <c r="N396" i="14"/>
  <c r="O396" i="14"/>
  <c r="P61" i="14"/>
  <c r="O61" i="14"/>
  <c r="K61" i="14"/>
  <c r="N50" i="14"/>
  <c r="K50" i="14"/>
  <c r="H550" i="14"/>
  <c r="K484" i="14"/>
  <c r="Q436" i="14"/>
  <c r="M315" i="14"/>
  <c r="Q315" i="14" s="1"/>
  <c r="J14" i="14" s="1"/>
  <c r="N34" i="11" s="1"/>
  <c r="Q473" i="12"/>
  <c r="Q429" i="12"/>
  <c r="Q396" i="12"/>
  <c r="Q385" i="12"/>
  <c r="Q352" i="12"/>
  <c r="Q308" i="12"/>
  <c r="Q297" i="12"/>
  <c r="Q253" i="12"/>
  <c r="Q231" i="12"/>
  <c r="Q209" i="12"/>
  <c r="Q187" i="12"/>
  <c r="Q165" i="12"/>
  <c r="Q143" i="12"/>
  <c r="Q99" i="12"/>
  <c r="Q77" i="12"/>
  <c r="Q55" i="12"/>
  <c r="Q33" i="12"/>
  <c r="Q190" i="14"/>
  <c r="G528" i="14"/>
  <c r="K418" i="14"/>
  <c r="M271" i="14"/>
  <c r="E506" i="14"/>
  <c r="K293" i="14"/>
  <c r="Q182" i="14"/>
  <c r="F19" i="14" s="1"/>
  <c r="N22" i="11" s="1"/>
  <c r="Q246" i="12"/>
  <c r="Q180" i="12"/>
  <c r="Q158" i="12"/>
  <c r="Q136" i="12"/>
  <c r="Q114" i="12"/>
  <c r="Q92" i="12"/>
  <c r="Q70" i="12"/>
  <c r="Q48" i="12"/>
  <c r="F7" i="12" s="1"/>
  <c r="E1054" i="2"/>
  <c r="J944" i="2"/>
  <c r="Q44" i="12"/>
  <c r="Q66" i="12"/>
  <c r="Q88" i="12"/>
  <c r="Q110" i="12"/>
  <c r="Q132" i="12"/>
  <c r="Q154" i="12"/>
  <c r="Q176" i="12"/>
  <c r="Q198" i="12"/>
  <c r="Q220" i="12"/>
  <c r="Q242" i="12"/>
  <c r="Q264" i="12"/>
  <c r="Q268" i="12"/>
  <c r="Q312" i="12"/>
  <c r="Q356" i="12"/>
  <c r="Q400" i="12"/>
  <c r="Q275" i="12"/>
  <c r="Q319" i="12"/>
  <c r="Q363" i="12"/>
  <c r="Q407" i="12"/>
  <c r="Q451" i="12"/>
  <c r="Q286" i="12"/>
  <c r="Q330" i="12"/>
  <c r="Q374" i="12"/>
  <c r="Q378" i="12"/>
  <c r="Q418" i="12"/>
  <c r="Q422" i="12"/>
  <c r="Q462" i="12"/>
  <c r="Q466" i="12"/>
  <c r="Q232" i="14"/>
  <c r="J6" i="14" s="1"/>
  <c r="N26" i="11" s="1"/>
  <c r="M596" i="14"/>
  <c r="Q596" i="14" s="1"/>
  <c r="Q57" i="14"/>
  <c r="Q112" i="14"/>
  <c r="Q356" i="14"/>
  <c r="Q46" i="14"/>
  <c r="Q134" i="14"/>
  <c r="Q502" i="14"/>
  <c r="Q35" i="14"/>
  <c r="Q90" i="14"/>
  <c r="Q101" i="14"/>
  <c r="Q123" i="14"/>
  <c r="Q145" i="14"/>
  <c r="Q156" i="14"/>
  <c r="Q458" i="14"/>
  <c r="Q568" i="14"/>
  <c r="Q216" i="14"/>
  <c r="Q68" i="14"/>
  <c r="Q79" i="14"/>
  <c r="Q167" i="14"/>
  <c r="Q178" i="14"/>
  <c r="Q240" i="14"/>
  <c r="Q414" i="14"/>
  <c r="Q524" i="14"/>
  <c r="Q138" i="14"/>
  <c r="F15" i="14" s="1"/>
  <c r="N18" i="11" s="1"/>
  <c r="Q221" i="14"/>
  <c r="F22" i="14" s="1"/>
  <c r="N25" i="11" s="1"/>
  <c r="Q392" i="14"/>
  <c r="Q403" i="14"/>
  <c r="Q203" i="14"/>
  <c r="Q228" i="14"/>
  <c r="Q266" i="14"/>
  <c r="Q278" i="14"/>
  <c r="Q311" i="14"/>
  <c r="Q480" i="14"/>
  <c r="Q546" i="14"/>
  <c r="Q195" i="14"/>
  <c r="F20" i="14" s="1"/>
  <c r="N23" i="11" s="1"/>
  <c r="Q289" i="14"/>
  <c r="Q300" i="14"/>
  <c r="Q337" i="14"/>
  <c r="J16" i="14" s="1"/>
  <c r="AE10" i="11" s="1"/>
  <c r="Q322" i="14"/>
  <c r="Q344" i="14"/>
  <c r="Q361" i="14"/>
  <c r="J18" i="14" s="1"/>
  <c r="AE12" i="11" s="1"/>
  <c r="Q425" i="14"/>
  <c r="Q469" i="14"/>
  <c r="Q513" i="14"/>
  <c r="Q557" i="14"/>
  <c r="Q333" i="14"/>
  <c r="Q369" i="14"/>
  <c r="T369" i="14" s="1"/>
  <c r="Q447" i="14"/>
  <c r="Q451" i="14"/>
  <c r="N9" i="14" s="1"/>
  <c r="AE20" i="11" s="1"/>
  <c r="Q491" i="14"/>
  <c r="Q495" i="14"/>
  <c r="N13" i="14" s="1"/>
  <c r="AE24" i="11" s="1"/>
  <c r="Q535" i="14"/>
  <c r="Q579" i="14"/>
  <c r="Q1072" i="2"/>
  <c r="Q1061" i="2"/>
  <c r="P1054" i="2"/>
  <c r="Q1050" i="2"/>
  <c r="N1043" i="2"/>
  <c r="Q1043" i="2" s="1"/>
  <c r="S550" i="14" s="1"/>
  <c r="Q1039" i="2"/>
  <c r="P1032" i="2"/>
  <c r="Q1028" i="2"/>
  <c r="N1021" i="2"/>
  <c r="Q1021" i="2" s="1"/>
  <c r="S528" i="14" s="1"/>
  <c r="Q1017" i="2"/>
  <c r="P1010" i="2"/>
  <c r="Q1010" i="2" s="1"/>
  <c r="S517" i="14" s="1"/>
  <c r="Q1006" i="2"/>
  <c r="Q995" i="2"/>
  <c r="Q984" i="2"/>
  <c r="Q973" i="2"/>
  <c r="P966" i="2"/>
  <c r="Q962" i="2"/>
  <c r="Q951" i="2"/>
  <c r="Q940" i="2"/>
  <c r="O933" i="2"/>
  <c r="Q929" i="2"/>
  <c r="P922" i="2"/>
  <c r="Q918" i="2"/>
  <c r="O911" i="2"/>
  <c r="N911" i="2"/>
  <c r="Q907" i="2"/>
  <c r="T381" i="14" s="1"/>
  <c r="Q1065" i="2"/>
  <c r="S572" i="14" s="1"/>
  <c r="Q822" i="2"/>
  <c r="Q826" i="2"/>
  <c r="S348" i="14" s="1"/>
  <c r="Q789" i="2"/>
  <c r="P162" i="2"/>
  <c r="N162" i="2"/>
  <c r="Q158" i="2"/>
  <c r="S596" i="14" l="1"/>
  <c r="T596" i="14" s="1"/>
  <c r="Q922" i="2"/>
  <c r="S429" i="14" s="1"/>
  <c r="T429" i="14" s="1"/>
  <c r="Q455" i="12"/>
  <c r="Q462" i="14"/>
  <c r="N10" i="14" s="1"/>
  <c r="AE21" i="11" s="1"/>
  <c r="Q245" i="14"/>
  <c r="J7" i="14" s="1"/>
  <c r="N27" i="11" s="1"/>
  <c r="Q955" i="2"/>
  <c r="S462" i="14" s="1"/>
  <c r="Q988" i="2"/>
  <c r="S495" i="14" s="1"/>
  <c r="T495" i="14" s="1"/>
  <c r="Q561" i="14"/>
  <c r="N19" i="14" s="1"/>
  <c r="AE30" i="11" s="1"/>
  <c r="Q977" i="2"/>
  <c r="S484" i="14" s="1"/>
  <c r="Q999" i="2"/>
  <c r="S506" i="14" s="1"/>
  <c r="J19" i="14"/>
  <c r="AE13" i="11" s="1"/>
  <c r="Q966" i="2"/>
  <c r="S473" i="14" s="1"/>
  <c r="Q271" i="14"/>
  <c r="J9" i="14" s="1"/>
  <c r="N29" i="11" s="1"/>
  <c r="S178" i="14"/>
  <c r="T178" i="14" s="1"/>
  <c r="T158" i="2"/>
  <c r="S436" i="14"/>
  <c r="T436" i="14" s="1"/>
  <c r="T927" i="2"/>
  <c r="S524" i="14"/>
  <c r="T524" i="14" s="1"/>
  <c r="T1015" i="2"/>
  <c r="T960" i="2"/>
  <c r="S469" i="14"/>
  <c r="T469" i="14" s="1"/>
  <c r="S546" i="14"/>
  <c r="T546" i="14" s="1"/>
  <c r="T1037" i="2"/>
  <c r="S344" i="14"/>
  <c r="T344" i="14" s="1"/>
  <c r="T820" i="2"/>
  <c r="S502" i="14"/>
  <c r="T502" i="14" s="1"/>
  <c r="T993" i="2"/>
  <c r="S425" i="14"/>
  <c r="T425" i="14" s="1"/>
  <c r="T916" i="2"/>
  <c r="S447" i="14"/>
  <c r="T447" i="14" s="1"/>
  <c r="T938" i="2"/>
  <c r="S480" i="14"/>
  <c r="T480" i="14" s="1"/>
  <c r="T971" i="2"/>
  <c r="S513" i="14"/>
  <c r="T513" i="14" s="1"/>
  <c r="T1004" i="2"/>
  <c r="S535" i="14"/>
  <c r="T535" i="14" s="1"/>
  <c r="T1026" i="2"/>
  <c r="S557" i="14"/>
  <c r="T557" i="14" s="1"/>
  <c r="T1048" i="2"/>
  <c r="S579" i="14"/>
  <c r="T579" i="14" s="1"/>
  <c r="T1070" i="2"/>
  <c r="S591" i="14"/>
  <c r="T591" i="14" s="1"/>
  <c r="T303" i="2"/>
  <c r="S322" i="14"/>
  <c r="T322" i="14" s="1"/>
  <c r="T787" i="2"/>
  <c r="S414" i="14"/>
  <c r="T414" i="14" s="1"/>
  <c r="T905" i="2"/>
  <c r="S458" i="14"/>
  <c r="T458" i="14" s="1"/>
  <c r="T949" i="2"/>
  <c r="S491" i="14"/>
  <c r="T491" i="14" s="1"/>
  <c r="T982" i="2"/>
  <c r="S568" i="14"/>
  <c r="T568" i="14" s="1"/>
  <c r="T1059" i="2"/>
  <c r="Q944" i="2"/>
  <c r="S451" i="14" s="1"/>
  <c r="T451" i="14" s="1"/>
  <c r="Q171" i="14"/>
  <c r="F18" i="14" s="1"/>
  <c r="N21" i="11" s="1"/>
  <c r="Q444" i="12"/>
  <c r="Q334" i="12"/>
  <c r="Q103" i="12"/>
  <c r="Q257" i="12"/>
  <c r="Q433" i="12"/>
  <c r="Q59" i="12"/>
  <c r="Q37" i="12"/>
  <c r="F6" i="12" s="1"/>
  <c r="Q147" i="12"/>
  <c r="T583" i="14"/>
  <c r="Q72" i="14"/>
  <c r="F9" i="14" s="1"/>
  <c r="N12" i="11" s="1"/>
  <c r="Q94" i="14"/>
  <c r="F11" i="14" s="1"/>
  <c r="N14" i="11" s="1"/>
  <c r="Q1032" i="2"/>
  <c r="S539" i="14" s="1"/>
  <c r="T539" i="14" s="1"/>
  <c r="Q488" i="12"/>
  <c r="N19" i="12" s="1"/>
  <c r="T572" i="14"/>
  <c r="T348" i="14"/>
  <c r="Q326" i="14"/>
  <c r="J15" i="14" s="1"/>
  <c r="AE9" i="11" s="1"/>
  <c r="Q407" i="14"/>
  <c r="J22" i="14" s="1"/>
  <c r="AE16" i="11" s="1"/>
  <c r="Q1054" i="2"/>
  <c r="S561" i="14" s="1"/>
  <c r="T561" i="14" s="1"/>
  <c r="Q933" i="2"/>
  <c r="S440" i="14" s="1"/>
  <c r="T440" i="14" s="1"/>
  <c r="Q793" i="2"/>
  <c r="Q213" i="12"/>
  <c r="Q473" i="14"/>
  <c r="N11" i="14" s="1"/>
  <c r="AE22" i="11" s="1"/>
  <c r="Q517" i="14"/>
  <c r="N15" i="14" s="1"/>
  <c r="AE26" i="11" s="1"/>
  <c r="Q484" i="14"/>
  <c r="N12" i="14" s="1"/>
  <c r="AE23" i="11" s="1"/>
  <c r="Q345" i="12"/>
  <c r="Q149" i="14"/>
  <c r="F16" i="14" s="1"/>
  <c r="N19" i="11" s="1"/>
  <c r="Q169" i="12"/>
  <c r="Q160" i="14"/>
  <c r="F17" i="14" s="1"/>
  <c r="N20" i="11" s="1"/>
  <c r="Q235" i="12"/>
  <c r="Q506" i="14"/>
  <c r="N14" i="14" s="1"/>
  <c r="AE25" i="11" s="1"/>
  <c r="Q550" i="14"/>
  <c r="N18" i="14" s="1"/>
  <c r="AE29" i="11" s="1"/>
  <c r="Q323" i="12"/>
  <c r="Q39" i="14"/>
  <c r="F6" i="14" s="1"/>
  <c r="N9" i="11" s="1"/>
  <c r="Q125" i="12"/>
  <c r="Q83" i="14"/>
  <c r="F10" i="14" s="1"/>
  <c r="N13" i="11" s="1"/>
  <c r="Q127" i="14"/>
  <c r="F14" i="14" s="1"/>
  <c r="N17" i="11" s="1"/>
  <c r="Q301" i="12"/>
  <c r="Q389" i="12"/>
  <c r="Q411" i="12"/>
  <c r="Q418" i="14"/>
  <c r="Q191" i="12"/>
  <c r="Q528" i="14"/>
  <c r="N16" i="14" s="1"/>
  <c r="AE27" i="11" s="1"/>
  <c r="Q282" i="14"/>
  <c r="J10" i="14" s="1"/>
  <c r="N30" i="11" s="1"/>
  <c r="Q61" i="14"/>
  <c r="F8" i="14" s="1"/>
  <c r="N11" i="11" s="1"/>
  <c r="Q50" i="14"/>
  <c r="F7" i="14" s="1"/>
  <c r="N10" i="11" s="1"/>
  <c r="Q396" i="14"/>
  <c r="J21" i="14" s="1"/>
  <c r="AE15" i="11" s="1"/>
  <c r="Q81" i="12"/>
  <c r="Q293" i="14"/>
  <c r="J11" i="14" s="1"/>
  <c r="N31" i="11" s="1"/>
  <c r="Q911" i="2"/>
  <c r="N22" i="14"/>
  <c r="AE33" i="11" s="1"/>
  <c r="Q162" i="2"/>
  <c r="S182" i="14" s="1"/>
  <c r="T182" i="14" s="1"/>
  <c r="P95" i="2"/>
  <c r="O95" i="2"/>
  <c r="N95" i="2"/>
  <c r="M95" i="2"/>
  <c r="L95" i="2"/>
  <c r="K95" i="2"/>
  <c r="J95" i="2"/>
  <c r="I95" i="2"/>
  <c r="H95" i="2"/>
  <c r="G95" i="2"/>
  <c r="F95" i="2"/>
  <c r="E95" i="2"/>
  <c r="P94" i="2"/>
  <c r="O94" i="2"/>
  <c r="N94" i="2"/>
  <c r="M94" i="2"/>
  <c r="L94" i="2"/>
  <c r="K94" i="2"/>
  <c r="J94" i="2"/>
  <c r="I94" i="2"/>
  <c r="H94" i="2"/>
  <c r="G94" i="2"/>
  <c r="F94" i="2"/>
  <c r="E94" i="2"/>
  <c r="P93" i="2"/>
  <c r="O93" i="2"/>
  <c r="N93" i="2"/>
  <c r="N96" i="2" s="1"/>
  <c r="M93" i="2"/>
  <c r="L93" i="2"/>
  <c r="L96" i="2" s="1"/>
  <c r="K93" i="2"/>
  <c r="K96" i="2" s="1"/>
  <c r="J93" i="2"/>
  <c r="I93" i="2"/>
  <c r="I96" i="2" s="1"/>
  <c r="H93" i="2"/>
  <c r="H96" i="2" s="1"/>
  <c r="G93" i="2"/>
  <c r="G96" i="2" s="1"/>
  <c r="F93" i="2"/>
  <c r="F96" i="2" s="1"/>
  <c r="E93" i="2"/>
  <c r="E96" i="2" s="1"/>
  <c r="P92" i="2"/>
  <c r="O92" i="2"/>
  <c r="N92" i="2"/>
  <c r="M92" i="2"/>
  <c r="L92" i="2"/>
  <c r="K92" i="2"/>
  <c r="J92" i="2"/>
  <c r="I92" i="2"/>
  <c r="H92" i="2"/>
  <c r="G92" i="2"/>
  <c r="F92" i="2"/>
  <c r="E92" i="2"/>
  <c r="Q91" i="2"/>
  <c r="S111" i="14" s="1"/>
  <c r="T111" i="14" s="1"/>
  <c r="Q90" i="2"/>
  <c r="S110" i="14" s="1"/>
  <c r="T110" i="14" s="1"/>
  <c r="P73" i="2"/>
  <c r="O73" i="2"/>
  <c r="N73" i="2"/>
  <c r="M73" i="2"/>
  <c r="L73" i="2"/>
  <c r="K73" i="2"/>
  <c r="J73" i="2"/>
  <c r="I73" i="2"/>
  <c r="H73" i="2"/>
  <c r="G73" i="2"/>
  <c r="F73" i="2"/>
  <c r="E73" i="2"/>
  <c r="P72" i="2"/>
  <c r="O72" i="2"/>
  <c r="N72" i="2"/>
  <c r="M72" i="2"/>
  <c r="L72" i="2"/>
  <c r="K72" i="2"/>
  <c r="J72" i="2"/>
  <c r="I72" i="2"/>
  <c r="H72" i="2"/>
  <c r="G72" i="2"/>
  <c r="F72" i="2"/>
  <c r="E72" i="2"/>
  <c r="P71" i="2"/>
  <c r="O71" i="2"/>
  <c r="N71" i="2"/>
  <c r="N74" i="2" s="1"/>
  <c r="M71" i="2"/>
  <c r="M74" i="2" s="1"/>
  <c r="L71" i="2"/>
  <c r="L74" i="2" s="1"/>
  <c r="K71" i="2"/>
  <c r="K74" i="2" s="1"/>
  <c r="J71" i="2"/>
  <c r="J74" i="2" s="1"/>
  <c r="I71" i="2"/>
  <c r="I74" i="2" s="1"/>
  <c r="H71" i="2"/>
  <c r="H74" i="2" s="1"/>
  <c r="G71" i="2"/>
  <c r="G74" i="2" s="1"/>
  <c r="F71" i="2"/>
  <c r="F74" i="2" s="1"/>
  <c r="E71" i="2"/>
  <c r="E74" i="2" s="1"/>
  <c r="P70" i="2"/>
  <c r="O70" i="2"/>
  <c r="N70" i="2"/>
  <c r="M70" i="2"/>
  <c r="L70" i="2"/>
  <c r="K70" i="2"/>
  <c r="J70" i="2"/>
  <c r="I70" i="2"/>
  <c r="H70" i="2"/>
  <c r="G70" i="2"/>
  <c r="F70" i="2"/>
  <c r="E70" i="2"/>
  <c r="Q69" i="2"/>
  <c r="S89" i="14" s="1"/>
  <c r="T89" i="14" s="1"/>
  <c r="Q68" i="2"/>
  <c r="S88" i="14" s="1"/>
  <c r="T88" i="14" s="1"/>
  <c r="P40" i="2"/>
  <c r="O40" i="2"/>
  <c r="N40" i="2"/>
  <c r="M40" i="2"/>
  <c r="L40" i="2"/>
  <c r="K40" i="2"/>
  <c r="J40" i="2"/>
  <c r="I40" i="2"/>
  <c r="H40" i="2"/>
  <c r="G40" i="2"/>
  <c r="F40" i="2"/>
  <c r="E40" i="2"/>
  <c r="P39" i="2"/>
  <c r="O39" i="2"/>
  <c r="N39" i="2"/>
  <c r="M39" i="2"/>
  <c r="L39" i="2"/>
  <c r="K39" i="2"/>
  <c r="J39" i="2"/>
  <c r="I39" i="2"/>
  <c r="H39" i="2"/>
  <c r="G39" i="2"/>
  <c r="F39" i="2"/>
  <c r="E39" i="2"/>
  <c r="P38" i="2"/>
  <c r="P41" i="2" s="1"/>
  <c r="O38" i="2"/>
  <c r="N38" i="2"/>
  <c r="M38" i="2"/>
  <c r="M41" i="2" s="1"/>
  <c r="L38" i="2"/>
  <c r="L41" i="2" s="1"/>
  <c r="K38" i="2"/>
  <c r="K41" i="2" s="1"/>
  <c r="J38" i="2"/>
  <c r="J41" i="2" s="1"/>
  <c r="I38" i="2"/>
  <c r="I41" i="2" s="1"/>
  <c r="H38" i="2"/>
  <c r="H41" i="2" s="1"/>
  <c r="G38" i="2"/>
  <c r="G41" i="2" s="1"/>
  <c r="F38" i="2"/>
  <c r="F41" i="2" s="1"/>
  <c r="E38" i="2"/>
  <c r="E41" i="2" s="1"/>
  <c r="P37" i="2"/>
  <c r="O37" i="2"/>
  <c r="N37" i="2"/>
  <c r="M37" i="2"/>
  <c r="L37" i="2"/>
  <c r="K37" i="2"/>
  <c r="J37" i="2"/>
  <c r="I37" i="2"/>
  <c r="H37" i="2"/>
  <c r="G37" i="2"/>
  <c r="F37" i="2"/>
  <c r="E37" i="2"/>
  <c r="Q36" i="2"/>
  <c r="S56" i="14" s="1"/>
  <c r="T56" i="14" s="1"/>
  <c r="Q35" i="2"/>
  <c r="S55" i="14" s="1"/>
  <c r="T55" i="14" s="1"/>
  <c r="P29" i="2"/>
  <c r="O29" i="2"/>
  <c r="N29" i="2"/>
  <c r="M29" i="2"/>
  <c r="L29" i="2"/>
  <c r="K29" i="2"/>
  <c r="J29" i="2"/>
  <c r="I29" i="2"/>
  <c r="H29" i="2"/>
  <c r="G29" i="2"/>
  <c r="F29" i="2"/>
  <c r="E29" i="2"/>
  <c r="P28" i="2"/>
  <c r="O28" i="2"/>
  <c r="N28" i="2"/>
  <c r="M28" i="2"/>
  <c r="L28" i="2"/>
  <c r="K28" i="2"/>
  <c r="J28" i="2"/>
  <c r="I28" i="2"/>
  <c r="H28" i="2"/>
  <c r="G28" i="2"/>
  <c r="F28" i="2"/>
  <c r="E28" i="2"/>
  <c r="P27" i="2"/>
  <c r="O27" i="2"/>
  <c r="N27" i="2"/>
  <c r="N30" i="2" s="1"/>
  <c r="M27" i="2"/>
  <c r="L27" i="2"/>
  <c r="L30" i="2" s="1"/>
  <c r="K27" i="2"/>
  <c r="K30" i="2" s="1"/>
  <c r="J27" i="2"/>
  <c r="J30" i="2" s="1"/>
  <c r="I27" i="2"/>
  <c r="I30" i="2" s="1"/>
  <c r="H27" i="2"/>
  <c r="H30" i="2" s="1"/>
  <c r="G27" i="2"/>
  <c r="G30" i="2" s="1"/>
  <c r="F27" i="2"/>
  <c r="F30" i="2" s="1"/>
  <c r="E27" i="2"/>
  <c r="E30" i="2" s="1"/>
  <c r="P26" i="2"/>
  <c r="O26" i="2"/>
  <c r="N26" i="2"/>
  <c r="M26" i="2"/>
  <c r="L26" i="2"/>
  <c r="K26" i="2"/>
  <c r="J26" i="2"/>
  <c r="I26" i="2"/>
  <c r="H26" i="2"/>
  <c r="G26" i="2"/>
  <c r="F26" i="2"/>
  <c r="E26" i="2"/>
  <c r="Q25" i="2"/>
  <c r="S45" i="14" s="1"/>
  <c r="T45" i="14" s="1"/>
  <c r="Q24" i="2"/>
  <c r="S44" i="14" s="1"/>
  <c r="T44" i="14" s="1"/>
  <c r="P139" i="2"/>
  <c r="O139" i="2"/>
  <c r="N139" i="2"/>
  <c r="M139" i="2"/>
  <c r="L139" i="2"/>
  <c r="K139" i="2"/>
  <c r="J139" i="2"/>
  <c r="I139" i="2"/>
  <c r="H139" i="2"/>
  <c r="G139" i="2"/>
  <c r="F139" i="2"/>
  <c r="E139" i="2"/>
  <c r="P138" i="2"/>
  <c r="O138" i="2"/>
  <c r="N138" i="2"/>
  <c r="M138" i="2"/>
  <c r="L138" i="2"/>
  <c r="K138" i="2"/>
  <c r="J138" i="2"/>
  <c r="I138" i="2"/>
  <c r="H138" i="2"/>
  <c r="G138" i="2"/>
  <c r="F138" i="2"/>
  <c r="E138" i="2"/>
  <c r="P137" i="2"/>
  <c r="O137" i="2"/>
  <c r="N137" i="2"/>
  <c r="N140" i="2" s="1"/>
  <c r="M137" i="2"/>
  <c r="M140" i="2" s="1"/>
  <c r="L137" i="2"/>
  <c r="L140" i="2" s="1"/>
  <c r="K137" i="2"/>
  <c r="K140" i="2" s="1"/>
  <c r="J137" i="2"/>
  <c r="J140" i="2" s="1"/>
  <c r="I137" i="2"/>
  <c r="I140" i="2" s="1"/>
  <c r="H137" i="2"/>
  <c r="H140" i="2" s="1"/>
  <c r="G137" i="2"/>
  <c r="G140" i="2" s="1"/>
  <c r="F137" i="2"/>
  <c r="F140" i="2" s="1"/>
  <c r="E137" i="2"/>
  <c r="E140" i="2" s="1"/>
  <c r="P136" i="2"/>
  <c r="O136" i="2"/>
  <c r="N136" i="2"/>
  <c r="M136" i="2"/>
  <c r="L136" i="2"/>
  <c r="K136" i="2"/>
  <c r="J136" i="2"/>
  <c r="I136" i="2"/>
  <c r="H136" i="2"/>
  <c r="G136" i="2"/>
  <c r="F136" i="2"/>
  <c r="E136" i="2"/>
  <c r="Q135" i="2"/>
  <c r="S155" i="14" s="1"/>
  <c r="T155" i="14" s="1"/>
  <c r="Q134" i="2"/>
  <c r="S154" i="14" s="1"/>
  <c r="T154" i="14" s="1"/>
  <c r="S326" i="14" l="1"/>
  <c r="T462" i="14"/>
  <c r="N6" i="14"/>
  <c r="AE17" i="11" s="1"/>
  <c r="S418" i="14"/>
  <c r="T418" i="14" s="1"/>
  <c r="T385" i="14"/>
  <c r="M96" i="2"/>
  <c r="T326" i="14"/>
  <c r="T550" i="14"/>
  <c r="T528" i="14"/>
  <c r="T517" i="14"/>
  <c r="T506" i="14"/>
  <c r="T484" i="14"/>
  <c r="T473" i="14"/>
  <c r="L3" i="12"/>
  <c r="O96" i="2"/>
  <c r="P96" i="2"/>
  <c r="O41" i="2"/>
  <c r="O140" i="2"/>
  <c r="J96" i="2"/>
  <c r="P74" i="2"/>
  <c r="P30" i="2"/>
  <c r="P140" i="2"/>
  <c r="Q140" i="2" s="1"/>
  <c r="S160" i="14" s="1"/>
  <c r="T160" i="14" s="1"/>
  <c r="Q92" i="2"/>
  <c r="O74" i="2"/>
  <c r="Q70" i="2"/>
  <c r="N41" i="2"/>
  <c r="O30" i="2"/>
  <c r="Q26" i="2"/>
  <c r="M30" i="2"/>
  <c r="Q37" i="2"/>
  <c r="Q136" i="2"/>
  <c r="S156" i="14" l="1"/>
  <c r="T156" i="14" s="1"/>
  <c r="T136" i="2"/>
  <c r="S112" i="14"/>
  <c r="T112" i="14" s="1"/>
  <c r="T92" i="2"/>
  <c r="S57" i="14"/>
  <c r="T57" i="14" s="1"/>
  <c r="T37" i="2"/>
  <c r="S90" i="14"/>
  <c r="T90" i="14" s="1"/>
  <c r="T70" i="2"/>
  <c r="S46" i="14"/>
  <c r="T46" i="14" s="1"/>
  <c r="T26" i="2"/>
  <c r="Q96" i="2"/>
  <c r="S116" i="14" s="1"/>
  <c r="T116" i="14" s="1"/>
  <c r="Q41" i="2"/>
  <c r="S61" i="14" s="1"/>
  <c r="T61" i="14" s="1"/>
  <c r="Q74" i="2"/>
  <c r="S94" i="14" s="1"/>
  <c r="T94" i="14" s="1"/>
  <c r="Q30" i="2"/>
  <c r="S50" i="14" s="1"/>
  <c r="T50" i="14" s="1"/>
  <c r="F11" i="12" l="1"/>
  <c r="N6" i="12"/>
  <c r="N18" i="12"/>
  <c r="N9" i="12"/>
  <c r="N7" i="12"/>
  <c r="J12" i="12"/>
  <c r="F18" i="12"/>
  <c r="F17" i="12"/>
  <c r="F16" i="12"/>
  <c r="N14" i="12"/>
  <c r="N13" i="12"/>
  <c r="J15" i="12"/>
  <c r="J11" i="12"/>
  <c r="N17" i="12"/>
  <c r="J16" i="12"/>
  <c r="J8" i="12"/>
  <c r="F15" i="12"/>
  <c r="F10" i="12"/>
  <c r="J18" i="12"/>
  <c r="J10" i="12"/>
  <c r="F19" i="12"/>
  <c r="N10" i="12"/>
  <c r="N15" i="12"/>
  <c r="N11" i="12"/>
  <c r="J19" i="12"/>
  <c r="J17" i="12"/>
  <c r="J13" i="12"/>
  <c r="J9" i="12"/>
  <c r="F14" i="12"/>
  <c r="F13" i="12"/>
  <c r="F12" i="12"/>
  <c r="N16" i="12"/>
  <c r="N12" i="12"/>
  <c r="N8" i="12"/>
  <c r="J14" i="12"/>
  <c r="J6" i="12"/>
  <c r="F8" i="12"/>
  <c r="F9" i="12"/>
  <c r="J7" i="12"/>
  <c r="P319" i="2" l="1"/>
  <c r="P320" i="2" s="1"/>
  <c r="O319" i="2"/>
  <c r="N319" i="2"/>
  <c r="N320" i="2" s="1"/>
  <c r="M319" i="2"/>
  <c r="L319" i="2"/>
  <c r="K319" i="2"/>
  <c r="K320" i="2" s="1"/>
  <c r="J319" i="2"/>
  <c r="I319" i="2"/>
  <c r="I320" i="2" s="1"/>
  <c r="H319" i="2"/>
  <c r="H320" i="2" s="1"/>
  <c r="G319" i="2"/>
  <c r="F319" i="2"/>
  <c r="F320" i="2" s="1"/>
  <c r="E319" i="2"/>
  <c r="E320" i="2" s="1"/>
  <c r="L320" i="2"/>
  <c r="G320" i="2"/>
  <c r="P838" i="2"/>
  <c r="O838" i="2"/>
  <c r="N838" i="2"/>
  <c r="M838" i="2"/>
  <c r="L838" i="2"/>
  <c r="K838" i="2"/>
  <c r="J838" i="2"/>
  <c r="I838" i="2"/>
  <c r="H838" i="2"/>
  <c r="G838" i="2"/>
  <c r="F838" i="2"/>
  <c r="E838" i="2"/>
  <c r="P837" i="2"/>
  <c r="O837" i="2"/>
  <c r="N837" i="2"/>
  <c r="M837" i="2"/>
  <c r="L837" i="2"/>
  <c r="K837" i="2"/>
  <c r="J837" i="2"/>
  <c r="I837" i="2"/>
  <c r="H837" i="2"/>
  <c r="G837" i="2"/>
  <c r="F837" i="2"/>
  <c r="E837" i="2"/>
  <c r="P836" i="2"/>
  <c r="O836" i="2"/>
  <c r="N836" i="2"/>
  <c r="M836" i="2"/>
  <c r="L836" i="2"/>
  <c r="K836" i="2"/>
  <c r="J836" i="2"/>
  <c r="I836" i="2"/>
  <c r="H836" i="2"/>
  <c r="G836" i="2"/>
  <c r="F836" i="2"/>
  <c r="E836" i="2"/>
  <c r="P835" i="2"/>
  <c r="P839" i="2" s="1"/>
  <c r="O835" i="2"/>
  <c r="N835" i="2"/>
  <c r="N839" i="2" s="1"/>
  <c r="M835" i="2"/>
  <c r="M839" i="2" s="1"/>
  <c r="L835" i="2"/>
  <c r="L839" i="2" s="1"/>
  <c r="K835" i="2"/>
  <c r="K839" i="2" s="1"/>
  <c r="J835" i="2"/>
  <c r="J839" i="2" s="1"/>
  <c r="I835" i="2"/>
  <c r="I839" i="2" s="1"/>
  <c r="H835" i="2"/>
  <c r="H839" i="2" s="1"/>
  <c r="G835" i="2"/>
  <c r="G839" i="2" s="1"/>
  <c r="F835" i="2"/>
  <c r="F839" i="2" s="1"/>
  <c r="E835" i="2"/>
  <c r="E839" i="2" s="1"/>
  <c r="P834" i="2"/>
  <c r="O834" i="2"/>
  <c r="N834" i="2"/>
  <c r="M834" i="2"/>
  <c r="L834" i="2"/>
  <c r="K834" i="2"/>
  <c r="J834" i="2"/>
  <c r="I834" i="2"/>
  <c r="H834" i="2"/>
  <c r="G834" i="2"/>
  <c r="F834" i="2"/>
  <c r="E834" i="2"/>
  <c r="Q833" i="2"/>
  <c r="S355" i="14" s="1"/>
  <c r="T355" i="14" s="1"/>
  <c r="Q832" i="2"/>
  <c r="S354" i="14" s="1"/>
  <c r="T354" i="14" s="1"/>
  <c r="Q831" i="2"/>
  <c r="S353" i="14" s="1"/>
  <c r="T353" i="14" s="1"/>
  <c r="P803" i="2"/>
  <c r="O803" i="2"/>
  <c r="N803" i="2"/>
  <c r="M803" i="2"/>
  <c r="L803" i="2"/>
  <c r="K803" i="2"/>
  <c r="J803" i="2"/>
  <c r="I803" i="2"/>
  <c r="H803" i="2"/>
  <c r="G803" i="2"/>
  <c r="F803" i="2"/>
  <c r="E803" i="2"/>
  <c r="P802" i="2"/>
  <c r="O802" i="2"/>
  <c r="N802" i="2"/>
  <c r="M802" i="2"/>
  <c r="L802" i="2"/>
  <c r="K802" i="2"/>
  <c r="J802" i="2"/>
  <c r="I802" i="2"/>
  <c r="H802" i="2"/>
  <c r="G802" i="2"/>
  <c r="F802" i="2"/>
  <c r="E802" i="2"/>
  <c r="P801" i="2"/>
  <c r="O801" i="2"/>
  <c r="O804" i="2" s="1"/>
  <c r="N801" i="2"/>
  <c r="N804" i="2" s="1"/>
  <c r="M801" i="2"/>
  <c r="M804" i="2" s="1"/>
  <c r="L801" i="2"/>
  <c r="L804" i="2" s="1"/>
  <c r="K801" i="2"/>
  <c r="K804" i="2" s="1"/>
  <c r="J801" i="2"/>
  <c r="J804" i="2" s="1"/>
  <c r="I801" i="2"/>
  <c r="I804" i="2" s="1"/>
  <c r="H801" i="2"/>
  <c r="H804" i="2" s="1"/>
  <c r="G801" i="2"/>
  <c r="G804" i="2" s="1"/>
  <c r="F801" i="2"/>
  <c r="F804" i="2" s="1"/>
  <c r="E801" i="2"/>
  <c r="E804" i="2" s="1"/>
  <c r="P800" i="2"/>
  <c r="O800" i="2"/>
  <c r="N800" i="2"/>
  <c r="M800" i="2"/>
  <c r="L800" i="2"/>
  <c r="K800" i="2"/>
  <c r="J800" i="2"/>
  <c r="I800" i="2"/>
  <c r="H800" i="2"/>
  <c r="G800" i="2"/>
  <c r="F800" i="2"/>
  <c r="E800" i="2"/>
  <c r="Q799" i="2"/>
  <c r="S332" i="14" s="1"/>
  <c r="T332" i="14" s="1"/>
  <c r="Q798" i="2"/>
  <c r="S331" i="14" s="1"/>
  <c r="T331" i="14" s="1"/>
  <c r="P814" i="2"/>
  <c r="O814" i="2"/>
  <c r="N814" i="2"/>
  <c r="M814" i="2"/>
  <c r="L814" i="2"/>
  <c r="K814" i="2"/>
  <c r="J814" i="2"/>
  <c r="I814" i="2"/>
  <c r="H814" i="2"/>
  <c r="G814" i="2"/>
  <c r="F814" i="2"/>
  <c r="E814" i="2"/>
  <c r="P813" i="2"/>
  <c r="O813" i="2"/>
  <c r="N813" i="2"/>
  <c r="M813" i="2"/>
  <c r="L813" i="2"/>
  <c r="K813" i="2"/>
  <c r="J813" i="2"/>
  <c r="I813" i="2"/>
  <c r="H813" i="2"/>
  <c r="G813" i="2"/>
  <c r="F813" i="2"/>
  <c r="E813" i="2"/>
  <c r="P812" i="2"/>
  <c r="P815" i="2" s="1"/>
  <c r="O812" i="2"/>
  <c r="O815" i="2" s="1"/>
  <c r="N812" i="2"/>
  <c r="M812" i="2"/>
  <c r="M815" i="2" s="1"/>
  <c r="L812" i="2"/>
  <c r="L815" i="2" s="1"/>
  <c r="K812" i="2"/>
  <c r="J812" i="2"/>
  <c r="J815" i="2" s="1"/>
  <c r="I812" i="2"/>
  <c r="I815" i="2" s="1"/>
  <c r="H812" i="2"/>
  <c r="H815" i="2" s="1"/>
  <c r="G812" i="2"/>
  <c r="G815" i="2" s="1"/>
  <c r="F812" i="2"/>
  <c r="F815" i="2" s="1"/>
  <c r="E812" i="2"/>
  <c r="E815" i="2" s="1"/>
  <c r="P811" i="2"/>
  <c r="O811" i="2"/>
  <c r="N811" i="2"/>
  <c r="M811" i="2"/>
  <c r="L811" i="2"/>
  <c r="K811" i="2"/>
  <c r="J811" i="2"/>
  <c r="I811" i="2"/>
  <c r="H811" i="2"/>
  <c r="G811" i="2"/>
  <c r="F811" i="2"/>
  <c r="E811" i="2"/>
  <c r="Q810" i="2"/>
  <c r="S310" i="14" s="1"/>
  <c r="T310" i="14" s="1"/>
  <c r="Q809" i="2"/>
  <c r="S309" i="14" s="1"/>
  <c r="T309" i="14" s="1"/>
  <c r="P781" i="2"/>
  <c r="O781" i="2"/>
  <c r="N781" i="2"/>
  <c r="M781" i="2"/>
  <c r="L781" i="2"/>
  <c r="K781" i="2"/>
  <c r="J781" i="2"/>
  <c r="I781" i="2"/>
  <c r="H781" i="2"/>
  <c r="G781" i="2"/>
  <c r="F781" i="2"/>
  <c r="E781" i="2"/>
  <c r="P780" i="2"/>
  <c r="O780" i="2"/>
  <c r="N780" i="2"/>
  <c r="M780" i="2"/>
  <c r="L780" i="2"/>
  <c r="K780" i="2"/>
  <c r="J780" i="2"/>
  <c r="I780" i="2"/>
  <c r="H780" i="2"/>
  <c r="G780" i="2"/>
  <c r="F780" i="2"/>
  <c r="E780" i="2"/>
  <c r="P779" i="2"/>
  <c r="O779" i="2"/>
  <c r="O782" i="2" s="1"/>
  <c r="N779" i="2"/>
  <c r="N782" i="2" s="1"/>
  <c r="M779" i="2"/>
  <c r="M782" i="2" s="1"/>
  <c r="L779" i="2"/>
  <c r="L782" i="2" s="1"/>
  <c r="K779" i="2"/>
  <c r="K782" i="2" s="1"/>
  <c r="J779" i="2"/>
  <c r="J782" i="2" s="1"/>
  <c r="I779" i="2"/>
  <c r="I782" i="2" s="1"/>
  <c r="H779" i="2"/>
  <c r="H782" i="2" s="1"/>
  <c r="G779" i="2"/>
  <c r="G782" i="2" s="1"/>
  <c r="F779" i="2"/>
  <c r="F782" i="2" s="1"/>
  <c r="E779" i="2"/>
  <c r="E782" i="2" s="1"/>
  <c r="P778" i="2"/>
  <c r="O778" i="2"/>
  <c r="N778" i="2"/>
  <c r="M778" i="2"/>
  <c r="L778" i="2"/>
  <c r="K778" i="2"/>
  <c r="J778" i="2"/>
  <c r="I778" i="2"/>
  <c r="H778" i="2"/>
  <c r="G778" i="2"/>
  <c r="F778" i="2"/>
  <c r="E778" i="2"/>
  <c r="Q777" i="2"/>
  <c r="S483" i="12" s="1"/>
  <c r="T483" i="12" s="1"/>
  <c r="Q776" i="2"/>
  <c r="S482" i="12" s="1"/>
  <c r="T482" i="12" s="1"/>
  <c r="P770" i="2"/>
  <c r="O770" i="2"/>
  <c r="N770" i="2"/>
  <c r="M770" i="2"/>
  <c r="L770" i="2"/>
  <c r="K770" i="2"/>
  <c r="J770" i="2"/>
  <c r="I770" i="2"/>
  <c r="H770" i="2"/>
  <c r="G770" i="2"/>
  <c r="F770" i="2"/>
  <c r="E770" i="2"/>
  <c r="P769" i="2"/>
  <c r="O769" i="2"/>
  <c r="N769" i="2"/>
  <c r="M769" i="2"/>
  <c r="L769" i="2"/>
  <c r="K769" i="2"/>
  <c r="J769" i="2"/>
  <c r="I769" i="2"/>
  <c r="H769" i="2"/>
  <c r="G769" i="2"/>
  <c r="F769" i="2"/>
  <c r="E769" i="2"/>
  <c r="P768" i="2"/>
  <c r="P771" i="2" s="1"/>
  <c r="O768" i="2"/>
  <c r="O771" i="2" s="1"/>
  <c r="N768" i="2"/>
  <c r="M768" i="2"/>
  <c r="M771" i="2" s="1"/>
  <c r="L768" i="2"/>
  <c r="L771" i="2" s="1"/>
  <c r="K768" i="2"/>
  <c r="K771" i="2" s="1"/>
  <c r="J768" i="2"/>
  <c r="J771" i="2" s="1"/>
  <c r="I768" i="2"/>
  <c r="I771" i="2" s="1"/>
  <c r="H768" i="2"/>
  <c r="G768" i="2"/>
  <c r="F768" i="2"/>
  <c r="F771" i="2" s="1"/>
  <c r="E768" i="2"/>
  <c r="E771" i="2" s="1"/>
  <c r="P767" i="2"/>
  <c r="O767" i="2"/>
  <c r="N767" i="2"/>
  <c r="M767" i="2"/>
  <c r="L767" i="2"/>
  <c r="K767" i="2"/>
  <c r="J767" i="2"/>
  <c r="I767" i="2"/>
  <c r="H767" i="2"/>
  <c r="G767" i="2"/>
  <c r="F767" i="2"/>
  <c r="E767" i="2"/>
  <c r="Q766" i="2"/>
  <c r="S472" i="12" s="1"/>
  <c r="T472" i="12" s="1"/>
  <c r="Q765" i="2"/>
  <c r="S471" i="12" s="1"/>
  <c r="T471" i="12" s="1"/>
  <c r="P759" i="2"/>
  <c r="O759" i="2"/>
  <c r="N759" i="2"/>
  <c r="M759" i="2"/>
  <c r="L759" i="2"/>
  <c r="K759" i="2"/>
  <c r="J759" i="2"/>
  <c r="I759" i="2"/>
  <c r="H759" i="2"/>
  <c r="G759" i="2"/>
  <c r="F759" i="2"/>
  <c r="E759" i="2"/>
  <c r="P758" i="2"/>
  <c r="O758" i="2"/>
  <c r="N758" i="2"/>
  <c r="M758" i="2"/>
  <c r="L758" i="2"/>
  <c r="K758" i="2"/>
  <c r="J758" i="2"/>
  <c r="I758" i="2"/>
  <c r="H758" i="2"/>
  <c r="G758" i="2"/>
  <c r="F758" i="2"/>
  <c r="E758" i="2"/>
  <c r="P757" i="2"/>
  <c r="P760" i="2" s="1"/>
  <c r="O757" i="2"/>
  <c r="O760" i="2" s="1"/>
  <c r="N757" i="2"/>
  <c r="N760" i="2" s="1"/>
  <c r="M757" i="2"/>
  <c r="M760" i="2" s="1"/>
  <c r="L757" i="2"/>
  <c r="L760" i="2" s="1"/>
  <c r="K757" i="2"/>
  <c r="K760" i="2" s="1"/>
  <c r="J757" i="2"/>
  <c r="J760" i="2" s="1"/>
  <c r="I757" i="2"/>
  <c r="I760" i="2" s="1"/>
  <c r="H757" i="2"/>
  <c r="H760" i="2" s="1"/>
  <c r="G757" i="2"/>
  <c r="G760" i="2" s="1"/>
  <c r="F757" i="2"/>
  <c r="F760" i="2" s="1"/>
  <c r="E757" i="2"/>
  <c r="E760" i="2" s="1"/>
  <c r="P756" i="2"/>
  <c r="O756" i="2"/>
  <c r="N756" i="2"/>
  <c r="M756" i="2"/>
  <c r="L756" i="2"/>
  <c r="K756" i="2"/>
  <c r="J756" i="2"/>
  <c r="I756" i="2"/>
  <c r="H756" i="2"/>
  <c r="G756" i="2"/>
  <c r="F756" i="2"/>
  <c r="E756" i="2"/>
  <c r="Q755" i="2"/>
  <c r="S461" i="12" s="1"/>
  <c r="T461" i="12" s="1"/>
  <c r="Q754" i="2"/>
  <c r="S460" i="12" s="1"/>
  <c r="T460" i="12" s="1"/>
  <c r="P748" i="2"/>
  <c r="O748" i="2"/>
  <c r="N748" i="2"/>
  <c r="M748" i="2"/>
  <c r="L748" i="2"/>
  <c r="K748" i="2"/>
  <c r="J748" i="2"/>
  <c r="I748" i="2"/>
  <c r="H748" i="2"/>
  <c r="G748" i="2"/>
  <c r="F748" i="2"/>
  <c r="E748" i="2"/>
  <c r="P747" i="2"/>
  <c r="O747" i="2"/>
  <c r="N747" i="2"/>
  <c r="M747" i="2"/>
  <c r="L747" i="2"/>
  <c r="K747" i="2"/>
  <c r="J747" i="2"/>
  <c r="I747" i="2"/>
  <c r="H747" i="2"/>
  <c r="G747" i="2"/>
  <c r="F747" i="2"/>
  <c r="E747" i="2"/>
  <c r="P746" i="2"/>
  <c r="O746" i="2"/>
  <c r="O749" i="2" s="1"/>
  <c r="N746" i="2"/>
  <c r="M746" i="2"/>
  <c r="M749" i="2" s="1"/>
  <c r="L746" i="2"/>
  <c r="L749" i="2" s="1"/>
  <c r="K746" i="2"/>
  <c r="K749" i="2" s="1"/>
  <c r="J746" i="2"/>
  <c r="J749" i="2" s="1"/>
  <c r="I746" i="2"/>
  <c r="I749" i="2" s="1"/>
  <c r="H746" i="2"/>
  <c r="H749" i="2" s="1"/>
  <c r="G746" i="2"/>
  <c r="G749" i="2" s="1"/>
  <c r="F746" i="2"/>
  <c r="F749" i="2" s="1"/>
  <c r="E746" i="2"/>
  <c r="E749" i="2" s="1"/>
  <c r="P745" i="2"/>
  <c r="O745" i="2"/>
  <c r="N745" i="2"/>
  <c r="M745" i="2"/>
  <c r="L745" i="2"/>
  <c r="K745" i="2"/>
  <c r="J745" i="2"/>
  <c r="I745" i="2"/>
  <c r="H745" i="2"/>
  <c r="G745" i="2"/>
  <c r="F745" i="2"/>
  <c r="E745" i="2"/>
  <c r="Q744" i="2"/>
  <c r="S450" i="12" s="1"/>
  <c r="T450" i="12" s="1"/>
  <c r="Q743" i="2"/>
  <c r="S449" i="12" s="1"/>
  <c r="T449" i="12" s="1"/>
  <c r="P737" i="2"/>
  <c r="O737" i="2"/>
  <c r="N737" i="2"/>
  <c r="M737" i="2"/>
  <c r="L737" i="2"/>
  <c r="K737" i="2"/>
  <c r="J737" i="2"/>
  <c r="I737" i="2"/>
  <c r="H737" i="2"/>
  <c r="G737" i="2"/>
  <c r="F737" i="2"/>
  <c r="E737" i="2"/>
  <c r="P736" i="2"/>
  <c r="O736" i="2"/>
  <c r="N736" i="2"/>
  <c r="M736" i="2"/>
  <c r="L736" i="2"/>
  <c r="K736" i="2"/>
  <c r="J736" i="2"/>
  <c r="I736" i="2"/>
  <c r="H736" i="2"/>
  <c r="G736" i="2"/>
  <c r="F736" i="2"/>
  <c r="E736" i="2"/>
  <c r="P735" i="2"/>
  <c r="P738" i="2" s="1"/>
  <c r="O735" i="2"/>
  <c r="O738" i="2" s="1"/>
  <c r="N735" i="2"/>
  <c r="N738" i="2" s="1"/>
  <c r="M735" i="2"/>
  <c r="M738" i="2" s="1"/>
  <c r="L735" i="2"/>
  <c r="L738" i="2" s="1"/>
  <c r="K735" i="2"/>
  <c r="K738" i="2" s="1"/>
  <c r="J735" i="2"/>
  <c r="J738" i="2" s="1"/>
  <c r="I735" i="2"/>
  <c r="I738" i="2" s="1"/>
  <c r="H735" i="2"/>
  <c r="H738" i="2" s="1"/>
  <c r="G735" i="2"/>
  <c r="G738" i="2" s="1"/>
  <c r="F735" i="2"/>
  <c r="F738" i="2" s="1"/>
  <c r="E735" i="2"/>
  <c r="E738" i="2" s="1"/>
  <c r="P734" i="2"/>
  <c r="O734" i="2"/>
  <c r="N734" i="2"/>
  <c r="M734" i="2"/>
  <c r="L734" i="2"/>
  <c r="K734" i="2"/>
  <c r="J734" i="2"/>
  <c r="I734" i="2"/>
  <c r="H734" i="2"/>
  <c r="G734" i="2"/>
  <c r="F734" i="2"/>
  <c r="E734" i="2"/>
  <c r="Q733" i="2"/>
  <c r="S439" i="12" s="1"/>
  <c r="T439" i="12" s="1"/>
  <c r="Q732" i="2"/>
  <c r="S438" i="12" s="1"/>
  <c r="T438" i="12" s="1"/>
  <c r="P726" i="2"/>
  <c r="O726" i="2"/>
  <c r="N726" i="2"/>
  <c r="M726" i="2"/>
  <c r="L726" i="2"/>
  <c r="K726" i="2"/>
  <c r="J726" i="2"/>
  <c r="I726" i="2"/>
  <c r="H726" i="2"/>
  <c r="G726" i="2"/>
  <c r="F726" i="2"/>
  <c r="E726" i="2"/>
  <c r="P725" i="2"/>
  <c r="O725" i="2"/>
  <c r="N725" i="2"/>
  <c r="M725" i="2"/>
  <c r="L725" i="2"/>
  <c r="K725" i="2"/>
  <c r="J725" i="2"/>
  <c r="I725" i="2"/>
  <c r="H725" i="2"/>
  <c r="G725" i="2"/>
  <c r="F725" i="2"/>
  <c r="E725" i="2"/>
  <c r="P724" i="2"/>
  <c r="O724" i="2"/>
  <c r="O727" i="2" s="1"/>
  <c r="N724" i="2"/>
  <c r="N727" i="2" s="1"/>
  <c r="M724" i="2"/>
  <c r="M727" i="2" s="1"/>
  <c r="L724" i="2"/>
  <c r="L727" i="2" s="1"/>
  <c r="K724" i="2"/>
  <c r="K727" i="2" s="1"/>
  <c r="J724" i="2"/>
  <c r="J727" i="2" s="1"/>
  <c r="I724" i="2"/>
  <c r="I727" i="2" s="1"/>
  <c r="H724" i="2"/>
  <c r="G724" i="2"/>
  <c r="G727" i="2" s="1"/>
  <c r="F724" i="2"/>
  <c r="F727" i="2" s="1"/>
  <c r="E724" i="2"/>
  <c r="E727" i="2" s="1"/>
  <c r="P723" i="2"/>
  <c r="O723" i="2"/>
  <c r="N723" i="2"/>
  <c r="M723" i="2"/>
  <c r="L723" i="2"/>
  <c r="K723" i="2"/>
  <c r="J723" i="2"/>
  <c r="I723" i="2"/>
  <c r="H723" i="2"/>
  <c r="G723" i="2"/>
  <c r="F723" i="2"/>
  <c r="E723" i="2"/>
  <c r="Q722" i="2"/>
  <c r="S428" i="12" s="1"/>
  <c r="T428" i="12" s="1"/>
  <c r="Q721" i="2"/>
  <c r="S427" i="12" s="1"/>
  <c r="T427" i="12" s="1"/>
  <c r="P715" i="2"/>
  <c r="O715" i="2"/>
  <c r="N715" i="2"/>
  <c r="M715" i="2"/>
  <c r="L715" i="2"/>
  <c r="K715" i="2"/>
  <c r="J715" i="2"/>
  <c r="I715" i="2"/>
  <c r="H715" i="2"/>
  <c r="G715" i="2"/>
  <c r="F715" i="2"/>
  <c r="E715" i="2"/>
  <c r="P714" i="2"/>
  <c r="O714" i="2"/>
  <c r="N714" i="2"/>
  <c r="M714" i="2"/>
  <c r="L714" i="2"/>
  <c r="K714" i="2"/>
  <c r="J714" i="2"/>
  <c r="I714" i="2"/>
  <c r="H714" i="2"/>
  <c r="G714" i="2"/>
  <c r="F714" i="2"/>
  <c r="E714" i="2"/>
  <c r="P713" i="2"/>
  <c r="P716" i="2" s="1"/>
  <c r="O713" i="2"/>
  <c r="O716" i="2" s="1"/>
  <c r="N713" i="2"/>
  <c r="N716" i="2" s="1"/>
  <c r="M713" i="2"/>
  <c r="M716" i="2" s="1"/>
  <c r="L713" i="2"/>
  <c r="L716" i="2" s="1"/>
  <c r="K713" i="2"/>
  <c r="K716" i="2" s="1"/>
  <c r="J713" i="2"/>
  <c r="J716" i="2" s="1"/>
  <c r="I713" i="2"/>
  <c r="I716" i="2" s="1"/>
  <c r="H713" i="2"/>
  <c r="H716" i="2" s="1"/>
  <c r="G713" i="2"/>
  <c r="G716" i="2" s="1"/>
  <c r="F713" i="2"/>
  <c r="F716" i="2" s="1"/>
  <c r="E713" i="2"/>
  <c r="E716" i="2" s="1"/>
  <c r="P712" i="2"/>
  <c r="O712" i="2"/>
  <c r="N712" i="2"/>
  <c r="M712" i="2"/>
  <c r="L712" i="2"/>
  <c r="K712" i="2"/>
  <c r="J712" i="2"/>
  <c r="I712" i="2"/>
  <c r="H712" i="2"/>
  <c r="G712" i="2"/>
  <c r="F712" i="2"/>
  <c r="E712" i="2"/>
  <c r="Q711" i="2"/>
  <c r="S417" i="12" s="1"/>
  <c r="T417" i="12" s="1"/>
  <c r="Q710" i="2"/>
  <c r="S416" i="12" s="1"/>
  <c r="T416" i="12" s="1"/>
  <c r="P704" i="2"/>
  <c r="O704" i="2"/>
  <c r="N704" i="2"/>
  <c r="M704" i="2"/>
  <c r="L704" i="2"/>
  <c r="K704" i="2"/>
  <c r="J704" i="2"/>
  <c r="I704" i="2"/>
  <c r="H704" i="2"/>
  <c r="G704" i="2"/>
  <c r="F704" i="2"/>
  <c r="E704" i="2"/>
  <c r="P703" i="2"/>
  <c r="O703" i="2"/>
  <c r="N703" i="2"/>
  <c r="M703" i="2"/>
  <c r="L703" i="2"/>
  <c r="K703" i="2"/>
  <c r="J703" i="2"/>
  <c r="I703" i="2"/>
  <c r="H703" i="2"/>
  <c r="G703" i="2"/>
  <c r="F703" i="2"/>
  <c r="E703" i="2"/>
  <c r="P702" i="2"/>
  <c r="O702" i="2"/>
  <c r="N702" i="2"/>
  <c r="M702" i="2"/>
  <c r="M705" i="2" s="1"/>
  <c r="L702" i="2"/>
  <c r="L705" i="2" s="1"/>
  <c r="K702" i="2"/>
  <c r="K705" i="2" s="1"/>
  <c r="J702" i="2"/>
  <c r="J705" i="2" s="1"/>
  <c r="I702" i="2"/>
  <c r="I705" i="2" s="1"/>
  <c r="H702" i="2"/>
  <c r="H705" i="2" s="1"/>
  <c r="G702" i="2"/>
  <c r="G705" i="2" s="1"/>
  <c r="F702" i="2"/>
  <c r="E702" i="2"/>
  <c r="E705" i="2" s="1"/>
  <c r="P701" i="2"/>
  <c r="O701" i="2"/>
  <c r="N701" i="2"/>
  <c r="M701" i="2"/>
  <c r="L701" i="2"/>
  <c r="K701" i="2"/>
  <c r="J701" i="2"/>
  <c r="I701" i="2"/>
  <c r="H701" i="2"/>
  <c r="G701" i="2"/>
  <c r="F701" i="2"/>
  <c r="E701" i="2"/>
  <c r="Q700" i="2"/>
  <c r="S406" i="12" s="1"/>
  <c r="T406" i="12" s="1"/>
  <c r="Q699" i="2"/>
  <c r="S405" i="12" s="1"/>
  <c r="T405" i="12" s="1"/>
  <c r="P693" i="2"/>
  <c r="O693" i="2"/>
  <c r="N693" i="2"/>
  <c r="M693" i="2"/>
  <c r="L693" i="2"/>
  <c r="K693" i="2"/>
  <c r="J693" i="2"/>
  <c r="I693" i="2"/>
  <c r="H693" i="2"/>
  <c r="G693" i="2"/>
  <c r="F693" i="2"/>
  <c r="E693" i="2"/>
  <c r="P692" i="2"/>
  <c r="O692" i="2"/>
  <c r="N692" i="2"/>
  <c r="M692" i="2"/>
  <c r="L692" i="2"/>
  <c r="K692" i="2"/>
  <c r="J692" i="2"/>
  <c r="I692" i="2"/>
  <c r="H692" i="2"/>
  <c r="G692" i="2"/>
  <c r="F692" i="2"/>
  <c r="E692" i="2"/>
  <c r="P691" i="2"/>
  <c r="P694" i="2" s="1"/>
  <c r="O691" i="2"/>
  <c r="O694" i="2" s="1"/>
  <c r="N691" i="2"/>
  <c r="M691" i="2"/>
  <c r="M694" i="2" s="1"/>
  <c r="L691" i="2"/>
  <c r="K691" i="2"/>
  <c r="K694" i="2" s="1"/>
  <c r="J691" i="2"/>
  <c r="J694" i="2" s="1"/>
  <c r="I691" i="2"/>
  <c r="I694" i="2" s="1"/>
  <c r="H691" i="2"/>
  <c r="H694" i="2" s="1"/>
  <c r="G691" i="2"/>
  <c r="G694" i="2" s="1"/>
  <c r="F691" i="2"/>
  <c r="F694" i="2" s="1"/>
  <c r="E691" i="2"/>
  <c r="E694" i="2" s="1"/>
  <c r="P690" i="2"/>
  <c r="O690" i="2"/>
  <c r="N690" i="2"/>
  <c r="M690" i="2"/>
  <c r="L690" i="2"/>
  <c r="K690" i="2"/>
  <c r="J690" i="2"/>
  <c r="I690" i="2"/>
  <c r="H690" i="2"/>
  <c r="G690" i="2"/>
  <c r="F690" i="2"/>
  <c r="E690" i="2"/>
  <c r="Q689" i="2"/>
  <c r="S395" i="12" s="1"/>
  <c r="T395" i="12" s="1"/>
  <c r="Q688" i="2"/>
  <c r="S394" i="12" s="1"/>
  <c r="T394" i="12" s="1"/>
  <c r="P682" i="2"/>
  <c r="O682" i="2"/>
  <c r="N682" i="2"/>
  <c r="M682" i="2"/>
  <c r="L682" i="2"/>
  <c r="K682" i="2"/>
  <c r="J682" i="2"/>
  <c r="I682" i="2"/>
  <c r="H682" i="2"/>
  <c r="G682" i="2"/>
  <c r="F682" i="2"/>
  <c r="E682" i="2"/>
  <c r="P681" i="2"/>
  <c r="O681" i="2"/>
  <c r="N681" i="2"/>
  <c r="M681" i="2"/>
  <c r="L681" i="2"/>
  <c r="K681" i="2"/>
  <c r="J681" i="2"/>
  <c r="I681" i="2"/>
  <c r="H681" i="2"/>
  <c r="G681" i="2"/>
  <c r="F681" i="2"/>
  <c r="E681" i="2"/>
  <c r="P680" i="2"/>
  <c r="P683" i="2" s="1"/>
  <c r="O680" i="2"/>
  <c r="O683" i="2" s="1"/>
  <c r="N680" i="2"/>
  <c r="M680" i="2"/>
  <c r="M683" i="2" s="1"/>
  <c r="L680" i="2"/>
  <c r="L683" i="2" s="1"/>
  <c r="K680" i="2"/>
  <c r="K683" i="2" s="1"/>
  <c r="J680" i="2"/>
  <c r="J683" i="2" s="1"/>
  <c r="I680" i="2"/>
  <c r="I683" i="2" s="1"/>
  <c r="H680" i="2"/>
  <c r="H683" i="2" s="1"/>
  <c r="G680" i="2"/>
  <c r="G683" i="2" s="1"/>
  <c r="F680" i="2"/>
  <c r="F683" i="2" s="1"/>
  <c r="E680" i="2"/>
  <c r="E683" i="2" s="1"/>
  <c r="P679" i="2"/>
  <c r="O679" i="2"/>
  <c r="N679" i="2"/>
  <c r="M679" i="2"/>
  <c r="L679" i="2"/>
  <c r="K679" i="2"/>
  <c r="J679" i="2"/>
  <c r="I679" i="2"/>
  <c r="H679" i="2"/>
  <c r="G679" i="2"/>
  <c r="F679" i="2"/>
  <c r="E679" i="2"/>
  <c r="Q678" i="2"/>
  <c r="S384" i="12" s="1"/>
  <c r="T384" i="12" s="1"/>
  <c r="Q677" i="2"/>
  <c r="S383" i="12" s="1"/>
  <c r="T383" i="12" s="1"/>
  <c r="P671" i="2"/>
  <c r="O671" i="2"/>
  <c r="N671" i="2"/>
  <c r="M671" i="2"/>
  <c r="L671" i="2"/>
  <c r="K671" i="2"/>
  <c r="J671" i="2"/>
  <c r="I671" i="2"/>
  <c r="H671" i="2"/>
  <c r="G671" i="2"/>
  <c r="F671" i="2"/>
  <c r="E671" i="2"/>
  <c r="P670" i="2"/>
  <c r="O670" i="2"/>
  <c r="N670" i="2"/>
  <c r="M670" i="2"/>
  <c r="L670" i="2"/>
  <c r="K670" i="2"/>
  <c r="J670" i="2"/>
  <c r="I670" i="2"/>
  <c r="H670" i="2"/>
  <c r="G670" i="2"/>
  <c r="F670" i="2"/>
  <c r="E670" i="2"/>
  <c r="P669" i="2"/>
  <c r="P672" i="2" s="1"/>
  <c r="O669" i="2"/>
  <c r="O672" i="2" s="1"/>
  <c r="N669" i="2"/>
  <c r="N672" i="2" s="1"/>
  <c r="M669" i="2"/>
  <c r="M672" i="2" s="1"/>
  <c r="L669" i="2"/>
  <c r="L672" i="2" s="1"/>
  <c r="K669" i="2"/>
  <c r="J669" i="2"/>
  <c r="J672" i="2" s="1"/>
  <c r="I669" i="2"/>
  <c r="I672" i="2" s="1"/>
  <c r="H669" i="2"/>
  <c r="H672" i="2" s="1"/>
  <c r="G669" i="2"/>
  <c r="G672" i="2" s="1"/>
  <c r="F669" i="2"/>
  <c r="F672" i="2" s="1"/>
  <c r="E669" i="2"/>
  <c r="E672" i="2" s="1"/>
  <c r="P668" i="2"/>
  <c r="O668" i="2"/>
  <c r="N668" i="2"/>
  <c r="M668" i="2"/>
  <c r="L668" i="2"/>
  <c r="K668" i="2"/>
  <c r="J668" i="2"/>
  <c r="I668" i="2"/>
  <c r="H668" i="2"/>
  <c r="G668" i="2"/>
  <c r="F668" i="2"/>
  <c r="E668" i="2"/>
  <c r="Q667" i="2"/>
  <c r="S373" i="12" s="1"/>
  <c r="T373" i="12" s="1"/>
  <c r="Q666" i="2"/>
  <c r="S372" i="12" s="1"/>
  <c r="T372" i="12" s="1"/>
  <c r="P660" i="2"/>
  <c r="O660" i="2"/>
  <c r="N660" i="2"/>
  <c r="M660" i="2"/>
  <c r="L660" i="2"/>
  <c r="K660" i="2"/>
  <c r="J660" i="2"/>
  <c r="I660" i="2"/>
  <c r="H660" i="2"/>
  <c r="G660" i="2"/>
  <c r="F660" i="2"/>
  <c r="E660" i="2"/>
  <c r="P659" i="2"/>
  <c r="O659" i="2"/>
  <c r="N659" i="2"/>
  <c r="M659" i="2"/>
  <c r="L659" i="2"/>
  <c r="K659" i="2"/>
  <c r="J659" i="2"/>
  <c r="I659" i="2"/>
  <c r="H659" i="2"/>
  <c r="G659" i="2"/>
  <c r="F659" i="2"/>
  <c r="E659" i="2"/>
  <c r="P658" i="2"/>
  <c r="O658" i="2"/>
  <c r="O661" i="2" s="1"/>
  <c r="N658" i="2"/>
  <c r="N661" i="2" s="1"/>
  <c r="M658" i="2"/>
  <c r="M661" i="2" s="1"/>
  <c r="L658" i="2"/>
  <c r="L661" i="2" s="1"/>
  <c r="K658" i="2"/>
  <c r="K661" i="2" s="1"/>
  <c r="J658" i="2"/>
  <c r="J661" i="2" s="1"/>
  <c r="I658" i="2"/>
  <c r="I661" i="2" s="1"/>
  <c r="H658" i="2"/>
  <c r="H661" i="2" s="1"/>
  <c r="G658" i="2"/>
  <c r="G661" i="2" s="1"/>
  <c r="F658" i="2"/>
  <c r="F661" i="2" s="1"/>
  <c r="E658" i="2"/>
  <c r="E661" i="2" s="1"/>
  <c r="P657" i="2"/>
  <c r="O657" i="2"/>
  <c r="N657" i="2"/>
  <c r="M657" i="2"/>
  <c r="L657" i="2"/>
  <c r="K657" i="2"/>
  <c r="J657" i="2"/>
  <c r="I657" i="2"/>
  <c r="H657" i="2"/>
  <c r="G657" i="2"/>
  <c r="F657" i="2"/>
  <c r="E657" i="2"/>
  <c r="Q656" i="2"/>
  <c r="S362" i="12" s="1"/>
  <c r="T362" i="12" s="1"/>
  <c r="Q655" i="2"/>
  <c r="S361" i="12" s="1"/>
  <c r="T361" i="12" s="1"/>
  <c r="P649" i="2"/>
  <c r="O649" i="2"/>
  <c r="N649" i="2"/>
  <c r="M649" i="2"/>
  <c r="L649" i="2"/>
  <c r="K649" i="2"/>
  <c r="J649" i="2"/>
  <c r="I649" i="2"/>
  <c r="H649" i="2"/>
  <c r="G649" i="2"/>
  <c r="F649" i="2"/>
  <c r="E649" i="2"/>
  <c r="P648" i="2"/>
  <c r="O648" i="2"/>
  <c r="N648" i="2"/>
  <c r="M648" i="2"/>
  <c r="L648" i="2"/>
  <c r="K648" i="2"/>
  <c r="J648" i="2"/>
  <c r="I648" i="2"/>
  <c r="H648" i="2"/>
  <c r="G648" i="2"/>
  <c r="F648" i="2"/>
  <c r="E648" i="2"/>
  <c r="P647" i="2"/>
  <c r="P650" i="2" s="1"/>
  <c r="O647" i="2"/>
  <c r="O650" i="2" s="1"/>
  <c r="N647" i="2"/>
  <c r="N650" i="2" s="1"/>
  <c r="M647" i="2"/>
  <c r="M650" i="2" s="1"/>
  <c r="L647" i="2"/>
  <c r="L650" i="2" s="1"/>
  <c r="K647" i="2"/>
  <c r="K650" i="2" s="1"/>
  <c r="J647" i="2"/>
  <c r="J650" i="2" s="1"/>
  <c r="I647" i="2"/>
  <c r="I650" i="2" s="1"/>
  <c r="H647" i="2"/>
  <c r="H650" i="2" s="1"/>
  <c r="G647" i="2"/>
  <c r="G650" i="2" s="1"/>
  <c r="F647" i="2"/>
  <c r="F650" i="2" s="1"/>
  <c r="E647" i="2"/>
  <c r="E650" i="2" s="1"/>
  <c r="P646" i="2"/>
  <c r="O646" i="2"/>
  <c r="N646" i="2"/>
  <c r="M646" i="2"/>
  <c r="L646" i="2"/>
  <c r="K646" i="2"/>
  <c r="J646" i="2"/>
  <c r="I646" i="2"/>
  <c r="H646" i="2"/>
  <c r="G646" i="2"/>
  <c r="F646" i="2"/>
  <c r="E646" i="2"/>
  <c r="Q645" i="2"/>
  <c r="S351" i="12" s="1"/>
  <c r="T351" i="12" s="1"/>
  <c r="Q644" i="2"/>
  <c r="S350" i="12" s="1"/>
  <c r="T350" i="12" s="1"/>
  <c r="P638" i="2"/>
  <c r="O638" i="2"/>
  <c r="N638" i="2"/>
  <c r="M638" i="2"/>
  <c r="L638" i="2"/>
  <c r="K638" i="2"/>
  <c r="J638" i="2"/>
  <c r="I638" i="2"/>
  <c r="H638" i="2"/>
  <c r="G638" i="2"/>
  <c r="F638" i="2"/>
  <c r="E638" i="2"/>
  <c r="P637" i="2"/>
  <c r="O637" i="2"/>
  <c r="N637" i="2"/>
  <c r="M637" i="2"/>
  <c r="L637" i="2"/>
  <c r="K637" i="2"/>
  <c r="J637" i="2"/>
  <c r="I637" i="2"/>
  <c r="H637" i="2"/>
  <c r="G637" i="2"/>
  <c r="F637" i="2"/>
  <c r="E637" i="2"/>
  <c r="P636" i="2"/>
  <c r="P639" i="2" s="1"/>
  <c r="O636" i="2"/>
  <c r="O639" i="2" s="1"/>
  <c r="N636" i="2"/>
  <c r="M636" i="2"/>
  <c r="M639" i="2" s="1"/>
  <c r="L636" i="2"/>
  <c r="K636" i="2"/>
  <c r="K639" i="2" s="1"/>
  <c r="J636" i="2"/>
  <c r="I636" i="2"/>
  <c r="I639" i="2" s="1"/>
  <c r="H636" i="2"/>
  <c r="H639" i="2" s="1"/>
  <c r="G636" i="2"/>
  <c r="G639" i="2" s="1"/>
  <c r="F636" i="2"/>
  <c r="F639" i="2" s="1"/>
  <c r="E636" i="2"/>
  <c r="E639" i="2" s="1"/>
  <c r="P635" i="2"/>
  <c r="O635" i="2"/>
  <c r="N635" i="2"/>
  <c r="M635" i="2"/>
  <c r="L635" i="2"/>
  <c r="K635" i="2"/>
  <c r="J635" i="2"/>
  <c r="I635" i="2"/>
  <c r="H635" i="2"/>
  <c r="G635" i="2"/>
  <c r="F635" i="2"/>
  <c r="E635" i="2"/>
  <c r="Q634" i="2"/>
  <c r="S340" i="12" s="1"/>
  <c r="T340" i="12" s="1"/>
  <c r="Q633" i="2"/>
  <c r="S339" i="12" s="1"/>
  <c r="T339" i="12" s="1"/>
  <c r="P627" i="2"/>
  <c r="O627" i="2"/>
  <c r="N627" i="2"/>
  <c r="M627" i="2"/>
  <c r="L627" i="2"/>
  <c r="K627" i="2"/>
  <c r="J627" i="2"/>
  <c r="I627" i="2"/>
  <c r="H627" i="2"/>
  <c r="G627" i="2"/>
  <c r="F627" i="2"/>
  <c r="E627" i="2"/>
  <c r="P626" i="2"/>
  <c r="O626" i="2"/>
  <c r="N626" i="2"/>
  <c r="M626" i="2"/>
  <c r="L626" i="2"/>
  <c r="K626" i="2"/>
  <c r="J626" i="2"/>
  <c r="I626" i="2"/>
  <c r="H626" i="2"/>
  <c r="G626" i="2"/>
  <c r="F626" i="2"/>
  <c r="E626" i="2"/>
  <c r="P625" i="2"/>
  <c r="P628" i="2" s="1"/>
  <c r="O625" i="2"/>
  <c r="O628" i="2" s="1"/>
  <c r="N625" i="2"/>
  <c r="N628" i="2" s="1"/>
  <c r="M625" i="2"/>
  <c r="M628" i="2" s="1"/>
  <c r="L625" i="2"/>
  <c r="L628" i="2" s="1"/>
  <c r="K625" i="2"/>
  <c r="K628" i="2" s="1"/>
  <c r="J625" i="2"/>
  <c r="J628" i="2" s="1"/>
  <c r="I625" i="2"/>
  <c r="I628" i="2" s="1"/>
  <c r="H625" i="2"/>
  <c r="H628" i="2" s="1"/>
  <c r="G625" i="2"/>
  <c r="G628" i="2" s="1"/>
  <c r="F625" i="2"/>
  <c r="F628" i="2" s="1"/>
  <c r="E625" i="2"/>
  <c r="E628" i="2" s="1"/>
  <c r="P624" i="2"/>
  <c r="O624" i="2"/>
  <c r="N624" i="2"/>
  <c r="M624" i="2"/>
  <c r="L624" i="2"/>
  <c r="K624" i="2"/>
  <c r="J624" i="2"/>
  <c r="I624" i="2"/>
  <c r="H624" i="2"/>
  <c r="G624" i="2"/>
  <c r="F624" i="2"/>
  <c r="E624" i="2"/>
  <c r="Q623" i="2"/>
  <c r="S329" i="12" s="1"/>
  <c r="T329" i="12" s="1"/>
  <c r="Q622" i="2"/>
  <c r="S328" i="12" s="1"/>
  <c r="T328" i="12" s="1"/>
  <c r="P616" i="2"/>
  <c r="O616" i="2"/>
  <c r="N616" i="2"/>
  <c r="M616" i="2"/>
  <c r="L616" i="2"/>
  <c r="K616" i="2"/>
  <c r="J616" i="2"/>
  <c r="I616" i="2"/>
  <c r="H616" i="2"/>
  <c r="G616" i="2"/>
  <c r="F616" i="2"/>
  <c r="E616" i="2"/>
  <c r="P615" i="2"/>
  <c r="O615" i="2"/>
  <c r="N615" i="2"/>
  <c r="M615" i="2"/>
  <c r="L615" i="2"/>
  <c r="K615" i="2"/>
  <c r="J615" i="2"/>
  <c r="I615" i="2"/>
  <c r="H615" i="2"/>
  <c r="G615" i="2"/>
  <c r="F615" i="2"/>
  <c r="E615" i="2"/>
  <c r="P614" i="2"/>
  <c r="P617" i="2" s="1"/>
  <c r="O614" i="2"/>
  <c r="O617" i="2" s="1"/>
  <c r="N614" i="2"/>
  <c r="N617" i="2" s="1"/>
  <c r="M614" i="2"/>
  <c r="M617" i="2" s="1"/>
  <c r="L614" i="2"/>
  <c r="L617" i="2" s="1"/>
  <c r="K614" i="2"/>
  <c r="K617" i="2" s="1"/>
  <c r="J614" i="2"/>
  <c r="J617" i="2" s="1"/>
  <c r="I614" i="2"/>
  <c r="I617" i="2" s="1"/>
  <c r="H614" i="2"/>
  <c r="H617" i="2" s="1"/>
  <c r="G614" i="2"/>
  <c r="G617" i="2" s="1"/>
  <c r="F614" i="2"/>
  <c r="F617" i="2" s="1"/>
  <c r="E614" i="2"/>
  <c r="E617" i="2" s="1"/>
  <c r="P613" i="2"/>
  <c r="O613" i="2"/>
  <c r="N613" i="2"/>
  <c r="M613" i="2"/>
  <c r="L613" i="2"/>
  <c r="K613" i="2"/>
  <c r="J613" i="2"/>
  <c r="I613" i="2"/>
  <c r="H613" i="2"/>
  <c r="G613" i="2"/>
  <c r="F613" i="2"/>
  <c r="E613" i="2"/>
  <c r="Q612" i="2"/>
  <c r="S318" i="12" s="1"/>
  <c r="T318" i="12" s="1"/>
  <c r="Q611" i="2"/>
  <c r="S317" i="12" s="1"/>
  <c r="T317" i="12" s="1"/>
  <c r="P605" i="2"/>
  <c r="O605" i="2"/>
  <c r="N605" i="2"/>
  <c r="M605" i="2"/>
  <c r="L605" i="2"/>
  <c r="K605" i="2"/>
  <c r="J605" i="2"/>
  <c r="I605" i="2"/>
  <c r="H605" i="2"/>
  <c r="G605" i="2"/>
  <c r="F605" i="2"/>
  <c r="E605" i="2"/>
  <c r="P604" i="2"/>
  <c r="O604" i="2"/>
  <c r="N604" i="2"/>
  <c r="M604" i="2"/>
  <c r="L604" i="2"/>
  <c r="K604" i="2"/>
  <c r="J604" i="2"/>
  <c r="I604" i="2"/>
  <c r="H604" i="2"/>
  <c r="G604" i="2"/>
  <c r="F604" i="2"/>
  <c r="E604" i="2"/>
  <c r="P603" i="2"/>
  <c r="P606" i="2" s="1"/>
  <c r="O603" i="2"/>
  <c r="O606" i="2" s="1"/>
  <c r="N603" i="2"/>
  <c r="M603" i="2"/>
  <c r="M606" i="2" s="1"/>
  <c r="L603" i="2"/>
  <c r="L606" i="2" s="1"/>
  <c r="K603" i="2"/>
  <c r="K606" i="2" s="1"/>
  <c r="J603" i="2"/>
  <c r="J606" i="2" s="1"/>
  <c r="I603" i="2"/>
  <c r="I606" i="2" s="1"/>
  <c r="H603" i="2"/>
  <c r="H606" i="2" s="1"/>
  <c r="G603" i="2"/>
  <c r="G606" i="2" s="1"/>
  <c r="F603" i="2"/>
  <c r="F606" i="2" s="1"/>
  <c r="E603" i="2"/>
  <c r="E606" i="2" s="1"/>
  <c r="P602" i="2"/>
  <c r="O602" i="2"/>
  <c r="N602" i="2"/>
  <c r="M602" i="2"/>
  <c r="L602" i="2"/>
  <c r="K602" i="2"/>
  <c r="J602" i="2"/>
  <c r="I602" i="2"/>
  <c r="H602" i="2"/>
  <c r="G602" i="2"/>
  <c r="F602" i="2"/>
  <c r="E602" i="2"/>
  <c r="Q601" i="2"/>
  <c r="S307" i="12" s="1"/>
  <c r="T307" i="12" s="1"/>
  <c r="Q600" i="2"/>
  <c r="S306" i="12" s="1"/>
  <c r="T306" i="12" s="1"/>
  <c r="P594" i="2"/>
  <c r="O594" i="2"/>
  <c r="N594" i="2"/>
  <c r="M594" i="2"/>
  <c r="L594" i="2"/>
  <c r="K594" i="2"/>
  <c r="J594" i="2"/>
  <c r="I594" i="2"/>
  <c r="H594" i="2"/>
  <c r="G594" i="2"/>
  <c r="F594" i="2"/>
  <c r="E594" i="2"/>
  <c r="P593" i="2"/>
  <c r="O593" i="2"/>
  <c r="N593" i="2"/>
  <c r="M593" i="2"/>
  <c r="L593" i="2"/>
  <c r="K593" i="2"/>
  <c r="J593" i="2"/>
  <c r="I593" i="2"/>
  <c r="H593" i="2"/>
  <c r="G593" i="2"/>
  <c r="F593" i="2"/>
  <c r="E593" i="2"/>
  <c r="P592" i="2"/>
  <c r="P595" i="2" s="1"/>
  <c r="O592" i="2"/>
  <c r="O595" i="2" s="1"/>
  <c r="N592" i="2"/>
  <c r="N595" i="2" s="1"/>
  <c r="M592" i="2"/>
  <c r="M595" i="2" s="1"/>
  <c r="L592" i="2"/>
  <c r="L595" i="2" s="1"/>
  <c r="K592" i="2"/>
  <c r="K595" i="2" s="1"/>
  <c r="J592" i="2"/>
  <c r="J595" i="2" s="1"/>
  <c r="I592" i="2"/>
  <c r="I595" i="2" s="1"/>
  <c r="H592" i="2"/>
  <c r="H595" i="2" s="1"/>
  <c r="G592" i="2"/>
  <c r="G595" i="2" s="1"/>
  <c r="F592" i="2"/>
  <c r="F595" i="2" s="1"/>
  <c r="E592" i="2"/>
  <c r="E595" i="2" s="1"/>
  <c r="P591" i="2"/>
  <c r="O591" i="2"/>
  <c r="N591" i="2"/>
  <c r="M591" i="2"/>
  <c r="L591" i="2"/>
  <c r="K591" i="2"/>
  <c r="J591" i="2"/>
  <c r="I591" i="2"/>
  <c r="H591" i="2"/>
  <c r="G591" i="2"/>
  <c r="F591" i="2"/>
  <c r="E591" i="2"/>
  <c r="Q590" i="2"/>
  <c r="S296" i="12" s="1"/>
  <c r="T296" i="12" s="1"/>
  <c r="Q589" i="2"/>
  <c r="S295" i="12" s="1"/>
  <c r="T295" i="12" s="1"/>
  <c r="P583" i="2"/>
  <c r="O583" i="2"/>
  <c r="N583" i="2"/>
  <c r="M583" i="2"/>
  <c r="L583" i="2"/>
  <c r="K583" i="2"/>
  <c r="J583" i="2"/>
  <c r="I583" i="2"/>
  <c r="H583" i="2"/>
  <c r="G583" i="2"/>
  <c r="F583" i="2"/>
  <c r="E583" i="2"/>
  <c r="P582" i="2"/>
  <c r="O582" i="2"/>
  <c r="N582" i="2"/>
  <c r="M582" i="2"/>
  <c r="L582" i="2"/>
  <c r="K582" i="2"/>
  <c r="J582" i="2"/>
  <c r="I582" i="2"/>
  <c r="H582" i="2"/>
  <c r="G582" i="2"/>
  <c r="F582" i="2"/>
  <c r="E582" i="2"/>
  <c r="P581" i="2"/>
  <c r="P584" i="2" s="1"/>
  <c r="O581" i="2"/>
  <c r="O584" i="2" s="1"/>
  <c r="N581" i="2"/>
  <c r="M581" i="2"/>
  <c r="M584" i="2" s="1"/>
  <c r="L581" i="2"/>
  <c r="L584" i="2" s="1"/>
  <c r="K581" i="2"/>
  <c r="K584" i="2" s="1"/>
  <c r="J581" i="2"/>
  <c r="J584" i="2" s="1"/>
  <c r="I581" i="2"/>
  <c r="I584" i="2" s="1"/>
  <c r="H581" i="2"/>
  <c r="H584" i="2" s="1"/>
  <c r="G581" i="2"/>
  <c r="G584" i="2" s="1"/>
  <c r="F581" i="2"/>
  <c r="E581" i="2"/>
  <c r="E584" i="2" s="1"/>
  <c r="P580" i="2"/>
  <c r="O580" i="2"/>
  <c r="N580" i="2"/>
  <c r="M580" i="2"/>
  <c r="L580" i="2"/>
  <c r="K580" i="2"/>
  <c r="J580" i="2"/>
  <c r="I580" i="2"/>
  <c r="H580" i="2"/>
  <c r="G580" i="2"/>
  <c r="F580" i="2"/>
  <c r="E580" i="2"/>
  <c r="Q579" i="2"/>
  <c r="S285" i="12" s="1"/>
  <c r="T285" i="12" s="1"/>
  <c r="Q578" i="2"/>
  <c r="S284" i="12" s="1"/>
  <c r="T284" i="12" s="1"/>
  <c r="P572" i="2"/>
  <c r="O572" i="2"/>
  <c r="N572" i="2"/>
  <c r="M572" i="2"/>
  <c r="L572" i="2"/>
  <c r="K572" i="2"/>
  <c r="J572" i="2"/>
  <c r="I572" i="2"/>
  <c r="H572" i="2"/>
  <c r="G572" i="2"/>
  <c r="F572" i="2"/>
  <c r="E572" i="2"/>
  <c r="P571" i="2"/>
  <c r="O571" i="2"/>
  <c r="N571" i="2"/>
  <c r="M571" i="2"/>
  <c r="L571" i="2"/>
  <c r="K571" i="2"/>
  <c r="J571" i="2"/>
  <c r="I571" i="2"/>
  <c r="H571" i="2"/>
  <c r="G571" i="2"/>
  <c r="F571" i="2"/>
  <c r="E571" i="2"/>
  <c r="P570" i="2"/>
  <c r="P573" i="2" s="1"/>
  <c r="O570" i="2"/>
  <c r="N570" i="2"/>
  <c r="M570" i="2"/>
  <c r="M573" i="2" s="1"/>
  <c r="L570" i="2"/>
  <c r="K570" i="2"/>
  <c r="J570" i="2"/>
  <c r="J573" i="2" s="1"/>
  <c r="I570" i="2"/>
  <c r="I573" i="2" s="1"/>
  <c r="H570" i="2"/>
  <c r="H573" i="2" s="1"/>
  <c r="G570" i="2"/>
  <c r="G573" i="2" s="1"/>
  <c r="F570" i="2"/>
  <c r="F573" i="2" s="1"/>
  <c r="E570" i="2"/>
  <c r="E573" i="2" s="1"/>
  <c r="P569" i="2"/>
  <c r="O569" i="2"/>
  <c r="N569" i="2"/>
  <c r="M569" i="2"/>
  <c r="L569" i="2"/>
  <c r="K569" i="2"/>
  <c r="J569" i="2"/>
  <c r="I569" i="2"/>
  <c r="H569" i="2"/>
  <c r="G569" i="2"/>
  <c r="F569" i="2"/>
  <c r="E569" i="2"/>
  <c r="Q568" i="2"/>
  <c r="S274" i="12" s="1"/>
  <c r="T274" i="12" s="1"/>
  <c r="Q567" i="2"/>
  <c r="S273" i="12" s="1"/>
  <c r="T273" i="12" s="1"/>
  <c r="P561" i="2"/>
  <c r="O561" i="2"/>
  <c r="N561" i="2"/>
  <c r="M561" i="2"/>
  <c r="L561" i="2"/>
  <c r="K561" i="2"/>
  <c r="J561" i="2"/>
  <c r="I561" i="2"/>
  <c r="H561" i="2"/>
  <c r="G561" i="2"/>
  <c r="F561" i="2"/>
  <c r="E561" i="2"/>
  <c r="P560" i="2"/>
  <c r="O560" i="2"/>
  <c r="N560" i="2"/>
  <c r="M560" i="2"/>
  <c r="L560" i="2"/>
  <c r="K560" i="2"/>
  <c r="J560" i="2"/>
  <c r="I560" i="2"/>
  <c r="H560" i="2"/>
  <c r="G560" i="2"/>
  <c r="F560" i="2"/>
  <c r="E560" i="2"/>
  <c r="P559" i="2"/>
  <c r="P562" i="2" s="1"/>
  <c r="O559" i="2"/>
  <c r="O562" i="2" s="1"/>
  <c r="N559" i="2"/>
  <c r="N562" i="2" s="1"/>
  <c r="M559" i="2"/>
  <c r="M562" i="2" s="1"/>
  <c r="L559" i="2"/>
  <c r="K559" i="2"/>
  <c r="J559" i="2"/>
  <c r="J562" i="2" s="1"/>
  <c r="I559" i="2"/>
  <c r="I562" i="2" s="1"/>
  <c r="H559" i="2"/>
  <c r="H562" i="2" s="1"/>
  <c r="G559" i="2"/>
  <c r="G562" i="2" s="1"/>
  <c r="F559" i="2"/>
  <c r="F562" i="2" s="1"/>
  <c r="E559" i="2"/>
  <c r="E562" i="2" s="1"/>
  <c r="P558" i="2"/>
  <c r="O558" i="2"/>
  <c r="N558" i="2"/>
  <c r="M558" i="2"/>
  <c r="L558" i="2"/>
  <c r="K558" i="2"/>
  <c r="J558" i="2"/>
  <c r="I558" i="2"/>
  <c r="H558" i="2"/>
  <c r="G558" i="2"/>
  <c r="F558" i="2"/>
  <c r="E558" i="2"/>
  <c r="Q557" i="2"/>
  <c r="S263" i="12" s="1"/>
  <c r="T263" i="12" s="1"/>
  <c r="Q556" i="2"/>
  <c r="S262" i="12" s="1"/>
  <c r="T262" i="12" s="1"/>
  <c r="P550" i="2"/>
  <c r="O550" i="2"/>
  <c r="N550" i="2"/>
  <c r="M550" i="2"/>
  <c r="L550" i="2"/>
  <c r="K550" i="2"/>
  <c r="J550" i="2"/>
  <c r="I550" i="2"/>
  <c r="H550" i="2"/>
  <c r="G550" i="2"/>
  <c r="F550" i="2"/>
  <c r="E550" i="2"/>
  <c r="P549" i="2"/>
  <c r="O549" i="2"/>
  <c r="N549" i="2"/>
  <c r="M549" i="2"/>
  <c r="L549" i="2"/>
  <c r="K549" i="2"/>
  <c r="J549" i="2"/>
  <c r="I549" i="2"/>
  <c r="H549" i="2"/>
  <c r="G549" i="2"/>
  <c r="F549" i="2"/>
  <c r="E549" i="2"/>
  <c r="P548" i="2"/>
  <c r="P551" i="2" s="1"/>
  <c r="O548" i="2"/>
  <c r="N548" i="2"/>
  <c r="N551" i="2" s="1"/>
  <c r="M548" i="2"/>
  <c r="M551" i="2" s="1"/>
  <c r="L548" i="2"/>
  <c r="L551" i="2" s="1"/>
  <c r="K548" i="2"/>
  <c r="K551" i="2" s="1"/>
  <c r="J548" i="2"/>
  <c r="J551" i="2" s="1"/>
  <c r="I548" i="2"/>
  <c r="I551" i="2" s="1"/>
  <c r="H548" i="2"/>
  <c r="G548" i="2"/>
  <c r="G551" i="2" s="1"/>
  <c r="F548" i="2"/>
  <c r="F551" i="2" s="1"/>
  <c r="E548" i="2"/>
  <c r="E551" i="2" s="1"/>
  <c r="P547" i="2"/>
  <c r="O547" i="2"/>
  <c r="N547" i="2"/>
  <c r="M547" i="2"/>
  <c r="L547" i="2"/>
  <c r="K547" i="2"/>
  <c r="J547" i="2"/>
  <c r="I547" i="2"/>
  <c r="H547" i="2"/>
  <c r="G547" i="2"/>
  <c r="F547" i="2"/>
  <c r="E547" i="2"/>
  <c r="Q546" i="2"/>
  <c r="S252" i="12" s="1"/>
  <c r="T252" i="12" s="1"/>
  <c r="Q545" i="2"/>
  <c r="S251" i="12" s="1"/>
  <c r="T251" i="12" s="1"/>
  <c r="P539" i="2"/>
  <c r="O539" i="2"/>
  <c r="N539" i="2"/>
  <c r="M539" i="2"/>
  <c r="L539" i="2"/>
  <c r="K539" i="2"/>
  <c r="J539" i="2"/>
  <c r="I539" i="2"/>
  <c r="H539" i="2"/>
  <c r="G539" i="2"/>
  <c r="F539" i="2"/>
  <c r="E539" i="2"/>
  <c r="P538" i="2"/>
  <c r="O538" i="2"/>
  <c r="N538" i="2"/>
  <c r="M538" i="2"/>
  <c r="L538" i="2"/>
  <c r="K538" i="2"/>
  <c r="J538" i="2"/>
  <c r="I538" i="2"/>
  <c r="H538" i="2"/>
  <c r="G538" i="2"/>
  <c r="F538" i="2"/>
  <c r="E538" i="2"/>
  <c r="P537" i="2"/>
  <c r="O537" i="2"/>
  <c r="N537" i="2"/>
  <c r="N540" i="2" s="1"/>
  <c r="M537" i="2"/>
  <c r="M540" i="2" s="1"/>
  <c r="L537" i="2"/>
  <c r="L540" i="2" s="1"/>
  <c r="K537" i="2"/>
  <c r="J537" i="2"/>
  <c r="J540" i="2" s="1"/>
  <c r="I537" i="2"/>
  <c r="I540" i="2" s="1"/>
  <c r="H537" i="2"/>
  <c r="H540" i="2" s="1"/>
  <c r="G537" i="2"/>
  <c r="G540" i="2" s="1"/>
  <c r="F537" i="2"/>
  <c r="F540" i="2" s="1"/>
  <c r="E537" i="2"/>
  <c r="E540" i="2" s="1"/>
  <c r="P536" i="2"/>
  <c r="O536" i="2"/>
  <c r="N536" i="2"/>
  <c r="M536" i="2"/>
  <c r="L536" i="2"/>
  <c r="K536" i="2"/>
  <c r="J536" i="2"/>
  <c r="I536" i="2"/>
  <c r="H536" i="2"/>
  <c r="G536" i="2"/>
  <c r="F536" i="2"/>
  <c r="E536" i="2"/>
  <c r="Q535" i="2"/>
  <c r="S241" i="12" s="1"/>
  <c r="T241" i="12" s="1"/>
  <c r="Q534" i="2"/>
  <c r="S240" i="12" s="1"/>
  <c r="T240" i="12" s="1"/>
  <c r="P528" i="2"/>
  <c r="O528" i="2"/>
  <c r="N528" i="2"/>
  <c r="M528" i="2"/>
  <c r="L528" i="2"/>
  <c r="K528" i="2"/>
  <c r="J528" i="2"/>
  <c r="I528" i="2"/>
  <c r="H528" i="2"/>
  <c r="G528" i="2"/>
  <c r="F528" i="2"/>
  <c r="E528" i="2"/>
  <c r="P527" i="2"/>
  <c r="O527" i="2"/>
  <c r="N527" i="2"/>
  <c r="M527" i="2"/>
  <c r="L527" i="2"/>
  <c r="K527" i="2"/>
  <c r="J527" i="2"/>
  <c r="I527" i="2"/>
  <c r="H527" i="2"/>
  <c r="G527" i="2"/>
  <c r="F527" i="2"/>
  <c r="E527" i="2"/>
  <c r="P526" i="2"/>
  <c r="P529" i="2" s="1"/>
  <c r="O526" i="2"/>
  <c r="O529" i="2" s="1"/>
  <c r="N526" i="2"/>
  <c r="M526" i="2"/>
  <c r="M529" i="2" s="1"/>
  <c r="L526" i="2"/>
  <c r="L529" i="2" s="1"/>
  <c r="K526" i="2"/>
  <c r="K529" i="2" s="1"/>
  <c r="J526" i="2"/>
  <c r="J529" i="2" s="1"/>
  <c r="I526" i="2"/>
  <c r="I529" i="2" s="1"/>
  <c r="H526" i="2"/>
  <c r="H529" i="2" s="1"/>
  <c r="G526" i="2"/>
  <c r="G529" i="2" s="1"/>
  <c r="F526" i="2"/>
  <c r="E526" i="2"/>
  <c r="E529" i="2" s="1"/>
  <c r="P525" i="2"/>
  <c r="O525" i="2"/>
  <c r="N525" i="2"/>
  <c r="M525" i="2"/>
  <c r="L525" i="2"/>
  <c r="K525" i="2"/>
  <c r="J525" i="2"/>
  <c r="I525" i="2"/>
  <c r="H525" i="2"/>
  <c r="G525" i="2"/>
  <c r="F525" i="2"/>
  <c r="E525" i="2"/>
  <c r="Q524" i="2"/>
  <c r="S230" i="12" s="1"/>
  <c r="T230" i="12" s="1"/>
  <c r="Q523" i="2"/>
  <c r="S229" i="12" s="1"/>
  <c r="T229" i="12" s="1"/>
  <c r="P517" i="2"/>
  <c r="O517" i="2"/>
  <c r="N517" i="2"/>
  <c r="M517" i="2"/>
  <c r="L517" i="2"/>
  <c r="K517" i="2"/>
  <c r="J517" i="2"/>
  <c r="I517" i="2"/>
  <c r="H517" i="2"/>
  <c r="G517" i="2"/>
  <c r="F517" i="2"/>
  <c r="E517" i="2"/>
  <c r="P516" i="2"/>
  <c r="O516" i="2"/>
  <c r="N516" i="2"/>
  <c r="M516" i="2"/>
  <c r="L516" i="2"/>
  <c r="K516" i="2"/>
  <c r="J516" i="2"/>
  <c r="I516" i="2"/>
  <c r="H516" i="2"/>
  <c r="G516" i="2"/>
  <c r="F516" i="2"/>
  <c r="E516" i="2"/>
  <c r="P515" i="2"/>
  <c r="P518" i="2" s="1"/>
  <c r="O515" i="2"/>
  <c r="N515" i="2"/>
  <c r="N518" i="2" s="1"/>
  <c r="M515" i="2"/>
  <c r="M518" i="2" s="1"/>
  <c r="L515" i="2"/>
  <c r="L518" i="2" s="1"/>
  <c r="K515" i="2"/>
  <c r="J515" i="2"/>
  <c r="J518" i="2" s="1"/>
  <c r="I515" i="2"/>
  <c r="I518" i="2" s="1"/>
  <c r="H515" i="2"/>
  <c r="H518" i="2" s="1"/>
  <c r="G515" i="2"/>
  <c r="G518" i="2" s="1"/>
  <c r="F515" i="2"/>
  <c r="F518" i="2" s="1"/>
  <c r="E515" i="2"/>
  <c r="E518" i="2" s="1"/>
  <c r="P514" i="2"/>
  <c r="O514" i="2"/>
  <c r="N514" i="2"/>
  <c r="M514" i="2"/>
  <c r="L514" i="2"/>
  <c r="K514" i="2"/>
  <c r="J514" i="2"/>
  <c r="I514" i="2"/>
  <c r="H514" i="2"/>
  <c r="G514" i="2"/>
  <c r="F514" i="2"/>
  <c r="E514" i="2"/>
  <c r="Q513" i="2"/>
  <c r="S219" i="12" s="1"/>
  <c r="T219" i="12" s="1"/>
  <c r="Q512" i="2"/>
  <c r="S218" i="12" s="1"/>
  <c r="T218" i="12" s="1"/>
  <c r="P506" i="2"/>
  <c r="O506" i="2"/>
  <c r="N506" i="2"/>
  <c r="M506" i="2"/>
  <c r="L506" i="2"/>
  <c r="K506" i="2"/>
  <c r="J506" i="2"/>
  <c r="I506" i="2"/>
  <c r="H506" i="2"/>
  <c r="G506" i="2"/>
  <c r="F506" i="2"/>
  <c r="E506" i="2"/>
  <c r="P505" i="2"/>
  <c r="O505" i="2"/>
  <c r="N505" i="2"/>
  <c r="M505" i="2"/>
  <c r="L505" i="2"/>
  <c r="K505" i="2"/>
  <c r="J505" i="2"/>
  <c r="I505" i="2"/>
  <c r="H505" i="2"/>
  <c r="G505" i="2"/>
  <c r="F505" i="2"/>
  <c r="E505" i="2"/>
  <c r="P504" i="2"/>
  <c r="O504" i="2"/>
  <c r="N504" i="2"/>
  <c r="M504" i="2"/>
  <c r="M507" i="2" s="1"/>
  <c r="L504" i="2"/>
  <c r="L507" i="2" s="1"/>
  <c r="K504" i="2"/>
  <c r="K507" i="2" s="1"/>
  <c r="J504" i="2"/>
  <c r="J507" i="2" s="1"/>
  <c r="I504" i="2"/>
  <c r="I507" i="2" s="1"/>
  <c r="H504" i="2"/>
  <c r="H507" i="2" s="1"/>
  <c r="G504" i="2"/>
  <c r="G507" i="2" s="1"/>
  <c r="F504" i="2"/>
  <c r="F507" i="2" s="1"/>
  <c r="E504" i="2"/>
  <c r="E507" i="2" s="1"/>
  <c r="P503" i="2"/>
  <c r="O503" i="2"/>
  <c r="N503" i="2"/>
  <c r="M503" i="2"/>
  <c r="L503" i="2"/>
  <c r="K503" i="2"/>
  <c r="J503" i="2"/>
  <c r="I503" i="2"/>
  <c r="H503" i="2"/>
  <c r="G503" i="2"/>
  <c r="F503" i="2"/>
  <c r="E503" i="2"/>
  <c r="Q502" i="2"/>
  <c r="S208" i="12" s="1"/>
  <c r="T208" i="12" s="1"/>
  <c r="Q501" i="2"/>
  <c r="S207" i="12" s="1"/>
  <c r="T207" i="12" s="1"/>
  <c r="P495" i="2"/>
  <c r="O495" i="2"/>
  <c r="N495" i="2"/>
  <c r="M495" i="2"/>
  <c r="L495" i="2"/>
  <c r="K495" i="2"/>
  <c r="J495" i="2"/>
  <c r="I495" i="2"/>
  <c r="H495" i="2"/>
  <c r="G495" i="2"/>
  <c r="F495" i="2"/>
  <c r="E495" i="2"/>
  <c r="P494" i="2"/>
  <c r="O494" i="2"/>
  <c r="N494" i="2"/>
  <c r="M494" i="2"/>
  <c r="L494" i="2"/>
  <c r="K494" i="2"/>
  <c r="J494" i="2"/>
  <c r="I494" i="2"/>
  <c r="H494" i="2"/>
  <c r="G494" i="2"/>
  <c r="F494" i="2"/>
  <c r="E494" i="2"/>
  <c r="P493" i="2"/>
  <c r="P496" i="2" s="1"/>
  <c r="O493" i="2"/>
  <c r="N493" i="2"/>
  <c r="N496" i="2" s="1"/>
  <c r="M493" i="2"/>
  <c r="M496" i="2" s="1"/>
  <c r="L493" i="2"/>
  <c r="L496" i="2" s="1"/>
  <c r="K493" i="2"/>
  <c r="K496" i="2" s="1"/>
  <c r="J493" i="2"/>
  <c r="J496" i="2" s="1"/>
  <c r="I493" i="2"/>
  <c r="I496" i="2" s="1"/>
  <c r="H493" i="2"/>
  <c r="G493" i="2"/>
  <c r="G496" i="2" s="1"/>
  <c r="F493" i="2"/>
  <c r="F496" i="2" s="1"/>
  <c r="E493" i="2"/>
  <c r="E496" i="2" s="1"/>
  <c r="P492" i="2"/>
  <c r="O492" i="2"/>
  <c r="N492" i="2"/>
  <c r="M492" i="2"/>
  <c r="L492" i="2"/>
  <c r="K492" i="2"/>
  <c r="J492" i="2"/>
  <c r="I492" i="2"/>
  <c r="H492" i="2"/>
  <c r="G492" i="2"/>
  <c r="F492" i="2"/>
  <c r="E492" i="2"/>
  <c r="Q491" i="2"/>
  <c r="S197" i="12" s="1"/>
  <c r="T197" i="12" s="1"/>
  <c r="Q490" i="2"/>
  <c r="S196" i="12" s="1"/>
  <c r="T196" i="12" s="1"/>
  <c r="P484" i="2"/>
  <c r="O484" i="2"/>
  <c r="N484" i="2"/>
  <c r="M484" i="2"/>
  <c r="L484" i="2"/>
  <c r="K484" i="2"/>
  <c r="J484" i="2"/>
  <c r="I484" i="2"/>
  <c r="H484" i="2"/>
  <c r="G484" i="2"/>
  <c r="F484" i="2"/>
  <c r="E484" i="2"/>
  <c r="P483" i="2"/>
  <c r="O483" i="2"/>
  <c r="N483" i="2"/>
  <c r="M483" i="2"/>
  <c r="L483" i="2"/>
  <c r="K483" i="2"/>
  <c r="J483" i="2"/>
  <c r="I483" i="2"/>
  <c r="H483" i="2"/>
  <c r="G483" i="2"/>
  <c r="F483" i="2"/>
  <c r="E483" i="2"/>
  <c r="P482" i="2"/>
  <c r="O482" i="2"/>
  <c r="O485" i="2" s="1"/>
  <c r="N482" i="2"/>
  <c r="M482" i="2"/>
  <c r="M485" i="2" s="1"/>
  <c r="L482" i="2"/>
  <c r="L485" i="2" s="1"/>
  <c r="K482" i="2"/>
  <c r="K485" i="2" s="1"/>
  <c r="J482" i="2"/>
  <c r="J485" i="2" s="1"/>
  <c r="I482" i="2"/>
  <c r="I485" i="2" s="1"/>
  <c r="H482" i="2"/>
  <c r="H485" i="2" s="1"/>
  <c r="G482" i="2"/>
  <c r="G485" i="2" s="1"/>
  <c r="F482" i="2"/>
  <c r="F485" i="2" s="1"/>
  <c r="E482" i="2"/>
  <c r="E485" i="2" s="1"/>
  <c r="P481" i="2"/>
  <c r="O481" i="2"/>
  <c r="N481" i="2"/>
  <c r="M481" i="2"/>
  <c r="L481" i="2"/>
  <c r="K481" i="2"/>
  <c r="J481" i="2"/>
  <c r="I481" i="2"/>
  <c r="H481" i="2"/>
  <c r="G481" i="2"/>
  <c r="F481" i="2"/>
  <c r="E481" i="2"/>
  <c r="Q480" i="2"/>
  <c r="S186" i="12" s="1"/>
  <c r="T186" i="12" s="1"/>
  <c r="Q479" i="2"/>
  <c r="S185" i="12" s="1"/>
  <c r="T185" i="12" s="1"/>
  <c r="P473" i="2"/>
  <c r="O473" i="2"/>
  <c r="N473" i="2"/>
  <c r="M473" i="2"/>
  <c r="L473" i="2"/>
  <c r="K473" i="2"/>
  <c r="J473" i="2"/>
  <c r="I473" i="2"/>
  <c r="H473" i="2"/>
  <c r="G473" i="2"/>
  <c r="F473" i="2"/>
  <c r="E473" i="2"/>
  <c r="P472" i="2"/>
  <c r="O472" i="2"/>
  <c r="N472" i="2"/>
  <c r="M472" i="2"/>
  <c r="L472" i="2"/>
  <c r="K472" i="2"/>
  <c r="J472" i="2"/>
  <c r="I472" i="2"/>
  <c r="H472" i="2"/>
  <c r="G472" i="2"/>
  <c r="F472" i="2"/>
  <c r="E472" i="2"/>
  <c r="P471" i="2"/>
  <c r="P474" i="2" s="1"/>
  <c r="O471" i="2"/>
  <c r="N471" i="2"/>
  <c r="M471" i="2"/>
  <c r="L471" i="2"/>
  <c r="L474" i="2" s="1"/>
  <c r="K471" i="2"/>
  <c r="K474" i="2" s="1"/>
  <c r="J471" i="2"/>
  <c r="J474" i="2" s="1"/>
  <c r="I471" i="2"/>
  <c r="I474" i="2" s="1"/>
  <c r="H471" i="2"/>
  <c r="H474" i="2" s="1"/>
  <c r="G471" i="2"/>
  <c r="G474" i="2" s="1"/>
  <c r="F471" i="2"/>
  <c r="F474" i="2" s="1"/>
  <c r="E471" i="2"/>
  <c r="E474" i="2" s="1"/>
  <c r="P470" i="2"/>
  <c r="O470" i="2"/>
  <c r="N470" i="2"/>
  <c r="M470" i="2"/>
  <c r="L470" i="2"/>
  <c r="K470" i="2"/>
  <c r="J470" i="2"/>
  <c r="I470" i="2"/>
  <c r="H470" i="2"/>
  <c r="G470" i="2"/>
  <c r="F470" i="2"/>
  <c r="E470" i="2"/>
  <c r="Q469" i="2"/>
  <c r="S175" i="12" s="1"/>
  <c r="T175" i="12" s="1"/>
  <c r="Q468" i="2"/>
  <c r="S174" i="12" s="1"/>
  <c r="T174" i="12" s="1"/>
  <c r="P462" i="2"/>
  <c r="O462" i="2"/>
  <c r="N462" i="2"/>
  <c r="M462" i="2"/>
  <c r="L462" i="2"/>
  <c r="K462" i="2"/>
  <c r="J462" i="2"/>
  <c r="I462" i="2"/>
  <c r="H462" i="2"/>
  <c r="G462" i="2"/>
  <c r="F462" i="2"/>
  <c r="E462" i="2"/>
  <c r="P461" i="2"/>
  <c r="O461" i="2"/>
  <c r="N461" i="2"/>
  <c r="M461" i="2"/>
  <c r="L461" i="2"/>
  <c r="K461" i="2"/>
  <c r="J461" i="2"/>
  <c r="I461" i="2"/>
  <c r="H461" i="2"/>
  <c r="G461" i="2"/>
  <c r="F461" i="2"/>
  <c r="E461" i="2"/>
  <c r="P460" i="2"/>
  <c r="O460" i="2"/>
  <c r="N460" i="2"/>
  <c r="M460" i="2"/>
  <c r="M463" i="2" s="1"/>
  <c r="L460" i="2"/>
  <c r="L463" i="2" s="1"/>
  <c r="K460" i="2"/>
  <c r="K463" i="2" s="1"/>
  <c r="J460" i="2"/>
  <c r="J463" i="2" s="1"/>
  <c r="I460" i="2"/>
  <c r="I463" i="2" s="1"/>
  <c r="H460" i="2"/>
  <c r="H463" i="2" s="1"/>
  <c r="G460" i="2"/>
  <c r="F460" i="2"/>
  <c r="F463" i="2" s="1"/>
  <c r="E460" i="2"/>
  <c r="E463" i="2" s="1"/>
  <c r="P459" i="2"/>
  <c r="O459" i="2"/>
  <c r="N459" i="2"/>
  <c r="M459" i="2"/>
  <c r="L459" i="2"/>
  <c r="K459" i="2"/>
  <c r="J459" i="2"/>
  <c r="I459" i="2"/>
  <c r="H459" i="2"/>
  <c r="G459" i="2"/>
  <c r="F459" i="2"/>
  <c r="E459" i="2"/>
  <c r="Q458" i="2"/>
  <c r="S164" i="12" s="1"/>
  <c r="T164" i="12" s="1"/>
  <c r="Q457" i="2"/>
  <c r="S163" i="12" s="1"/>
  <c r="T163" i="12" s="1"/>
  <c r="P451" i="2"/>
  <c r="O451" i="2"/>
  <c r="N451" i="2"/>
  <c r="M451" i="2"/>
  <c r="L451" i="2"/>
  <c r="K451" i="2"/>
  <c r="J451" i="2"/>
  <c r="I451" i="2"/>
  <c r="H451" i="2"/>
  <c r="G451" i="2"/>
  <c r="F451" i="2"/>
  <c r="E451" i="2"/>
  <c r="P450" i="2"/>
  <c r="O450" i="2"/>
  <c r="N450" i="2"/>
  <c r="M450" i="2"/>
  <c r="L450" i="2"/>
  <c r="K450" i="2"/>
  <c r="J450" i="2"/>
  <c r="I450" i="2"/>
  <c r="H450" i="2"/>
  <c r="G450" i="2"/>
  <c r="F450" i="2"/>
  <c r="E450" i="2"/>
  <c r="P449" i="2"/>
  <c r="P452" i="2" s="1"/>
  <c r="O449" i="2"/>
  <c r="N449" i="2"/>
  <c r="N452" i="2" s="1"/>
  <c r="M449" i="2"/>
  <c r="M452" i="2" s="1"/>
  <c r="L449" i="2"/>
  <c r="L452" i="2" s="1"/>
  <c r="K449" i="2"/>
  <c r="J449" i="2"/>
  <c r="J452" i="2" s="1"/>
  <c r="I449" i="2"/>
  <c r="I452" i="2" s="1"/>
  <c r="H449" i="2"/>
  <c r="H452" i="2" s="1"/>
  <c r="G449" i="2"/>
  <c r="F449" i="2"/>
  <c r="F452" i="2" s="1"/>
  <c r="E449" i="2"/>
  <c r="E452" i="2" s="1"/>
  <c r="P448" i="2"/>
  <c r="O448" i="2"/>
  <c r="N448" i="2"/>
  <c r="M448" i="2"/>
  <c r="L448" i="2"/>
  <c r="K448" i="2"/>
  <c r="J448" i="2"/>
  <c r="I448" i="2"/>
  <c r="H448" i="2"/>
  <c r="G448" i="2"/>
  <c r="F448" i="2"/>
  <c r="E448" i="2"/>
  <c r="Q447" i="2"/>
  <c r="S153" i="12" s="1"/>
  <c r="T153" i="12" s="1"/>
  <c r="Q446" i="2"/>
  <c r="S152" i="12" s="1"/>
  <c r="T152" i="12" s="1"/>
  <c r="P440" i="2"/>
  <c r="O440" i="2"/>
  <c r="N440" i="2"/>
  <c r="M440" i="2"/>
  <c r="L440" i="2"/>
  <c r="K440" i="2"/>
  <c r="J440" i="2"/>
  <c r="I440" i="2"/>
  <c r="H440" i="2"/>
  <c r="G440" i="2"/>
  <c r="F440" i="2"/>
  <c r="E440" i="2"/>
  <c r="P439" i="2"/>
  <c r="O439" i="2"/>
  <c r="N439" i="2"/>
  <c r="M439" i="2"/>
  <c r="L439" i="2"/>
  <c r="K439" i="2"/>
  <c r="J439" i="2"/>
  <c r="I439" i="2"/>
  <c r="H439" i="2"/>
  <c r="G439" i="2"/>
  <c r="F439" i="2"/>
  <c r="E439" i="2"/>
  <c r="P438" i="2"/>
  <c r="P441" i="2" s="1"/>
  <c r="O438" i="2"/>
  <c r="N438" i="2"/>
  <c r="M438" i="2"/>
  <c r="L438" i="2"/>
  <c r="L441" i="2" s="1"/>
  <c r="K438" i="2"/>
  <c r="K441" i="2" s="1"/>
  <c r="J438" i="2"/>
  <c r="I438" i="2"/>
  <c r="I441" i="2" s="1"/>
  <c r="H438" i="2"/>
  <c r="H441" i="2" s="1"/>
  <c r="G438" i="2"/>
  <c r="G441" i="2" s="1"/>
  <c r="F438" i="2"/>
  <c r="F441" i="2" s="1"/>
  <c r="E438" i="2"/>
  <c r="E441" i="2" s="1"/>
  <c r="P437" i="2"/>
  <c r="O437" i="2"/>
  <c r="N437" i="2"/>
  <c r="M437" i="2"/>
  <c r="L437" i="2"/>
  <c r="K437" i="2"/>
  <c r="J437" i="2"/>
  <c r="I437" i="2"/>
  <c r="H437" i="2"/>
  <c r="G437" i="2"/>
  <c r="F437" i="2"/>
  <c r="E437" i="2"/>
  <c r="Q436" i="2"/>
  <c r="S142" i="12" s="1"/>
  <c r="T142" i="12" s="1"/>
  <c r="Q435" i="2"/>
  <c r="S141" i="12" s="1"/>
  <c r="T141" i="12" s="1"/>
  <c r="P429" i="2"/>
  <c r="O429" i="2"/>
  <c r="N429" i="2"/>
  <c r="M429" i="2"/>
  <c r="L429" i="2"/>
  <c r="K429" i="2"/>
  <c r="J429" i="2"/>
  <c r="I429" i="2"/>
  <c r="H429" i="2"/>
  <c r="G429" i="2"/>
  <c r="F429" i="2"/>
  <c r="E429" i="2"/>
  <c r="P428" i="2"/>
  <c r="O428" i="2"/>
  <c r="N428" i="2"/>
  <c r="M428" i="2"/>
  <c r="L428" i="2"/>
  <c r="K428" i="2"/>
  <c r="J428" i="2"/>
  <c r="I428" i="2"/>
  <c r="H428" i="2"/>
  <c r="G428" i="2"/>
  <c r="F428" i="2"/>
  <c r="E428" i="2"/>
  <c r="P427" i="2"/>
  <c r="O427" i="2"/>
  <c r="N427" i="2"/>
  <c r="M427" i="2"/>
  <c r="M430" i="2" s="1"/>
  <c r="L427" i="2"/>
  <c r="L430" i="2" s="1"/>
  <c r="K427" i="2"/>
  <c r="J427" i="2"/>
  <c r="I427" i="2"/>
  <c r="I430" i="2" s="1"/>
  <c r="H427" i="2"/>
  <c r="H430" i="2" s="1"/>
  <c r="G427" i="2"/>
  <c r="G430" i="2" s="1"/>
  <c r="F427" i="2"/>
  <c r="F430" i="2" s="1"/>
  <c r="E427" i="2"/>
  <c r="E430" i="2" s="1"/>
  <c r="P426" i="2"/>
  <c r="O426" i="2"/>
  <c r="N426" i="2"/>
  <c r="M426" i="2"/>
  <c r="L426" i="2"/>
  <c r="K426" i="2"/>
  <c r="J426" i="2"/>
  <c r="I426" i="2"/>
  <c r="H426" i="2"/>
  <c r="G426" i="2"/>
  <c r="F426" i="2"/>
  <c r="E426" i="2"/>
  <c r="Q425" i="2"/>
  <c r="S131" i="12" s="1"/>
  <c r="T131" i="12" s="1"/>
  <c r="Q424" i="2"/>
  <c r="S130" i="12" s="1"/>
  <c r="T130" i="12" s="1"/>
  <c r="P418" i="2"/>
  <c r="O418" i="2"/>
  <c r="N418" i="2"/>
  <c r="M418" i="2"/>
  <c r="L418" i="2"/>
  <c r="K418" i="2"/>
  <c r="J418" i="2"/>
  <c r="I418" i="2"/>
  <c r="H418" i="2"/>
  <c r="G418" i="2"/>
  <c r="F418" i="2"/>
  <c r="E418" i="2"/>
  <c r="P417" i="2"/>
  <c r="O417" i="2"/>
  <c r="N417" i="2"/>
  <c r="M417" i="2"/>
  <c r="L417" i="2"/>
  <c r="K417" i="2"/>
  <c r="J417" i="2"/>
  <c r="I417" i="2"/>
  <c r="H417" i="2"/>
  <c r="G417" i="2"/>
  <c r="F417" i="2"/>
  <c r="E417" i="2"/>
  <c r="P416" i="2"/>
  <c r="P419" i="2" s="1"/>
  <c r="O416" i="2"/>
  <c r="O419" i="2" s="1"/>
  <c r="N416" i="2"/>
  <c r="N419" i="2" s="1"/>
  <c r="M416" i="2"/>
  <c r="M419" i="2" s="1"/>
  <c r="L416" i="2"/>
  <c r="L419" i="2" s="1"/>
  <c r="K416" i="2"/>
  <c r="K419" i="2" s="1"/>
  <c r="J416" i="2"/>
  <c r="I416" i="2"/>
  <c r="I419" i="2" s="1"/>
  <c r="H416" i="2"/>
  <c r="H419" i="2" s="1"/>
  <c r="G416" i="2"/>
  <c r="G419" i="2" s="1"/>
  <c r="F416" i="2"/>
  <c r="F419" i="2" s="1"/>
  <c r="E416" i="2"/>
  <c r="E419" i="2" s="1"/>
  <c r="P415" i="2"/>
  <c r="O415" i="2"/>
  <c r="N415" i="2"/>
  <c r="M415" i="2"/>
  <c r="L415" i="2"/>
  <c r="K415" i="2"/>
  <c r="J415" i="2"/>
  <c r="I415" i="2"/>
  <c r="H415" i="2"/>
  <c r="G415" i="2"/>
  <c r="F415" i="2"/>
  <c r="E415" i="2"/>
  <c r="Q414" i="2"/>
  <c r="S120" i="12" s="1"/>
  <c r="T120" i="12" s="1"/>
  <c r="Q413" i="2"/>
  <c r="S119" i="12" s="1"/>
  <c r="T119" i="12" s="1"/>
  <c r="P407" i="2"/>
  <c r="O407" i="2"/>
  <c r="N407" i="2"/>
  <c r="M407" i="2"/>
  <c r="L407" i="2"/>
  <c r="K407" i="2"/>
  <c r="J407" i="2"/>
  <c r="I407" i="2"/>
  <c r="H407" i="2"/>
  <c r="G407" i="2"/>
  <c r="F407" i="2"/>
  <c r="E407" i="2"/>
  <c r="P406" i="2"/>
  <c r="O406" i="2"/>
  <c r="N406" i="2"/>
  <c r="M406" i="2"/>
  <c r="L406" i="2"/>
  <c r="K406" i="2"/>
  <c r="J406" i="2"/>
  <c r="I406" i="2"/>
  <c r="H406" i="2"/>
  <c r="G406" i="2"/>
  <c r="F406" i="2"/>
  <c r="E406" i="2"/>
  <c r="P405" i="2"/>
  <c r="O405" i="2"/>
  <c r="N405" i="2"/>
  <c r="M405" i="2"/>
  <c r="M408" i="2" s="1"/>
  <c r="L405" i="2"/>
  <c r="K405" i="2"/>
  <c r="J405" i="2"/>
  <c r="J408" i="2" s="1"/>
  <c r="I405" i="2"/>
  <c r="I408" i="2" s="1"/>
  <c r="H405" i="2"/>
  <c r="H408" i="2" s="1"/>
  <c r="G405" i="2"/>
  <c r="G408" i="2" s="1"/>
  <c r="F405" i="2"/>
  <c r="F408" i="2" s="1"/>
  <c r="E405" i="2"/>
  <c r="E408" i="2" s="1"/>
  <c r="P404" i="2"/>
  <c r="O404" i="2"/>
  <c r="N404" i="2"/>
  <c r="M404" i="2"/>
  <c r="L404" i="2"/>
  <c r="K404" i="2"/>
  <c r="J404" i="2"/>
  <c r="I404" i="2"/>
  <c r="H404" i="2"/>
  <c r="G404" i="2"/>
  <c r="F404" i="2"/>
  <c r="E404" i="2"/>
  <c r="Q403" i="2"/>
  <c r="S109" i="12" s="1"/>
  <c r="T109" i="12" s="1"/>
  <c r="Q402" i="2"/>
  <c r="S108" i="12" s="1"/>
  <c r="T108" i="12" s="1"/>
  <c r="P396" i="2"/>
  <c r="O396" i="2"/>
  <c r="N396" i="2"/>
  <c r="M396" i="2"/>
  <c r="L396" i="2"/>
  <c r="K396" i="2"/>
  <c r="J396" i="2"/>
  <c r="I396" i="2"/>
  <c r="H396" i="2"/>
  <c r="G396" i="2"/>
  <c r="F396" i="2"/>
  <c r="E396" i="2"/>
  <c r="P395" i="2"/>
  <c r="O395" i="2"/>
  <c r="N395" i="2"/>
  <c r="M395" i="2"/>
  <c r="L395" i="2"/>
  <c r="K395" i="2"/>
  <c r="J395" i="2"/>
  <c r="I395" i="2"/>
  <c r="H395" i="2"/>
  <c r="G395" i="2"/>
  <c r="F395" i="2"/>
  <c r="E395" i="2"/>
  <c r="P394" i="2"/>
  <c r="P397" i="2" s="1"/>
  <c r="O394" i="2"/>
  <c r="N394" i="2"/>
  <c r="N397" i="2" s="1"/>
  <c r="M394" i="2"/>
  <c r="M397" i="2" s="1"/>
  <c r="L394" i="2"/>
  <c r="L397" i="2" s="1"/>
  <c r="K394" i="2"/>
  <c r="K397" i="2" s="1"/>
  <c r="J394" i="2"/>
  <c r="J397" i="2" s="1"/>
  <c r="I394" i="2"/>
  <c r="I397" i="2" s="1"/>
  <c r="H394" i="2"/>
  <c r="H397" i="2" s="1"/>
  <c r="G394" i="2"/>
  <c r="G397" i="2" s="1"/>
  <c r="F394" i="2"/>
  <c r="F397" i="2" s="1"/>
  <c r="E394" i="2"/>
  <c r="E397" i="2" s="1"/>
  <c r="P393" i="2"/>
  <c r="O393" i="2"/>
  <c r="N393" i="2"/>
  <c r="M393" i="2"/>
  <c r="L393" i="2"/>
  <c r="K393" i="2"/>
  <c r="J393" i="2"/>
  <c r="I393" i="2"/>
  <c r="H393" i="2"/>
  <c r="G393" i="2"/>
  <c r="F393" i="2"/>
  <c r="E393" i="2"/>
  <c r="Q392" i="2"/>
  <c r="S98" i="12" s="1"/>
  <c r="T98" i="12" s="1"/>
  <c r="Q391" i="2"/>
  <c r="S97" i="12" s="1"/>
  <c r="T97" i="12" s="1"/>
  <c r="P385" i="2"/>
  <c r="O385" i="2"/>
  <c r="N385" i="2"/>
  <c r="M385" i="2"/>
  <c r="L385" i="2"/>
  <c r="K385" i="2"/>
  <c r="J385" i="2"/>
  <c r="I385" i="2"/>
  <c r="H385" i="2"/>
  <c r="G385" i="2"/>
  <c r="F385" i="2"/>
  <c r="E385" i="2"/>
  <c r="P384" i="2"/>
  <c r="O384" i="2"/>
  <c r="N384" i="2"/>
  <c r="M384" i="2"/>
  <c r="L384" i="2"/>
  <c r="K384" i="2"/>
  <c r="J384" i="2"/>
  <c r="I384" i="2"/>
  <c r="H384" i="2"/>
  <c r="G384" i="2"/>
  <c r="F384" i="2"/>
  <c r="E384" i="2"/>
  <c r="P383" i="2"/>
  <c r="O383" i="2"/>
  <c r="N383" i="2"/>
  <c r="N386" i="2" s="1"/>
  <c r="M383" i="2"/>
  <c r="M386" i="2" s="1"/>
  <c r="L383" i="2"/>
  <c r="L386" i="2" s="1"/>
  <c r="K383" i="2"/>
  <c r="J383" i="2"/>
  <c r="J386" i="2" s="1"/>
  <c r="I383" i="2"/>
  <c r="I386" i="2" s="1"/>
  <c r="H383" i="2"/>
  <c r="H386" i="2" s="1"/>
  <c r="G383" i="2"/>
  <c r="F383" i="2"/>
  <c r="F386" i="2" s="1"/>
  <c r="E383" i="2"/>
  <c r="E386" i="2" s="1"/>
  <c r="P382" i="2"/>
  <c r="O382" i="2"/>
  <c r="N382" i="2"/>
  <c r="M382" i="2"/>
  <c r="L382" i="2"/>
  <c r="K382" i="2"/>
  <c r="J382" i="2"/>
  <c r="I382" i="2"/>
  <c r="H382" i="2"/>
  <c r="G382" i="2"/>
  <c r="F382" i="2"/>
  <c r="E382" i="2"/>
  <c r="Q381" i="2"/>
  <c r="S87" i="12" s="1"/>
  <c r="T87" i="12" s="1"/>
  <c r="Q380" i="2"/>
  <c r="S86" i="12" s="1"/>
  <c r="T86" i="12" s="1"/>
  <c r="P374" i="2"/>
  <c r="O374" i="2"/>
  <c r="N374" i="2"/>
  <c r="M374" i="2"/>
  <c r="L374" i="2"/>
  <c r="K374" i="2"/>
  <c r="J374" i="2"/>
  <c r="I374" i="2"/>
  <c r="H374" i="2"/>
  <c r="G374" i="2"/>
  <c r="F374" i="2"/>
  <c r="E374" i="2"/>
  <c r="P373" i="2"/>
  <c r="O373" i="2"/>
  <c r="N373" i="2"/>
  <c r="M373" i="2"/>
  <c r="L373" i="2"/>
  <c r="K373" i="2"/>
  <c r="J373" i="2"/>
  <c r="I373" i="2"/>
  <c r="H373" i="2"/>
  <c r="G373" i="2"/>
  <c r="F373" i="2"/>
  <c r="E373" i="2"/>
  <c r="P372" i="2"/>
  <c r="O372" i="2"/>
  <c r="N372" i="2"/>
  <c r="N375" i="2" s="1"/>
  <c r="M372" i="2"/>
  <c r="M375" i="2" s="1"/>
  <c r="L372" i="2"/>
  <c r="L375" i="2" s="1"/>
  <c r="K372" i="2"/>
  <c r="K375" i="2" s="1"/>
  <c r="J372" i="2"/>
  <c r="I372" i="2"/>
  <c r="I375" i="2" s="1"/>
  <c r="H372" i="2"/>
  <c r="H375" i="2" s="1"/>
  <c r="G372" i="2"/>
  <c r="G375" i="2" s="1"/>
  <c r="F372" i="2"/>
  <c r="F375" i="2" s="1"/>
  <c r="E372" i="2"/>
  <c r="E375" i="2" s="1"/>
  <c r="P371" i="2"/>
  <c r="O371" i="2"/>
  <c r="N371" i="2"/>
  <c r="M371" i="2"/>
  <c r="L371" i="2"/>
  <c r="K371" i="2"/>
  <c r="J371" i="2"/>
  <c r="I371" i="2"/>
  <c r="H371" i="2"/>
  <c r="G371" i="2"/>
  <c r="F371" i="2"/>
  <c r="E371" i="2"/>
  <c r="Q370" i="2"/>
  <c r="S76" i="12" s="1"/>
  <c r="T76" i="12" s="1"/>
  <c r="Q369" i="2"/>
  <c r="S75" i="12" s="1"/>
  <c r="T75" i="12" s="1"/>
  <c r="P363" i="2"/>
  <c r="O363" i="2"/>
  <c r="N363" i="2"/>
  <c r="M363" i="2"/>
  <c r="L363" i="2"/>
  <c r="K363" i="2"/>
  <c r="J363" i="2"/>
  <c r="I363" i="2"/>
  <c r="H363" i="2"/>
  <c r="G363" i="2"/>
  <c r="F363" i="2"/>
  <c r="E363" i="2"/>
  <c r="P362" i="2"/>
  <c r="O362" i="2"/>
  <c r="N362" i="2"/>
  <c r="M362" i="2"/>
  <c r="L362" i="2"/>
  <c r="K362" i="2"/>
  <c r="J362" i="2"/>
  <c r="I362" i="2"/>
  <c r="H362" i="2"/>
  <c r="G362" i="2"/>
  <c r="F362" i="2"/>
  <c r="E362" i="2"/>
  <c r="P361" i="2"/>
  <c r="P364" i="2" s="1"/>
  <c r="O361" i="2"/>
  <c r="O364" i="2" s="1"/>
  <c r="N361" i="2"/>
  <c r="N364" i="2" s="1"/>
  <c r="M361" i="2"/>
  <c r="M364" i="2" s="1"/>
  <c r="L361" i="2"/>
  <c r="K361" i="2"/>
  <c r="K364" i="2" s="1"/>
  <c r="J361" i="2"/>
  <c r="J364" i="2" s="1"/>
  <c r="I361" i="2"/>
  <c r="I364" i="2" s="1"/>
  <c r="H361" i="2"/>
  <c r="H364" i="2" s="1"/>
  <c r="G361" i="2"/>
  <c r="G364" i="2" s="1"/>
  <c r="F361" i="2"/>
  <c r="F364" i="2" s="1"/>
  <c r="E361" i="2"/>
  <c r="E364" i="2" s="1"/>
  <c r="P360" i="2"/>
  <c r="O360" i="2"/>
  <c r="N360" i="2"/>
  <c r="M360" i="2"/>
  <c r="L360" i="2"/>
  <c r="K360" i="2"/>
  <c r="J360" i="2"/>
  <c r="I360" i="2"/>
  <c r="H360" i="2"/>
  <c r="G360" i="2"/>
  <c r="F360" i="2"/>
  <c r="E360" i="2"/>
  <c r="Q359" i="2"/>
  <c r="S65" i="12" s="1"/>
  <c r="T65" i="12" s="1"/>
  <c r="Q358" i="2"/>
  <c r="S64" i="12" s="1"/>
  <c r="T64" i="12" s="1"/>
  <c r="P352" i="2"/>
  <c r="O352" i="2"/>
  <c r="N352" i="2"/>
  <c r="M352" i="2"/>
  <c r="L352" i="2"/>
  <c r="K352" i="2"/>
  <c r="J352" i="2"/>
  <c r="I352" i="2"/>
  <c r="H352" i="2"/>
  <c r="G352" i="2"/>
  <c r="F352" i="2"/>
  <c r="E352" i="2"/>
  <c r="P351" i="2"/>
  <c r="O351" i="2"/>
  <c r="N351" i="2"/>
  <c r="M351" i="2"/>
  <c r="L351" i="2"/>
  <c r="K351" i="2"/>
  <c r="J351" i="2"/>
  <c r="I351" i="2"/>
  <c r="H351" i="2"/>
  <c r="G351" i="2"/>
  <c r="F351" i="2"/>
  <c r="E351" i="2"/>
  <c r="P350" i="2"/>
  <c r="P353" i="2" s="1"/>
  <c r="O350" i="2"/>
  <c r="N350" i="2"/>
  <c r="M350" i="2"/>
  <c r="M353" i="2" s="1"/>
  <c r="L350" i="2"/>
  <c r="K350" i="2"/>
  <c r="K353" i="2" s="1"/>
  <c r="J350" i="2"/>
  <c r="I350" i="2"/>
  <c r="I353" i="2" s="1"/>
  <c r="H350" i="2"/>
  <c r="H353" i="2" s="1"/>
  <c r="G350" i="2"/>
  <c r="G353" i="2" s="1"/>
  <c r="F350" i="2"/>
  <c r="E350" i="2"/>
  <c r="P349" i="2"/>
  <c r="O349" i="2"/>
  <c r="N349" i="2"/>
  <c r="M349" i="2"/>
  <c r="L349" i="2"/>
  <c r="K349" i="2"/>
  <c r="J349" i="2"/>
  <c r="I349" i="2"/>
  <c r="H349" i="2"/>
  <c r="G349" i="2"/>
  <c r="F349" i="2"/>
  <c r="E349" i="2"/>
  <c r="Q348" i="2"/>
  <c r="S54" i="12" s="1"/>
  <c r="T54" i="12" s="1"/>
  <c r="Q347" i="2"/>
  <c r="S53" i="12" s="1"/>
  <c r="T53" i="12" s="1"/>
  <c r="P341" i="2"/>
  <c r="O341" i="2"/>
  <c r="N341" i="2"/>
  <c r="M341" i="2"/>
  <c r="L341" i="2"/>
  <c r="K341" i="2"/>
  <c r="J341" i="2"/>
  <c r="I341" i="2"/>
  <c r="H341" i="2"/>
  <c r="G341" i="2"/>
  <c r="F341" i="2"/>
  <c r="E341" i="2"/>
  <c r="P340" i="2"/>
  <c r="O340" i="2"/>
  <c r="N340" i="2"/>
  <c r="M340" i="2"/>
  <c r="L340" i="2"/>
  <c r="K340" i="2"/>
  <c r="J340" i="2"/>
  <c r="I340" i="2"/>
  <c r="H340" i="2"/>
  <c r="G340" i="2"/>
  <c r="F340" i="2"/>
  <c r="E340" i="2"/>
  <c r="P339" i="2"/>
  <c r="P342" i="2" s="1"/>
  <c r="O339" i="2"/>
  <c r="N339" i="2"/>
  <c r="N342" i="2" s="1"/>
  <c r="M339" i="2"/>
  <c r="M342" i="2" s="1"/>
  <c r="L339" i="2"/>
  <c r="K339" i="2"/>
  <c r="K342" i="2" s="1"/>
  <c r="J339" i="2"/>
  <c r="I339" i="2"/>
  <c r="I342" i="2" s="1"/>
  <c r="H339" i="2"/>
  <c r="G339" i="2"/>
  <c r="F339" i="2"/>
  <c r="F342" i="2" s="1"/>
  <c r="E339" i="2"/>
  <c r="E342" i="2" s="1"/>
  <c r="P338" i="2"/>
  <c r="O338" i="2"/>
  <c r="N338" i="2"/>
  <c r="M338" i="2"/>
  <c r="L338" i="2"/>
  <c r="K338" i="2"/>
  <c r="J338" i="2"/>
  <c r="I338" i="2"/>
  <c r="H338" i="2"/>
  <c r="G338" i="2"/>
  <c r="F338" i="2"/>
  <c r="E338" i="2"/>
  <c r="Q337" i="2"/>
  <c r="S43" i="12" s="1"/>
  <c r="T43" i="12" s="1"/>
  <c r="Q336" i="2"/>
  <c r="S42" i="12" s="1"/>
  <c r="T42" i="12" s="1"/>
  <c r="P330" i="2"/>
  <c r="O330" i="2"/>
  <c r="N330" i="2"/>
  <c r="M330" i="2"/>
  <c r="L330" i="2"/>
  <c r="K330" i="2"/>
  <c r="J330" i="2"/>
  <c r="I330" i="2"/>
  <c r="H330" i="2"/>
  <c r="G330" i="2"/>
  <c r="F330" i="2"/>
  <c r="E330" i="2"/>
  <c r="P329" i="2"/>
  <c r="O329" i="2"/>
  <c r="N329" i="2"/>
  <c r="M329" i="2"/>
  <c r="L329" i="2"/>
  <c r="K329" i="2"/>
  <c r="J329" i="2"/>
  <c r="I329" i="2"/>
  <c r="H329" i="2"/>
  <c r="G329" i="2"/>
  <c r="F329" i="2"/>
  <c r="E329" i="2"/>
  <c r="P328" i="2"/>
  <c r="P331" i="2" s="1"/>
  <c r="O328" i="2"/>
  <c r="N328" i="2"/>
  <c r="M328" i="2"/>
  <c r="M331" i="2" s="1"/>
  <c r="L328" i="2"/>
  <c r="L331" i="2" s="1"/>
  <c r="K328" i="2"/>
  <c r="K331" i="2" s="1"/>
  <c r="J328" i="2"/>
  <c r="J331" i="2" s="1"/>
  <c r="I328" i="2"/>
  <c r="I331" i="2" s="1"/>
  <c r="H328" i="2"/>
  <c r="H331" i="2" s="1"/>
  <c r="G328" i="2"/>
  <c r="G331" i="2" s="1"/>
  <c r="F328" i="2"/>
  <c r="F331" i="2" s="1"/>
  <c r="E328" i="2"/>
  <c r="E331" i="2" s="1"/>
  <c r="P327" i="2"/>
  <c r="O327" i="2"/>
  <c r="N327" i="2"/>
  <c r="M327" i="2"/>
  <c r="L327" i="2"/>
  <c r="K327" i="2"/>
  <c r="J327" i="2"/>
  <c r="I327" i="2"/>
  <c r="H327" i="2"/>
  <c r="G327" i="2"/>
  <c r="F327" i="2"/>
  <c r="E327" i="2"/>
  <c r="Q326" i="2"/>
  <c r="S32" i="12" s="1"/>
  <c r="T32" i="12" s="1"/>
  <c r="Q325" i="2"/>
  <c r="S31" i="12" s="1"/>
  <c r="T31" i="12" s="1"/>
  <c r="P283" i="2"/>
  <c r="O283" i="2"/>
  <c r="N283" i="2"/>
  <c r="M283" i="2"/>
  <c r="L283" i="2"/>
  <c r="K283" i="2"/>
  <c r="J283" i="2"/>
  <c r="I283" i="2"/>
  <c r="H283" i="2"/>
  <c r="G283" i="2"/>
  <c r="F283" i="2"/>
  <c r="E283" i="2"/>
  <c r="P282" i="2"/>
  <c r="O282" i="2"/>
  <c r="N282" i="2"/>
  <c r="M282" i="2"/>
  <c r="L282" i="2"/>
  <c r="K282" i="2"/>
  <c r="J282" i="2"/>
  <c r="I282" i="2"/>
  <c r="H282" i="2"/>
  <c r="G282" i="2"/>
  <c r="F282" i="2"/>
  <c r="E282" i="2"/>
  <c r="P281" i="2"/>
  <c r="P284" i="2" s="1"/>
  <c r="O281" i="2"/>
  <c r="N281" i="2"/>
  <c r="M281" i="2"/>
  <c r="M284" i="2" s="1"/>
  <c r="L281" i="2"/>
  <c r="L284" i="2" s="1"/>
  <c r="K281" i="2"/>
  <c r="J281" i="2"/>
  <c r="J284" i="2" s="1"/>
  <c r="I281" i="2"/>
  <c r="I284" i="2" s="1"/>
  <c r="H281" i="2"/>
  <c r="G281" i="2"/>
  <c r="G284" i="2" s="1"/>
  <c r="F281" i="2"/>
  <c r="F284" i="2" s="1"/>
  <c r="E281" i="2"/>
  <c r="E284" i="2" s="1"/>
  <c r="P280" i="2"/>
  <c r="O280" i="2"/>
  <c r="N280" i="2"/>
  <c r="M280" i="2"/>
  <c r="L280" i="2"/>
  <c r="K280" i="2"/>
  <c r="J280" i="2"/>
  <c r="I280" i="2"/>
  <c r="H280" i="2"/>
  <c r="G280" i="2"/>
  <c r="F280" i="2"/>
  <c r="E280" i="2"/>
  <c r="Q279" i="2"/>
  <c r="S299" i="14" s="1"/>
  <c r="T299" i="14" s="1"/>
  <c r="Q278" i="2"/>
  <c r="S298" i="14" s="1"/>
  <c r="T298" i="14" s="1"/>
  <c r="P272" i="2"/>
  <c r="O272" i="2"/>
  <c r="N272" i="2"/>
  <c r="M272" i="2"/>
  <c r="L272" i="2"/>
  <c r="K272" i="2"/>
  <c r="J272" i="2"/>
  <c r="I272" i="2"/>
  <c r="H272" i="2"/>
  <c r="G272" i="2"/>
  <c r="F272" i="2"/>
  <c r="E272" i="2"/>
  <c r="P271" i="2"/>
  <c r="O271" i="2"/>
  <c r="N271" i="2"/>
  <c r="M271" i="2"/>
  <c r="L271" i="2"/>
  <c r="K271" i="2"/>
  <c r="J271" i="2"/>
  <c r="I271" i="2"/>
  <c r="H271" i="2"/>
  <c r="G271" i="2"/>
  <c r="F271" i="2"/>
  <c r="E271" i="2"/>
  <c r="P270" i="2"/>
  <c r="O270" i="2"/>
  <c r="N270" i="2"/>
  <c r="M270" i="2"/>
  <c r="M273" i="2" s="1"/>
  <c r="L270" i="2"/>
  <c r="L273" i="2" s="1"/>
  <c r="K270" i="2"/>
  <c r="K273" i="2" s="1"/>
  <c r="J270" i="2"/>
  <c r="I270" i="2"/>
  <c r="H270" i="2"/>
  <c r="H273" i="2" s="1"/>
  <c r="G270" i="2"/>
  <c r="G273" i="2" s="1"/>
  <c r="F270" i="2"/>
  <c r="F273" i="2" s="1"/>
  <c r="E270" i="2"/>
  <c r="E273" i="2" s="1"/>
  <c r="P269" i="2"/>
  <c r="O269" i="2"/>
  <c r="N269" i="2"/>
  <c r="M269" i="2"/>
  <c r="L269" i="2"/>
  <c r="K269" i="2"/>
  <c r="J269" i="2"/>
  <c r="I269" i="2"/>
  <c r="H269" i="2"/>
  <c r="G269" i="2"/>
  <c r="F269" i="2"/>
  <c r="E269" i="2"/>
  <c r="Q268" i="2"/>
  <c r="S288" i="14" s="1"/>
  <c r="T288" i="14" s="1"/>
  <c r="Q267" i="2"/>
  <c r="S287" i="14" s="1"/>
  <c r="T287" i="14" s="1"/>
  <c r="P261" i="2"/>
  <c r="O261" i="2"/>
  <c r="N261" i="2"/>
  <c r="M261" i="2"/>
  <c r="L261" i="2"/>
  <c r="K261" i="2"/>
  <c r="J261" i="2"/>
  <c r="I261" i="2"/>
  <c r="H261" i="2"/>
  <c r="G261" i="2"/>
  <c r="F261" i="2"/>
  <c r="E261" i="2"/>
  <c r="P260" i="2"/>
  <c r="O260" i="2"/>
  <c r="N260" i="2"/>
  <c r="M260" i="2"/>
  <c r="L260" i="2"/>
  <c r="K260" i="2"/>
  <c r="J260" i="2"/>
  <c r="I260" i="2"/>
  <c r="H260" i="2"/>
  <c r="G260" i="2"/>
  <c r="F260" i="2"/>
  <c r="E260" i="2"/>
  <c r="P259" i="2"/>
  <c r="P262" i="2" s="1"/>
  <c r="O259" i="2"/>
  <c r="N259" i="2"/>
  <c r="M259" i="2"/>
  <c r="M262" i="2" s="1"/>
  <c r="L259" i="2"/>
  <c r="K259" i="2"/>
  <c r="K262" i="2" s="1"/>
  <c r="J259" i="2"/>
  <c r="J262" i="2" s="1"/>
  <c r="I259" i="2"/>
  <c r="I262" i="2" s="1"/>
  <c r="H259" i="2"/>
  <c r="H262" i="2" s="1"/>
  <c r="G259" i="2"/>
  <c r="G262" i="2" s="1"/>
  <c r="F259" i="2"/>
  <c r="F262" i="2" s="1"/>
  <c r="E259" i="2"/>
  <c r="E262" i="2" s="1"/>
  <c r="P258" i="2"/>
  <c r="O258" i="2"/>
  <c r="N258" i="2"/>
  <c r="M258" i="2"/>
  <c r="L258" i="2"/>
  <c r="K258" i="2"/>
  <c r="J258" i="2"/>
  <c r="I258" i="2"/>
  <c r="H258" i="2"/>
  <c r="G258" i="2"/>
  <c r="F258" i="2"/>
  <c r="E258" i="2"/>
  <c r="Q257" i="2"/>
  <c r="S277" i="14" s="1"/>
  <c r="T277" i="14" s="1"/>
  <c r="Q256" i="2"/>
  <c r="S276" i="14" s="1"/>
  <c r="T276" i="14" s="1"/>
  <c r="P250" i="2"/>
  <c r="O250" i="2"/>
  <c r="N250" i="2"/>
  <c r="M250" i="2"/>
  <c r="L250" i="2"/>
  <c r="K250" i="2"/>
  <c r="J250" i="2"/>
  <c r="I250" i="2"/>
  <c r="H250" i="2"/>
  <c r="G250" i="2"/>
  <c r="F250" i="2"/>
  <c r="E250" i="2"/>
  <c r="P249" i="2"/>
  <c r="O249" i="2"/>
  <c r="N249" i="2"/>
  <c r="M249" i="2"/>
  <c r="L249" i="2"/>
  <c r="K249" i="2"/>
  <c r="J249" i="2"/>
  <c r="I249" i="2"/>
  <c r="H249" i="2"/>
  <c r="G249" i="2"/>
  <c r="F249" i="2"/>
  <c r="E249" i="2"/>
  <c r="P248" i="2"/>
  <c r="O248" i="2"/>
  <c r="N248" i="2"/>
  <c r="M248" i="2"/>
  <c r="L248" i="2"/>
  <c r="K248" i="2"/>
  <c r="J248" i="2"/>
  <c r="I248" i="2"/>
  <c r="H248" i="2"/>
  <c r="G248" i="2"/>
  <c r="F248" i="2"/>
  <c r="E248" i="2"/>
  <c r="P247" i="2"/>
  <c r="O247" i="2"/>
  <c r="O251" i="2" s="1"/>
  <c r="N247" i="2"/>
  <c r="M247" i="2"/>
  <c r="M251" i="2" s="1"/>
  <c r="L247" i="2"/>
  <c r="K247" i="2"/>
  <c r="K251" i="2" s="1"/>
  <c r="J247" i="2"/>
  <c r="J251" i="2" s="1"/>
  <c r="I247" i="2"/>
  <c r="I251" i="2" s="1"/>
  <c r="H247" i="2"/>
  <c r="H251" i="2" s="1"/>
  <c r="G247" i="2"/>
  <c r="G251" i="2" s="1"/>
  <c r="F247" i="2"/>
  <c r="E247" i="2"/>
  <c r="P246" i="2"/>
  <c r="O246" i="2"/>
  <c r="N246" i="2"/>
  <c r="M246" i="2"/>
  <c r="L246" i="2"/>
  <c r="K246" i="2"/>
  <c r="J246" i="2"/>
  <c r="I246" i="2"/>
  <c r="H246" i="2"/>
  <c r="G246" i="2"/>
  <c r="F246" i="2"/>
  <c r="E246" i="2"/>
  <c r="Q245" i="2"/>
  <c r="S265" i="14" s="1"/>
  <c r="T265" i="14" s="1"/>
  <c r="Q244" i="2"/>
  <c r="S264" i="14" s="1"/>
  <c r="T264" i="14" s="1"/>
  <c r="Q243" i="2"/>
  <c r="S263" i="14" s="1"/>
  <c r="T263" i="14" s="1"/>
  <c r="P237" i="2"/>
  <c r="O237" i="2"/>
  <c r="N237" i="2"/>
  <c r="M237" i="2"/>
  <c r="L237" i="2"/>
  <c r="K237" i="2"/>
  <c r="J237" i="2"/>
  <c r="I237" i="2"/>
  <c r="H237" i="2"/>
  <c r="G237" i="2"/>
  <c r="F237" i="2"/>
  <c r="E237" i="2"/>
  <c r="P236" i="2"/>
  <c r="O236" i="2"/>
  <c r="N236" i="2"/>
  <c r="M236" i="2"/>
  <c r="L236" i="2"/>
  <c r="K236" i="2"/>
  <c r="J236" i="2"/>
  <c r="I236" i="2"/>
  <c r="H236" i="2"/>
  <c r="G236" i="2"/>
  <c r="F236" i="2"/>
  <c r="E236" i="2"/>
  <c r="P235" i="2"/>
  <c r="O235" i="2"/>
  <c r="N235" i="2"/>
  <c r="M235" i="2"/>
  <c r="L235" i="2"/>
  <c r="K235" i="2"/>
  <c r="J235" i="2"/>
  <c r="I235" i="2"/>
  <c r="H235" i="2"/>
  <c r="G235" i="2"/>
  <c r="F235" i="2"/>
  <c r="E235" i="2"/>
  <c r="P234" i="2"/>
  <c r="O234" i="2"/>
  <c r="O238" i="2" s="1"/>
  <c r="N234" i="2"/>
  <c r="N238" i="2" s="1"/>
  <c r="M234" i="2"/>
  <c r="M238" i="2" s="1"/>
  <c r="L234" i="2"/>
  <c r="L238" i="2" s="1"/>
  <c r="K234" i="2"/>
  <c r="K238" i="2" s="1"/>
  <c r="J234" i="2"/>
  <c r="J238" i="2" s="1"/>
  <c r="I234" i="2"/>
  <c r="I238" i="2" s="1"/>
  <c r="H234" i="2"/>
  <c r="H238" i="2" s="1"/>
  <c r="G234" i="2"/>
  <c r="G238" i="2" s="1"/>
  <c r="F234" i="2"/>
  <c r="F238" i="2" s="1"/>
  <c r="E234" i="2"/>
  <c r="E238" i="2" s="1"/>
  <c r="P233" i="2"/>
  <c r="O233" i="2"/>
  <c r="N233" i="2"/>
  <c r="M233" i="2"/>
  <c r="L233" i="2"/>
  <c r="K233" i="2"/>
  <c r="J233" i="2"/>
  <c r="I233" i="2"/>
  <c r="H233" i="2"/>
  <c r="G233" i="2"/>
  <c r="F233" i="2"/>
  <c r="E233" i="2"/>
  <c r="Q232" i="2"/>
  <c r="S252" i="14" s="1"/>
  <c r="T252" i="14" s="1"/>
  <c r="Q231" i="2"/>
  <c r="S251" i="14" s="1"/>
  <c r="T251" i="14" s="1"/>
  <c r="Q230" i="2"/>
  <c r="S250" i="14" s="1"/>
  <c r="T250" i="14" s="1"/>
  <c r="P224" i="2"/>
  <c r="O224" i="2"/>
  <c r="N224" i="2"/>
  <c r="M224" i="2"/>
  <c r="L224" i="2"/>
  <c r="K224" i="2"/>
  <c r="J224" i="2"/>
  <c r="I224" i="2"/>
  <c r="H224" i="2"/>
  <c r="G224" i="2"/>
  <c r="F224" i="2"/>
  <c r="E224" i="2"/>
  <c r="P223" i="2"/>
  <c r="O223" i="2"/>
  <c r="N223" i="2"/>
  <c r="M223" i="2"/>
  <c r="L223" i="2"/>
  <c r="K223" i="2"/>
  <c r="J223" i="2"/>
  <c r="I223" i="2"/>
  <c r="H223" i="2"/>
  <c r="G223" i="2"/>
  <c r="F223" i="2"/>
  <c r="E223" i="2"/>
  <c r="P222" i="2"/>
  <c r="O222" i="2"/>
  <c r="N222" i="2"/>
  <c r="M222" i="2"/>
  <c r="L222" i="2"/>
  <c r="K222" i="2"/>
  <c r="J222" i="2"/>
  <c r="I222" i="2"/>
  <c r="H222" i="2"/>
  <c r="G222" i="2"/>
  <c r="F222" i="2"/>
  <c r="E222" i="2"/>
  <c r="P221" i="2"/>
  <c r="P225" i="2" s="1"/>
  <c r="O221" i="2"/>
  <c r="O225" i="2" s="1"/>
  <c r="N221" i="2"/>
  <c r="N225" i="2" s="1"/>
  <c r="M221" i="2"/>
  <c r="M225" i="2" s="1"/>
  <c r="L221" i="2"/>
  <c r="L225" i="2" s="1"/>
  <c r="K221" i="2"/>
  <c r="K225" i="2" s="1"/>
  <c r="J221" i="2"/>
  <c r="I221" i="2"/>
  <c r="I225" i="2" s="1"/>
  <c r="H221" i="2"/>
  <c r="H225" i="2" s="1"/>
  <c r="G221" i="2"/>
  <c r="G225" i="2" s="1"/>
  <c r="F221" i="2"/>
  <c r="F225" i="2" s="1"/>
  <c r="E221" i="2"/>
  <c r="E225" i="2" s="1"/>
  <c r="P220" i="2"/>
  <c r="O220" i="2"/>
  <c r="N220" i="2"/>
  <c r="M220" i="2"/>
  <c r="L220" i="2"/>
  <c r="K220" i="2"/>
  <c r="J220" i="2"/>
  <c r="I220" i="2"/>
  <c r="H220" i="2"/>
  <c r="G220" i="2"/>
  <c r="F220" i="2"/>
  <c r="E220" i="2"/>
  <c r="Q219" i="2"/>
  <c r="S239" i="14" s="1"/>
  <c r="T239" i="14" s="1"/>
  <c r="Q218" i="2"/>
  <c r="S238" i="14" s="1"/>
  <c r="T238" i="14" s="1"/>
  <c r="Q217" i="2"/>
  <c r="S237" i="14" s="1"/>
  <c r="T237" i="14" s="1"/>
  <c r="P211" i="2"/>
  <c r="O211" i="2"/>
  <c r="N211" i="2"/>
  <c r="M211" i="2"/>
  <c r="L211" i="2"/>
  <c r="K211" i="2"/>
  <c r="J211" i="2"/>
  <c r="I211" i="2"/>
  <c r="H211" i="2"/>
  <c r="G211" i="2"/>
  <c r="F211" i="2"/>
  <c r="E211" i="2"/>
  <c r="P210" i="2"/>
  <c r="O210" i="2"/>
  <c r="N210" i="2"/>
  <c r="M210" i="2"/>
  <c r="L210" i="2"/>
  <c r="K210" i="2"/>
  <c r="J210" i="2"/>
  <c r="I210" i="2"/>
  <c r="H210" i="2"/>
  <c r="G210" i="2"/>
  <c r="F210" i="2"/>
  <c r="E210" i="2"/>
  <c r="P209" i="2"/>
  <c r="O209" i="2"/>
  <c r="N209" i="2"/>
  <c r="N212" i="2" s="1"/>
  <c r="M209" i="2"/>
  <c r="M212" i="2" s="1"/>
  <c r="L209" i="2"/>
  <c r="L212" i="2" s="1"/>
  <c r="K209" i="2"/>
  <c r="K212" i="2" s="1"/>
  <c r="J209" i="2"/>
  <c r="J212" i="2" s="1"/>
  <c r="I209" i="2"/>
  <c r="I212" i="2" s="1"/>
  <c r="H209" i="2"/>
  <c r="H212" i="2" s="1"/>
  <c r="G209" i="2"/>
  <c r="G212" i="2" s="1"/>
  <c r="F209" i="2"/>
  <c r="F212" i="2" s="1"/>
  <c r="E209" i="2"/>
  <c r="E212" i="2" s="1"/>
  <c r="P208" i="2"/>
  <c r="O208" i="2"/>
  <c r="N208" i="2"/>
  <c r="M208" i="2"/>
  <c r="L208" i="2"/>
  <c r="K208" i="2"/>
  <c r="J208" i="2"/>
  <c r="I208" i="2"/>
  <c r="H208" i="2"/>
  <c r="G208" i="2"/>
  <c r="F208" i="2"/>
  <c r="E208" i="2"/>
  <c r="Q207" i="2"/>
  <c r="S227" i="14" s="1"/>
  <c r="T227" i="14" s="1"/>
  <c r="Q206" i="2"/>
  <c r="S226" i="14" s="1"/>
  <c r="T226" i="14" s="1"/>
  <c r="P200" i="2"/>
  <c r="O200" i="2"/>
  <c r="N200" i="2"/>
  <c r="M200" i="2"/>
  <c r="L200" i="2"/>
  <c r="K200" i="2"/>
  <c r="J200" i="2"/>
  <c r="I200" i="2"/>
  <c r="H200" i="2"/>
  <c r="G200" i="2"/>
  <c r="F200" i="2"/>
  <c r="E200" i="2"/>
  <c r="P199" i="2"/>
  <c r="O199" i="2"/>
  <c r="N199" i="2"/>
  <c r="M199" i="2"/>
  <c r="L199" i="2"/>
  <c r="K199" i="2"/>
  <c r="J199" i="2"/>
  <c r="I199" i="2"/>
  <c r="H199" i="2"/>
  <c r="G199" i="2"/>
  <c r="F199" i="2"/>
  <c r="E199" i="2"/>
  <c r="P198" i="2"/>
  <c r="O198" i="2"/>
  <c r="N198" i="2"/>
  <c r="M198" i="2"/>
  <c r="L198" i="2"/>
  <c r="K198" i="2"/>
  <c r="J198" i="2"/>
  <c r="I198" i="2"/>
  <c r="H198" i="2"/>
  <c r="G198" i="2"/>
  <c r="F198" i="2"/>
  <c r="E198" i="2"/>
  <c r="P197" i="2"/>
  <c r="P201" i="2" s="1"/>
  <c r="O197" i="2"/>
  <c r="O201" i="2" s="1"/>
  <c r="N197" i="2"/>
  <c r="N201" i="2" s="1"/>
  <c r="M197" i="2"/>
  <c r="M201" i="2" s="1"/>
  <c r="L197" i="2"/>
  <c r="K197" i="2"/>
  <c r="K201" i="2" s="1"/>
  <c r="J197" i="2"/>
  <c r="J201" i="2" s="1"/>
  <c r="I197" i="2"/>
  <c r="I201" i="2" s="1"/>
  <c r="H197" i="2"/>
  <c r="H201" i="2" s="1"/>
  <c r="G197" i="2"/>
  <c r="G201" i="2" s="1"/>
  <c r="F197" i="2"/>
  <c r="F201" i="2" s="1"/>
  <c r="E197" i="2"/>
  <c r="P196" i="2"/>
  <c r="O196" i="2"/>
  <c r="N196" i="2"/>
  <c r="M196" i="2"/>
  <c r="L196" i="2"/>
  <c r="K196" i="2"/>
  <c r="J196" i="2"/>
  <c r="I196" i="2"/>
  <c r="H196" i="2"/>
  <c r="G196" i="2"/>
  <c r="F196" i="2"/>
  <c r="E196" i="2"/>
  <c r="Q195" i="2"/>
  <c r="S215" i="14" s="1"/>
  <c r="T215" i="14" s="1"/>
  <c r="Q194" i="2"/>
  <c r="S214" i="14" s="1"/>
  <c r="T214" i="14" s="1"/>
  <c r="Q193" i="2"/>
  <c r="S213" i="14" s="1"/>
  <c r="T213" i="14" s="1"/>
  <c r="P187" i="2"/>
  <c r="O187" i="2"/>
  <c r="N187" i="2"/>
  <c r="M187" i="2"/>
  <c r="L187" i="2"/>
  <c r="K187" i="2"/>
  <c r="J187" i="2"/>
  <c r="I187" i="2"/>
  <c r="H187" i="2"/>
  <c r="G187" i="2"/>
  <c r="F187" i="2"/>
  <c r="E187" i="2"/>
  <c r="P186" i="2"/>
  <c r="O186" i="2"/>
  <c r="N186" i="2"/>
  <c r="M186" i="2"/>
  <c r="L186" i="2"/>
  <c r="K186" i="2"/>
  <c r="J186" i="2"/>
  <c r="I186" i="2"/>
  <c r="H186" i="2"/>
  <c r="G186" i="2"/>
  <c r="F186" i="2"/>
  <c r="E186" i="2"/>
  <c r="P185" i="2"/>
  <c r="O185" i="2"/>
  <c r="N185" i="2"/>
  <c r="M185" i="2"/>
  <c r="L185" i="2"/>
  <c r="K185" i="2"/>
  <c r="J185" i="2"/>
  <c r="I185" i="2"/>
  <c r="H185" i="2"/>
  <c r="G185" i="2"/>
  <c r="F185" i="2"/>
  <c r="E185" i="2"/>
  <c r="P184" i="2"/>
  <c r="P188" i="2" s="1"/>
  <c r="O184" i="2"/>
  <c r="O188" i="2" s="1"/>
  <c r="N184" i="2"/>
  <c r="N188" i="2" s="1"/>
  <c r="M184" i="2"/>
  <c r="M188" i="2" s="1"/>
  <c r="L184" i="2"/>
  <c r="L188" i="2" s="1"/>
  <c r="K184" i="2"/>
  <c r="K188" i="2" s="1"/>
  <c r="J184" i="2"/>
  <c r="J188" i="2" s="1"/>
  <c r="I184" i="2"/>
  <c r="I188" i="2" s="1"/>
  <c r="H184" i="2"/>
  <c r="H188" i="2" s="1"/>
  <c r="G184" i="2"/>
  <c r="G188" i="2" s="1"/>
  <c r="F184" i="2"/>
  <c r="F188" i="2" s="1"/>
  <c r="E184" i="2"/>
  <c r="E188" i="2" s="1"/>
  <c r="P183" i="2"/>
  <c r="O183" i="2"/>
  <c r="N183" i="2"/>
  <c r="M183" i="2"/>
  <c r="L183" i="2"/>
  <c r="K183" i="2"/>
  <c r="J183" i="2"/>
  <c r="I183" i="2"/>
  <c r="H183" i="2"/>
  <c r="G183" i="2"/>
  <c r="F183" i="2"/>
  <c r="E183" i="2"/>
  <c r="Q182" i="2"/>
  <c r="S202" i="14" s="1"/>
  <c r="T202" i="14" s="1"/>
  <c r="Q181" i="2"/>
  <c r="S201" i="14" s="1"/>
  <c r="T201" i="14" s="1"/>
  <c r="Q180" i="2"/>
  <c r="S200" i="14" s="1"/>
  <c r="T200" i="14" s="1"/>
  <c r="P174" i="2"/>
  <c r="O174" i="2"/>
  <c r="N174" i="2"/>
  <c r="M174" i="2"/>
  <c r="L174" i="2"/>
  <c r="K174" i="2"/>
  <c r="J174" i="2"/>
  <c r="I174" i="2"/>
  <c r="H174" i="2"/>
  <c r="G174" i="2"/>
  <c r="F174" i="2"/>
  <c r="E174" i="2"/>
  <c r="P173" i="2"/>
  <c r="O173" i="2"/>
  <c r="N173" i="2"/>
  <c r="M173" i="2"/>
  <c r="L173" i="2"/>
  <c r="K173" i="2"/>
  <c r="J173" i="2"/>
  <c r="I173" i="2"/>
  <c r="H173" i="2"/>
  <c r="G173" i="2"/>
  <c r="F173" i="2"/>
  <c r="E173" i="2"/>
  <c r="P172" i="2"/>
  <c r="O172" i="2"/>
  <c r="N172" i="2"/>
  <c r="M172" i="2"/>
  <c r="L172" i="2"/>
  <c r="K172" i="2"/>
  <c r="J172" i="2"/>
  <c r="I172" i="2"/>
  <c r="H172" i="2"/>
  <c r="G172" i="2"/>
  <c r="F172" i="2"/>
  <c r="E172" i="2"/>
  <c r="P171" i="2"/>
  <c r="P175" i="2" s="1"/>
  <c r="O171" i="2"/>
  <c r="N171" i="2"/>
  <c r="N175" i="2" s="1"/>
  <c r="M171" i="2"/>
  <c r="M175" i="2" s="1"/>
  <c r="L171" i="2"/>
  <c r="L175" i="2" s="1"/>
  <c r="K171" i="2"/>
  <c r="J171" i="2"/>
  <c r="J175" i="2" s="1"/>
  <c r="I171" i="2"/>
  <c r="H171" i="2"/>
  <c r="H175" i="2" s="1"/>
  <c r="G171" i="2"/>
  <c r="F171" i="2"/>
  <c r="F175" i="2" s="1"/>
  <c r="E171" i="2"/>
  <c r="E175" i="2" s="1"/>
  <c r="P170" i="2"/>
  <c r="O170" i="2"/>
  <c r="N170" i="2"/>
  <c r="M170" i="2"/>
  <c r="L170" i="2"/>
  <c r="K170" i="2"/>
  <c r="J170" i="2"/>
  <c r="I170" i="2"/>
  <c r="H170" i="2"/>
  <c r="G170" i="2"/>
  <c r="F170" i="2"/>
  <c r="E170" i="2"/>
  <c r="Q169" i="2"/>
  <c r="S189" i="14" s="1"/>
  <c r="T189" i="14" s="1"/>
  <c r="Q168" i="2"/>
  <c r="S188" i="14" s="1"/>
  <c r="T188" i="14" s="1"/>
  <c r="Q167" i="2"/>
  <c r="S187" i="14" s="1"/>
  <c r="T187" i="14" s="1"/>
  <c r="P84" i="2"/>
  <c r="O84" i="2"/>
  <c r="N84" i="2"/>
  <c r="M84" i="2"/>
  <c r="L84" i="2"/>
  <c r="K84" i="2"/>
  <c r="J84" i="2"/>
  <c r="I84" i="2"/>
  <c r="H84" i="2"/>
  <c r="G84" i="2"/>
  <c r="F84" i="2"/>
  <c r="E84" i="2"/>
  <c r="P83" i="2"/>
  <c r="O83" i="2"/>
  <c r="N83" i="2"/>
  <c r="M83" i="2"/>
  <c r="L83" i="2"/>
  <c r="K83" i="2"/>
  <c r="J83" i="2"/>
  <c r="I83" i="2"/>
  <c r="H83" i="2"/>
  <c r="G83" i="2"/>
  <c r="F83" i="2"/>
  <c r="E83" i="2"/>
  <c r="P82" i="2"/>
  <c r="O82" i="2"/>
  <c r="N82" i="2"/>
  <c r="M82" i="2"/>
  <c r="M85" i="2" s="1"/>
  <c r="L82" i="2"/>
  <c r="K82" i="2"/>
  <c r="J82" i="2"/>
  <c r="J85" i="2" s="1"/>
  <c r="I82" i="2"/>
  <c r="H82" i="2"/>
  <c r="H85" i="2" s="1"/>
  <c r="G82" i="2"/>
  <c r="G85" i="2" s="1"/>
  <c r="F82" i="2"/>
  <c r="F85" i="2" s="1"/>
  <c r="E82" i="2"/>
  <c r="E85" i="2" s="1"/>
  <c r="P81" i="2"/>
  <c r="O81" i="2"/>
  <c r="N81" i="2"/>
  <c r="M81" i="2"/>
  <c r="L81" i="2"/>
  <c r="K81" i="2"/>
  <c r="J81" i="2"/>
  <c r="I81" i="2"/>
  <c r="H81" i="2"/>
  <c r="G81" i="2"/>
  <c r="F81" i="2"/>
  <c r="E81" i="2"/>
  <c r="Q80" i="2"/>
  <c r="S100" i="14" s="1"/>
  <c r="T100" i="14" s="1"/>
  <c r="Q79" i="2"/>
  <c r="S99" i="14" s="1"/>
  <c r="T99" i="14" s="1"/>
  <c r="P150" i="2"/>
  <c r="O150" i="2"/>
  <c r="N150" i="2"/>
  <c r="M150" i="2"/>
  <c r="L150" i="2"/>
  <c r="K150" i="2"/>
  <c r="J150" i="2"/>
  <c r="I150" i="2"/>
  <c r="H150" i="2"/>
  <c r="G150" i="2"/>
  <c r="F150" i="2"/>
  <c r="E150" i="2"/>
  <c r="P149" i="2"/>
  <c r="O149" i="2"/>
  <c r="N149" i="2"/>
  <c r="M149" i="2"/>
  <c r="L149" i="2"/>
  <c r="K149" i="2"/>
  <c r="J149" i="2"/>
  <c r="I149" i="2"/>
  <c r="H149" i="2"/>
  <c r="G149" i="2"/>
  <c r="F149" i="2"/>
  <c r="E149" i="2"/>
  <c r="P148" i="2"/>
  <c r="O148" i="2"/>
  <c r="O151" i="2" s="1"/>
  <c r="N148" i="2"/>
  <c r="M148" i="2"/>
  <c r="M151" i="2" s="1"/>
  <c r="L148" i="2"/>
  <c r="L151" i="2" s="1"/>
  <c r="K148" i="2"/>
  <c r="J148" i="2"/>
  <c r="J151" i="2" s="1"/>
  <c r="I148" i="2"/>
  <c r="I151" i="2" s="1"/>
  <c r="H148" i="2"/>
  <c r="H151" i="2" s="1"/>
  <c r="G148" i="2"/>
  <c r="G151" i="2" s="1"/>
  <c r="F148" i="2"/>
  <c r="F151" i="2" s="1"/>
  <c r="E148" i="2"/>
  <c r="E151" i="2" s="1"/>
  <c r="P147" i="2"/>
  <c r="O147" i="2"/>
  <c r="N147" i="2"/>
  <c r="M147" i="2"/>
  <c r="L147" i="2"/>
  <c r="K147" i="2"/>
  <c r="J147" i="2"/>
  <c r="I147" i="2"/>
  <c r="H147" i="2"/>
  <c r="G147" i="2"/>
  <c r="F147" i="2"/>
  <c r="E147" i="2"/>
  <c r="Q146" i="2"/>
  <c r="S166" i="14" s="1"/>
  <c r="T166" i="14" s="1"/>
  <c r="Q145" i="2"/>
  <c r="S165" i="14" s="1"/>
  <c r="T165" i="14" s="1"/>
  <c r="P62" i="2"/>
  <c r="O62" i="2"/>
  <c r="N62" i="2"/>
  <c r="M62" i="2"/>
  <c r="L62" i="2"/>
  <c r="K62" i="2"/>
  <c r="J62" i="2"/>
  <c r="I62" i="2"/>
  <c r="H62" i="2"/>
  <c r="G62" i="2"/>
  <c r="F62" i="2"/>
  <c r="E62" i="2"/>
  <c r="P61" i="2"/>
  <c r="O61" i="2"/>
  <c r="N61" i="2"/>
  <c r="M61" i="2"/>
  <c r="L61" i="2"/>
  <c r="K61" i="2"/>
  <c r="J61" i="2"/>
  <c r="I61" i="2"/>
  <c r="H61" i="2"/>
  <c r="G61" i="2"/>
  <c r="F61" i="2"/>
  <c r="E61" i="2"/>
  <c r="P60" i="2"/>
  <c r="O60" i="2"/>
  <c r="N60" i="2"/>
  <c r="M60" i="2"/>
  <c r="M63" i="2" s="1"/>
  <c r="L60" i="2"/>
  <c r="L63" i="2" s="1"/>
  <c r="K60" i="2"/>
  <c r="K63" i="2" s="1"/>
  <c r="J60" i="2"/>
  <c r="J63" i="2" s="1"/>
  <c r="I60" i="2"/>
  <c r="I63" i="2" s="1"/>
  <c r="H60" i="2"/>
  <c r="H63" i="2" s="1"/>
  <c r="G60" i="2"/>
  <c r="G63" i="2" s="1"/>
  <c r="F60" i="2"/>
  <c r="F63" i="2" s="1"/>
  <c r="E60" i="2"/>
  <c r="E63" i="2" s="1"/>
  <c r="P59" i="2"/>
  <c r="O59" i="2"/>
  <c r="N59" i="2"/>
  <c r="M59" i="2"/>
  <c r="L59" i="2"/>
  <c r="K59" i="2"/>
  <c r="J59" i="2"/>
  <c r="I59" i="2"/>
  <c r="H59" i="2"/>
  <c r="G59" i="2"/>
  <c r="F59" i="2"/>
  <c r="E59" i="2"/>
  <c r="Q58" i="2"/>
  <c r="S78" i="14" s="1"/>
  <c r="T78" i="14" s="1"/>
  <c r="Q57" i="2"/>
  <c r="S77" i="14" s="1"/>
  <c r="T77" i="14" s="1"/>
  <c r="P51" i="2"/>
  <c r="O51" i="2"/>
  <c r="N51" i="2"/>
  <c r="M51" i="2"/>
  <c r="L51" i="2"/>
  <c r="K51" i="2"/>
  <c r="J51" i="2"/>
  <c r="I51" i="2"/>
  <c r="H51" i="2"/>
  <c r="G51" i="2"/>
  <c r="F51" i="2"/>
  <c r="E51" i="2"/>
  <c r="P50" i="2"/>
  <c r="O50" i="2"/>
  <c r="N50" i="2"/>
  <c r="M50" i="2"/>
  <c r="L50" i="2"/>
  <c r="K50" i="2"/>
  <c r="J50" i="2"/>
  <c r="I50" i="2"/>
  <c r="H50" i="2"/>
  <c r="G50" i="2"/>
  <c r="F50" i="2"/>
  <c r="E50" i="2"/>
  <c r="P49" i="2"/>
  <c r="O49" i="2"/>
  <c r="N49" i="2"/>
  <c r="M49" i="2"/>
  <c r="L49" i="2"/>
  <c r="K49" i="2"/>
  <c r="J49" i="2"/>
  <c r="I49" i="2"/>
  <c r="H49" i="2"/>
  <c r="G49" i="2"/>
  <c r="F49" i="2"/>
  <c r="E49" i="2"/>
  <c r="P48" i="2"/>
  <c r="O48" i="2"/>
  <c r="N48" i="2"/>
  <c r="M48" i="2"/>
  <c r="L48" i="2"/>
  <c r="K48" i="2"/>
  <c r="J48" i="2"/>
  <c r="I48" i="2"/>
  <c r="H48" i="2"/>
  <c r="G48" i="2"/>
  <c r="F48" i="2"/>
  <c r="E48" i="2"/>
  <c r="Q47" i="2"/>
  <c r="S67" i="14" s="1"/>
  <c r="T67" i="14" s="1"/>
  <c r="Q46" i="2"/>
  <c r="S66" i="14" s="1"/>
  <c r="T66" i="14" s="1"/>
  <c r="P128" i="2"/>
  <c r="O128" i="2"/>
  <c r="N128" i="2"/>
  <c r="M128" i="2"/>
  <c r="L128" i="2"/>
  <c r="K128" i="2"/>
  <c r="J128" i="2"/>
  <c r="I128" i="2"/>
  <c r="H128" i="2"/>
  <c r="G128" i="2"/>
  <c r="F128" i="2"/>
  <c r="E128" i="2"/>
  <c r="P127" i="2"/>
  <c r="O127" i="2"/>
  <c r="N127" i="2"/>
  <c r="M127" i="2"/>
  <c r="L127" i="2"/>
  <c r="K127" i="2"/>
  <c r="J127" i="2"/>
  <c r="I127" i="2"/>
  <c r="H127" i="2"/>
  <c r="G127" i="2"/>
  <c r="F127" i="2"/>
  <c r="E127" i="2"/>
  <c r="P126" i="2"/>
  <c r="O126" i="2"/>
  <c r="N126" i="2"/>
  <c r="M126" i="2"/>
  <c r="M129" i="2" s="1"/>
  <c r="L126" i="2"/>
  <c r="L129" i="2" s="1"/>
  <c r="K126" i="2"/>
  <c r="K129" i="2" s="1"/>
  <c r="J126" i="2"/>
  <c r="J129" i="2" s="1"/>
  <c r="I126" i="2"/>
  <c r="I129" i="2" s="1"/>
  <c r="H126" i="2"/>
  <c r="H129" i="2" s="1"/>
  <c r="G126" i="2"/>
  <c r="G129" i="2" s="1"/>
  <c r="F126" i="2"/>
  <c r="F129" i="2" s="1"/>
  <c r="E126" i="2"/>
  <c r="E129" i="2" s="1"/>
  <c r="P125" i="2"/>
  <c r="O125" i="2"/>
  <c r="N125" i="2"/>
  <c r="M125" i="2"/>
  <c r="L125" i="2"/>
  <c r="K125" i="2"/>
  <c r="J125" i="2"/>
  <c r="I125" i="2"/>
  <c r="H125" i="2"/>
  <c r="G125" i="2"/>
  <c r="F125" i="2"/>
  <c r="E125" i="2"/>
  <c r="Q124" i="2"/>
  <c r="S144" i="14" s="1"/>
  <c r="T144" i="14" s="1"/>
  <c r="Q123" i="2"/>
  <c r="S143" i="14" s="1"/>
  <c r="T143" i="14" s="1"/>
  <c r="P117" i="2"/>
  <c r="O117" i="2"/>
  <c r="N117" i="2"/>
  <c r="M117" i="2"/>
  <c r="L117" i="2"/>
  <c r="K117" i="2"/>
  <c r="J117" i="2"/>
  <c r="I117" i="2"/>
  <c r="H117" i="2"/>
  <c r="G117" i="2"/>
  <c r="F117" i="2"/>
  <c r="E117" i="2"/>
  <c r="P116" i="2"/>
  <c r="O116" i="2"/>
  <c r="N116" i="2"/>
  <c r="M116" i="2"/>
  <c r="L116" i="2"/>
  <c r="K116" i="2"/>
  <c r="J116" i="2"/>
  <c r="I116" i="2"/>
  <c r="H116" i="2"/>
  <c r="G116" i="2"/>
  <c r="F116" i="2"/>
  <c r="E116" i="2"/>
  <c r="P115" i="2"/>
  <c r="P118" i="2" s="1"/>
  <c r="O115" i="2"/>
  <c r="N115" i="2"/>
  <c r="M115" i="2"/>
  <c r="M118" i="2" s="1"/>
  <c r="L115" i="2"/>
  <c r="L118" i="2" s="1"/>
  <c r="K115" i="2"/>
  <c r="J115" i="2"/>
  <c r="I115" i="2"/>
  <c r="I118" i="2" s="1"/>
  <c r="H115" i="2"/>
  <c r="H118" i="2" s="1"/>
  <c r="G115" i="2"/>
  <c r="F115" i="2"/>
  <c r="F118" i="2" s="1"/>
  <c r="E115" i="2"/>
  <c r="E118" i="2" s="1"/>
  <c r="P114" i="2"/>
  <c r="O114" i="2"/>
  <c r="N114" i="2"/>
  <c r="M114" i="2"/>
  <c r="L114" i="2"/>
  <c r="K114" i="2"/>
  <c r="J114" i="2"/>
  <c r="I114" i="2"/>
  <c r="H114" i="2"/>
  <c r="G114" i="2"/>
  <c r="F114" i="2"/>
  <c r="E114" i="2"/>
  <c r="Q113" i="2"/>
  <c r="S133" i="14" s="1"/>
  <c r="T133" i="14" s="1"/>
  <c r="Q112" i="2"/>
  <c r="S132" i="14" s="1"/>
  <c r="T132" i="14" s="1"/>
  <c r="P106" i="2"/>
  <c r="O106" i="2"/>
  <c r="N106" i="2"/>
  <c r="M106" i="2"/>
  <c r="L106" i="2"/>
  <c r="K106" i="2"/>
  <c r="J106" i="2"/>
  <c r="I106" i="2"/>
  <c r="H106" i="2"/>
  <c r="G106" i="2"/>
  <c r="F106" i="2"/>
  <c r="E106" i="2"/>
  <c r="P105" i="2"/>
  <c r="O105" i="2"/>
  <c r="N105" i="2"/>
  <c r="M105" i="2"/>
  <c r="L105" i="2"/>
  <c r="K105" i="2"/>
  <c r="J105" i="2"/>
  <c r="I105" i="2"/>
  <c r="H105" i="2"/>
  <c r="G105" i="2"/>
  <c r="F105" i="2"/>
  <c r="E105" i="2"/>
  <c r="P104" i="2"/>
  <c r="O104" i="2"/>
  <c r="O107" i="2" s="1"/>
  <c r="N104" i="2"/>
  <c r="M104" i="2"/>
  <c r="M107" i="2" s="1"/>
  <c r="L104" i="2"/>
  <c r="L107" i="2" s="1"/>
  <c r="K104" i="2"/>
  <c r="K107" i="2" s="1"/>
  <c r="J104" i="2"/>
  <c r="J107" i="2" s="1"/>
  <c r="I104" i="2"/>
  <c r="H104" i="2"/>
  <c r="H107" i="2" s="1"/>
  <c r="G104" i="2"/>
  <c r="G107" i="2" s="1"/>
  <c r="F104" i="2"/>
  <c r="F107" i="2" s="1"/>
  <c r="E104" i="2"/>
  <c r="P103" i="2"/>
  <c r="O103" i="2"/>
  <c r="N103" i="2"/>
  <c r="M103" i="2"/>
  <c r="L103" i="2"/>
  <c r="K103" i="2"/>
  <c r="J103" i="2"/>
  <c r="I103" i="2"/>
  <c r="H103" i="2"/>
  <c r="G103" i="2"/>
  <c r="F103" i="2"/>
  <c r="E103" i="2"/>
  <c r="Q102" i="2"/>
  <c r="S122" i="14" s="1"/>
  <c r="T122" i="14" s="1"/>
  <c r="Q101" i="2"/>
  <c r="S121" i="14" s="1"/>
  <c r="T121" i="14" s="1"/>
  <c r="P899" i="2"/>
  <c r="O899" i="2"/>
  <c r="N899" i="2"/>
  <c r="M899" i="2"/>
  <c r="L899" i="2"/>
  <c r="K899" i="2"/>
  <c r="J899" i="2"/>
  <c r="I899" i="2"/>
  <c r="H899" i="2"/>
  <c r="G899" i="2"/>
  <c r="F899" i="2"/>
  <c r="E899" i="2"/>
  <c r="P898" i="2"/>
  <c r="O898" i="2"/>
  <c r="N898" i="2"/>
  <c r="M898" i="2"/>
  <c r="L898" i="2"/>
  <c r="K898" i="2"/>
  <c r="J898" i="2"/>
  <c r="I898" i="2"/>
  <c r="H898" i="2"/>
  <c r="G898" i="2"/>
  <c r="F898" i="2"/>
  <c r="E898" i="2"/>
  <c r="P897" i="2"/>
  <c r="O897" i="2"/>
  <c r="O900" i="2" s="1"/>
  <c r="N897" i="2"/>
  <c r="N900" i="2" s="1"/>
  <c r="M897" i="2"/>
  <c r="M900" i="2" s="1"/>
  <c r="L897" i="2"/>
  <c r="L900" i="2" s="1"/>
  <c r="K897" i="2"/>
  <c r="K900" i="2" s="1"/>
  <c r="J897" i="2"/>
  <c r="J900" i="2" s="1"/>
  <c r="I897" i="2"/>
  <c r="I900" i="2" s="1"/>
  <c r="H897" i="2"/>
  <c r="H900" i="2" s="1"/>
  <c r="G897" i="2"/>
  <c r="G900" i="2" s="1"/>
  <c r="F897" i="2"/>
  <c r="F900" i="2" s="1"/>
  <c r="E897" i="2"/>
  <c r="E900" i="2" s="1"/>
  <c r="P896" i="2"/>
  <c r="O896" i="2"/>
  <c r="N896" i="2"/>
  <c r="M896" i="2"/>
  <c r="L896" i="2"/>
  <c r="K896" i="2"/>
  <c r="J896" i="2"/>
  <c r="I896" i="2"/>
  <c r="H896" i="2"/>
  <c r="G896" i="2"/>
  <c r="F896" i="2"/>
  <c r="E896" i="2"/>
  <c r="Q895" i="2"/>
  <c r="S402" i="14" s="1"/>
  <c r="T402" i="14" s="1"/>
  <c r="Q894" i="2"/>
  <c r="S401" i="14" s="1"/>
  <c r="T401" i="14" s="1"/>
  <c r="P888" i="2"/>
  <c r="O888" i="2"/>
  <c r="N888" i="2"/>
  <c r="M888" i="2"/>
  <c r="L888" i="2"/>
  <c r="K888" i="2"/>
  <c r="J888" i="2"/>
  <c r="I888" i="2"/>
  <c r="H888" i="2"/>
  <c r="G888" i="2"/>
  <c r="F888" i="2"/>
  <c r="E888" i="2"/>
  <c r="P887" i="2"/>
  <c r="O887" i="2"/>
  <c r="N887" i="2"/>
  <c r="M887" i="2"/>
  <c r="L887" i="2"/>
  <c r="K887" i="2"/>
  <c r="J887" i="2"/>
  <c r="I887" i="2"/>
  <c r="H887" i="2"/>
  <c r="G887" i="2"/>
  <c r="F887" i="2"/>
  <c r="E887" i="2"/>
  <c r="P886" i="2"/>
  <c r="O886" i="2"/>
  <c r="O889" i="2" s="1"/>
  <c r="N886" i="2"/>
  <c r="M886" i="2"/>
  <c r="M889" i="2" s="1"/>
  <c r="L886" i="2"/>
  <c r="L889" i="2" s="1"/>
  <c r="K886" i="2"/>
  <c r="K889" i="2" s="1"/>
  <c r="J886" i="2"/>
  <c r="J889" i="2" s="1"/>
  <c r="I886" i="2"/>
  <c r="H886" i="2"/>
  <c r="G886" i="2"/>
  <c r="G889" i="2" s="1"/>
  <c r="F886" i="2"/>
  <c r="F889" i="2" s="1"/>
  <c r="E886" i="2"/>
  <c r="E889" i="2" s="1"/>
  <c r="P885" i="2"/>
  <c r="O885" i="2"/>
  <c r="N885" i="2"/>
  <c r="M885" i="2"/>
  <c r="L885" i="2"/>
  <c r="K885" i="2"/>
  <c r="J885" i="2"/>
  <c r="I885" i="2"/>
  <c r="H885" i="2"/>
  <c r="G885" i="2"/>
  <c r="F885" i="2"/>
  <c r="E885" i="2"/>
  <c r="Q884" i="2"/>
  <c r="S391" i="14" s="1"/>
  <c r="T391" i="14" s="1"/>
  <c r="Q883" i="2"/>
  <c r="S390" i="14" s="1"/>
  <c r="T390" i="14" s="1"/>
  <c r="P18" i="2"/>
  <c r="O18" i="2"/>
  <c r="N18" i="2"/>
  <c r="M18" i="2"/>
  <c r="L18" i="2"/>
  <c r="K18" i="2"/>
  <c r="J18" i="2"/>
  <c r="I18" i="2"/>
  <c r="H18" i="2"/>
  <c r="G18" i="2"/>
  <c r="F18" i="2"/>
  <c r="E18" i="2"/>
  <c r="P17" i="2"/>
  <c r="O17" i="2"/>
  <c r="N17" i="2"/>
  <c r="M17" i="2"/>
  <c r="L17" i="2"/>
  <c r="K17" i="2"/>
  <c r="J17" i="2"/>
  <c r="I17" i="2"/>
  <c r="H17" i="2"/>
  <c r="G17" i="2"/>
  <c r="F17" i="2"/>
  <c r="E17" i="2"/>
  <c r="P16" i="2"/>
  <c r="O16" i="2"/>
  <c r="N16" i="2"/>
  <c r="N19" i="2" s="1"/>
  <c r="M16" i="2"/>
  <c r="L16" i="2"/>
  <c r="L19" i="2" s="1"/>
  <c r="K16" i="2"/>
  <c r="J16" i="2"/>
  <c r="J19" i="2" s="1"/>
  <c r="I16" i="2"/>
  <c r="I19" i="2" s="1"/>
  <c r="H16" i="2"/>
  <c r="H19" i="2" s="1"/>
  <c r="G16" i="2"/>
  <c r="F16" i="2"/>
  <c r="F19" i="2" s="1"/>
  <c r="E16" i="2"/>
  <c r="E19" i="2" s="1"/>
  <c r="P15" i="2"/>
  <c r="O15" i="2"/>
  <c r="N15" i="2"/>
  <c r="M15" i="2"/>
  <c r="L15" i="2"/>
  <c r="K15" i="2"/>
  <c r="J15" i="2"/>
  <c r="I15" i="2"/>
  <c r="H15" i="2"/>
  <c r="G15" i="2"/>
  <c r="F15" i="2"/>
  <c r="E15" i="2"/>
  <c r="Q14" i="2"/>
  <c r="S34" i="14" s="1"/>
  <c r="T34" i="14" s="1"/>
  <c r="Q13" i="2"/>
  <c r="S33" i="14" s="1"/>
  <c r="T33" i="14" s="1"/>
  <c r="K815" i="2" l="1"/>
  <c r="O839" i="2"/>
  <c r="P749" i="2"/>
  <c r="H551" i="2"/>
  <c r="P463" i="2"/>
  <c r="P485" i="2"/>
  <c r="N262" i="2"/>
  <c r="F52" i="2"/>
  <c r="J52" i="2"/>
  <c r="H52" i="2"/>
  <c r="L52" i="2"/>
  <c r="E52" i="2"/>
  <c r="I52" i="2"/>
  <c r="J430" i="2"/>
  <c r="L251" i="2"/>
  <c r="P251" i="2"/>
  <c r="L364" i="2"/>
  <c r="Q364" i="2" s="1"/>
  <c r="S70" i="12" s="1"/>
  <c r="T70" i="12" s="1"/>
  <c r="N430" i="2"/>
  <c r="H771" i="2"/>
  <c r="G452" i="2"/>
  <c r="G19" i="2"/>
  <c r="I889" i="2"/>
  <c r="G342" i="2"/>
  <c r="I107" i="2"/>
  <c r="G118" i="2"/>
  <c r="L573" i="2"/>
  <c r="N606" i="2"/>
  <c r="Q606" i="2" s="1"/>
  <c r="S312" i="12" s="1"/>
  <c r="T312" i="12" s="1"/>
  <c r="L201" i="2"/>
  <c r="P238" i="2"/>
  <c r="Q238" i="2" s="1"/>
  <c r="S258" i="14" s="1"/>
  <c r="T258" i="14" s="1"/>
  <c r="N251" i="2"/>
  <c r="K175" i="2"/>
  <c r="J639" i="2"/>
  <c r="M441" i="2"/>
  <c r="E353" i="2"/>
  <c r="F529" i="2"/>
  <c r="H496" i="2"/>
  <c r="N485" i="2"/>
  <c r="O474" i="2"/>
  <c r="K452" i="2"/>
  <c r="N441" i="2"/>
  <c r="O430" i="2"/>
  <c r="J419" i="2"/>
  <c r="Q419" i="2" s="1"/>
  <c r="S125" i="12" s="1"/>
  <c r="T125" i="12" s="1"/>
  <c r="K408" i="2"/>
  <c r="G386" i="2"/>
  <c r="J353" i="2"/>
  <c r="J342" i="2"/>
  <c r="H342" i="2"/>
  <c r="N273" i="2"/>
  <c r="O262" i="2"/>
  <c r="L262" i="2"/>
  <c r="E251" i="2"/>
  <c r="O212" i="2"/>
  <c r="K151" i="2"/>
  <c r="E107" i="2"/>
  <c r="K85" i="2"/>
  <c r="P900" i="2"/>
  <c r="Q900" i="2" s="1"/>
  <c r="S407" i="14" s="1"/>
  <c r="T407" i="14" s="1"/>
  <c r="P804" i="2"/>
  <c r="Q804" i="2" s="1"/>
  <c r="N815" i="2"/>
  <c r="Q815" i="2" s="1"/>
  <c r="S315" i="14" s="1"/>
  <c r="T315" i="14" s="1"/>
  <c r="P782" i="2"/>
  <c r="Q782" i="2" s="1"/>
  <c r="S488" i="12" s="1"/>
  <c r="T488" i="12" s="1"/>
  <c r="N771" i="2"/>
  <c r="P705" i="2"/>
  <c r="L694" i="2"/>
  <c r="N683" i="2"/>
  <c r="Q683" i="2" s="1"/>
  <c r="S389" i="12" s="1"/>
  <c r="T389" i="12" s="1"/>
  <c r="K672" i="2"/>
  <c r="Q672" i="2" s="1"/>
  <c r="S378" i="12" s="1"/>
  <c r="T378" i="12" s="1"/>
  <c r="N639" i="2"/>
  <c r="N573" i="2"/>
  <c r="K573" i="2"/>
  <c r="K562" i="2"/>
  <c r="O540" i="2"/>
  <c r="P540" i="2"/>
  <c r="K540" i="2"/>
  <c r="N529" i="2"/>
  <c r="O518" i="2"/>
  <c r="K518" i="2"/>
  <c r="O496" i="2"/>
  <c r="N463" i="2"/>
  <c r="O452" i="2"/>
  <c r="J441" i="2"/>
  <c r="K430" i="2"/>
  <c r="O408" i="2"/>
  <c r="P408" i="2"/>
  <c r="O386" i="2"/>
  <c r="K386" i="2"/>
  <c r="J375" i="2"/>
  <c r="N353" i="2"/>
  <c r="O342" i="2"/>
  <c r="N331" i="2"/>
  <c r="H284" i="2"/>
  <c r="K284" i="2"/>
  <c r="J273" i="2"/>
  <c r="N129" i="2"/>
  <c r="O118" i="2"/>
  <c r="K118" i="2"/>
  <c r="N107" i="2"/>
  <c r="O85" i="2"/>
  <c r="I85" i="2"/>
  <c r="N63" i="2"/>
  <c r="G52" i="2"/>
  <c r="H889" i="2"/>
  <c r="O19" i="2"/>
  <c r="F705" i="2"/>
  <c r="N705" i="2"/>
  <c r="L562" i="2"/>
  <c r="N507" i="2"/>
  <c r="G463" i="2"/>
  <c r="L408" i="2"/>
  <c r="P386" i="2"/>
  <c r="F353" i="2"/>
  <c r="L342" i="2"/>
  <c r="F251" i="2"/>
  <c r="G175" i="2"/>
  <c r="J118" i="2"/>
  <c r="N85" i="2"/>
  <c r="K19" i="2"/>
  <c r="M19" i="2"/>
  <c r="J320" i="2"/>
  <c r="M320" i="2"/>
  <c r="E201" i="2"/>
  <c r="J13" i="14"/>
  <c r="N33" i="11" s="1"/>
  <c r="G771" i="2"/>
  <c r="N749" i="2"/>
  <c r="Q749" i="2" s="1"/>
  <c r="S455" i="12" s="1"/>
  <c r="T455" i="12" s="1"/>
  <c r="P727" i="2"/>
  <c r="H727" i="2"/>
  <c r="O705" i="2"/>
  <c r="N694" i="2"/>
  <c r="P661" i="2"/>
  <c r="Q661" i="2" s="1"/>
  <c r="S367" i="12" s="1"/>
  <c r="T367" i="12" s="1"/>
  <c r="N584" i="2"/>
  <c r="O573" i="2"/>
  <c r="O551" i="2"/>
  <c r="O507" i="2"/>
  <c r="P507" i="2"/>
  <c r="N474" i="2"/>
  <c r="O463" i="2"/>
  <c r="O441" i="2"/>
  <c r="N408" i="2"/>
  <c r="O397" i="2"/>
  <c r="Q397" i="2" s="1"/>
  <c r="S103" i="12" s="1"/>
  <c r="T103" i="12" s="1"/>
  <c r="O375" i="2"/>
  <c r="P375" i="2"/>
  <c r="O353" i="2"/>
  <c r="L353" i="2"/>
  <c r="O331" i="2"/>
  <c r="O284" i="2"/>
  <c r="N284" i="2"/>
  <c r="O273" i="2"/>
  <c r="P273" i="2"/>
  <c r="I273" i="2"/>
  <c r="P212" i="2"/>
  <c r="J225" i="2"/>
  <c r="Q225" i="2" s="1"/>
  <c r="S245" i="14" s="1"/>
  <c r="T245" i="14" s="1"/>
  <c r="I175" i="2"/>
  <c r="P151" i="2"/>
  <c r="N151" i="2"/>
  <c r="P129" i="2"/>
  <c r="O129" i="2"/>
  <c r="N118" i="2"/>
  <c r="P107" i="2"/>
  <c r="P85" i="2"/>
  <c r="P63" i="2"/>
  <c r="L85" i="2"/>
  <c r="O63" i="2"/>
  <c r="O52" i="2"/>
  <c r="P52" i="2"/>
  <c r="N52" i="2"/>
  <c r="K52" i="2"/>
  <c r="P889" i="2"/>
  <c r="N889" i="2"/>
  <c r="O320" i="2"/>
  <c r="P19" i="2"/>
  <c r="F584" i="2"/>
  <c r="L639" i="2"/>
  <c r="O175" i="2"/>
  <c r="M52" i="2"/>
  <c r="P430" i="2"/>
  <c r="M474" i="2"/>
  <c r="Q269" i="2"/>
  <c r="Q338" i="2"/>
  <c r="Q800" i="2"/>
  <c r="Q280" i="2"/>
  <c r="Q404" i="2"/>
  <c r="Q492" i="2"/>
  <c r="Q580" i="2"/>
  <c r="Q767" i="2"/>
  <c r="Q208" i="2"/>
  <c r="Q360" i="2"/>
  <c r="Q591" i="2"/>
  <c r="Q712" i="2"/>
  <c r="Q716" i="2"/>
  <c r="S422" i="12" s="1"/>
  <c r="T422" i="12" s="1"/>
  <c r="Q233" i="2"/>
  <c r="Q624" i="2"/>
  <c r="Q628" i="2"/>
  <c r="S334" i="12" s="1"/>
  <c r="T334" i="12" s="1"/>
  <c r="Q738" i="2"/>
  <c r="S444" i="12" s="1"/>
  <c r="T444" i="12" s="1"/>
  <c r="Q650" i="2"/>
  <c r="S356" i="12" s="1"/>
  <c r="T356" i="12" s="1"/>
  <c r="Q349" i="2"/>
  <c r="Q170" i="2"/>
  <c r="Q220" i="2"/>
  <c r="Q437" i="2"/>
  <c r="Q525" i="2"/>
  <c r="Q595" i="2"/>
  <c r="S301" i="12" s="1"/>
  <c r="T301" i="12" s="1"/>
  <c r="Q602" i="2"/>
  <c r="Q701" i="2"/>
  <c r="Q885" i="2"/>
  <c r="Q103" i="2"/>
  <c r="Q125" i="2"/>
  <c r="Q59" i="2"/>
  <c r="Q81" i="2"/>
  <c r="Q258" i="2"/>
  <c r="Q679" i="2"/>
  <c r="Q393" i="2"/>
  <c r="Q760" i="2"/>
  <c r="S466" i="12" s="1"/>
  <c r="T466" i="12" s="1"/>
  <c r="Q811" i="2"/>
  <c r="Q15" i="2"/>
  <c r="Q896" i="2"/>
  <c r="Q114" i="2"/>
  <c r="Q48" i="2"/>
  <c r="Q147" i="2"/>
  <c r="Q196" i="2"/>
  <c r="Q246" i="2"/>
  <c r="Q327" i="2"/>
  <c r="Q448" i="2"/>
  <c r="Q481" i="2"/>
  <c r="Q536" i="2"/>
  <c r="Q613" i="2"/>
  <c r="Q834" i="2"/>
  <c r="Q188" i="2"/>
  <c r="S208" i="14" s="1"/>
  <c r="T208" i="14" s="1"/>
  <c r="Q617" i="2"/>
  <c r="S323" i="12" s="1"/>
  <c r="T323" i="12" s="1"/>
  <c r="Q183" i="2"/>
  <c r="Q547" i="2"/>
  <c r="Q382" i="2"/>
  <c r="Q426" i="2"/>
  <c r="Q470" i="2"/>
  <c r="Q514" i="2"/>
  <c r="Q371" i="2"/>
  <c r="Q415" i="2"/>
  <c r="Q459" i="2"/>
  <c r="Q503" i="2"/>
  <c r="Q558" i="2"/>
  <c r="Q839" i="2"/>
  <c r="S361" i="14" s="1"/>
  <c r="T361" i="14" s="1"/>
  <c r="Q657" i="2"/>
  <c r="Q668" i="2"/>
  <c r="Q723" i="2"/>
  <c r="Q569" i="2"/>
  <c r="Q635" i="2"/>
  <c r="Q745" i="2"/>
  <c r="Q756" i="2"/>
  <c r="Q646" i="2"/>
  <c r="Q690" i="2"/>
  <c r="Q734" i="2"/>
  <c r="Q778" i="2"/>
  <c r="Q771" i="2" l="1"/>
  <c r="S477" i="12" s="1"/>
  <c r="T477" i="12" s="1"/>
  <c r="Q551" i="2"/>
  <c r="S257" i="12" s="1"/>
  <c r="T257" i="12" s="1"/>
  <c r="S337" i="14"/>
  <c r="T337" i="14" s="1"/>
  <c r="Q485" i="2"/>
  <c r="S191" i="12" s="1"/>
  <c r="T191" i="12" s="1"/>
  <c r="Q212" i="2"/>
  <c r="S232" i="14" s="1"/>
  <c r="T232" i="14" s="1"/>
  <c r="Q201" i="2"/>
  <c r="S221" i="14" s="1"/>
  <c r="T221" i="14" s="1"/>
  <c r="Q694" i="2"/>
  <c r="S400" i="12" s="1"/>
  <c r="T400" i="12" s="1"/>
  <c r="Q727" i="2"/>
  <c r="S433" i="12" s="1"/>
  <c r="T433" i="12" s="1"/>
  <c r="S451" i="12"/>
  <c r="T451" i="12" s="1"/>
  <c r="T743" i="2"/>
  <c r="S88" i="12"/>
  <c r="T88" i="12" s="1"/>
  <c r="T380" i="2"/>
  <c r="S203" i="14"/>
  <c r="T203" i="14" s="1"/>
  <c r="T183" i="2"/>
  <c r="S319" i="12"/>
  <c r="T319" i="12" s="1"/>
  <c r="T611" i="2"/>
  <c r="S33" i="12"/>
  <c r="T33" i="12" s="1"/>
  <c r="T325" i="2"/>
  <c r="S68" i="14"/>
  <c r="T68" i="14" s="1"/>
  <c r="T48" i="2"/>
  <c r="S79" i="14"/>
  <c r="T79" i="14" s="1"/>
  <c r="T59" i="2"/>
  <c r="S407" i="12"/>
  <c r="T407" i="12" s="1"/>
  <c r="T699" i="2"/>
  <c r="S143" i="12"/>
  <c r="T143" i="12" s="1"/>
  <c r="T435" i="2"/>
  <c r="S330" i="12"/>
  <c r="T330" i="12" s="1"/>
  <c r="T622" i="2"/>
  <c r="S418" i="12"/>
  <c r="T418" i="12" s="1"/>
  <c r="T710" i="2"/>
  <c r="S228" i="14"/>
  <c r="T228" i="14" s="1"/>
  <c r="T208" i="2"/>
  <c r="S110" i="12"/>
  <c r="T110" i="12" s="1"/>
  <c r="T402" i="2"/>
  <c r="S289" i="14"/>
  <c r="T289" i="14" s="1"/>
  <c r="T269" i="2"/>
  <c r="S352" i="12"/>
  <c r="T352" i="12" s="1"/>
  <c r="T644" i="2"/>
  <c r="S440" i="12"/>
  <c r="T440" i="12" s="1"/>
  <c r="T732" i="2"/>
  <c r="S374" i="12"/>
  <c r="T374" i="12" s="1"/>
  <c r="T666" i="2"/>
  <c r="S209" i="12"/>
  <c r="T209" i="12" s="1"/>
  <c r="T501" i="2"/>
  <c r="S396" i="12"/>
  <c r="T396" i="12" s="1"/>
  <c r="T688" i="2"/>
  <c r="S341" i="12"/>
  <c r="T341" i="12" s="1"/>
  <c r="T633" i="2"/>
  <c r="S363" i="12"/>
  <c r="T363" i="12" s="1"/>
  <c r="T655" i="2"/>
  <c r="S165" i="12"/>
  <c r="T165" i="12" s="1"/>
  <c r="T457" i="2"/>
  <c r="S220" i="12"/>
  <c r="T220" i="12" s="1"/>
  <c r="T512" i="2"/>
  <c r="S242" i="12"/>
  <c r="T242" i="12" s="1"/>
  <c r="T534" i="2"/>
  <c r="S266" i="14"/>
  <c r="T266" i="14" s="1"/>
  <c r="T246" i="2"/>
  <c r="S134" i="14"/>
  <c r="T134" i="14" s="1"/>
  <c r="T114" i="2"/>
  <c r="S311" i="14"/>
  <c r="T311" i="14" s="1"/>
  <c r="T809" i="2"/>
  <c r="S385" i="12"/>
  <c r="T385" i="12" s="1"/>
  <c r="T677" i="2"/>
  <c r="S145" i="14"/>
  <c r="T145" i="14" s="1"/>
  <c r="T125" i="2"/>
  <c r="S308" i="12"/>
  <c r="T308" i="12" s="1"/>
  <c r="T600" i="2"/>
  <c r="S240" i="14"/>
  <c r="T240" i="14" s="1"/>
  <c r="T220" i="2"/>
  <c r="S253" i="14"/>
  <c r="T253" i="14" s="1"/>
  <c r="T233" i="2"/>
  <c r="S297" i="12"/>
  <c r="T297" i="12" s="1"/>
  <c r="T589" i="2"/>
  <c r="S473" i="12"/>
  <c r="T473" i="12" s="1"/>
  <c r="T765" i="2"/>
  <c r="S300" i="14"/>
  <c r="T300" i="14" s="1"/>
  <c r="T280" i="2"/>
  <c r="S121" i="12"/>
  <c r="T121" i="12" s="1"/>
  <c r="T413" i="2"/>
  <c r="S176" i="12"/>
  <c r="T176" i="12" s="1"/>
  <c r="T468" i="2"/>
  <c r="S187" i="12"/>
  <c r="T187" i="12" s="1"/>
  <c r="T479" i="2"/>
  <c r="S216" i="14"/>
  <c r="T216" i="14" s="1"/>
  <c r="T196" i="2"/>
  <c r="S403" i="14"/>
  <c r="T403" i="14" s="1"/>
  <c r="T894" i="2"/>
  <c r="S278" i="14"/>
  <c r="T278" i="14" s="1"/>
  <c r="T258" i="2"/>
  <c r="S123" i="14"/>
  <c r="T123" i="14" s="1"/>
  <c r="T103" i="2"/>
  <c r="S190" i="14"/>
  <c r="T190" i="14" s="1"/>
  <c r="T170" i="2"/>
  <c r="S286" i="12"/>
  <c r="T286" i="12" s="1"/>
  <c r="T578" i="2"/>
  <c r="S333" i="14"/>
  <c r="T333" i="14" s="1"/>
  <c r="T798" i="2"/>
  <c r="S275" i="12"/>
  <c r="T275" i="12" s="1"/>
  <c r="T567" i="2"/>
  <c r="S484" i="12"/>
  <c r="T484" i="12" s="1"/>
  <c r="T776" i="2"/>
  <c r="S462" i="12"/>
  <c r="T462" i="12" s="1"/>
  <c r="T754" i="2"/>
  <c r="S429" i="12"/>
  <c r="T429" i="12" s="1"/>
  <c r="T721" i="2"/>
  <c r="S264" i="12"/>
  <c r="T264" i="12" s="1"/>
  <c r="T556" i="2"/>
  <c r="S77" i="12"/>
  <c r="T77" i="12" s="1"/>
  <c r="T369" i="2"/>
  <c r="S132" i="12"/>
  <c r="T132" i="12" s="1"/>
  <c r="T424" i="2"/>
  <c r="S253" i="12"/>
  <c r="T253" i="12" s="1"/>
  <c r="T545" i="2"/>
  <c r="S356" i="14"/>
  <c r="T356" i="14" s="1"/>
  <c r="T832" i="2"/>
  <c r="S154" i="12"/>
  <c r="T154" i="12" s="1"/>
  <c r="T446" i="2"/>
  <c r="S167" i="14"/>
  <c r="T167" i="14" s="1"/>
  <c r="T147" i="2"/>
  <c r="S35" i="14"/>
  <c r="T35" i="14" s="1"/>
  <c r="T15" i="2"/>
  <c r="S99" i="12"/>
  <c r="T99" i="12" s="1"/>
  <c r="T391" i="2"/>
  <c r="S101" i="14"/>
  <c r="T101" i="14" s="1"/>
  <c r="T81" i="2"/>
  <c r="S392" i="14"/>
  <c r="T392" i="14" s="1"/>
  <c r="T883" i="2"/>
  <c r="S231" i="12"/>
  <c r="T231" i="12" s="1"/>
  <c r="T523" i="2"/>
  <c r="S55" i="12"/>
  <c r="T55" i="12" s="1"/>
  <c r="T347" i="2"/>
  <c r="S66" i="12"/>
  <c r="T66" i="12" s="1"/>
  <c r="T358" i="2"/>
  <c r="S198" i="12"/>
  <c r="T198" i="12" s="1"/>
  <c r="T490" i="2"/>
  <c r="S44" i="12"/>
  <c r="T44" i="12" s="1"/>
  <c r="T336" i="2"/>
  <c r="Q452" i="2"/>
  <c r="S158" i="12" s="1"/>
  <c r="T158" i="12" s="1"/>
  <c r="Q129" i="2"/>
  <c r="S149" i="14" s="1"/>
  <c r="T149" i="14" s="1"/>
  <c r="Q639" i="2"/>
  <c r="S345" i="12" s="1"/>
  <c r="T345" i="12" s="1"/>
  <c r="Q251" i="2"/>
  <c r="S271" i="14" s="1"/>
  <c r="T271" i="14" s="1"/>
  <c r="Q262" i="2"/>
  <c r="S282" i="14" s="1"/>
  <c r="T282" i="14" s="1"/>
  <c r="Q320" i="2"/>
  <c r="S374" i="14" s="1"/>
  <c r="T374" i="14" s="1"/>
  <c r="Q430" i="2"/>
  <c r="S136" i="12" s="1"/>
  <c r="T136" i="12" s="1"/>
  <c r="Q562" i="2"/>
  <c r="S268" i="12" s="1"/>
  <c r="T268" i="12" s="1"/>
  <c r="Q573" i="2"/>
  <c r="S279" i="12" s="1"/>
  <c r="T279" i="12" s="1"/>
  <c r="Q529" i="2"/>
  <c r="S235" i="12" s="1"/>
  <c r="T235" i="12" s="1"/>
  <c r="Q441" i="2"/>
  <c r="S147" i="12" s="1"/>
  <c r="T147" i="12" s="1"/>
  <c r="Q518" i="2"/>
  <c r="S224" i="12" s="1"/>
  <c r="T224" i="12" s="1"/>
  <c r="Q540" i="2"/>
  <c r="S246" i="12" s="1"/>
  <c r="T246" i="12" s="1"/>
  <c r="Q496" i="2"/>
  <c r="S202" i="12" s="1"/>
  <c r="T202" i="12" s="1"/>
  <c r="Q463" i="2"/>
  <c r="S169" i="12" s="1"/>
  <c r="T169" i="12" s="1"/>
  <c r="Q408" i="2"/>
  <c r="S114" i="12" s="1"/>
  <c r="T114" i="12" s="1"/>
  <c r="Q386" i="2"/>
  <c r="S92" i="12" s="1"/>
  <c r="T92" i="12" s="1"/>
  <c r="Q342" i="2"/>
  <c r="S48" i="12" s="1"/>
  <c r="T48" i="12" s="1"/>
  <c r="Q331" i="2"/>
  <c r="S37" i="12" s="1"/>
  <c r="T37" i="12" s="1"/>
  <c r="Q175" i="2"/>
  <c r="S195" i="14" s="1"/>
  <c r="T195" i="14" s="1"/>
  <c r="Q107" i="2"/>
  <c r="S127" i="14" s="1"/>
  <c r="T127" i="14" s="1"/>
  <c r="Q705" i="2"/>
  <c r="S411" i="12" s="1"/>
  <c r="T411" i="12" s="1"/>
  <c r="Q118" i="2"/>
  <c r="S138" i="14" s="1"/>
  <c r="T138" i="14" s="1"/>
  <c r="Q85" i="2"/>
  <c r="S105" i="14" s="1"/>
  <c r="T105" i="14" s="1"/>
  <c r="Q584" i="2"/>
  <c r="S290" i="12" s="1"/>
  <c r="T290" i="12" s="1"/>
  <c r="Q284" i="2"/>
  <c r="S304" i="14" s="1"/>
  <c r="T304" i="14" s="1"/>
  <c r="Q63" i="2"/>
  <c r="S83" i="14" s="1"/>
  <c r="T83" i="14" s="1"/>
  <c r="Q19" i="2"/>
  <c r="S4" i="2" s="1"/>
  <c r="Q375" i="2"/>
  <c r="S81" i="12" s="1"/>
  <c r="T81" i="12" s="1"/>
  <c r="Q353" i="2"/>
  <c r="S59" i="12" s="1"/>
  <c r="T59" i="12" s="1"/>
  <c r="Q52" i="2"/>
  <c r="S72" i="14" s="1"/>
  <c r="T72" i="14" s="1"/>
  <c r="Q889" i="2"/>
  <c r="S396" i="14" s="1"/>
  <c r="T396" i="14" s="1"/>
  <c r="Q507" i="2"/>
  <c r="S213" i="12" s="1"/>
  <c r="T213" i="12" s="1"/>
  <c r="Q474" i="2"/>
  <c r="S180" i="12" s="1"/>
  <c r="T180" i="12" s="1"/>
  <c r="Q273" i="2"/>
  <c r="S293" i="14" s="1"/>
  <c r="T293" i="14" s="1"/>
  <c r="Q151" i="2"/>
  <c r="S171" i="14" s="1"/>
  <c r="T171" i="14" s="1"/>
  <c r="T1074" i="2" l="1"/>
  <c r="U1076" i="2" s="1"/>
  <c r="S39" i="14"/>
  <c r="T39" i="14" s="1"/>
  <c r="O6" i="11" l="1"/>
  <c r="O11" i="16"/>
</calcChain>
</file>

<file path=xl/comments1.xml><?xml version="1.0" encoding="utf-8"?>
<comments xmlns="http://schemas.openxmlformats.org/spreadsheetml/2006/main">
  <authors>
    <author>作成者</author>
  </authors>
  <commentList>
    <comment ref="A1" authorId="0" shapeId="0">
      <text>
        <r>
          <rPr>
            <b/>
            <sz val="9"/>
            <color indexed="81"/>
            <rFont val="ＭＳ Ｐゴシック"/>
            <family val="3"/>
            <charset val="128"/>
          </rPr>
          <t>このシートは残してデータだけをコピペしないと他のシートへのリンクに支障が出ます。HP公開時はこのシートを非表示にしてPDF化してください。</t>
        </r>
      </text>
    </comment>
    <comment ref="E2" authorId="0" shapeId="0">
      <text>
        <r>
          <rPr>
            <b/>
            <sz val="11"/>
            <color indexed="81"/>
            <rFont val="ＭＳ Ｐゴシック"/>
            <family val="3"/>
            <charset val="128"/>
          </rPr>
          <t>設備の増減がない場合は、別紙１電力使用実績一覧表中「最大需要電力(kW)」の1年間の最高月の値を記載してください。</t>
        </r>
      </text>
    </comment>
    <comment ref="F2" authorId="0" shapeId="0">
      <text>
        <r>
          <rPr>
            <b/>
            <sz val="11"/>
            <color indexed="81"/>
            <rFont val="ＭＳ Ｐゴシック"/>
            <family val="3"/>
            <charset val="128"/>
          </rPr>
          <t>使用実績及び今後の使用量の増減予測を踏まえて入力してください。</t>
        </r>
      </text>
    </comment>
    <comment ref="B13" authorId="0" shapeId="0">
      <text>
        <r>
          <rPr>
            <b/>
            <sz val="9"/>
            <color indexed="81"/>
            <rFont val="ＭＳ Ｐゴシック"/>
            <family val="3"/>
            <charset val="128"/>
          </rPr>
          <t xml:space="preserve">魚住市民センター 萩原さん
</t>
        </r>
      </text>
    </comment>
    <comment ref="B24" authorId="0" shapeId="0">
      <text>
        <r>
          <rPr>
            <b/>
            <sz val="9"/>
            <color indexed="81"/>
            <rFont val="ＭＳ Ｐゴシック"/>
            <family val="3"/>
            <charset val="128"/>
          </rPr>
          <t>管理・水質係の辻さん</t>
        </r>
        <r>
          <rPr>
            <sz val="9"/>
            <color indexed="81"/>
            <rFont val="ＭＳ Ｐゴシック"/>
            <family val="3"/>
            <charset val="128"/>
          </rPr>
          <t xml:space="preserve">
</t>
        </r>
      </text>
    </comment>
    <comment ref="K90" authorId="0" shapeId="0">
      <text>
        <r>
          <rPr>
            <b/>
            <sz val="9"/>
            <color indexed="81"/>
            <rFont val="ＭＳ Ｐゴシック"/>
            <family val="3"/>
            <charset val="128"/>
          </rPr>
          <t>175,000→17,500に修正（2.5.11電話にて福祉総務木村さん確認済）</t>
        </r>
        <r>
          <rPr>
            <sz val="9"/>
            <color indexed="81"/>
            <rFont val="ＭＳ Ｐゴシック"/>
            <family val="3"/>
            <charset val="128"/>
          </rPr>
          <t xml:space="preserve">
</t>
        </r>
      </text>
    </comment>
  </commentList>
</comments>
</file>

<file path=xl/sharedStrings.xml><?xml version="1.0" encoding="utf-8"?>
<sst xmlns="http://schemas.openxmlformats.org/spreadsheetml/2006/main" count="6301" uniqueCount="458">
  <si>
    <t>合計</t>
    <rPh sb="0" eb="2">
      <t>ゴウケイ</t>
    </rPh>
    <phoneticPr fontId="2"/>
  </si>
  <si>
    <t>力率</t>
    <rPh sb="0" eb="2">
      <t>リキリツ</t>
    </rPh>
    <phoneticPr fontId="2"/>
  </si>
  <si>
    <t>単位</t>
    <rPh sb="0" eb="2">
      <t>タンイ</t>
    </rPh>
    <phoneticPr fontId="2"/>
  </si>
  <si>
    <t>夏季</t>
    <rPh sb="0" eb="2">
      <t>カキ</t>
    </rPh>
    <phoneticPr fontId="2"/>
  </si>
  <si>
    <t>他季</t>
    <rPh sb="0" eb="1">
      <t>タ</t>
    </rPh>
    <rPh sb="1" eb="2">
      <t>キ</t>
    </rPh>
    <phoneticPr fontId="2"/>
  </si>
  <si>
    <t>基本料金</t>
    <rPh sb="0" eb="2">
      <t>キホン</t>
    </rPh>
    <rPh sb="2" eb="4">
      <t>リョウキン</t>
    </rPh>
    <phoneticPr fontId="2"/>
  </si>
  <si>
    <t>円</t>
    <rPh sb="0" eb="1">
      <t>エン</t>
    </rPh>
    <phoneticPr fontId="2"/>
  </si>
  <si>
    <t>電力量料金</t>
    <rPh sb="0" eb="2">
      <t>デンリョク</t>
    </rPh>
    <rPh sb="2" eb="3">
      <t>リョウ</t>
    </rPh>
    <rPh sb="3" eb="5">
      <t>リョウキン</t>
    </rPh>
    <phoneticPr fontId="2"/>
  </si>
  <si>
    <t>年間合計</t>
    <rPh sb="0" eb="1">
      <t>ネン</t>
    </rPh>
    <rPh sb="1" eb="2">
      <t>カン</t>
    </rPh>
    <rPh sb="2" eb="4">
      <t>ゴウケイ</t>
    </rPh>
    <phoneticPr fontId="2"/>
  </si>
  <si>
    <t>天文科学館</t>
    <rPh sb="0" eb="2">
      <t>テンモン</t>
    </rPh>
    <rPh sb="2" eb="5">
      <t>カガクカン</t>
    </rPh>
    <phoneticPr fontId="2"/>
  </si>
  <si>
    <t>単価</t>
    <rPh sb="0" eb="2">
      <t>タンカ</t>
    </rPh>
    <phoneticPr fontId="2"/>
  </si>
  <si>
    <t>※施設ごとに基本料金単価及び電力量料金単価（消費税込み）、入札金額の積算内訳を記入してください。</t>
    <rPh sb="1" eb="3">
      <t>シセツ</t>
    </rPh>
    <rPh sb="6" eb="8">
      <t>キホン</t>
    </rPh>
    <rPh sb="8" eb="10">
      <t>リョウキン</t>
    </rPh>
    <rPh sb="10" eb="12">
      <t>タンカ</t>
    </rPh>
    <rPh sb="12" eb="13">
      <t>オヨ</t>
    </rPh>
    <rPh sb="14" eb="16">
      <t>デンリョク</t>
    </rPh>
    <rPh sb="16" eb="17">
      <t>リョウ</t>
    </rPh>
    <rPh sb="17" eb="19">
      <t>リョウキン</t>
    </rPh>
    <rPh sb="19" eb="21">
      <t>タンカ</t>
    </rPh>
    <rPh sb="22" eb="25">
      <t>ショウヒゼイ</t>
    </rPh>
    <rPh sb="25" eb="26">
      <t>コミ</t>
    </rPh>
    <rPh sb="29" eb="31">
      <t>ニュウサツ</t>
    </rPh>
    <rPh sb="31" eb="33">
      <t>キンガク</t>
    </rPh>
    <rPh sb="34" eb="36">
      <t>セキサン</t>
    </rPh>
    <rPh sb="36" eb="38">
      <t>ウチワケ</t>
    </rPh>
    <rPh sb="39" eb="41">
      <t>キニュウ</t>
    </rPh>
    <phoneticPr fontId="2"/>
  </si>
  <si>
    <t>西部文化会館</t>
    <rPh sb="0" eb="2">
      <t>セイブ</t>
    </rPh>
    <rPh sb="2" eb="4">
      <t>ブンカ</t>
    </rPh>
    <rPh sb="4" eb="6">
      <t>カイカン</t>
    </rPh>
    <phoneticPr fontId="2"/>
  </si>
  <si>
    <t>ゆりかご園</t>
    <rPh sb="4" eb="5">
      <t>エン</t>
    </rPh>
    <phoneticPr fontId="2"/>
  </si>
  <si>
    <t>電力調達名称</t>
    <rPh sb="0" eb="2">
      <t>デンリョク</t>
    </rPh>
    <rPh sb="2" eb="4">
      <t>チョウタツ</t>
    </rPh>
    <rPh sb="4" eb="6">
      <t>メイショウ</t>
    </rPh>
    <phoneticPr fontId="2"/>
  </si>
  <si>
    <t>入札者</t>
    <rPh sb="0" eb="2">
      <t>ニュウサツ</t>
    </rPh>
    <rPh sb="2" eb="3">
      <t>シャ</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</si>
  <si>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</si>
  <si>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</si>
  <si>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月間電気料金(1円未満切捨)</t>
    <rPh sb="0" eb="2">
      <t>ゲッカン</t>
    </rPh>
    <rPh sb="2" eb="4">
      <t>デンキ</t>
    </rPh>
    <rPh sb="4" eb="6">
      <t>リョウキン</t>
    </rPh>
    <rPh sb="8" eb="9">
      <t>エン</t>
    </rPh>
    <rPh sb="9" eb="11">
      <t>ミマン</t>
    </rPh>
    <rPh sb="11" eb="12">
      <t>キ</t>
    </rPh>
    <rPh sb="12" eb="13">
      <t>ス</t>
    </rPh>
    <phoneticPr fontId="2"/>
  </si>
  <si>
    <t>印</t>
    <rPh sb="0" eb="1">
      <t>イン</t>
    </rPh>
    <phoneticPr fontId="2"/>
  </si>
  <si>
    <t>　基本料金＝予定契約電力*基本料金単価*（185-力率）/100　　電力量料金＝予定使用電力量*電力量料金単価</t>
    <rPh sb="1" eb="3">
      <t>キホン</t>
    </rPh>
    <rPh sb="3" eb="5">
      <t>リョウキン</t>
    </rPh>
    <rPh sb="13" eb="15">
      <t>キホン</t>
    </rPh>
    <rPh sb="15" eb="17">
      <t>リョウキン</t>
    </rPh>
    <rPh sb="17" eb="19">
      <t>タンカ</t>
    </rPh>
    <rPh sb="25" eb="27">
      <t>リキリツ</t>
    </rPh>
    <rPh sb="34" eb="36">
      <t>デンリョク</t>
    </rPh>
    <rPh sb="36" eb="37">
      <t>リョウ</t>
    </rPh>
    <rPh sb="37" eb="39">
      <t>リョウキン</t>
    </rPh>
    <rPh sb="48" eb="50">
      <t>デンリョク</t>
    </rPh>
    <rPh sb="50" eb="51">
      <t>リョウ</t>
    </rPh>
    <rPh sb="51" eb="53">
      <t>リョウキン</t>
    </rPh>
    <rPh sb="53" eb="55">
      <t>タンカ</t>
    </rPh>
    <phoneticPr fontId="2"/>
  </si>
  <si>
    <t>入札書</t>
    <rPh sb="0" eb="2">
      <t>ニュウサツ</t>
    </rPh>
    <rPh sb="2" eb="3">
      <t>ショ</t>
    </rPh>
    <phoneticPr fontId="2"/>
  </si>
  <si>
    <t>電力調達名称</t>
    <rPh sb="0" eb="2">
      <t>デンリョク</t>
    </rPh>
    <rPh sb="2" eb="4">
      <t>チョウタツ</t>
    </rPh>
    <rPh sb="4" eb="6">
      <t>メイショウ</t>
    </rPh>
    <phoneticPr fontId="2"/>
  </si>
  <si>
    <t>年</t>
    <rPh sb="0" eb="1">
      <t>ネン</t>
    </rPh>
    <phoneticPr fontId="2"/>
  </si>
  <si>
    <t>月</t>
    <rPh sb="0" eb="1">
      <t>ガツ</t>
    </rPh>
    <phoneticPr fontId="2"/>
  </si>
  <si>
    <t>日</t>
    <rPh sb="0" eb="1">
      <t>ヒ</t>
    </rPh>
    <phoneticPr fontId="2"/>
  </si>
  <si>
    <t>入札者</t>
    <rPh sb="0" eb="2">
      <t>ニュウサツ</t>
    </rPh>
    <rPh sb="2" eb="3">
      <t>シャ</t>
    </rPh>
    <phoneticPr fontId="2"/>
  </si>
  <si>
    <t>商号又は名称</t>
    <rPh sb="0" eb="2">
      <t>ショウゴウ</t>
    </rPh>
    <rPh sb="2" eb="3">
      <t>マタ</t>
    </rPh>
    <rPh sb="4" eb="6">
      <t>メイショウ</t>
    </rPh>
    <phoneticPr fontId="2"/>
  </si>
  <si>
    <t>注意</t>
    <rPh sb="0" eb="2">
      <t>チュウイ</t>
    </rPh>
    <phoneticPr fontId="2"/>
  </si>
  <si>
    <t>(1) 金額は訂正しないこと。</t>
    <rPh sb="4" eb="6">
      <t>キンガク</t>
    </rPh>
    <rPh sb="7" eb="9">
      <t>テイセイ</t>
    </rPh>
    <phoneticPr fontId="2"/>
  </si>
  <si>
    <t>円</t>
    <rPh sb="0" eb="1">
      <t>エン</t>
    </rPh>
    <phoneticPr fontId="2"/>
  </si>
  <si>
    <t>明 石 市 長 様</t>
    <rPh sb="0" eb="1">
      <t>メイ</t>
    </rPh>
    <rPh sb="2" eb="3">
      <t>イシ</t>
    </rPh>
    <rPh sb="4" eb="5">
      <t>シ</t>
    </rPh>
    <rPh sb="6" eb="7">
      <t>チョウ</t>
    </rPh>
    <rPh sb="8" eb="9">
      <t>サマ</t>
    </rPh>
    <phoneticPr fontId="2"/>
  </si>
  <si>
    <t>予定契約電力</t>
    <phoneticPr fontId="2"/>
  </si>
  <si>
    <t>kW</t>
    <phoneticPr fontId="2"/>
  </si>
  <si>
    <t>-</t>
    <phoneticPr fontId="2"/>
  </si>
  <si>
    <t>-</t>
    <phoneticPr fontId="2"/>
  </si>
  <si>
    <t>％</t>
    <phoneticPr fontId="2"/>
  </si>
  <si>
    <t>％</t>
    <phoneticPr fontId="2"/>
  </si>
  <si>
    <t>予定使用
電力量</t>
    <phoneticPr fontId="2"/>
  </si>
  <si>
    <t>予定使用
電力量</t>
    <phoneticPr fontId="2"/>
  </si>
  <si>
    <t>kWh</t>
    <phoneticPr fontId="2"/>
  </si>
  <si>
    <t>-</t>
    <phoneticPr fontId="2"/>
  </si>
  <si>
    <t>大久保市民センター</t>
    <rPh sb="0" eb="3">
      <t>オオクボ</t>
    </rPh>
    <rPh sb="3" eb="5">
      <t>シミン</t>
    </rPh>
    <phoneticPr fontId="2"/>
  </si>
  <si>
    <t>魚住市民センター</t>
    <rPh sb="0" eb="2">
      <t>ウオズミ</t>
    </rPh>
    <rPh sb="2" eb="4">
      <t>シミン</t>
    </rPh>
    <phoneticPr fontId="2"/>
  </si>
  <si>
    <t>二見市民センター</t>
    <rPh sb="0" eb="2">
      <t>フタミ</t>
    </rPh>
    <rPh sb="2" eb="4">
      <t>シミン</t>
    </rPh>
    <phoneticPr fontId="2"/>
  </si>
  <si>
    <t>高丘中央集会所</t>
    <rPh sb="0" eb="2">
      <t>タカオカ</t>
    </rPh>
    <rPh sb="2" eb="4">
      <t>チュウオウ</t>
    </rPh>
    <rPh sb="4" eb="7">
      <t>シュウカイショ</t>
    </rPh>
    <phoneticPr fontId="2"/>
  </si>
  <si>
    <t>朝霧浄化センター</t>
    <rPh sb="0" eb="2">
      <t>アサギリ</t>
    </rPh>
    <rPh sb="2" eb="4">
      <t>ジョウカ</t>
    </rPh>
    <phoneticPr fontId="2"/>
  </si>
  <si>
    <t>重負荷</t>
    <rPh sb="0" eb="1">
      <t>ジュウ</t>
    </rPh>
    <rPh sb="1" eb="3">
      <t>フカ</t>
    </rPh>
    <phoneticPr fontId="2"/>
  </si>
  <si>
    <t>kWh</t>
    <phoneticPr fontId="2"/>
  </si>
  <si>
    <t>昼間</t>
    <rPh sb="0" eb="2">
      <t>チュウカン</t>
    </rPh>
    <phoneticPr fontId="2"/>
  </si>
  <si>
    <t>夜間</t>
    <rPh sb="0" eb="2">
      <t>ヤカン</t>
    </rPh>
    <phoneticPr fontId="2"/>
  </si>
  <si>
    <t>kWh</t>
    <phoneticPr fontId="2"/>
  </si>
  <si>
    <t>朝霧ポンプ場</t>
    <rPh sb="0" eb="2">
      <t>アサギリ</t>
    </rPh>
    <rPh sb="5" eb="6">
      <t>ジョウ</t>
    </rPh>
    <phoneticPr fontId="2"/>
  </si>
  <si>
    <t>林ポンプ場</t>
    <rPh sb="0" eb="1">
      <t>ハヤシ</t>
    </rPh>
    <rPh sb="4" eb="5">
      <t>ジョウ</t>
    </rPh>
    <phoneticPr fontId="2"/>
  </si>
  <si>
    <t>藤江ポンプ場</t>
    <rPh sb="0" eb="2">
      <t>フジエ</t>
    </rPh>
    <rPh sb="5" eb="6">
      <t>ジョウ</t>
    </rPh>
    <phoneticPr fontId="2"/>
  </si>
  <si>
    <t>谷八木ポンプ場</t>
    <rPh sb="0" eb="1">
      <t>タニ</t>
    </rPh>
    <rPh sb="1" eb="3">
      <t>ヤギ</t>
    </rPh>
    <rPh sb="6" eb="7">
      <t>ジョウ</t>
    </rPh>
    <phoneticPr fontId="2"/>
  </si>
  <si>
    <t>江井島ポンプ場</t>
    <rPh sb="0" eb="2">
      <t>エイ</t>
    </rPh>
    <rPh sb="2" eb="3">
      <t>シマ</t>
    </rPh>
    <rPh sb="6" eb="7">
      <t>ジョウ</t>
    </rPh>
    <phoneticPr fontId="2"/>
  </si>
  <si>
    <t>西岡ポンプ場</t>
    <rPh sb="0" eb="2">
      <t>ニシオカ</t>
    </rPh>
    <rPh sb="5" eb="6">
      <t>ジョウ</t>
    </rPh>
    <phoneticPr fontId="2"/>
  </si>
  <si>
    <t>東部配水場</t>
    <rPh sb="0" eb="2">
      <t>トウブ</t>
    </rPh>
    <rPh sb="2" eb="4">
      <t>ハイスイ</t>
    </rPh>
    <rPh sb="4" eb="5">
      <t>ジョウ</t>
    </rPh>
    <phoneticPr fontId="2"/>
  </si>
  <si>
    <t>明石小学校</t>
    <rPh sb="0" eb="2">
      <t>アカシ</t>
    </rPh>
    <rPh sb="2" eb="5">
      <t>ショウガッコウ</t>
    </rPh>
    <phoneticPr fontId="2"/>
  </si>
  <si>
    <t>松が丘小学校</t>
    <rPh sb="0" eb="1">
      <t>マツ</t>
    </rPh>
    <rPh sb="2" eb="3">
      <t>オカ</t>
    </rPh>
    <rPh sb="3" eb="6">
      <t>ショウガッコウ</t>
    </rPh>
    <phoneticPr fontId="2"/>
  </si>
  <si>
    <t>朝霧小学校</t>
    <rPh sb="0" eb="2">
      <t>アサギリ</t>
    </rPh>
    <rPh sb="2" eb="5">
      <t>ショウガッコウ</t>
    </rPh>
    <phoneticPr fontId="2"/>
  </si>
  <si>
    <t>人丸小学校</t>
    <rPh sb="0" eb="2">
      <t>ヒトマル</t>
    </rPh>
    <rPh sb="2" eb="5">
      <t>ショウガッコウ</t>
    </rPh>
    <phoneticPr fontId="2"/>
  </si>
  <si>
    <t>中崎小学校</t>
    <rPh sb="0" eb="2">
      <t>ナカサキ</t>
    </rPh>
    <rPh sb="2" eb="5">
      <t>ショウガッコウ</t>
    </rPh>
    <phoneticPr fontId="2"/>
  </si>
  <si>
    <t>大観小学校</t>
    <rPh sb="0" eb="2">
      <t>タイカン</t>
    </rPh>
    <rPh sb="2" eb="5">
      <t>ショウガッコウ</t>
    </rPh>
    <phoneticPr fontId="2"/>
  </si>
  <si>
    <t>王子小学校</t>
    <rPh sb="0" eb="2">
      <t>オウジ</t>
    </rPh>
    <rPh sb="2" eb="5">
      <t>ショウガッコウ</t>
    </rPh>
    <phoneticPr fontId="2"/>
  </si>
  <si>
    <t>林小学校</t>
    <rPh sb="0" eb="1">
      <t>ハヤシ</t>
    </rPh>
    <rPh sb="1" eb="4">
      <t>ショウガッコウ</t>
    </rPh>
    <phoneticPr fontId="2"/>
  </si>
  <si>
    <t>鳥羽小学校</t>
    <rPh sb="0" eb="2">
      <t>トバ</t>
    </rPh>
    <rPh sb="2" eb="5">
      <t>ショウガッコウ</t>
    </rPh>
    <phoneticPr fontId="2"/>
  </si>
  <si>
    <t>和坂小学校</t>
    <rPh sb="0" eb="1">
      <t>ワ</t>
    </rPh>
    <rPh sb="1" eb="2">
      <t>サカ</t>
    </rPh>
    <rPh sb="2" eb="5">
      <t>ショウガッコウ</t>
    </rPh>
    <phoneticPr fontId="2"/>
  </si>
  <si>
    <t>沢池小学校</t>
    <rPh sb="0" eb="1">
      <t>サワ</t>
    </rPh>
    <rPh sb="1" eb="2">
      <t>イケ</t>
    </rPh>
    <rPh sb="2" eb="5">
      <t>ショウガッコウ</t>
    </rPh>
    <phoneticPr fontId="2"/>
  </si>
  <si>
    <t>藤江小学校</t>
    <rPh sb="0" eb="2">
      <t>フジエ</t>
    </rPh>
    <rPh sb="2" eb="5">
      <t>ショウガッコウ</t>
    </rPh>
    <phoneticPr fontId="2"/>
  </si>
  <si>
    <t>花園小学校</t>
    <rPh sb="0" eb="2">
      <t>ハナゾノ</t>
    </rPh>
    <rPh sb="2" eb="5">
      <t>ショウガッコウ</t>
    </rPh>
    <phoneticPr fontId="2"/>
  </si>
  <si>
    <t>貴崎小学校</t>
    <rPh sb="0" eb="2">
      <t>キサキ</t>
    </rPh>
    <rPh sb="2" eb="5">
      <t>ショウガッコウ</t>
    </rPh>
    <phoneticPr fontId="2"/>
  </si>
  <si>
    <t>大久保小学校</t>
    <rPh sb="0" eb="3">
      <t>オオクボ</t>
    </rPh>
    <rPh sb="3" eb="6">
      <t>ショウガッコウ</t>
    </rPh>
    <phoneticPr fontId="2"/>
  </si>
  <si>
    <t>大久保南小学校</t>
    <rPh sb="0" eb="3">
      <t>オオクボ</t>
    </rPh>
    <rPh sb="3" eb="4">
      <t>ミナミ</t>
    </rPh>
    <rPh sb="4" eb="7">
      <t>ショウガッコウ</t>
    </rPh>
    <phoneticPr fontId="2"/>
  </si>
  <si>
    <t>高丘東小学校</t>
    <rPh sb="0" eb="2">
      <t>タカオカ</t>
    </rPh>
    <rPh sb="2" eb="3">
      <t>ヒガシ</t>
    </rPh>
    <rPh sb="3" eb="6">
      <t>ショウガッコウ</t>
    </rPh>
    <phoneticPr fontId="2"/>
  </si>
  <si>
    <t>高丘西小学校</t>
    <rPh sb="0" eb="2">
      <t>タカオカ</t>
    </rPh>
    <rPh sb="2" eb="3">
      <t>ニシ</t>
    </rPh>
    <rPh sb="3" eb="6">
      <t>ショウガッコウ</t>
    </rPh>
    <phoneticPr fontId="2"/>
  </si>
  <si>
    <t>山手小学校</t>
    <rPh sb="0" eb="2">
      <t>ヤマテ</t>
    </rPh>
    <rPh sb="2" eb="5">
      <t>ショウガッコウ</t>
    </rPh>
    <phoneticPr fontId="2"/>
  </si>
  <si>
    <t>谷八木小学校</t>
    <rPh sb="0" eb="1">
      <t>タニ</t>
    </rPh>
    <rPh sb="1" eb="3">
      <t>ヤギ</t>
    </rPh>
    <rPh sb="3" eb="6">
      <t>ショウガッコウ</t>
    </rPh>
    <phoneticPr fontId="2"/>
  </si>
  <si>
    <t>江井島小学校</t>
    <rPh sb="0" eb="2">
      <t>エイ</t>
    </rPh>
    <rPh sb="2" eb="3">
      <t>ジマ</t>
    </rPh>
    <rPh sb="3" eb="6">
      <t>ショウガッコウ</t>
    </rPh>
    <phoneticPr fontId="2"/>
  </si>
  <si>
    <t>魚住小学校</t>
    <rPh sb="0" eb="2">
      <t>ウオズミ</t>
    </rPh>
    <rPh sb="2" eb="5">
      <t>ショウガッコウ</t>
    </rPh>
    <phoneticPr fontId="2"/>
  </si>
  <si>
    <t>清水小学校</t>
    <rPh sb="0" eb="2">
      <t>シミズ</t>
    </rPh>
    <rPh sb="2" eb="5">
      <t>ショウガッコウ</t>
    </rPh>
    <phoneticPr fontId="2"/>
  </si>
  <si>
    <t>錦が丘小学校</t>
    <rPh sb="0" eb="1">
      <t>ニシキ</t>
    </rPh>
    <rPh sb="2" eb="3">
      <t>オカ</t>
    </rPh>
    <rPh sb="3" eb="6">
      <t>ショウガッコウ</t>
    </rPh>
    <phoneticPr fontId="2"/>
  </si>
  <si>
    <t>錦浦小学校</t>
    <rPh sb="0" eb="1">
      <t>ニシキ</t>
    </rPh>
    <rPh sb="1" eb="2">
      <t>ウラ</t>
    </rPh>
    <rPh sb="2" eb="5">
      <t>ショウガッコウ</t>
    </rPh>
    <phoneticPr fontId="2"/>
  </si>
  <si>
    <t>二見小学校</t>
    <rPh sb="0" eb="2">
      <t>フタミ</t>
    </rPh>
    <rPh sb="2" eb="5">
      <t>ショウガッコウ</t>
    </rPh>
    <phoneticPr fontId="2"/>
  </si>
  <si>
    <t>二見北小学校</t>
    <rPh sb="0" eb="2">
      <t>フタミ</t>
    </rPh>
    <rPh sb="2" eb="3">
      <t>キタ</t>
    </rPh>
    <rPh sb="3" eb="6">
      <t>ショウガッコウ</t>
    </rPh>
    <phoneticPr fontId="2"/>
  </si>
  <si>
    <t>二見西小学校</t>
    <rPh sb="0" eb="2">
      <t>フタミ</t>
    </rPh>
    <rPh sb="2" eb="3">
      <t>ニシ</t>
    </rPh>
    <rPh sb="3" eb="6">
      <t>ショウガッコウ</t>
    </rPh>
    <phoneticPr fontId="2"/>
  </si>
  <si>
    <t>錦城中学校</t>
    <rPh sb="0" eb="2">
      <t>キンジョウ</t>
    </rPh>
    <rPh sb="2" eb="5">
      <t>チュウガッコウ</t>
    </rPh>
    <phoneticPr fontId="2"/>
  </si>
  <si>
    <t>朝霧中学校</t>
    <rPh sb="0" eb="2">
      <t>アサギリ</t>
    </rPh>
    <rPh sb="2" eb="5">
      <t>チュウガッコウ</t>
    </rPh>
    <phoneticPr fontId="2"/>
  </si>
  <si>
    <t>大蔵中学校</t>
    <rPh sb="0" eb="2">
      <t>オオクラ</t>
    </rPh>
    <rPh sb="2" eb="5">
      <t>チュウガッコウ</t>
    </rPh>
    <phoneticPr fontId="2"/>
  </si>
  <si>
    <t>衣川中学校</t>
    <rPh sb="0" eb="2">
      <t>キヌガワ</t>
    </rPh>
    <rPh sb="2" eb="5">
      <t>チュウガッコウ</t>
    </rPh>
    <phoneticPr fontId="2"/>
  </si>
  <si>
    <t>野々池中学校</t>
    <rPh sb="0" eb="2">
      <t>ノノ</t>
    </rPh>
    <rPh sb="2" eb="3">
      <t>イケ</t>
    </rPh>
    <rPh sb="3" eb="6">
      <t>チュウガッコウ</t>
    </rPh>
    <phoneticPr fontId="2"/>
  </si>
  <si>
    <t>望海中学校</t>
    <rPh sb="0" eb="1">
      <t>ボウ</t>
    </rPh>
    <rPh sb="1" eb="2">
      <t>カイ</t>
    </rPh>
    <rPh sb="2" eb="5">
      <t>チュウガッコウ</t>
    </rPh>
    <phoneticPr fontId="2"/>
  </si>
  <si>
    <t>大久保中学校</t>
    <rPh sb="0" eb="3">
      <t>オオクボ</t>
    </rPh>
    <rPh sb="3" eb="6">
      <t>チュウガッコウ</t>
    </rPh>
    <phoneticPr fontId="2"/>
  </si>
  <si>
    <t>大久保北中学校</t>
    <rPh sb="0" eb="3">
      <t>オオクボ</t>
    </rPh>
    <rPh sb="3" eb="4">
      <t>キタ</t>
    </rPh>
    <rPh sb="4" eb="7">
      <t>チュウガッコウ</t>
    </rPh>
    <phoneticPr fontId="2"/>
  </si>
  <si>
    <t>高丘中学校</t>
    <rPh sb="0" eb="2">
      <t>タカオカ</t>
    </rPh>
    <rPh sb="2" eb="5">
      <t>チュウガッコウ</t>
    </rPh>
    <phoneticPr fontId="2"/>
  </si>
  <si>
    <t>江井島中学校</t>
    <rPh sb="0" eb="2">
      <t>エイ</t>
    </rPh>
    <rPh sb="2" eb="3">
      <t>ジマ</t>
    </rPh>
    <rPh sb="3" eb="6">
      <t>チュウガッコウ</t>
    </rPh>
    <phoneticPr fontId="2"/>
  </si>
  <si>
    <t>魚住中学校</t>
    <rPh sb="0" eb="2">
      <t>ウオズミ</t>
    </rPh>
    <rPh sb="2" eb="5">
      <t>チュウガッコウ</t>
    </rPh>
    <phoneticPr fontId="2"/>
  </si>
  <si>
    <t>魚住東中学校</t>
    <rPh sb="0" eb="2">
      <t>ウオズミ</t>
    </rPh>
    <rPh sb="2" eb="3">
      <t>ヒガシ</t>
    </rPh>
    <rPh sb="3" eb="6">
      <t>チュウガッコウ</t>
    </rPh>
    <phoneticPr fontId="2"/>
  </si>
  <si>
    <t>二見中学校</t>
    <rPh sb="0" eb="2">
      <t>フタミ</t>
    </rPh>
    <rPh sb="2" eb="5">
      <t>チュウガッコウ</t>
    </rPh>
    <phoneticPr fontId="2"/>
  </si>
  <si>
    <t>明石養護学校</t>
    <rPh sb="0" eb="2">
      <t>アカシ</t>
    </rPh>
    <rPh sb="2" eb="4">
      <t>ヨウゴ</t>
    </rPh>
    <rPh sb="4" eb="6">
      <t>ガッコウ</t>
    </rPh>
    <phoneticPr fontId="2"/>
  </si>
  <si>
    <t>明石商業高等学校</t>
    <rPh sb="0" eb="2">
      <t>アカシ</t>
    </rPh>
    <rPh sb="2" eb="4">
      <t>ショウギョウ</t>
    </rPh>
    <rPh sb="4" eb="6">
      <t>コウトウ</t>
    </rPh>
    <rPh sb="6" eb="8">
      <t>ガッコウ</t>
    </rPh>
    <phoneticPr fontId="2"/>
  </si>
  <si>
    <t>中崎分署</t>
    <rPh sb="0" eb="2">
      <t>ナカサキ</t>
    </rPh>
    <rPh sb="2" eb="4">
      <t>ブンショ</t>
    </rPh>
    <phoneticPr fontId="2"/>
  </si>
  <si>
    <t>野々池南ポンプ場</t>
    <rPh sb="0" eb="2">
      <t>ノノ</t>
    </rPh>
    <rPh sb="2" eb="3">
      <t>イケ</t>
    </rPh>
    <rPh sb="3" eb="4">
      <t>ミナミ</t>
    </rPh>
    <rPh sb="7" eb="8">
      <t>ジョウ</t>
    </rPh>
    <phoneticPr fontId="2"/>
  </si>
  <si>
    <t>小学校・中学校・明石養護学校 計42施設</t>
    <rPh sb="0" eb="1">
      <t>ショウ</t>
    </rPh>
    <rPh sb="1" eb="3">
      <t>ガッコウ</t>
    </rPh>
    <rPh sb="4" eb="7">
      <t>チュウガッコウ</t>
    </rPh>
    <rPh sb="8" eb="10">
      <t>アカシ</t>
    </rPh>
    <rPh sb="10" eb="12">
      <t>ヨウゴ</t>
    </rPh>
    <rPh sb="12" eb="14">
      <t>ガッコウ</t>
    </rPh>
    <rPh sb="15" eb="16">
      <t>ケイ</t>
    </rPh>
    <rPh sb="18" eb="20">
      <t>シセツ</t>
    </rPh>
    <phoneticPr fontId="2"/>
  </si>
  <si>
    <t>西部学校給食センター</t>
    <rPh sb="0" eb="2">
      <t>セイブ</t>
    </rPh>
    <rPh sb="2" eb="4">
      <t>ガッコウ</t>
    </rPh>
    <rPh sb="4" eb="6">
      <t>キュウショク</t>
    </rPh>
    <phoneticPr fontId="2"/>
  </si>
  <si>
    <t>明石小学校
予定総額</t>
    <phoneticPr fontId="2"/>
  </si>
  <si>
    <t>松が丘小学校
予定総額</t>
    <phoneticPr fontId="2"/>
  </si>
  <si>
    <t>朝霧小学校
予定総額</t>
    <phoneticPr fontId="2"/>
  </si>
  <si>
    <t>人丸小学校
予定総額</t>
    <phoneticPr fontId="2"/>
  </si>
  <si>
    <t>中崎小学校
予定総額</t>
    <phoneticPr fontId="2"/>
  </si>
  <si>
    <t>大観小学校
予定総額</t>
    <phoneticPr fontId="2"/>
  </si>
  <si>
    <t>王子小学校
予定総額</t>
    <phoneticPr fontId="2"/>
  </si>
  <si>
    <t>林小学校
予定総額</t>
    <phoneticPr fontId="2"/>
  </si>
  <si>
    <t>鳥羽小学校
予定総額</t>
    <phoneticPr fontId="2"/>
  </si>
  <si>
    <t>和坂小学校
予定総額</t>
    <phoneticPr fontId="2"/>
  </si>
  <si>
    <t>沢池小学校
予定総額</t>
    <phoneticPr fontId="2"/>
  </si>
  <si>
    <t>藤江小学校
予定総額</t>
    <phoneticPr fontId="2"/>
  </si>
  <si>
    <t>花園小学校
予定総額</t>
    <phoneticPr fontId="2"/>
  </si>
  <si>
    <t>貴崎小学校
予定総額</t>
    <phoneticPr fontId="2"/>
  </si>
  <si>
    <t>大久保小学校
予定総額</t>
    <phoneticPr fontId="2"/>
  </si>
  <si>
    <t>大久保南小学校
予定総額</t>
    <phoneticPr fontId="2"/>
  </si>
  <si>
    <t>高丘東小学校
予定総額</t>
    <phoneticPr fontId="2"/>
  </si>
  <si>
    <t>高丘西小学校
予定総額</t>
    <phoneticPr fontId="2"/>
  </si>
  <si>
    <t>山手小学校
予定総額</t>
    <phoneticPr fontId="2"/>
  </si>
  <si>
    <t>谷八木小学校
予定総額</t>
    <phoneticPr fontId="2"/>
  </si>
  <si>
    <t>江井島小学校
予定総額</t>
    <phoneticPr fontId="2"/>
  </si>
  <si>
    <t>魚住小学校
予定総額</t>
    <phoneticPr fontId="2"/>
  </si>
  <si>
    <t>清水小学校
予定総額</t>
    <phoneticPr fontId="2"/>
  </si>
  <si>
    <t>錦が丘小学校
予定総額</t>
    <phoneticPr fontId="2"/>
  </si>
  <si>
    <t>錦浦小学校
予定総額</t>
    <phoneticPr fontId="2"/>
  </si>
  <si>
    <t>二見小学校
予定総額</t>
    <phoneticPr fontId="2"/>
  </si>
  <si>
    <t>二見北小学校
予定総額</t>
    <phoneticPr fontId="2"/>
  </si>
  <si>
    <t>二見西小学校
予定総額</t>
    <phoneticPr fontId="2"/>
  </si>
  <si>
    <t>錦城中学校
予定総額</t>
    <phoneticPr fontId="2"/>
  </si>
  <si>
    <t>朝霧中学校
予定総額</t>
    <phoneticPr fontId="2"/>
  </si>
  <si>
    <t>大蔵中学校
予定総額</t>
    <phoneticPr fontId="2"/>
  </si>
  <si>
    <t>衣川中学校
予定総額</t>
    <phoneticPr fontId="2"/>
  </si>
  <si>
    <t>野々池中学校
予定総額</t>
    <phoneticPr fontId="2"/>
  </si>
  <si>
    <t>望海中学校
予定総額</t>
    <phoneticPr fontId="2"/>
  </si>
  <si>
    <t>大久保中学校
予定総額</t>
    <phoneticPr fontId="2"/>
  </si>
  <si>
    <t>大久保北中学校
予定総額</t>
    <phoneticPr fontId="2"/>
  </si>
  <si>
    <t>高丘中学校
予定総額</t>
    <phoneticPr fontId="2"/>
  </si>
  <si>
    <t>江井島中学校
予定総額</t>
    <phoneticPr fontId="2"/>
  </si>
  <si>
    <t>魚住中学校
予定総額</t>
    <phoneticPr fontId="2"/>
  </si>
  <si>
    <t>魚住東中学校
予定総額</t>
    <phoneticPr fontId="2"/>
  </si>
  <si>
    <t>二見中学校
予定総額</t>
    <phoneticPr fontId="2"/>
  </si>
  <si>
    <t>明石養護学校
予定総額</t>
    <rPh sb="0" eb="2">
      <t>アカシ</t>
    </rPh>
    <rPh sb="2" eb="4">
      <t>ヨウゴ</t>
    </rPh>
    <phoneticPr fontId="2"/>
  </si>
  <si>
    <t>小学校・中学校・明石養護学校 計42施設
予定総額</t>
    <rPh sb="0" eb="1">
      <t>ショウ</t>
    </rPh>
    <rPh sb="1" eb="3">
      <t>ガッコウ</t>
    </rPh>
    <rPh sb="4" eb="7">
      <t>チュウガッコウ</t>
    </rPh>
    <rPh sb="8" eb="10">
      <t>アカシ</t>
    </rPh>
    <rPh sb="10" eb="12">
      <t>ヨウゴ</t>
    </rPh>
    <rPh sb="12" eb="14">
      <t>ガッコウ</t>
    </rPh>
    <rPh sb="15" eb="16">
      <t>ケイ</t>
    </rPh>
    <rPh sb="18" eb="20">
      <t>シセツ</t>
    </rPh>
    <rPh sb="21" eb="23">
      <t>ヨテイ</t>
    </rPh>
    <rPh sb="23" eb="25">
      <t>ソウガク</t>
    </rPh>
    <phoneticPr fontId="2"/>
  </si>
  <si>
    <t>明石川取水場</t>
    <rPh sb="0" eb="2">
      <t>アカシ</t>
    </rPh>
    <rPh sb="2" eb="3">
      <t>ガワ</t>
    </rPh>
    <rPh sb="3" eb="5">
      <t>シュスイ</t>
    </rPh>
    <rPh sb="5" eb="6">
      <t>バ</t>
    </rPh>
    <phoneticPr fontId="2"/>
  </si>
  <si>
    <t>※小学校・中学校・明石養護学校計42施設の予定総額は、学校ごとの予定総額を合算した金額になります。</t>
    <phoneticPr fontId="2"/>
  </si>
  <si>
    <r>
      <t>入札書積算内訳書（</t>
    </r>
    <r>
      <rPr>
        <u/>
        <sz val="14"/>
        <color theme="1"/>
        <rFont val="HGS創英角ｺﾞｼｯｸUB"/>
        <family val="3"/>
        <charset val="128"/>
      </rPr>
      <t>個別落札</t>
    </r>
    <r>
      <rPr>
        <sz val="14"/>
        <color theme="1"/>
        <rFont val="HGS創英角ｺﾞｼｯｸUB"/>
        <family val="3"/>
        <charset val="128"/>
      </rPr>
      <t>を条件とする小学校・中学校・明石養護学校計42施設の予定総額）</t>
    </r>
    <rPh sb="0" eb="2">
      <t>ニュウサツ</t>
    </rPh>
    <rPh sb="2" eb="3">
      <t>ショ</t>
    </rPh>
    <rPh sb="3" eb="5">
      <t>セキサン</t>
    </rPh>
    <rPh sb="5" eb="8">
      <t>ウチワケショ</t>
    </rPh>
    <rPh sb="9" eb="11">
      <t>コベツ</t>
    </rPh>
    <rPh sb="11" eb="13">
      <t>ラクサツ</t>
    </rPh>
    <rPh sb="14" eb="16">
      <t>ジョウケン</t>
    </rPh>
    <rPh sb="19" eb="22">
      <t>ショウガッコウ</t>
    </rPh>
    <rPh sb="23" eb="26">
      <t>チュウガッコウ</t>
    </rPh>
    <rPh sb="27" eb="29">
      <t>アカシ</t>
    </rPh>
    <rPh sb="29" eb="31">
      <t>ヨウゴ</t>
    </rPh>
    <rPh sb="31" eb="33">
      <t>ガッコウ</t>
    </rPh>
    <rPh sb="33" eb="34">
      <t>ケイ</t>
    </rPh>
    <rPh sb="36" eb="38">
      <t>シセツ</t>
    </rPh>
    <rPh sb="39" eb="41">
      <t>ヨテイ</t>
    </rPh>
    <rPh sb="41" eb="43">
      <t>ソウガク</t>
    </rPh>
    <phoneticPr fontId="2"/>
  </si>
  <si>
    <t>あかし斎場旅立ちの丘(葬祭式場)</t>
    <phoneticPr fontId="2"/>
  </si>
  <si>
    <t>あかし斎場旅立ちの丘(火葬場)</t>
    <phoneticPr fontId="2"/>
  </si>
  <si>
    <t>※学校の予定総額を記載する場合は、計42施設すべての予定総額を記載してください。一部の学校の予定総額のみを記載した場合、
　当該学校についての入札は無効とします。</t>
    <rPh sb="1" eb="3">
      <t>ガッコウ</t>
    </rPh>
    <rPh sb="4" eb="6">
      <t>ヨテイ</t>
    </rPh>
    <rPh sb="6" eb="8">
      <t>ソウガク</t>
    </rPh>
    <rPh sb="9" eb="11">
      <t>キサイ</t>
    </rPh>
    <rPh sb="13" eb="15">
      <t>バアイ</t>
    </rPh>
    <rPh sb="17" eb="18">
      <t>ケイ</t>
    </rPh>
    <rPh sb="20" eb="22">
      <t>シセツ</t>
    </rPh>
    <rPh sb="26" eb="28">
      <t>ヨテイ</t>
    </rPh>
    <rPh sb="28" eb="30">
      <t>ソウガク</t>
    </rPh>
    <rPh sb="31" eb="33">
      <t>キサイ</t>
    </rPh>
    <rPh sb="40" eb="42">
      <t>イチブ</t>
    </rPh>
    <rPh sb="43" eb="45">
      <t>ガッコウ</t>
    </rPh>
    <rPh sb="46" eb="48">
      <t>ヨテイ</t>
    </rPh>
    <rPh sb="48" eb="50">
      <t>ソウガク</t>
    </rPh>
    <rPh sb="53" eb="55">
      <t>キサイ</t>
    </rPh>
    <rPh sb="57" eb="59">
      <t>バアイ</t>
    </rPh>
    <rPh sb="62" eb="64">
      <t>トウガイ</t>
    </rPh>
    <rPh sb="64" eb="66">
      <t>ガッコウ</t>
    </rPh>
    <rPh sb="71" eb="73">
      <t>ニュウサツ</t>
    </rPh>
    <rPh sb="74" eb="76">
      <t>ムコウ</t>
    </rPh>
    <phoneticPr fontId="2"/>
  </si>
  <si>
    <t>※学校ごとに異なる基本料金及び電力量料金の単価で入札することはできるものとします。</t>
    <rPh sb="1" eb="3">
      <t>ガッコウ</t>
    </rPh>
    <rPh sb="6" eb="7">
      <t>コト</t>
    </rPh>
    <rPh sb="9" eb="11">
      <t>キホン</t>
    </rPh>
    <rPh sb="11" eb="13">
      <t>リョウキン</t>
    </rPh>
    <rPh sb="13" eb="14">
      <t>オヨ</t>
    </rPh>
    <rPh sb="15" eb="17">
      <t>デンリョク</t>
    </rPh>
    <rPh sb="17" eb="18">
      <t>リョウ</t>
    </rPh>
    <rPh sb="18" eb="20">
      <t>リョウキン</t>
    </rPh>
    <rPh sb="21" eb="23">
      <t>タンカ</t>
    </rPh>
    <rPh sb="24" eb="26">
      <t>ニュウサツ</t>
    </rPh>
    <phoneticPr fontId="2"/>
  </si>
  <si>
    <t>※小学校・中学校・明石養護学校計42施設については、一括して落札決定し契約します。</t>
    <phoneticPr fontId="2"/>
  </si>
  <si>
    <t>北庁舎(旧保健センター)</t>
    <rPh sb="0" eb="1">
      <t>キタ</t>
    </rPh>
    <rPh sb="1" eb="3">
      <t>チョウシャ</t>
    </rPh>
    <rPh sb="4" eb="5">
      <t>キュウ</t>
    </rPh>
    <rPh sb="5" eb="7">
      <t>ホケン</t>
    </rPh>
    <phoneticPr fontId="2"/>
  </si>
  <si>
    <t>分庁舎</t>
    <rPh sb="0" eb="1">
      <t>ブン</t>
    </rPh>
    <phoneticPr fontId="2"/>
  </si>
  <si>
    <t>西庁舎</t>
    <rPh sb="0" eb="1">
      <t>ニシ</t>
    </rPh>
    <phoneticPr fontId="2"/>
  </si>
  <si>
    <t>あかし斎場旅立ちの丘（斎場式場）</t>
  </si>
  <si>
    <t>あかし斎場旅立ちの丘（火葬場）</t>
  </si>
  <si>
    <t>西部文化会館</t>
  </si>
  <si>
    <t>天文科学館</t>
  </si>
  <si>
    <t>藤江ポンプ場</t>
  </si>
  <si>
    <t>谷八木ポンプ場</t>
  </si>
  <si>
    <t>江井島ポンプ場</t>
  </si>
  <si>
    <t>西岡ポンプ場</t>
  </si>
  <si>
    <t>東部配水場</t>
  </si>
  <si>
    <t>明石川取水場</t>
  </si>
  <si>
    <t>野々池南ポンプ場</t>
  </si>
  <si>
    <t>明石商業高等学校</t>
  </si>
  <si>
    <t>中崎分署</t>
  </si>
  <si>
    <t>夜間休日応急診療所</t>
  </si>
  <si>
    <t>市民会館</t>
  </si>
  <si>
    <t>西部市民会館</t>
  </si>
  <si>
    <t xml:space="preserve">文化博物館 </t>
  </si>
  <si>
    <t xml:space="preserve">勤労福祉会館 </t>
  </si>
  <si>
    <t>中高年齢労働者福祉センター</t>
  </si>
  <si>
    <t>総合福祉センター</t>
  </si>
  <si>
    <t>ふれあいプラザあかし西</t>
  </si>
  <si>
    <t>木の根学園</t>
  </si>
  <si>
    <t>高齢者ふれあいの里（中崎）</t>
  </si>
  <si>
    <t>高齢者ふれあいの里（大久保）</t>
  </si>
  <si>
    <t xml:space="preserve">大蔵海岸海峡広場 </t>
  </si>
  <si>
    <t>明石海浜公園</t>
  </si>
  <si>
    <t xml:space="preserve">明石海浜プール </t>
  </si>
  <si>
    <t>明石駅前立体駐車場</t>
  </si>
  <si>
    <t xml:space="preserve">少年自然の家 </t>
  </si>
  <si>
    <t>(2) 入札書には、消費税及び地方消費税を加算した電気料金の予定総額を記載すること。</t>
    <rPh sb="4" eb="6">
      <t>ニュウサツ</t>
    </rPh>
    <rPh sb="6" eb="7">
      <t>ショ</t>
    </rPh>
    <rPh sb="10" eb="13">
      <t>ショウヒゼイ</t>
    </rPh>
    <rPh sb="13" eb="14">
      <t>オヨ</t>
    </rPh>
    <rPh sb="15" eb="17">
      <t>チホウ</t>
    </rPh>
    <rPh sb="17" eb="20">
      <t>ショウヒゼイ</t>
    </rPh>
    <rPh sb="21" eb="23">
      <t>カサン</t>
    </rPh>
    <rPh sb="25" eb="27">
      <t>デンキ</t>
    </rPh>
    <rPh sb="27" eb="29">
      <t>リョウキン</t>
    </rPh>
    <rPh sb="30" eb="32">
      <t>ヨテイ</t>
    </rPh>
    <rPh sb="32" eb="34">
      <t>ソウガク</t>
    </rPh>
    <rPh sb="35" eb="37">
      <t>キサイ</t>
    </rPh>
    <phoneticPr fontId="2"/>
  </si>
  <si>
    <t>総額のみを記載すること、及び、個別落札を条件とする場合において一部の施設の総額とを分けて記載することができる。</t>
    <phoneticPr fontId="2"/>
  </si>
  <si>
    <t>ただし、どちらか一方の条件の場合の予定総額のみを記載することを妨げない。この場合において入札しない条件又は</t>
    <phoneticPr fontId="2"/>
  </si>
  <si>
    <t>施設の入札金額欄には「辞退」と記載すること。</t>
    <phoneticPr fontId="2"/>
  </si>
  <si>
    <t>(4) 上記記載の金額と入札書積算内訳書の合計金額は、必ず一致させること。一致しない場合は、無効となる。</t>
    <phoneticPr fontId="2"/>
  </si>
  <si>
    <t>(5) 入札金額は、落札の条件に応じて、それぞれの条件の予定価格を超えない範囲で行うこと。予定価格を超える金額で</t>
    <rPh sb="4" eb="6">
      <t>ニュウサツ</t>
    </rPh>
    <rPh sb="6" eb="8">
      <t>キンガク</t>
    </rPh>
    <rPh sb="10" eb="12">
      <t>ラクサツ</t>
    </rPh>
    <rPh sb="13" eb="15">
      <t>ジョウケン</t>
    </rPh>
    <rPh sb="16" eb="17">
      <t>オウ</t>
    </rPh>
    <rPh sb="25" eb="27">
      <t>ジョウケン</t>
    </rPh>
    <rPh sb="28" eb="30">
      <t>ヨテイ</t>
    </rPh>
    <rPh sb="30" eb="32">
      <t>カカク</t>
    </rPh>
    <rPh sb="33" eb="34">
      <t>コ</t>
    </rPh>
    <rPh sb="37" eb="39">
      <t>ハンイ</t>
    </rPh>
    <phoneticPr fontId="2"/>
  </si>
  <si>
    <t>入札を行った場合は、指名停止基準に基づき措置する。</t>
    <phoneticPr fontId="2"/>
  </si>
  <si>
    <t>代表者職氏名</t>
    <phoneticPr fontId="2"/>
  </si>
  <si>
    <t>住　　　所</t>
    <rPh sb="0" eb="1">
      <t>ジュウ</t>
    </rPh>
    <rPh sb="4" eb="5">
      <t>ショ</t>
    </rPh>
    <phoneticPr fontId="2"/>
  </si>
  <si>
    <t>上記の件について、日本国の法令及び明石市契約規則を遵守し、仕様書等並びに現場等熟知のうえ</t>
    <phoneticPr fontId="2"/>
  </si>
  <si>
    <t>上記の金額をもって入札します。</t>
    <phoneticPr fontId="2"/>
  </si>
  <si>
    <t>本庁舎</t>
    <rPh sb="0" eb="1">
      <t>ホン</t>
    </rPh>
    <rPh sb="1" eb="3">
      <t>チョウシャ</t>
    </rPh>
    <phoneticPr fontId="2"/>
  </si>
  <si>
    <t>あかし動物センター</t>
    <rPh sb="3" eb="5">
      <t>ドウブツ</t>
    </rPh>
    <phoneticPr fontId="2"/>
  </si>
  <si>
    <t>分庁舎</t>
    <rPh sb="0" eb="3">
      <t>ブンチョウシャ</t>
    </rPh>
    <phoneticPr fontId="2"/>
  </si>
  <si>
    <t>西庁舎</t>
    <rPh sb="0" eb="1">
      <t>ニシ</t>
    </rPh>
    <rPh sb="1" eb="3">
      <t>チョウシャ</t>
    </rPh>
    <phoneticPr fontId="2"/>
  </si>
  <si>
    <t>生涯学習センター分室</t>
    <rPh sb="0" eb="2">
      <t>ショウガイ</t>
    </rPh>
    <rPh sb="2" eb="4">
      <t>ガクシュウ</t>
    </rPh>
    <rPh sb="8" eb="10">
      <t>ブンシツ</t>
    </rPh>
    <phoneticPr fontId="2"/>
  </si>
  <si>
    <t>あかし保健所</t>
    <rPh sb="3" eb="6">
      <t>ホケンジョ</t>
    </rPh>
    <phoneticPr fontId="2"/>
  </si>
  <si>
    <t>消防本部庁舎</t>
    <rPh sb="0" eb="2">
      <t>ショウボウ</t>
    </rPh>
    <rPh sb="2" eb="4">
      <t>ホンブ</t>
    </rPh>
    <rPh sb="4" eb="6">
      <t>チョウシャ</t>
    </rPh>
    <phoneticPr fontId="2"/>
  </si>
  <si>
    <t>夜間休日応急診療所</t>
    <phoneticPr fontId="2"/>
  </si>
  <si>
    <t>市民会館</t>
    <phoneticPr fontId="2"/>
  </si>
  <si>
    <t>西部市民会館</t>
    <phoneticPr fontId="2"/>
  </si>
  <si>
    <t xml:space="preserve">文化博物館 </t>
    <phoneticPr fontId="2"/>
  </si>
  <si>
    <t xml:space="preserve">勤労福祉会館 </t>
    <phoneticPr fontId="2"/>
  </si>
  <si>
    <t>中高年齢労働者福祉センター</t>
    <phoneticPr fontId="2"/>
  </si>
  <si>
    <t>総合福祉センター</t>
    <phoneticPr fontId="2"/>
  </si>
  <si>
    <t>ふれあいプラザあかし西</t>
    <phoneticPr fontId="2"/>
  </si>
  <si>
    <t>木の根学園</t>
    <phoneticPr fontId="2"/>
  </si>
  <si>
    <t>高齢者ふれあいの里（中崎）</t>
    <phoneticPr fontId="2"/>
  </si>
  <si>
    <t>高齢者ふれあいの里（大久保）</t>
    <phoneticPr fontId="2"/>
  </si>
  <si>
    <t xml:space="preserve">大蔵海岸海峡広場 </t>
    <phoneticPr fontId="2"/>
  </si>
  <si>
    <t>明石海浜公園</t>
    <phoneticPr fontId="2"/>
  </si>
  <si>
    <t xml:space="preserve">明石海浜プール </t>
    <phoneticPr fontId="2"/>
  </si>
  <si>
    <t>明石駅前立体駐車場</t>
    <phoneticPr fontId="2"/>
  </si>
  <si>
    <t xml:space="preserve">少年自然の家 </t>
    <rPh sb="0" eb="2">
      <t>ショウネン</t>
    </rPh>
    <rPh sb="2" eb="4">
      <t>シゼン</t>
    </rPh>
    <rPh sb="5" eb="6">
      <t>イエ</t>
    </rPh>
    <phoneticPr fontId="2"/>
  </si>
  <si>
    <t xml:space="preserve">電力調達名称 </t>
    <rPh sb="0" eb="2">
      <t>デンリョク</t>
    </rPh>
    <rPh sb="2" eb="4">
      <t>チョウタツ</t>
    </rPh>
    <rPh sb="4" eb="6">
      <t>メイショウ</t>
    </rPh>
    <phoneticPr fontId="2"/>
  </si>
  <si>
    <t>※入札書の個別落札を条件とする場合の入札金額と同額としてください。</t>
    <phoneticPr fontId="2"/>
  </si>
  <si>
    <t>※小学校・中学校・明石養護学校計42施設については、一括して落札決定し契約します。</t>
    <phoneticPr fontId="2"/>
  </si>
  <si>
    <t>※小学校・中学校・明石養護学校計42施設の予定総額は、学校ごとの予定総額を合算した金額になります。小学校・中学校・明石養護学校計42施設の予定総額は、「入札書積算内訳書(個別落札を条件とする小学校・中学校・明石養護学校計42施設の予定総額)」により入力してください。</t>
    <phoneticPr fontId="2"/>
  </si>
  <si>
    <t>本庁舎
予定総額</t>
    <phoneticPr fontId="2"/>
  </si>
  <si>
    <t>分庁舎
予定総額</t>
    <phoneticPr fontId="2"/>
  </si>
  <si>
    <t>西庁舎
予定総額</t>
    <phoneticPr fontId="2"/>
  </si>
  <si>
    <t>あかし斎場旅立ちの丘（斎場式場）予定総額</t>
    <phoneticPr fontId="2"/>
  </si>
  <si>
    <t>あかし斎場旅立ちの丘（火葬場）予定総額</t>
    <phoneticPr fontId="2"/>
  </si>
  <si>
    <t>高丘中央集会所
予定総額</t>
    <phoneticPr fontId="2"/>
  </si>
  <si>
    <t>西部文化会館
予定総額</t>
    <phoneticPr fontId="2"/>
  </si>
  <si>
    <t>生涯学習センター分室
予定総額</t>
    <phoneticPr fontId="2"/>
  </si>
  <si>
    <t>天文科学館
予定総額</t>
    <phoneticPr fontId="2"/>
  </si>
  <si>
    <t>あかし動物センター
予定総額</t>
    <phoneticPr fontId="2"/>
  </si>
  <si>
    <t>大久保市民センター
予定総額</t>
    <phoneticPr fontId="2"/>
  </si>
  <si>
    <t>魚住市民センター
予定総額</t>
    <phoneticPr fontId="2"/>
  </si>
  <si>
    <t>二見市民センター
予定総額</t>
    <phoneticPr fontId="2"/>
  </si>
  <si>
    <t>北庁舎(旧保健センター)予定総額</t>
    <phoneticPr fontId="2"/>
  </si>
  <si>
    <t>ゆりかご園
予定総額</t>
    <phoneticPr fontId="2"/>
  </si>
  <si>
    <t>あかし保健所
予定総額</t>
    <phoneticPr fontId="2"/>
  </si>
  <si>
    <t>朝霧浄化センター
予定総額</t>
    <phoneticPr fontId="2"/>
  </si>
  <si>
    <t>朝霧ポンプ場
予定総額</t>
    <phoneticPr fontId="2"/>
  </si>
  <si>
    <t>林ポンプ場
予定総額</t>
    <phoneticPr fontId="2"/>
  </si>
  <si>
    <t>藤江ポンプ場
予定総額</t>
    <phoneticPr fontId="2"/>
  </si>
  <si>
    <t>谷八木ポンプ場
予定総額</t>
    <phoneticPr fontId="2"/>
  </si>
  <si>
    <t>江井島ポンプ場
予定総額</t>
    <phoneticPr fontId="2"/>
  </si>
  <si>
    <t>西岡ポンプ場
予定総額</t>
    <phoneticPr fontId="2"/>
  </si>
  <si>
    <t>東部配水場
予定総額</t>
    <phoneticPr fontId="2"/>
  </si>
  <si>
    <t>明石川取水場
予定総額</t>
    <phoneticPr fontId="2"/>
  </si>
  <si>
    <t>野々池南ポンプ場
予定総額</t>
    <phoneticPr fontId="2"/>
  </si>
  <si>
    <t>明石商業高等学校
予定総額</t>
    <phoneticPr fontId="2"/>
  </si>
  <si>
    <t>消防本部庁舎
予定総額</t>
    <phoneticPr fontId="2"/>
  </si>
  <si>
    <t>中崎分署
予定総額</t>
  </si>
  <si>
    <t>夜間休日応急診療所
予定総額</t>
  </si>
  <si>
    <t>市民会館
予定総額</t>
    <phoneticPr fontId="2"/>
  </si>
  <si>
    <t>西部市民会館
予定総額</t>
  </si>
  <si>
    <t>文化博物館 
予定総額</t>
  </si>
  <si>
    <t>勤労福祉会館 
予定総額</t>
  </si>
  <si>
    <t>中高年齢労働者
福祉センター予定総額</t>
  </si>
  <si>
    <t>総合福祉センター
予定総額</t>
  </si>
  <si>
    <t>ふれあいプラザ
あかし西予定総額</t>
  </si>
  <si>
    <t>木の根学園
予定総額</t>
  </si>
  <si>
    <t>高齢者ふれあいの里（中崎）予定総額</t>
  </si>
  <si>
    <t>高齢者ふれあいの里（大久保）予定総額</t>
  </si>
  <si>
    <t>大蔵海岸海峡広場 
予定総額</t>
  </si>
  <si>
    <t>明石海浜公園
予定総額</t>
  </si>
  <si>
    <t>明石海浜プール 
予定総額</t>
  </si>
  <si>
    <t>明石駅前立体駐車場
予定総額</t>
    <rPh sb="0" eb="3">
      <t>アカシエキ</t>
    </rPh>
    <rPh sb="3" eb="4">
      <t>マエ</t>
    </rPh>
    <rPh sb="4" eb="6">
      <t>リッタイ</t>
    </rPh>
    <rPh sb="6" eb="9">
      <t>チュウシャジョウ</t>
    </rPh>
    <phoneticPr fontId="2"/>
  </si>
  <si>
    <t>少年自然の家 
予定総額</t>
    <rPh sb="0" eb="2">
      <t>ショウネン</t>
    </rPh>
    <rPh sb="2" eb="4">
      <t>シゼン</t>
    </rPh>
    <rPh sb="5" eb="6">
      <t>イエ</t>
    </rPh>
    <phoneticPr fontId="2"/>
  </si>
  <si>
    <t>入札書積算内訳書（個別落札を条件とする入札金額）</t>
    <rPh sb="0" eb="2">
      <t>ニュウサツ</t>
    </rPh>
    <rPh sb="2" eb="3">
      <t>ショ</t>
    </rPh>
    <rPh sb="3" eb="5">
      <t>セキサン</t>
    </rPh>
    <rPh sb="5" eb="7">
      <t>ウチワケ</t>
    </rPh>
    <rPh sb="7" eb="8">
      <t>ショ</t>
    </rPh>
    <rPh sb="9" eb="11">
      <t>コベツ</t>
    </rPh>
    <rPh sb="11" eb="13">
      <t>ラクサツ</t>
    </rPh>
    <rPh sb="14" eb="16">
      <t>ジョウケン</t>
    </rPh>
    <rPh sb="19" eb="21">
      <t>ニュウサツ</t>
    </rPh>
    <rPh sb="21" eb="23">
      <t>キンガク</t>
    </rPh>
    <phoneticPr fontId="2"/>
  </si>
  <si>
    <t>電力調達名称　</t>
    <rPh sb="0" eb="2">
      <t>デンリョク</t>
    </rPh>
    <rPh sb="2" eb="4">
      <t>チョウタツ</t>
    </rPh>
    <rPh sb="4" eb="6">
      <t>メイショウ</t>
    </rPh>
    <phoneticPr fontId="2"/>
  </si>
  <si>
    <t>東部学校給食センター</t>
    <rPh sb="0" eb="2">
      <t>トウブ</t>
    </rPh>
    <rPh sb="2" eb="4">
      <t>ガッコウ</t>
    </rPh>
    <rPh sb="4" eb="6">
      <t>キュウショク</t>
    </rPh>
    <phoneticPr fontId="2"/>
  </si>
  <si>
    <t>東部学校給食
センター予定総額</t>
    <phoneticPr fontId="2"/>
  </si>
  <si>
    <t>西部学校給食
センター予定総額</t>
    <phoneticPr fontId="2"/>
  </si>
  <si>
    <t>石ケ谷公園（明石中央体育会館）予定総額</t>
    <rPh sb="12" eb="14">
      <t>カイカン</t>
    </rPh>
    <phoneticPr fontId="2"/>
  </si>
  <si>
    <t>石ケ谷公園（明石中央体育会館）</t>
    <rPh sb="0" eb="1">
      <t>イシ</t>
    </rPh>
    <rPh sb="2" eb="3">
      <t>タニ</t>
    </rPh>
    <rPh sb="3" eb="5">
      <t>コウエン</t>
    </rPh>
    <rPh sb="6" eb="8">
      <t>アカシ</t>
    </rPh>
    <rPh sb="8" eb="10">
      <t>チュウオウ</t>
    </rPh>
    <rPh sb="10" eb="12">
      <t>タイイク</t>
    </rPh>
    <rPh sb="12" eb="14">
      <t>カイカン</t>
    </rPh>
    <phoneticPr fontId="2"/>
  </si>
  <si>
    <t>小学校・中学校・明石養護学校 計42施設予定総額</t>
    <phoneticPr fontId="2"/>
  </si>
  <si>
    <t>石ケ谷公園（明石中央体育会館）</t>
    <rPh sb="12" eb="13">
      <t>カイ</t>
    </rPh>
    <phoneticPr fontId="2"/>
  </si>
  <si>
    <t>本庁舎</t>
    <phoneticPr fontId="2"/>
  </si>
  <si>
    <t>朝霧浄化センター</t>
    <phoneticPr fontId="2"/>
  </si>
  <si>
    <t>山手幼稚園</t>
    <rPh sb="0" eb="2">
      <t>ヤマテ</t>
    </rPh>
    <rPh sb="2" eb="5">
      <t>ヨウチエン</t>
    </rPh>
    <phoneticPr fontId="2"/>
  </si>
  <si>
    <t>山手幼稚園
予定総額</t>
    <rPh sb="0" eb="2">
      <t>ヤマテ</t>
    </rPh>
    <rPh sb="2" eb="5">
      <t>ヨウチエン</t>
    </rPh>
    <phoneticPr fontId="2"/>
  </si>
  <si>
    <t>No</t>
    <phoneticPr fontId="2"/>
  </si>
  <si>
    <t>施設名</t>
    <rPh sb="0" eb="2">
      <t>シセツ</t>
    </rPh>
    <rPh sb="2" eb="3">
      <t>メイ</t>
    </rPh>
    <phoneticPr fontId="2"/>
  </si>
  <si>
    <t>主契約（適用する料金表）</t>
    <rPh sb="0" eb="1">
      <t>シュ</t>
    </rPh>
    <rPh sb="1" eb="3">
      <t>ケイヤク</t>
    </rPh>
    <phoneticPr fontId="2"/>
  </si>
  <si>
    <t>設備増減予定の有無</t>
    <rPh sb="0" eb="2">
      <t>セツビ</t>
    </rPh>
    <rPh sb="2" eb="4">
      <t>ゾウゲン</t>
    </rPh>
    <rPh sb="4" eb="6">
      <t>ヨテイ</t>
    </rPh>
    <rPh sb="7" eb="9">
      <t>ウム</t>
    </rPh>
    <phoneticPr fontId="2"/>
  </si>
  <si>
    <t>予定契約
電力(kW)</t>
    <rPh sb="0" eb="2">
      <t>ヨテイ</t>
    </rPh>
    <rPh sb="2" eb="4">
      <t>ケイヤク</t>
    </rPh>
    <rPh sb="5" eb="7">
      <t>デンリョク</t>
    </rPh>
    <phoneticPr fontId="2"/>
  </si>
  <si>
    <t>予定使用電力量(kWh)
注：10月からの1年間です。（使用実績とサイクルが異なります。）</t>
    <rPh sb="0" eb="2">
      <t>ヨテイ</t>
    </rPh>
    <rPh sb="2" eb="4">
      <t>シヨウ</t>
    </rPh>
    <rPh sb="4" eb="6">
      <t>デンリョク</t>
    </rPh>
    <rPh sb="6" eb="7">
      <t>リョウ</t>
    </rPh>
    <phoneticPr fontId="2"/>
  </si>
  <si>
    <t>2020年
10月</t>
    <rPh sb="4" eb="5">
      <t>ネン</t>
    </rPh>
    <rPh sb="8" eb="9">
      <t>ガツ</t>
    </rPh>
    <phoneticPr fontId="2"/>
  </si>
  <si>
    <t>2020年
11月</t>
    <rPh sb="4" eb="5">
      <t>ネン</t>
    </rPh>
    <rPh sb="8" eb="9">
      <t>ガツ</t>
    </rPh>
    <phoneticPr fontId="2"/>
  </si>
  <si>
    <t>2020年
12月</t>
    <rPh sb="4" eb="5">
      <t>ネン</t>
    </rPh>
    <rPh sb="8" eb="9">
      <t>ガツ</t>
    </rPh>
    <phoneticPr fontId="2"/>
  </si>
  <si>
    <t>2021年
1月</t>
    <rPh sb="4" eb="5">
      <t>ネン</t>
    </rPh>
    <rPh sb="7" eb="8">
      <t>ガツ</t>
    </rPh>
    <phoneticPr fontId="2"/>
  </si>
  <si>
    <t>2021年
2月</t>
    <rPh sb="4" eb="5">
      <t>ネン</t>
    </rPh>
    <rPh sb="7" eb="8">
      <t>ガツ</t>
    </rPh>
    <phoneticPr fontId="2"/>
  </si>
  <si>
    <t>2021年
3月</t>
    <rPh sb="4" eb="5">
      <t>ネン</t>
    </rPh>
    <rPh sb="7" eb="8">
      <t>ガツ</t>
    </rPh>
    <phoneticPr fontId="2"/>
  </si>
  <si>
    <t>2021年
4月</t>
    <rPh sb="4" eb="5">
      <t>ネン</t>
    </rPh>
    <rPh sb="7" eb="8">
      <t>ガツ</t>
    </rPh>
    <phoneticPr fontId="2"/>
  </si>
  <si>
    <t>2021年
5月</t>
    <rPh sb="4" eb="5">
      <t>ネン</t>
    </rPh>
    <rPh sb="7" eb="8">
      <t>ガツ</t>
    </rPh>
    <phoneticPr fontId="2"/>
  </si>
  <si>
    <t>2021年
6月</t>
    <rPh sb="4" eb="5">
      <t>ネン</t>
    </rPh>
    <rPh sb="7" eb="8">
      <t>ガツ</t>
    </rPh>
    <phoneticPr fontId="2"/>
  </si>
  <si>
    <t>2021年
7月</t>
    <rPh sb="4" eb="5">
      <t>ネン</t>
    </rPh>
    <rPh sb="7" eb="8">
      <t>ガツ</t>
    </rPh>
    <phoneticPr fontId="2"/>
  </si>
  <si>
    <t>2021年
8月</t>
    <rPh sb="4" eb="5">
      <t>ネン</t>
    </rPh>
    <rPh sb="7" eb="8">
      <t>ガツ</t>
    </rPh>
    <phoneticPr fontId="2"/>
  </si>
  <si>
    <t>2021年
9月</t>
    <rPh sb="4" eb="5">
      <t>ネン</t>
    </rPh>
    <rPh sb="7" eb="8">
      <t>ガツ</t>
    </rPh>
    <phoneticPr fontId="2"/>
  </si>
  <si>
    <t>本庁舎</t>
  </si>
  <si>
    <t>高圧電力ＡＳ</t>
  </si>
  <si>
    <t>無</t>
    <rPh sb="0" eb="1">
      <t>ナ</t>
    </rPh>
    <phoneticPr fontId="2"/>
  </si>
  <si>
    <t>分庁舎</t>
    <rPh sb="0" eb="1">
      <t>ブン</t>
    </rPh>
    <phoneticPr fontId="1"/>
  </si>
  <si>
    <t>西庁舎</t>
    <rPh sb="0" eb="1">
      <t>ニシ</t>
    </rPh>
    <phoneticPr fontId="1"/>
  </si>
  <si>
    <t>高丘中央集会所</t>
  </si>
  <si>
    <t>無</t>
    <rPh sb="0" eb="1">
      <t>ム</t>
    </rPh>
    <phoneticPr fontId="2"/>
  </si>
  <si>
    <t>生涯学習センター分室</t>
  </si>
  <si>
    <t>無</t>
  </si>
  <si>
    <t>あかし動物センター</t>
  </si>
  <si>
    <t>高圧電力AS</t>
    <rPh sb="0" eb="2">
      <t>コウアツ</t>
    </rPh>
    <rPh sb="2" eb="4">
      <t>デンリョク</t>
    </rPh>
    <phoneticPr fontId="1"/>
  </si>
  <si>
    <t>無</t>
    <phoneticPr fontId="2"/>
  </si>
  <si>
    <t>大久保市民センター</t>
  </si>
  <si>
    <t>魚住市民センター</t>
  </si>
  <si>
    <t>二見市民センター</t>
  </si>
  <si>
    <t>北庁舎(旧保健センター)</t>
  </si>
  <si>
    <t>無</t>
    <rPh sb="0" eb="1">
      <t>ナシ</t>
    </rPh>
    <phoneticPr fontId="2"/>
  </si>
  <si>
    <t>ゆりかご園</t>
  </si>
  <si>
    <t>あかし保健所</t>
  </si>
  <si>
    <t>高圧電力ＡＳ-ＷＥ</t>
  </si>
  <si>
    <t>朝霧浄化センター</t>
  </si>
  <si>
    <t>高圧電力ＢＳ－ＴＯＵ</t>
    <rPh sb="0" eb="2">
      <t>コウアツ</t>
    </rPh>
    <rPh sb="2" eb="4">
      <t>デンリョク</t>
    </rPh>
    <phoneticPr fontId="2"/>
  </si>
  <si>
    <t>朝霧ポンプ場</t>
  </si>
  <si>
    <t>林ポンプ場</t>
  </si>
  <si>
    <t>高圧電力ＢＳ</t>
    <rPh sb="0" eb="2">
      <t>コウアツ</t>
    </rPh>
    <rPh sb="2" eb="4">
      <t>デンリョク</t>
    </rPh>
    <phoneticPr fontId="2"/>
  </si>
  <si>
    <t>明石小学校</t>
    <rPh sb="0" eb="2">
      <t>アカシ</t>
    </rPh>
    <rPh sb="2" eb="5">
      <t>ショウガッコウ</t>
    </rPh>
    <phoneticPr fontId="1"/>
  </si>
  <si>
    <t>松が丘小学校</t>
    <rPh sb="0" eb="1">
      <t>マツ</t>
    </rPh>
    <rPh sb="2" eb="3">
      <t>オカ</t>
    </rPh>
    <rPh sb="3" eb="6">
      <t>ショウガッコウ</t>
    </rPh>
    <phoneticPr fontId="1"/>
  </si>
  <si>
    <t>朝霧小学校</t>
    <rPh sb="0" eb="2">
      <t>アサギリ</t>
    </rPh>
    <rPh sb="2" eb="5">
      <t>ショウガッコウ</t>
    </rPh>
    <phoneticPr fontId="1"/>
  </si>
  <si>
    <t>人丸小学校</t>
    <rPh sb="0" eb="2">
      <t>ヒトマル</t>
    </rPh>
    <rPh sb="2" eb="5">
      <t>ショウガッコウ</t>
    </rPh>
    <phoneticPr fontId="1"/>
  </si>
  <si>
    <t>中崎小学校</t>
    <rPh sb="0" eb="2">
      <t>ナカサキ</t>
    </rPh>
    <rPh sb="2" eb="5">
      <t>ショウガッコウ</t>
    </rPh>
    <phoneticPr fontId="1"/>
  </si>
  <si>
    <t>大観小学校</t>
    <rPh sb="0" eb="2">
      <t>タイカン</t>
    </rPh>
    <rPh sb="2" eb="5">
      <t>ショウガッコウ</t>
    </rPh>
    <phoneticPr fontId="1"/>
  </si>
  <si>
    <t>王子小学校</t>
    <rPh sb="0" eb="2">
      <t>オウジ</t>
    </rPh>
    <rPh sb="2" eb="5">
      <t>ショウガッコウ</t>
    </rPh>
    <phoneticPr fontId="1"/>
  </si>
  <si>
    <t>林小学校</t>
    <rPh sb="0" eb="1">
      <t>ハヤシ</t>
    </rPh>
    <rPh sb="1" eb="4">
      <t>ショウガッコウ</t>
    </rPh>
    <phoneticPr fontId="1"/>
  </si>
  <si>
    <t>鳥羽小学校</t>
    <rPh sb="0" eb="2">
      <t>トバ</t>
    </rPh>
    <rPh sb="2" eb="5">
      <t>ショウガッコウ</t>
    </rPh>
    <phoneticPr fontId="1"/>
  </si>
  <si>
    <t>和坂小学校</t>
    <rPh sb="0" eb="1">
      <t>ワ</t>
    </rPh>
    <rPh sb="1" eb="2">
      <t>サカ</t>
    </rPh>
    <rPh sb="2" eb="5">
      <t>ショウガッコウ</t>
    </rPh>
    <phoneticPr fontId="1"/>
  </si>
  <si>
    <t>沢池小学校</t>
    <rPh sb="0" eb="1">
      <t>サワ</t>
    </rPh>
    <rPh sb="1" eb="2">
      <t>イケ</t>
    </rPh>
    <rPh sb="2" eb="5">
      <t>ショウガッコウ</t>
    </rPh>
    <phoneticPr fontId="1"/>
  </si>
  <si>
    <t>キュービクル回収予定有</t>
    <rPh sb="6" eb="8">
      <t>カイシュウ</t>
    </rPh>
    <rPh sb="8" eb="10">
      <t>ヨテイ</t>
    </rPh>
    <rPh sb="10" eb="11">
      <t>アリ</t>
    </rPh>
    <phoneticPr fontId="2"/>
  </si>
  <si>
    <t>藤江小学校</t>
    <rPh sb="0" eb="2">
      <t>フジエ</t>
    </rPh>
    <rPh sb="2" eb="5">
      <t>ショウガッコウ</t>
    </rPh>
    <phoneticPr fontId="1"/>
  </si>
  <si>
    <t>花園小学校</t>
    <rPh sb="0" eb="2">
      <t>ハナゾノ</t>
    </rPh>
    <rPh sb="2" eb="5">
      <t>ショウガッコウ</t>
    </rPh>
    <phoneticPr fontId="1"/>
  </si>
  <si>
    <t>貴崎小学校</t>
    <rPh sb="0" eb="2">
      <t>キサキ</t>
    </rPh>
    <rPh sb="2" eb="5">
      <t>ショウガッコウ</t>
    </rPh>
    <phoneticPr fontId="1"/>
  </si>
  <si>
    <t>大久保小学校</t>
    <rPh sb="0" eb="3">
      <t>オオクボ</t>
    </rPh>
    <rPh sb="3" eb="6">
      <t>ショウガッコウ</t>
    </rPh>
    <phoneticPr fontId="1"/>
  </si>
  <si>
    <t>大久保南小学校</t>
    <rPh sb="0" eb="3">
      <t>オオクボ</t>
    </rPh>
    <rPh sb="3" eb="4">
      <t>ミナミ</t>
    </rPh>
    <rPh sb="4" eb="7">
      <t>ショウガッコウ</t>
    </rPh>
    <phoneticPr fontId="1"/>
  </si>
  <si>
    <t>高丘東小学校</t>
    <rPh sb="0" eb="2">
      <t>タカオカ</t>
    </rPh>
    <rPh sb="2" eb="3">
      <t>ヒガシ</t>
    </rPh>
    <rPh sb="3" eb="6">
      <t>ショウガッコウ</t>
    </rPh>
    <phoneticPr fontId="1"/>
  </si>
  <si>
    <t>高丘西小学校</t>
    <rPh sb="0" eb="2">
      <t>タカオカ</t>
    </rPh>
    <rPh sb="2" eb="3">
      <t>ニシ</t>
    </rPh>
    <rPh sb="3" eb="6">
      <t>ショウガッコウ</t>
    </rPh>
    <phoneticPr fontId="1"/>
  </si>
  <si>
    <t>山手小学校</t>
    <rPh sb="0" eb="2">
      <t>ヤマテ</t>
    </rPh>
    <rPh sb="2" eb="5">
      <t>ショウガッコウ</t>
    </rPh>
    <phoneticPr fontId="1"/>
  </si>
  <si>
    <t>谷八木小学校</t>
    <rPh sb="0" eb="1">
      <t>タニ</t>
    </rPh>
    <rPh sb="1" eb="3">
      <t>ヤギ</t>
    </rPh>
    <rPh sb="3" eb="6">
      <t>ショウガッコウ</t>
    </rPh>
    <phoneticPr fontId="1"/>
  </si>
  <si>
    <t>江井島小学校</t>
    <rPh sb="0" eb="2">
      <t>エイ</t>
    </rPh>
    <rPh sb="2" eb="3">
      <t>ジマ</t>
    </rPh>
    <rPh sb="3" eb="6">
      <t>ショウガッコウ</t>
    </rPh>
    <phoneticPr fontId="1"/>
  </si>
  <si>
    <t>魚住小学校</t>
    <rPh sb="0" eb="2">
      <t>ウオズミ</t>
    </rPh>
    <rPh sb="2" eb="5">
      <t>ショウガッコウ</t>
    </rPh>
    <phoneticPr fontId="1"/>
  </si>
  <si>
    <t>清水小学校</t>
    <rPh sb="0" eb="2">
      <t>シミズ</t>
    </rPh>
    <rPh sb="2" eb="5">
      <t>ショウガッコウ</t>
    </rPh>
    <phoneticPr fontId="1"/>
  </si>
  <si>
    <t>錦が丘小学校</t>
    <rPh sb="0" eb="1">
      <t>ニシキ</t>
    </rPh>
    <rPh sb="2" eb="3">
      <t>オカ</t>
    </rPh>
    <rPh sb="3" eb="6">
      <t>ショウガッコウ</t>
    </rPh>
    <phoneticPr fontId="1"/>
  </si>
  <si>
    <t>錦浦小学校</t>
    <rPh sb="0" eb="1">
      <t>ニシキ</t>
    </rPh>
    <rPh sb="1" eb="2">
      <t>ウラ</t>
    </rPh>
    <rPh sb="2" eb="5">
      <t>ショウガッコウ</t>
    </rPh>
    <phoneticPr fontId="1"/>
  </si>
  <si>
    <t>二見小学校</t>
    <rPh sb="0" eb="2">
      <t>フタミ</t>
    </rPh>
    <rPh sb="2" eb="5">
      <t>ショウガッコウ</t>
    </rPh>
    <phoneticPr fontId="1"/>
  </si>
  <si>
    <t>二見北小学校</t>
    <rPh sb="0" eb="2">
      <t>フタミ</t>
    </rPh>
    <rPh sb="2" eb="3">
      <t>キタ</t>
    </rPh>
    <rPh sb="3" eb="6">
      <t>ショウガッコウ</t>
    </rPh>
    <phoneticPr fontId="1"/>
  </si>
  <si>
    <t>二見西小学校</t>
    <rPh sb="0" eb="2">
      <t>フタミ</t>
    </rPh>
    <rPh sb="2" eb="3">
      <t>ニシ</t>
    </rPh>
    <rPh sb="3" eb="6">
      <t>ショウガッコウ</t>
    </rPh>
    <phoneticPr fontId="1"/>
  </si>
  <si>
    <t>錦城中学校</t>
    <rPh sb="0" eb="2">
      <t>キンジョウ</t>
    </rPh>
    <rPh sb="2" eb="5">
      <t>チュウガッコウ</t>
    </rPh>
    <phoneticPr fontId="1"/>
  </si>
  <si>
    <t>朝霧中学校</t>
    <rPh sb="0" eb="2">
      <t>アサギリ</t>
    </rPh>
    <rPh sb="2" eb="5">
      <t>チュウガッコウ</t>
    </rPh>
    <phoneticPr fontId="1"/>
  </si>
  <si>
    <t>大蔵中学校</t>
    <rPh sb="0" eb="2">
      <t>オオクラ</t>
    </rPh>
    <rPh sb="2" eb="5">
      <t>チュウガッコウ</t>
    </rPh>
    <phoneticPr fontId="1"/>
  </si>
  <si>
    <t>衣川中学校</t>
    <rPh sb="0" eb="2">
      <t>キヌガワ</t>
    </rPh>
    <rPh sb="2" eb="5">
      <t>チュウガッコウ</t>
    </rPh>
    <phoneticPr fontId="1"/>
  </si>
  <si>
    <t>野々池中学校</t>
    <rPh sb="0" eb="2">
      <t>ノノ</t>
    </rPh>
    <rPh sb="2" eb="3">
      <t>イケ</t>
    </rPh>
    <rPh sb="3" eb="6">
      <t>チュウガッコウ</t>
    </rPh>
    <phoneticPr fontId="1"/>
  </si>
  <si>
    <t>望海中学校</t>
    <rPh sb="0" eb="1">
      <t>ボウ</t>
    </rPh>
    <rPh sb="1" eb="2">
      <t>カイ</t>
    </rPh>
    <rPh sb="2" eb="5">
      <t>チュウガッコウ</t>
    </rPh>
    <phoneticPr fontId="1"/>
  </si>
  <si>
    <t>大久保中学校</t>
    <rPh sb="0" eb="3">
      <t>オオクボ</t>
    </rPh>
    <rPh sb="3" eb="6">
      <t>チュウガッコウ</t>
    </rPh>
    <phoneticPr fontId="1"/>
  </si>
  <si>
    <t>大久保北中学校</t>
    <rPh sb="0" eb="3">
      <t>オオクボ</t>
    </rPh>
    <rPh sb="3" eb="4">
      <t>キタ</t>
    </rPh>
    <rPh sb="4" eb="7">
      <t>チュウガッコウ</t>
    </rPh>
    <phoneticPr fontId="1"/>
  </si>
  <si>
    <t>高丘中学校</t>
    <rPh sb="0" eb="2">
      <t>タカオカ</t>
    </rPh>
    <rPh sb="2" eb="5">
      <t>チュウガッコウ</t>
    </rPh>
    <phoneticPr fontId="1"/>
  </si>
  <si>
    <t>江井島中学校</t>
    <rPh sb="0" eb="2">
      <t>エイ</t>
    </rPh>
    <rPh sb="2" eb="3">
      <t>ジマ</t>
    </rPh>
    <rPh sb="3" eb="6">
      <t>チュウガッコウ</t>
    </rPh>
    <phoneticPr fontId="1"/>
  </si>
  <si>
    <t>魚住中学校</t>
    <rPh sb="0" eb="2">
      <t>ウオズミ</t>
    </rPh>
    <rPh sb="2" eb="5">
      <t>チュウガッコウ</t>
    </rPh>
    <phoneticPr fontId="1"/>
  </si>
  <si>
    <t>魚住東中学校</t>
    <rPh sb="0" eb="2">
      <t>ウオズミ</t>
    </rPh>
    <rPh sb="2" eb="3">
      <t>ヒガシ</t>
    </rPh>
    <rPh sb="3" eb="6">
      <t>チュウガッコウ</t>
    </rPh>
    <phoneticPr fontId="1"/>
  </si>
  <si>
    <t>二見中学校</t>
    <rPh sb="0" eb="2">
      <t>フタミ</t>
    </rPh>
    <rPh sb="2" eb="5">
      <t>チュウガッコウ</t>
    </rPh>
    <phoneticPr fontId="1"/>
  </si>
  <si>
    <t>明石養護学校</t>
    <rPh sb="0" eb="2">
      <t>アカシ</t>
    </rPh>
    <rPh sb="2" eb="4">
      <t>ヨウゴ</t>
    </rPh>
    <rPh sb="4" eb="6">
      <t>ガッコウ</t>
    </rPh>
    <phoneticPr fontId="1"/>
  </si>
  <si>
    <t>有</t>
    <rPh sb="0" eb="1">
      <t>アリ</t>
    </rPh>
    <phoneticPr fontId="2"/>
  </si>
  <si>
    <t>東部学校給食センター</t>
  </si>
  <si>
    <t>西部学校給食センター</t>
  </si>
  <si>
    <t>消防本部庁舎</t>
  </si>
  <si>
    <t>高圧負荷率別契約S</t>
    <rPh sb="0" eb="2">
      <t>コウアツ</t>
    </rPh>
    <rPh sb="2" eb="4">
      <t>フカ</t>
    </rPh>
    <rPh sb="4" eb="5">
      <t>リツ</t>
    </rPh>
    <rPh sb="5" eb="6">
      <t>ベツ</t>
    </rPh>
    <rPh sb="6" eb="8">
      <t>ケイヤク</t>
    </rPh>
    <phoneticPr fontId="37"/>
  </si>
  <si>
    <t>高圧電力ＡＳ－ＴＯＵ</t>
    <rPh sb="0" eb="2">
      <t>コウアツ</t>
    </rPh>
    <rPh sb="2" eb="4">
      <t>デンリョク</t>
    </rPh>
    <phoneticPr fontId="2"/>
  </si>
  <si>
    <t>高圧電力ＡＳ</t>
    <phoneticPr fontId="2"/>
  </si>
  <si>
    <t>高圧電力ＡＳ
高圧自家発補給電力AS</t>
    <phoneticPr fontId="37"/>
  </si>
  <si>
    <t>石ケ谷公園</t>
    <rPh sb="0" eb="1">
      <t>イシ</t>
    </rPh>
    <rPh sb="2" eb="3">
      <t>タニ</t>
    </rPh>
    <rPh sb="3" eb="5">
      <t>コウエン</t>
    </rPh>
    <phoneticPr fontId="1"/>
  </si>
  <si>
    <t>高圧電力ＡＳ－ＴＯＵ</t>
  </si>
  <si>
    <t>無</t>
    <rPh sb="0" eb="1">
      <t>ナシ</t>
    </rPh>
    <phoneticPr fontId="1"/>
  </si>
  <si>
    <t>予定使用電力量等一覧表(時間帯別）</t>
    <rPh sb="12" eb="15">
      <t>ジカンタイ</t>
    </rPh>
    <rPh sb="15" eb="16">
      <t>ベツ</t>
    </rPh>
    <phoneticPr fontId="2"/>
  </si>
  <si>
    <t>※現在主契約がAS－TOU又はBS－TOUの契約種となっている施設は、下表の時間帯別予定使用電力量を記入してください。</t>
    <rPh sb="1" eb="3">
      <t>ゲンザイ</t>
    </rPh>
    <rPh sb="3" eb="4">
      <t>シュ</t>
    </rPh>
    <rPh sb="4" eb="6">
      <t>ケイヤク</t>
    </rPh>
    <rPh sb="13" eb="14">
      <t>マタ</t>
    </rPh>
    <rPh sb="22" eb="24">
      <t>ケイヤク</t>
    </rPh>
    <rPh sb="24" eb="25">
      <t>タネ</t>
    </rPh>
    <rPh sb="31" eb="33">
      <t>シセツ</t>
    </rPh>
    <rPh sb="35" eb="37">
      <t>カヒョウ</t>
    </rPh>
    <rPh sb="38" eb="41">
      <t>ジカンタイ</t>
    </rPh>
    <rPh sb="41" eb="42">
      <t>ベツ</t>
    </rPh>
    <rPh sb="42" eb="44">
      <t>ヨテイ</t>
    </rPh>
    <rPh sb="44" eb="46">
      <t>シヨウ</t>
    </rPh>
    <rPh sb="46" eb="48">
      <t>デンリョク</t>
    </rPh>
    <rPh sb="48" eb="49">
      <t>リョウ</t>
    </rPh>
    <rPh sb="50" eb="52">
      <t>キニュウ</t>
    </rPh>
    <phoneticPr fontId="2"/>
  </si>
  <si>
    <t>　（TOUはより需要電力の少ない時間帯(夜間・日祝日等）に電力を多く使用することで負荷移行に協力し、安価となる料金メニュー）</t>
    <rPh sb="8" eb="10">
      <t>ジュヨウ</t>
    </rPh>
    <rPh sb="10" eb="12">
      <t>デンリョク</t>
    </rPh>
    <rPh sb="13" eb="14">
      <t>スク</t>
    </rPh>
    <rPh sb="16" eb="19">
      <t>ジカンタイ</t>
    </rPh>
    <rPh sb="20" eb="22">
      <t>ヤカン</t>
    </rPh>
    <rPh sb="23" eb="24">
      <t>ニチ</t>
    </rPh>
    <rPh sb="24" eb="26">
      <t>シュクジツ</t>
    </rPh>
    <rPh sb="26" eb="27">
      <t>トウ</t>
    </rPh>
    <rPh sb="29" eb="31">
      <t>デンリョク</t>
    </rPh>
    <rPh sb="32" eb="33">
      <t>オオ</t>
    </rPh>
    <rPh sb="34" eb="36">
      <t>シヨウ</t>
    </rPh>
    <rPh sb="41" eb="43">
      <t>フカ</t>
    </rPh>
    <rPh sb="43" eb="45">
      <t>イコウ</t>
    </rPh>
    <rPh sb="46" eb="48">
      <t>キョウリョク</t>
    </rPh>
    <rPh sb="50" eb="52">
      <t>アンカ</t>
    </rPh>
    <rPh sb="55" eb="57">
      <t>リョウキン</t>
    </rPh>
    <phoneticPr fontId="2"/>
  </si>
  <si>
    <t>No</t>
    <phoneticPr fontId="2"/>
  </si>
  <si>
    <t>主契約（適用する料金表）</t>
    <phoneticPr fontId="2"/>
  </si>
  <si>
    <t>時間帯</t>
    <rPh sb="0" eb="2">
      <t>ジカン</t>
    </rPh>
    <rPh sb="2" eb="3">
      <t>タイ</t>
    </rPh>
    <phoneticPr fontId="2"/>
  </si>
  <si>
    <t>予定使用電力量(kWh)</t>
    <rPh sb="0" eb="2">
      <t>ヨテイ</t>
    </rPh>
    <rPh sb="2" eb="4">
      <t>シヨウ</t>
    </rPh>
    <rPh sb="4" eb="6">
      <t>デンリョク</t>
    </rPh>
    <rPh sb="6" eb="7">
      <t>リョウ</t>
    </rPh>
    <phoneticPr fontId="2"/>
  </si>
  <si>
    <t>高圧電力ＢＳ－ＴＯＵ</t>
    <rPh sb="0" eb="2">
      <t>コウアツ</t>
    </rPh>
    <rPh sb="2" eb="4">
      <t>デンリョク</t>
    </rPh>
    <phoneticPr fontId="34"/>
  </si>
  <si>
    <t>朝霧ポンプ場</t>
    <phoneticPr fontId="2"/>
  </si>
  <si>
    <t>高圧電力ＢＳ－ＴＯＵ</t>
    <phoneticPr fontId="2"/>
  </si>
  <si>
    <t>林ポンプ場</t>
    <phoneticPr fontId="2"/>
  </si>
  <si>
    <t>高圧電力ＢＳ－ＴＯＵ</t>
    <phoneticPr fontId="2"/>
  </si>
  <si>
    <t>谷八木ポンプ場</t>
    <phoneticPr fontId="2"/>
  </si>
  <si>
    <t>江井島ポンプ場</t>
    <phoneticPr fontId="2"/>
  </si>
  <si>
    <t>西岡ポンプ場</t>
    <phoneticPr fontId="2"/>
  </si>
  <si>
    <t>中崎分署</t>
    <phoneticPr fontId="2"/>
  </si>
  <si>
    <t xml:space="preserve">少年自然の家 </t>
    <phoneticPr fontId="2"/>
  </si>
  <si>
    <t>高圧電力ＡＳ－ＴＯＵ</t>
    <phoneticPr fontId="2"/>
  </si>
  <si>
    <t>合計</t>
    <rPh sb="0" eb="2">
      <t>ゴウケイ</t>
    </rPh>
    <phoneticPr fontId="2"/>
  </si>
  <si>
    <t>kWh</t>
  </si>
  <si>
    <t>AS基本</t>
    <rPh sb="2" eb="4">
      <t>キホン</t>
    </rPh>
    <phoneticPr fontId="1"/>
  </si>
  <si>
    <t>夏</t>
    <rPh sb="0" eb="1">
      <t>ナツ</t>
    </rPh>
    <phoneticPr fontId="1"/>
  </si>
  <si>
    <t>他</t>
    <rPh sb="0" eb="1">
      <t>ホカ</t>
    </rPh>
    <phoneticPr fontId="1"/>
  </si>
  <si>
    <t>BS基本</t>
    <rPh sb="2" eb="4">
      <t>キホン</t>
    </rPh>
    <phoneticPr fontId="1"/>
  </si>
  <si>
    <t>ＡＳ－ＴＯＵ</t>
  </si>
  <si>
    <t>重負荷</t>
    <rPh sb="0" eb="1">
      <t>ジュウ</t>
    </rPh>
    <rPh sb="1" eb="3">
      <t>フカ</t>
    </rPh>
    <phoneticPr fontId="1"/>
  </si>
  <si>
    <t>昼間</t>
    <rPh sb="0" eb="2">
      <t>チュウカン</t>
    </rPh>
    <phoneticPr fontId="1"/>
  </si>
  <si>
    <t>夜間</t>
    <rPh sb="0" eb="2">
      <t>ヤカン</t>
    </rPh>
    <phoneticPr fontId="1"/>
  </si>
  <si>
    <t>ＢＳ－ＴＯＵ</t>
  </si>
  <si>
    <t>【落札電力】</t>
    <rPh sb="1" eb="3">
      <t>ラクサツ</t>
    </rPh>
    <rPh sb="3" eb="5">
      <t>デンリョク</t>
    </rPh>
    <phoneticPr fontId="1"/>
  </si>
  <si>
    <t>明石こどもセンター</t>
    <rPh sb="0" eb="2">
      <t>アカシ</t>
    </rPh>
    <phoneticPr fontId="2"/>
  </si>
  <si>
    <t>明石こどもセンター 
予定総額</t>
    <rPh sb="0" eb="2">
      <t>アカシ</t>
    </rPh>
    <phoneticPr fontId="2"/>
  </si>
  <si>
    <t>　本庁舎等92施設電力調達</t>
    <rPh sb="1" eb="2">
      <t>ホン</t>
    </rPh>
    <rPh sb="2" eb="5">
      <t>チョウシャナド</t>
    </rPh>
    <rPh sb="7" eb="9">
      <t>シセツ</t>
    </rPh>
    <rPh sb="9" eb="11">
      <t>デンリョク</t>
    </rPh>
    <rPh sb="11" eb="13">
      <t>チョウタツ</t>
    </rPh>
    <phoneticPr fontId="2"/>
  </si>
  <si>
    <t>予定総額と、本庁舎等92施設について個別に落札決定し契約すること（「個別落札」という。）を条件とする場合の予定</t>
    <phoneticPr fontId="2"/>
  </si>
  <si>
    <t>(3) 入札書には、本庁舎等92施設を一括して落札決定し契約すること（「一括落札」という。）を条件とする場合の</t>
    <rPh sb="10" eb="11">
      <t>ホン</t>
    </rPh>
    <rPh sb="11" eb="13">
      <t>チョウシャ</t>
    </rPh>
    <rPh sb="13" eb="14">
      <t>ナド</t>
    </rPh>
    <rPh sb="37" eb="38">
      <t>カツ</t>
    </rPh>
    <phoneticPr fontId="2"/>
  </si>
  <si>
    <t>明石こどもセンター</t>
  </si>
  <si>
    <t>あかし斎場旅立ちの丘（斎場式場）</t>
    <phoneticPr fontId="2"/>
  </si>
  <si>
    <t>あかし斎場旅立ちの丘（火葬場）</t>
    <phoneticPr fontId="2"/>
  </si>
  <si>
    <r>
      <t>金額（一括落札を条件とする場合　92施設予定総額合計）</t>
    </r>
    <r>
      <rPr>
        <sz val="11"/>
        <color theme="1"/>
        <rFont val="ＭＳ 明朝"/>
        <family val="1"/>
        <charset val="128"/>
      </rPr>
      <t>※消費税及び地方消費税相当額(10%)を含む</t>
    </r>
    <rPh sb="0" eb="2">
      <t>キンガク</t>
    </rPh>
    <rPh sb="3" eb="5">
      <t>イッカツ</t>
    </rPh>
    <rPh sb="5" eb="7">
      <t>ラクサツ</t>
    </rPh>
    <rPh sb="8" eb="10">
      <t>ジョウケン</t>
    </rPh>
    <rPh sb="13" eb="15">
      <t>バアイ</t>
    </rPh>
    <rPh sb="18" eb="20">
      <t>シセツ</t>
    </rPh>
    <rPh sb="20" eb="22">
      <t>ヨテイ</t>
    </rPh>
    <rPh sb="22" eb="24">
      <t>ソウガク</t>
    </rPh>
    <rPh sb="24" eb="26">
      <t>ゴウケイ</t>
    </rPh>
    <phoneticPr fontId="2"/>
  </si>
  <si>
    <r>
      <t>金額（個別落札を条件とする場合　施設ごとの予定総額）</t>
    </r>
    <r>
      <rPr>
        <sz val="11"/>
        <color theme="1"/>
        <rFont val="ＭＳ 明朝"/>
        <family val="1"/>
        <charset val="128"/>
      </rPr>
      <t>※消費税及び地方消費税相当額(10%)を含む</t>
    </r>
    <rPh sb="0" eb="2">
      <t>キンガク</t>
    </rPh>
    <rPh sb="3" eb="5">
      <t>コベツ</t>
    </rPh>
    <rPh sb="5" eb="7">
      <t>ラクサツ</t>
    </rPh>
    <rPh sb="8" eb="10">
      <t>ジョウケン</t>
    </rPh>
    <rPh sb="13" eb="15">
      <t>バアイ</t>
    </rPh>
    <rPh sb="16" eb="18">
      <t>シセツ</t>
    </rPh>
    <rPh sb="21" eb="23">
      <t>ヨテイ</t>
    </rPh>
    <rPh sb="23" eb="25">
      <t>ソウガク</t>
    </rPh>
    <phoneticPr fontId="2"/>
  </si>
  <si>
    <t>-</t>
    <phoneticPr fontId="2"/>
  </si>
  <si>
    <t>2021年度</t>
    <rPh sb="4" eb="6">
      <t>ネンド</t>
    </rPh>
    <phoneticPr fontId="2"/>
  </si>
  <si>
    <t>2020年度</t>
    <rPh sb="4" eb="6">
      <t>ネンド</t>
    </rPh>
    <phoneticPr fontId="2"/>
  </si>
  <si>
    <t>高圧電力ＢＳ－ＴＯＵ</t>
  </si>
  <si>
    <t>二見分署</t>
    <rPh sb="2" eb="4">
      <t>ブンショ</t>
    </rPh>
    <phoneticPr fontId="2"/>
  </si>
  <si>
    <t>二見分署</t>
    <rPh sb="0" eb="2">
      <t>フタミ</t>
    </rPh>
    <phoneticPr fontId="2"/>
  </si>
  <si>
    <t>ＪＲ大久保駅自由通路</t>
    <rPh sb="2" eb="5">
      <t>オオクボ</t>
    </rPh>
    <rPh sb="5" eb="6">
      <t>エキ</t>
    </rPh>
    <rPh sb="6" eb="8">
      <t>ジユウ</t>
    </rPh>
    <rPh sb="8" eb="10">
      <t>ツウロ</t>
    </rPh>
    <phoneticPr fontId="2"/>
  </si>
  <si>
    <t>ＪＲ魚住駅自由通路</t>
    <rPh sb="2" eb="4">
      <t>ウオズミ</t>
    </rPh>
    <rPh sb="4" eb="5">
      <t>エキ</t>
    </rPh>
    <rPh sb="5" eb="7">
      <t>ジユウ</t>
    </rPh>
    <rPh sb="7" eb="9">
      <t>ツウロ</t>
    </rPh>
    <phoneticPr fontId="2"/>
  </si>
  <si>
    <r>
      <t>※</t>
    </r>
    <r>
      <rPr>
        <sz val="11"/>
        <color rgb="FFFF0000"/>
        <rFont val="ＭＳ Ｐゴシック"/>
        <family val="3"/>
        <charset val="128"/>
        <scheme val="minor"/>
      </rPr>
      <t>No.78～No.95</t>
    </r>
    <r>
      <rPr>
        <sz val="11"/>
        <color theme="1"/>
        <rFont val="ＭＳ Ｐゴシック"/>
        <family val="2"/>
        <scheme val="minor"/>
      </rPr>
      <t>は指定管理施設です。</t>
    </r>
    <phoneticPr fontId="2"/>
  </si>
  <si>
    <t>二見分署</t>
    <rPh sb="0" eb="2">
      <t>フタミ</t>
    </rPh>
    <rPh sb="2" eb="4">
      <t>ブンショ</t>
    </rPh>
    <phoneticPr fontId="2"/>
  </si>
  <si>
    <t>　本庁舎等95施設電力調達</t>
    <rPh sb="1" eb="2">
      <t>ホン</t>
    </rPh>
    <rPh sb="2" eb="5">
      <t>チョウシャナド</t>
    </rPh>
    <rPh sb="7" eb="9">
      <t>シセツ</t>
    </rPh>
    <rPh sb="9" eb="11">
      <t>デンリョク</t>
    </rPh>
    <rPh sb="11" eb="13">
      <t>チョウタツ</t>
    </rPh>
    <phoneticPr fontId="2"/>
  </si>
  <si>
    <r>
      <t>金額（施設予定総額合計）</t>
    </r>
    <r>
      <rPr>
        <sz val="11"/>
        <rFont val="ＭＳ 明朝"/>
        <family val="1"/>
        <charset val="128"/>
      </rPr>
      <t>※消費税及び地方消費税相当額(10%)を含む</t>
    </r>
    <rPh sb="0" eb="2">
      <t>キンガク</t>
    </rPh>
    <rPh sb="3" eb="5">
      <t>シセツ</t>
    </rPh>
    <rPh sb="5" eb="7">
      <t>ヨテイ</t>
    </rPh>
    <rPh sb="7" eb="9">
      <t>ソウガク</t>
    </rPh>
    <rPh sb="9" eb="11">
      <t>ゴウケイ</t>
    </rPh>
    <phoneticPr fontId="2"/>
  </si>
  <si>
    <t>別紙2　本庁舎等95施設電力調達　予定使用電力量等一覧表　</t>
    <rPh sb="4" eb="5">
      <t>ホン</t>
    </rPh>
    <rPh sb="5" eb="7">
      <t>チョウシャ</t>
    </rPh>
    <phoneticPr fontId="2"/>
  </si>
  <si>
    <t>(3) 上記記載の金額と入札書積算内訳書の合計金額は、原則一致させること。</t>
    <rPh sb="27" eb="29">
      <t>ゲンソク</t>
    </rPh>
    <rPh sb="29" eb="31">
      <t>イッチ</t>
    </rPh>
    <phoneticPr fontId="2"/>
  </si>
  <si>
    <t>(4) 入札金額は、予定価格を超えない範囲で行うこと。予定価格を超える金額で</t>
    <rPh sb="4" eb="6">
      <t>ニュウサツ</t>
    </rPh>
    <rPh sb="6" eb="8">
      <t>キンガク</t>
    </rPh>
    <rPh sb="10" eb="12">
      <t>ヨテイ</t>
    </rPh>
    <rPh sb="12" eb="14">
      <t>カカク</t>
    </rPh>
    <rPh sb="15" eb="16">
      <t>コ</t>
    </rPh>
    <rPh sb="19" eb="21">
      <t>ハンイ</t>
    </rPh>
    <phoneticPr fontId="2"/>
  </si>
  <si>
    <t>(2) 入札書には、入札対象施設全ての消費税及び地方消費税を加算した電気料金の予定総額を記載すること。</t>
    <rPh sb="4" eb="6">
      <t>ニュウサツ</t>
    </rPh>
    <rPh sb="6" eb="7">
      <t>ショ</t>
    </rPh>
    <rPh sb="10" eb="12">
      <t>ニュウサツ</t>
    </rPh>
    <rPh sb="12" eb="14">
      <t>タイショウ</t>
    </rPh>
    <rPh sb="14" eb="16">
      <t>シセツ</t>
    </rPh>
    <rPh sb="16" eb="17">
      <t>スベ</t>
    </rPh>
    <rPh sb="19" eb="22">
      <t>ショウヒゼイ</t>
    </rPh>
    <rPh sb="22" eb="23">
      <t>オヨ</t>
    </rPh>
    <rPh sb="24" eb="26">
      <t>チホウ</t>
    </rPh>
    <rPh sb="26" eb="29">
      <t>ショウヒゼイ</t>
    </rPh>
    <rPh sb="30" eb="32">
      <t>カサン</t>
    </rPh>
    <rPh sb="34" eb="36">
      <t>デンキ</t>
    </rPh>
    <rPh sb="36" eb="38">
      <t>リョウキン</t>
    </rPh>
    <rPh sb="39" eb="41">
      <t>ヨテイ</t>
    </rPh>
    <rPh sb="41" eb="43">
      <t>ソウガク</t>
    </rPh>
    <rPh sb="44" eb="46">
      <t>キサイ</t>
    </rPh>
    <phoneticPr fontId="2"/>
  </si>
  <si>
    <t>入札書積算内訳書</t>
    <rPh sb="0" eb="2">
      <t>ニュウサツ</t>
    </rPh>
    <rPh sb="2" eb="3">
      <t>ショ</t>
    </rPh>
    <rPh sb="3" eb="5">
      <t>セキサン</t>
    </rPh>
    <rPh sb="5" eb="8">
      <t>ウチワケショ</t>
    </rPh>
    <phoneticPr fontId="2"/>
  </si>
  <si>
    <r>
      <t xml:space="preserve">全ての施設の予定総額(円)
</t>
    </r>
    <r>
      <rPr>
        <sz val="9"/>
        <rFont val="HGS創英角ｺﾞｼｯｸUB"/>
        <family val="3"/>
        <charset val="128"/>
      </rPr>
      <t>（施設の年間合計料金の合算額）</t>
    </r>
    <rPh sb="0" eb="1">
      <t>スベ</t>
    </rPh>
    <rPh sb="3" eb="5">
      <t>シセツ</t>
    </rPh>
    <rPh sb="6" eb="8">
      <t>ヨテイ</t>
    </rPh>
    <rPh sb="8" eb="10">
      <t>ソウガク</t>
    </rPh>
    <rPh sb="11" eb="12">
      <t>エン</t>
    </rPh>
    <rPh sb="15" eb="17">
      <t>シセツ</t>
    </rPh>
    <rPh sb="18" eb="20">
      <t>ネンカン</t>
    </rPh>
    <rPh sb="20" eb="22">
      <t>ゴウケイ</t>
    </rPh>
    <rPh sb="22" eb="24">
      <t>リョウキン</t>
    </rPh>
    <rPh sb="25" eb="27">
      <t>ガッサン</t>
    </rPh>
    <rPh sb="27" eb="28">
      <t>ガク</t>
    </rPh>
    <phoneticPr fontId="2"/>
  </si>
  <si>
    <t>分室廃止</t>
    <rPh sb="0" eb="2">
      <t>ブンシツ</t>
    </rPh>
    <rPh sb="2" eb="4">
      <t>ハイシ</t>
    </rPh>
    <phoneticPr fontId="2"/>
  </si>
  <si>
    <t>宿泊棟廃止</t>
    <rPh sb="0" eb="3">
      <t>シュクハクトウ</t>
    </rPh>
    <rPh sb="3" eb="5">
      <t>ハイシ</t>
    </rPh>
    <phoneticPr fontId="2"/>
  </si>
  <si>
    <t>電力量料金</t>
    <phoneticPr fontId="2"/>
  </si>
  <si>
    <t>エアコン増設</t>
    <rPh sb="4" eb="6">
      <t>ゾウセツ</t>
    </rPh>
    <phoneticPr fontId="2"/>
  </si>
  <si>
    <t>予定価格一覧表の価格</t>
    <phoneticPr fontId="2"/>
  </si>
  <si>
    <t>2021/10</t>
    <phoneticPr fontId="2"/>
  </si>
  <si>
    <t>2021/11</t>
  </si>
  <si>
    <t>2021/12</t>
  </si>
  <si>
    <t>2022/1</t>
    <phoneticPr fontId="2"/>
  </si>
  <si>
    <t>2022/2</t>
  </si>
  <si>
    <t>2022/3</t>
  </si>
  <si>
    <t>2022/4</t>
  </si>
  <si>
    <t>2022/5</t>
  </si>
  <si>
    <t>2022/6</t>
  </si>
  <si>
    <t>2022/7</t>
  </si>
  <si>
    <t>2022/8</t>
  </si>
  <si>
    <t>2022/9</t>
  </si>
  <si>
    <t>※各施設単位の金額は、入札価格ではないため入札に影響しない。</t>
    <rPh sb="4" eb="6">
      <t>タンイ</t>
    </rPh>
    <rPh sb="11" eb="13">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</si>
</sst>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quot;¥&quot;#,##0;[Red]&quot;¥&quot;\-#,##0&quot;円&quot;"/>
    <numFmt numFmtId="177" formatCode="000.00"/>
    <numFmt numFmtId="178" formatCode="#,##0_ ;[Red]\-#,##0\ "/>
    <numFmt numFmtId="179" formatCode="#,##0;&quot;▲ &quot;#,##0"/>
    <numFmt numFmtId="180" formatCode="0.0"/>
  </numFmts>
  <fonts count="5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HGS創英角ｺﾞｼｯｸUB"/>
      <family val="3"/>
      <charset val="128"/>
    </font>
    <font>
      <sz val="11"/>
      <color theme="1"/>
      <name val="HGP創英角ｺﾞｼｯｸUB"/>
      <family val="3"/>
      <charset val="128"/>
    </font>
    <font>
      <sz val="14"/>
      <color theme="1"/>
      <name val="HGS創英角ｺﾞｼｯｸUB"/>
      <family val="3"/>
      <charset val="128"/>
    </font>
    <font>
      <sz val="9"/>
      <color theme="1"/>
      <name val="HGS創英角ｺﾞｼｯｸUB"/>
      <family val="3"/>
      <charset val="128"/>
    </font>
    <font>
      <sz val="12"/>
      <color theme="1"/>
      <name val="HGS創英角ｺﾞｼｯｸUB"/>
      <family val="3"/>
      <charset val="128"/>
    </font>
    <font>
      <sz val="11"/>
      <color theme="1"/>
      <name val="ＭＳ Ｐゴシック"/>
      <family val="3"/>
      <charset val="128"/>
    </font>
    <font>
      <u/>
      <sz val="14"/>
      <color theme="1"/>
      <name val="HGS創英角ｺﾞｼｯｸUB"/>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28"/>
      <color theme="1"/>
      <name val="ＭＳ 明朝"/>
      <family val="1"/>
      <charset val="128"/>
    </font>
    <font>
      <sz val="24"/>
      <color theme="1"/>
      <name val="ＭＳ Ｐゴシック"/>
      <family val="2"/>
      <scheme val="minor"/>
    </font>
    <font>
      <b/>
      <sz val="11"/>
      <color theme="1"/>
      <name val="HGS創英角ｺﾞｼｯｸUB"/>
      <family val="3"/>
      <charset val="128"/>
    </font>
    <font>
      <sz val="11"/>
      <name val="ＭＳ Ｐゴシック"/>
      <family val="3"/>
      <charset val="128"/>
      <scheme val="minor"/>
    </font>
    <font>
      <sz val="9"/>
      <color theme="1"/>
      <name val="ＭＳ 明朝"/>
      <family val="1"/>
      <charset val="128"/>
    </font>
    <font>
      <sz val="18"/>
      <color theme="1"/>
      <name val="ＭＳ 明朝"/>
      <family val="1"/>
      <charset val="128"/>
    </font>
    <font>
      <sz val="10"/>
      <color theme="1"/>
      <name val="HGS創英角ｺﾞｼｯｸUB"/>
      <family val="3"/>
      <charset val="128"/>
    </font>
    <font>
      <sz val="10"/>
      <color rgb="FF000000"/>
      <name val="HGS創英角ｺﾞｼｯｸUB"/>
      <family val="3"/>
      <charset val="128"/>
    </font>
    <font>
      <sz val="8"/>
      <color theme="1"/>
      <name val="ＭＳ 明朝"/>
      <family val="1"/>
      <charset val="128"/>
    </font>
    <font>
      <sz val="18"/>
      <name val="ＭＳ 明朝"/>
      <family val="1"/>
      <charset val="128"/>
    </font>
    <font>
      <b/>
      <sz val="16"/>
      <color theme="1"/>
      <name val="ＭＳ 明朝"/>
      <family val="1"/>
      <charset val="128"/>
    </font>
    <font>
      <b/>
      <sz val="12"/>
      <color theme="1"/>
      <name val="ＭＳ 明朝"/>
      <family val="1"/>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rgb="FF000000"/>
      <name val="HGS創英角ｺﾞｼｯｸUB"/>
      <family val="3"/>
      <charset val="128"/>
    </font>
    <font>
      <sz val="9"/>
      <color rgb="FF000000"/>
      <name val="HGS創英角ｺﾞｼｯｸUB"/>
      <family val="3"/>
      <charset val="128"/>
    </font>
    <font>
      <b/>
      <sz val="12"/>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2"/>
      <name val="ＭＳ Ｐゴシック"/>
      <family val="3"/>
      <charset val="128"/>
      <scheme val="minor"/>
    </font>
    <font>
      <sz val="12"/>
      <name val="ＭＳ Ｐゴシック"/>
      <family val="2"/>
      <scheme val="minor"/>
    </font>
    <font>
      <sz val="6"/>
      <name val="ＭＳ Ｐゴシック"/>
      <family val="3"/>
      <charset val="128"/>
    </font>
    <font>
      <sz val="8"/>
      <color theme="1"/>
      <name val="ＭＳ Ｐゴシック"/>
      <family val="3"/>
      <charset val="128"/>
      <scheme val="minor"/>
    </font>
    <font>
      <b/>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sz val="14"/>
      <name val="HGS創英角ｺﾞｼｯｸUB"/>
      <family val="3"/>
      <charset val="128"/>
    </font>
    <font>
      <sz val="11"/>
      <name val="ＭＳ Ｐゴシック"/>
      <family val="2"/>
      <scheme val="minor"/>
    </font>
    <font>
      <sz val="12"/>
      <name val="HGS創英角ｺﾞｼｯｸUB"/>
      <family val="3"/>
      <charset val="128"/>
    </font>
    <font>
      <sz val="24"/>
      <name val="ＭＳ Ｐゴシック"/>
      <family val="2"/>
      <scheme val="minor"/>
    </font>
    <font>
      <sz val="11"/>
      <name val="HGS創英角ｺﾞｼｯｸUB"/>
      <family val="3"/>
      <charset val="128"/>
    </font>
    <font>
      <sz val="9"/>
      <name val="HGS創英角ｺﾞｼｯｸUB"/>
      <family val="3"/>
      <charset val="128"/>
    </font>
    <font>
      <sz val="11"/>
      <name val="HGP創英角ｺﾞｼｯｸUB"/>
      <family val="3"/>
      <charset val="128"/>
    </font>
    <font>
      <sz val="11"/>
      <name val="ＭＳ Ｐゴシック"/>
      <family val="3"/>
      <charset val="128"/>
    </font>
    <font>
      <b/>
      <sz val="11"/>
      <name val="HGS創英角ｺﾞｼｯｸUB"/>
      <family val="3"/>
      <charset val="128"/>
    </font>
    <font>
      <sz val="10"/>
      <name val="ＭＳ Ｐゴシック"/>
      <family val="2"/>
      <scheme val="minor"/>
    </font>
    <font>
      <sz val="10"/>
      <name val="ＭＳ Ｐゴシック"/>
      <family val="3"/>
      <charset val="128"/>
      <scheme val="minor"/>
    </font>
    <font>
      <sz val="9"/>
      <name val="ＭＳ Ｐゴシック"/>
      <family val="2"/>
      <scheme val="minor"/>
    </font>
    <font>
      <sz val="9"/>
      <name val="ＭＳ Ｐゴシック"/>
      <family val="3"/>
      <charset val="128"/>
      <scheme val="minor"/>
    </font>
    <font>
      <sz val="11"/>
      <color rgb="FFFF0000"/>
      <name val="ＭＳ Ｐゴシック"/>
      <family val="3"/>
      <charset val="128"/>
      <scheme val="minor"/>
    </font>
    <font>
      <b/>
      <sz val="12"/>
      <name val="ＭＳ 明朝"/>
      <family val="1"/>
      <charset val="128"/>
    </font>
    <font>
      <sz val="12"/>
      <name val="ＭＳ 明朝"/>
      <family val="1"/>
      <charset val="128"/>
    </font>
    <font>
      <sz val="11"/>
      <name val="ＭＳ 明朝"/>
      <family val="1"/>
      <charset val="128"/>
    </font>
  </fonts>
  <fills count="3">
    <fill>
      <patternFill patternType="none"/>
    </fill>
    <fill>
      <patternFill patternType="gray125"/>
    </fill>
    <fill>
      <patternFill patternType="solid">
        <fgColor theme="0" tint="-0.249977111117893"/>
        <bgColor indexed="64"/>
      </patternFill>
    </fill>
  </fills>
  <borders count="3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diagonalDown="1">
      <left style="hair">
        <color auto="1"/>
      </left>
      <right style="hair">
        <color auto="1"/>
      </right>
      <top style="hair">
        <color auto="1"/>
      </top>
      <bottom style="hair">
        <color auto="1"/>
      </bottom>
      <diagonal style="thin">
        <color auto="1"/>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diagonalDown="1">
      <left style="hair">
        <color auto="1"/>
      </left>
      <right style="hair">
        <color auto="1"/>
      </right>
      <top style="thin">
        <color auto="1"/>
      </top>
      <bottom style="hair">
        <color auto="1"/>
      </bottom>
      <diagonal style="thin">
        <color auto="1"/>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thin">
        <color auto="1"/>
      </top>
      <bottom style="hair">
        <color auto="1"/>
      </bottom>
      <diagonal/>
    </border>
    <border>
      <left style="hair">
        <color auto="1"/>
      </left>
      <right/>
      <top style="thin">
        <color auto="1"/>
      </top>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thin">
        <color auto="1"/>
      </bottom>
      <diagonal/>
    </border>
    <border diagonalDown="1">
      <left style="hair">
        <color auto="1"/>
      </left>
      <right style="hair">
        <color auto="1"/>
      </right>
      <top style="hair">
        <color auto="1"/>
      </top>
      <bottom style="thin">
        <color auto="1"/>
      </bottom>
      <diagonal style="thin">
        <color auto="1"/>
      </diagonal>
    </border>
    <border>
      <left style="hair">
        <color auto="1"/>
      </left>
      <right/>
      <top style="hair">
        <color auto="1"/>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indexed="64"/>
      </left>
      <right style="hair">
        <color indexed="64"/>
      </right>
      <top style="thin">
        <color indexed="64"/>
      </top>
      <bottom/>
      <diagonal/>
    </border>
    <border>
      <left/>
      <right/>
      <top style="hair">
        <color auto="1"/>
      </top>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bottom/>
      <diagonal/>
    </border>
    <border>
      <left/>
      <right/>
      <top style="hair">
        <color auto="1"/>
      </top>
      <bottom style="hair">
        <color auto="1"/>
      </bottom>
      <diagonal/>
    </border>
    <border>
      <left style="hair">
        <color auto="1"/>
      </left>
      <right style="hair">
        <color auto="1"/>
      </right>
      <top/>
      <bottom style="hair">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26">
    <xf numFmtId="0" fontId="0" fillId="0" borderId="0" xfId="0"/>
    <xf numFmtId="0" fontId="0" fillId="0" borderId="0" xfId="0" applyAlignment="1">
      <alignment vertical="top"/>
    </xf>
    <xf numFmtId="0" fontId="3" fillId="0" borderId="0" xfId="0" applyFont="1" applyAlignment="1">
      <alignment vertical="top"/>
    </xf>
    <xf numFmtId="0" fontId="0" fillId="0" borderId="0" xfId="0" applyFill="1" applyBorder="1" applyAlignment="1">
      <alignment horizontal="center" vertical="top"/>
    </xf>
    <xf numFmtId="3" fontId="0" fillId="0" borderId="0" xfId="0" applyNumberFormat="1" applyBorder="1" applyAlignment="1">
      <alignment vertical="top"/>
    </xf>
    <xf numFmtId="38" fontId="0" fillId="0" borderId="0" xfId="1" applyFont="1" applyBorder="1" applyAlignment="1">
      <alignment vertical="top"/>
    </xf>
    <xf numFmtId="0" fontId="0" fillId="0" borderId="0" xfId="0" applyAlignment="1">
      <alignment horizontal="centerContinuous" vertical="top"/>
    </xf>
    <xf numFmtId="0" fontId="6" fillId="0" borderId="0" xfId="0" applyFont="1" applyAlignment="1">
      <alignment horizontal="centerContinuous" vertical="top"/>
    </xf>
    <xf numFmtId="0" fontId="8" fillId="0" borderId="0" xfId="0" applyFont="1" applyAlignment="1">
      <alignment vertical="top"/>
    </xf>
    <xf numFmtId="0" fontId="8" fillId="0" borderId="0" xfId="0" applyFont="1" applyAlignment="1"/>
    <xf numFmtId="0" fontId="0" fillId="0" borderId="0" xfId="0" applyAlignment="1"/>
    <xf numFmtId="0" fontId="0" fillId="0" borderId="22" xfId="0" applyBorder="1" applyAlignment="1"/>
    <xf numFmtId="0" fontId="0" fillId="0" borderId="0" xfId="0" applyFill="1" applyBorder="1" applyAlignment="1"/>
    <xf numFmtId="0" fontId="9" fillId="0" borderId="24" xfId="0" applyFont="1" applyBorder="1" applyAlignment="1">
      <alignment horizontal="right"/>
    </xf>
    <xf numFmtId="0" fontId="3" fillId="2" borderId="2" xfId="0" applyFont="1" applyFill="1" applyBorder="1" applyAlignment="1">
      <alignment horizontal="center" vertical="top"/>
    </xf>
    <xf numFmtId="0" fontId="3" fillId="2" borderId="13" xfId="0" applyFont="1" applyFill="1" applyBorder="1" applyAlignment="1">
      <alignment horizontal="center" vertical="top"/>
    </xf>
    <xf numFmtId="0" fontId="3" fillId="2" borderId="7" xfId="0" applyFont="1" applyFill="1" applyBorder="1" applyAlignment="1">
      <alignment horizontal="center" vertical="top" wrapText="1"/>
    </xf>
    <xf numFmtId="0" fontId="3" fillId="0" borderId="10" xfId="0" applyFont="1" applyFill="1" applyBorder="1" applyAlignment="1">
      <alignment horizontal="center" vertical="top" wrapText="1"/>
    </xf>
    <xf numFmtId="38" fontId="3" fillId="0" borderId="14" xfId="1" applyFont="1" applyBorder="1" applyAlignment="1">
      <alignment vertical="top"/>
    </xf>
    <xf numFmtId="0" fontId="3" fillId="2" borderId="1" xfId="0" applyFont="1" applyFill="1" applyBorder="1" applyAlignment="1">
      <alignment horizontal="center" vertical="top" wrapText="1"/>
    </xf>
    <xf numFmtId="0" fontId="3" fillId="0" borderId="6" xfId="0" applyFont="1" applyFill="1" applyBorder="1" applyAlignment="1">
      <alignment horizontal="center" vertical="top" wrapText="1"/>
    </xf>
    <xf numFmtId="38" fontId="3" fillId="0" borderId="12" xfId="1" applyFont="1" applyBorder="1" applyAlignment="1">
      <alignment vertical="top"/>
    </xf>
    <xf numFmtId="0" fontId="3" fillId="2" borderId="1" xfId="0" applyFont="1" applyFill="1" applyBorder="1" applyAlignment="1">
      <alignment horizontal="center" vertical="top"/>
    </xf>
    <xf numFmtId="0" fontId="3" fillId="0" borderId="6" xfId="0" applyFont="1" applyFill="1" applyBorder="1" applyAlignment="1">
      <alignment horizontal="center" vertical="top"/>
    </xf>
    <xf numFmtId="0" fontId="3" fillId="2" borderId="16" xfId="0" applyFont="1" applyFill="1" applyBorder="1" applyAlignment="1">
      <alignment horizontal="center" vertical="top"/>
    </xf>
    <xf numFmtId="0" fontId="3" fillId="0" borderId="20" xfId="0" applyFont="1" applyFill="1" applyBorder="1" applyAlignment="1">
      <alignment horizontal="center" vertical="top"/>
    </xf>
    <xf numFmtId="3" fontId="3" fillId="0" borderId="16" xfId="0" applyNumberFormat="1" applyFont="1" applyBorder="1" applyAlignment="1">
      <alignment vertical="top"/>
    </xf>
    <xf numFmtId="3" fontId="3" fillId="0" borderId="21" xfId="0" applyNumberFormat="1" applyFont="1" applyBorder="1" applyAlignment="1">
      <alignment vertical="top"/>
    </xf>
    <xf numFmtId="38" fontId="3" fillId="0" borderId="11" xfId="1" applyFont="1" applyBorder="1" applyAlignment="1">
      <alignment vertical="top"/>
    </xf>
    <xf numFmtId="0" fontId="3" fillId="2" borderId="7" xfId="0" applyFont="1" applyFill="1" applyBorder="1" applyAlignment="1">
      <alignment horizontal="center" vertical="top"/>
    </xf>
    <xf numFmtId="38" fontId="3" fillId="0" borderId="7" xfId="1" applyFont="1" applyBorder="1" applyAlignment="1">
      <alignment vertical="top"/>
    </xf>
    <xf numFmtId="0" fontId="3" fillId="0" borderId="14" xfId="0" applyFont="1" applyBorder="1" applyAlignment="1">
      <alignment vertical="top"/>
    </xf>
    <xf numFmtId="0" fontId="3" fillId="2" borderId="2" xfId="0" applyFont="1" applyFill="1" applyBorder="1" applyAlignment="1">
      <alignment vertical="top"/>
    </xf>
    <xf numFmtId="38" fontId="3" fillId="0" borderId="1" xfId="1" applyFont="1" applyBorder="1" applyAlignment="1">
      <alignment vertical="top"/>
    </xf>
    <xf numFmtId="0" fontId="3" fillId="0" borderId="12" xfId="0" applyFont="1" applyBorder="1" applyAlignment="1">
      <alignment vertical="top"/>
    </xf>
    <xf numFmtId="0" fontId="3" fillId="2" borderId="5" xfId="0" applyFont="1" applyFill="1" applyBorder="1" applyAlignment="1">
      <alignment vertical="top"/>
    </xf>
    <xf numFmtId="2" fontId="3" fillId="0" borderId="10" xfId="0" applyNumberFormat="1" applyFont="1" applyBorder="1" applyAlignment="1">
      <alignment vertical="top"/>
    </xf>
    <xf numFmtId="38" fontId="3" fillId="0" borderId="7" xfId="0" applyNumberFormat="1" applyFont="1" applyBorder="1" applyAlignment="1">
      <alignment vertical="top"/>
    </xf>
    <xf numFmtId="38" fontId="3" fillId="0" borderId="8" xfId="0" applyNumberFormat="1" applyFont="1" applyBorder="1" applyAlignment="1">
      <alignment vertical="top"/>
    </xf>
    <xf numFmtId="38" fontId="3" fillId="0" borderId="14" xfId="0" applyNumberFormat="1" applyFont="1" applyBorder="1" applyAlignment="1">
      <alignment vertical="top"/>
    </xf>
    <xf numFmtId="0" fontId="11" fillId="0" borderId="0" xfId="0" applyFont="1" applyAlignment="1">
      <alignment vertical="top"/>
    </xf>
    <xf numFmtId="0" fontId="12" fillId="0" borderId="0" xfId="0" applyFont="1" applyAlignment="1">
      <alignment vertical="top"/>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176" fontId="14" fillId="0" borderId="0" xfId="2" applyNumberFormat="1" applyFont="1" applyAlignment="1">
      <alignment vertical="center"/>
    </xf>
    <xf numFmtId="0" fontId="12" fillId="0" borderId="0" xfId="0" applyFont="1" applyAlignment="1">
      <alignment horizontal="center" vertical="top"/>
    </xf>
    <xf numFmtId="0" fontId="11" fillId="0" borderId="0" xfId="0" applyFont="1" applyBorder="1" applyAlignment="1">
      <alignment wrapText="1"/>
    </xf>
    <xf numFmtId="0" fontId="11" fillId="0" borderId="22" xfId="0" applyFont="1" applyBorder="1" applyAlignment="1">
      <alignment wrapText="1"/>
    </xf>
    <xf numFmtId="0" fontId="11" fillId="0" borderId="0" xfId="0" applyFont="1" applyBorder="1" applyAlignment="1">
      <alignment vertical="top"/>
    </xf>
    <xf numFmtId="0" fontId="11" fillId="0" borderId="22" xfId="0" applyFont="1" applyBorder="1" applyAlignment="1">
      <alignment vertical="top"/>
    </xf>
    <xf numFmtId="0" fontId="15" fillId="0" borderId="0" xfId="0" applyFont="1" applyAlignment="1"/>
    <xf numFmtId="0" fontId="15" fillId="0" borderId="0" xfId="0" applyFont="1" applyAlignment="1">
      <alignment vertical="top"/>
    </xf>
    <xf numFmtId="0" fontId="0" fillId="0" borderId="0" xfId="0" applyBorder="1" applyAlignment="1">
      <alignment vertical="top"/>
    </xf>
    <xf numFmtId="0" fontId="8" fillId="0" borderId="0" xfId="0" applyFont="1" applyAlignment="1">
      <alignment horizontal="right"/>
    </xf>
    <xf numFmtId="0" fontId="8" fillId="0" borderId="22" xfId="0" applyFont="1" applyBorder="1" applyAlignment="1"/>
    <xf numFmtId="0" fontId="16" fillId="0" borderId="0" xfId="0" applyFont="1" applyAlignment="1">
      <alignment vertical="center"/>
    </xf>
    <xf numFmtId="177" fontId="17" fillId="0" borderId="7" xfId="0" applyNumberFormat="1" applyFont="1" applyBorder="1" applyAlignment="1">
      <alignment vertical="top"/>
    </xf>
    <xf numFmtId="2" fontId="17" fillId="0" borderId="1" xfId="0" applyNumberFormat="1" applyFont="1" applyBorder="1" applyAlignment="1">
      <alignment vertical="top"/>
    </xf>
    <xf numFmtId="38" fontId="3" fillId="0" borderId="28" xfId="0" applyNumberFormat="1" applyFont="1" applyBorder="1" applyAlignment="1">
      <alignment vertical="top"/>
    </xf>
    <xf numFmtId="38" fontId="3" fillId="0" borderId="15" xfId="0" applyNumberFormat="1" applyFont="1" applyBorder="1" applyAlignment="1">
      <alignment vertical="top"/>
    </xf>
    <xf numFmtId="0" fontId="3" fillId="0" borderId="29" xfId="0" applyFont="1" applyBorder="1" applyAlignment="1">
      <alignment vertical="top"/>
    </xf>
    <xf numFmtId="177" fontId="17" fillId="0" borderId="7" xfId="0" applyNumberFormat="1" applyFont="1" applyFill="1" applyBorder="1" applyAlignment="1">
      <alignment vertical="top"/>
    </xf>
    <xf numFmtId="2" fontId="17" fillId="0" borderId="1" xfId="0" applyNumberFormat="1" applyFont="1" applyFill="1" applyBorder="1" applyAlignment="1">
      <alignment vertical="top"/>
    </xf>
    <xf numFmtId="38" fontId="0" fillId="0" borderId="0" xfId="1" applyFont="1" applyAlignment="1">
      <alignment vertical="top"/>
    </xf>
    <xf numFmtId="0" fontId="7" fillId="0" borderId="0" xfId="0" applyFont="1" applyBorder="1" applyAlignment="1">
      <alignment horizontal="center" vertical="top" wrapText="1"/>
    </xf>
    <xf numFmtId="0" fontId="7" fillId="0" borderId="0" xfId="0" applyFont="1" applyBorder="1" applyAlignment="1">
      <alignment horizontal="center" vertical="top" wrapText="1"/>
    </xf>
    <xf numFmtId="0" fontId="0" fillId="0" borderId="0" xfId="0" applyFill="1" applyBorder="1" applyAlignment="1">
      <alignment vertical="top"/>
    </xf>
    <xf numFmtId="0" fontId="7" fillId="0" borderId="0" xfId="0" applyFont="1" applyBorder="1" applyAlignment="1">
      <alignment horizontal="center" vertical="top" wrapText="1"/>
    </xf>
    <xf numFmtId="0" fontId="3" fillId="2" borderId="33" xfId="0" applyFont="1" applyFill="1" applyBorder="1" applyAlignment="1">
      <alignment horizontal="center" vertical="top"/>
    </xf>
    <xf numFmtId="0" fontId="17" fillId="0" borderId="7" xfId="0" applyFont="1" applyBorder="1" applyAlignment="1">
      <alignment vertical="top"/>
    </xf>
    <xf numFmtId="0" fontId="17" fillId="0" borderId="1" xfId="0" applyFont="1" applyFill="1" applyBorder="1" applyAlignment="1">
      <alignment vertical="top"/>
    </xf>
    <xf numFmtId="0" fontId="17" fillId="0" borderId="3" xfId="0" applyFont="1" applyFill="1" applyBorder="1" applyAlignment="1">
      <alignment vertical="top"/>
    </xf>
    <xf numFmtId="38" fontId="17" fillId="0" borderId="1" xfId="1" applyFont="1" applyFill="1" applyBorder="1" applyAlignment="1">
      <alignment vertical="top"/>
    </xf>
    <xf numFmtId="3" fontId="17" fillId="0" borderId="1" xfId="0" applyNumberFormat="1" applyFont="1" applyFill="1" applyBorder="1" applyAlignment="1">
      <alignment vertical="center"/>
    </xf>
    <xf numFmtId="0" fontId="17" fillId="0" borderId="1" xfId="0" applyFont="1" applyBorder="1" applyAlignment="1">
      <alignment vertical="top"/>
    </xf>
    <xf numFmtId="0" fontId="17" fillId="0" borderId="3" xfId="0" applyFont="1" applyBorder="1" applyAlignment="1">
      <alignment vertical="top"/>
    </xf>
    <xf numFmtId="0" fontId="11" fillId="0" borderId="0" xfId="0" applyFont="1" applyAlignment="1">
      <alignment vertical="top" wrapText="1"/>
    </xf>
    <xf numFmtId="0" fontId="8" fillId="0" borderId="0" xfId="0" applyFont="1" applyAlignment="1">
      <alignment horizontal="right"/>
    </xf>
    <xf numFmtId="0" fontId="8" fillId="0" borderId="22" xfId="0" applyFont="1" applyBorder="1" applyAlignment="1"/>
    <xf numFmtId="0" fontId="7" fillId="0" borderId="0" xfId="0" applyFont="1" applyBorder="1" applyAlignment="1">
      <alignment horizontal="center" vertical="top" wrapText="1"/>
    </xf>
    <xf numFmtId="0" fontId="22" fillId="0" borderId="0" xfId="0" applyFont="1" applyAlignment="1">
      <alignment vertical="top"/>
    </xf>
    <xf numFmtId="0" fontId="4" fillId="0" borderId="0" xfId="0" applyFont="1" applyFill="1" applyBorder="1" applyAlignment="1">
      <alignment vertical="center" wrapText="1"/>
    </xf>
    <xf numFmtId="6" fontId="5" fillId="0" borderId="0" xfId="2" applyFont="1" applyFill="1" applyBorder="1" applyAlignment="1">
      <alignment vertical="center"/>
    </xf>
    <xf numFmtId="49" fontId="3" fillId="2" borderId="2" xfId="0" applyNumberFormat="1" applyFont="1" applyFill="1" applyBorder="1" applyAlignment="1">
      <alignment horizontal="right" vertical="top"/>
    </xf>
    <xf numFmtId="49" fontId="3" fillId="0" borderId="7" xfId="0" applyNumberFormat="1" applyFont="1" applyBorder="1" applyAlignment="1">
      <alignment horizontal="right" vertical="top"/>
    </xf>
    <xf numFmtId="49" fontId="3" fillId="0" borderId="1" xfId="0" applyNumberFormat="1" applyFont="1" applyFill="1" applyBorder="1" applyAlignment="1">
      <alignment horizontal="right" vertical="top"/>
    </xf>
    <xf numFmtId="49" fontId="3" fillId="0" borderId="3" xfId="0" applyNumberFormat="1" applyFont="1" applyFill="1" applyBorder="1" applyAlignment="1">
      <alignment horizontal="right" vertical="top"/>
    </xf>
    <xf numFmtId="38" fontId="0" fillId="0" borderId="1" xfId="1" applyFont="1" applyFill="1" applyBorder="1" applyAlignment="1">
      <alignment horizontal="right" vertical="top"/>
    </xf>
    <xf numFmtId="3" fontId="0" fillId="0" borderId="1" xfId="0" applyNumberFormat="1" applyFill="1" applyBorder="1" applyAlignment="1">
      <alignment horizontal="right" vertical="center"/>
    </xf>
    <xf numFmtId="49" fontId="17" fillId="0" borderId="7" xfId="0" applyNumberFormat="1" applyFont="1" applyBorder="1" applyAlignment="1">
      <alignment horizontal="right" vertical="top"/>
    </xf>
    <xf numFmtId="49" fontId="17" fillId="0" borderId="1" xfId="0" applyNumberFormat="1" applyFont="1" applyFill="1" applyBorder="1" applyAlignment="1">
      <alignment horizontal="right" vertical="top"/>
    </xf>
    <xf numFmtId="49" fontId="17" fillId="0" borderId="3" xfId="0" applyNumberFormat="1" applyFont="1" applyFill="1" applyBorder="1" applyAlignment="1">
      <alignment horizontal="right" vertical="top"/>
    </xf>
    <xf numFmtId="38" fontId="17" fillId="0" borderId="1" xfId="1" applyFont="1" applyFill="1" applyBorder="1" applyAlignment="1">
      <alignment horizontal="right" vertical="top"/>
    </xf>
    <xf numFmtId="3" fontId="17" fillId="0" borderId="1" xfId="0" applyNumberFormat="1" applyFont="1" applyFill="1" applyBorder="1" applyAlignment="1">
      <alignment horizontal="right" vertical="center"/>
    </xf>
    <xf numFmtId="49" fontId="17" fillId="0" borderId="1" xfId="0" applyNumberFormat="1" applyFont="1" applyBorder="1" applyAlignment="1">
      <alignment horizontal="right" vertical="top"/>
    </xf>
    <xf numFmtId="49" fontId="17" fillId="0" borderId="3" xfId="0" applyNumberFormat="1" applyFont="1" applyBorder="1" applyAlignment="1">
      <alignment horizontal="right" vertical="top"/>
    </xf>
    <xf numFmtId="0" fontId="3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17" fontId="3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4" fillId="0" borderId="1" xfId="0" applyFont="1" applyBorder="1" applyAlignment="1">
      <alignment vertical="center" wrapText="1"/>
    </xf>
    <xf numFmtId="0" fontId="34" fillId="0" borderId="1" xfId="0" applyFont="1" applyFill="1" applyBorder="1" applyAlignment="1">
      <alignment horizontal="center" vertical="center" wrapText="1"/>
    </xf>
    <xf numFmtId="38" fontId="34" fillId="0" borderId="1" xfId="1" applyFont="1" applyBorder="1" applyAlignment="1">
      <alignment vertical="center" shrinkToFit="1"/>
    </xf>
    <xf numFmtId="38" fontId="0" fillId="0" borderId="0" xfId="0" applyNumberFormat="1" applyAlignment="1">
      <alignment vertical="center"/>
    </xf>
    <xf numFmtId="9" fontId="0" fillId="0" borderId="0" xfId="0" applyNumberFormat="1" applyAlignment="1">
      <alignment vertical="center"/>
    </xf>
    <xf numFmtId="0" fontId="34" fillId="0" borderId="1" xfId="0" applyFont="1" applyFill="1" applyBorder="1" applyAlignment="1">
      <alignment vertical="center" wrapText="1"/>
    </xf>
    <xf numFmtId="0" fontId="36" fillId="0" borderId="1" xfId="0" applyFont="1" applyFill="1" applyBorder="1" applyAlignment="1">
      <alignment horizontal="center" vertical="center"/>
    </xf>
    <xf numFmtId="38" fontId="0" fillId="0" borderId="0" xfId="1" applyNumberFormat="1" applyFont="1" applyAlignment="1">
      <alignment vertical="center"/>
    </xf>
    <xf numFmtId="38" fontId="0" fillId="0" borderId="0" xfId="1" applyFont="1" applyAlignment="1">
      <alignment vertical="center"/>
    </xf>
    <xf numFmtId="0" fontId="35" fillId="0" borderId="1" xfId="0" applyFont="1" applyFill="1" applyBorder="1" applyAlignment="1">
      <alignment vertical="center" wrapText="1"/>
    </xf>
    <xf numFmtId="38" fontId="35" fillId="0" borderId="1" xfId="1" applyFont="1" applyFill="1" applyBorder="1" applyAlignment="1">
      <alignment vertical="center" shrinkToFit="1"/>
    </xf>
    <xf numFmtId="0" fontId="38" fillId="0" borderId="1" xfId="0" applyFont="1" applyFill="1" applyBorder="1" applyAlignment="1">
      <alignment vertical="center" wrapText="1"/>
    </xf>
    <xf numFmtId="179" fontId="0" fillId="0" borderId="0" xfId="0" applyNumberFormat="1" applyAlignment="1">
      <alignment vertical="center" shrinkToFit="1"/>
    </xf>
    <xf numFmtId="179" fontId="0" fillId="0" borderId="0" xfId="0" applyNumberFormat="1" applyAlignment="1">
      <alignment vertical="center"/>
    </xf>
    <xf numFmtId="0" fontId="0" fillId="0" borderId="0" xfId="0" applyAlignment="1">
      <alignment horizontal="left" vertical="center"/>
    </xf>
    <xf numFmtId="0" fontId="33" fillId="0" borderId="0" xfId="0" applyFont="1" applyAlignment="1">
      <alignment vertical="center"/>
    </xf>
    <xf numFmtId="38" fontId="17" fillId="0" borderId="2" xfId="1" applyFont="1" applyFill="1" applyBorder="1" applyAlignment="1">
      <alignment horizontal="left" vertical="center" shrinkToFit="1"/>
    </xf>
    <xf numFmtId="38" fontId="17" fillId="0" borderId="2" xfId="1" applyFont="1" applyFill="1" applyBorder="1" applyAlignment="1">
      <alignment horizontal="center" vertical="center" shrinkToFit="1"/>
    </xf>
    <xf numFmtId="38" fontId="17" fillId="0" borderId="5" xfId="1" applyFont="1" applyFill="1" applyBorder="1" applyAlignment="1">
      <alignment horizontal="left" vertical="center" shrinkToFit="1"/>
    </xf>
    <xf numFmtId="38" fontId="17" fillId="0" borderId="5" xfId="1" applyFont="1" applyFill="1" applyBorder="1" applyAlignment="1">
      <alignment horizontal="center" vertical="center" shrinkToFit="1"/>
    </xf>
    <xf numFmtId="38" fontId="17" fillId="0" borderId="35" xfId="1" applyFont="1" applyFill="1" applyBorder="1" applyAlignment="1">
      <alignment horizontal="left" vertical="center" shrinkToFit="1"/>
    </xf>
    <xf numFmtId="38" fontId="17" fillId="0" borderId="35" xfId="1" applyFont="1" applyFill="1" applyBorder="1" applyAlignment="1">
      <alignment horizontal="center" vertical="center" shrinkToFit="1"/>
    </xf>
    <xf numFmtId="38" fontId="0" fillId="0" borderId="0" xfId="0" applyNumberFormat="1" applyAlignment="1">
      <alignment vertical="top"/>
    </xf>
    <xf numFmtId="38" fontId="0" fillId="0" borderId="0" xfId="1" applyFont="1" applyAlignment="1">
      <alignment horizontal="right" vertical="top"/>
    </xf>
    <xf numFmtId="0" fontId="42" fillId="0" borderId="0" xfId="0" applyFont="1" applyAlignment="1">
      <alignment horizontal="centerContinuous" vertical="top"/>
    </xf>
    <xf numFmtId="0" fontId="43" fillId="0" borderId="0" xfId="0" applyFont="1" applyAlignment="1">
      <alignment horizontal="centerContinuous" vertical="top"/>
    </xf>
    <xf numFmtId="0" fontId="43" fillId="0" borderId="0" xfId="0" applyFont="1" applyAlignment="1">
      <alignment vertical="top"/>
    </xf>
    <xf numFmtId="0" fontId="43" fillId="0" borderId="0" xfId="0" applyFont="1" applyBorder="1" applyAlignment="1">
      <alignment vertical="top"/>
    </xf>
    <xf numFmtId="0" fontId="43" fillId="0" borderId="0" xfId="0" applyFont="1" applyAlignment="1"/>
    <xf numFmtId="0" fontId="45" fillId="0" borderId="0" xfId="0" applyFont="1" applyAlignment="1"/>
    <xf numFmtId="0" fontId="45" fillId="0" borderId="0" xfId="0" applyFont="1" applyAlignment="1">
      <alignment vertical="top"/>
    </xf>
    <xf numFmtId="0" fontId="44" fillId="0" borderId="0" xfId="0" applyFont="1" applyAlignment="1">
      <alignment horizontal="right"/>
    </xf>
    <xf numFmtId="0" fontId="44" fillId="0" borderId="0" xfId="0" applyFont="1" applyAlignment="1"/>
    <xf numFmtId="0" fontId="49" fillId="0" borderId="24" xfId="0" applyFont="1" applyBorder="1" applyAlignment="1">
      <alignment horizontal="right"/>
    </xf>
    <xf numFmtId="0" fontId="44" fillId="0" borderId="0" xfId="0" applyFont="1" applyAlignment="1">
      <alignment vertical="top"/>
    </xf>
    <xf numFmtId="0" fontId="43" fillId="0" borderId="0" xfId="0" applyFont="1" applyFill="1" applyBorder="1" applyAlignment="1"/>
    <xf numFmtId="0" fontId="43" fillId="0" borderId="0" xfId="0" applyFont="1" applyFill="1" applyBorder="1" applyAlignment="1">
      <alignment horizontal="center" vertical="top"/>
    </xf>
    <xf numFmtId="3" fontId="43" fillId="0" borderId="0" xfId="0" applyNumberFormat="1" applyFont="1" applyBorder="1" applyAlignment="1">
      <alignment vertical="top"/>
    </xf>
    <xf numFmtId="38" fontId="43" fillId="0" borderId="0" xfId="1" applyFont="1" applyBorder="1" applyAlignment="1">
      <alignment vertical="top"/>
    </xf>
    <xf numFmtId="0" fontId="50" fillId="0" borderId="0" xfId="0" applyFont="1" applyAlignment="1">
      <alignment vertical="center"/>
    </xf>
    <xf numFmtId="0" fontId="17" fillId="2" borderId="2" xfId="0" applyFont="1" applyFill="1" applyBorder="1" applyAlignment="1">
      <alignment horizontal="center" vertical="top"/>
    </xf>
    <xf numFmtId="49" fontId="17" fillId="2" borderId="2" xfId="0" applyNumberFormat="1" applyFont="1" applyFill="1" applyBorder="1" applyAlignment="1">
      <alignment horizontal="center" vertical="top"/>
    </xf>
    <xf numFmtId="0" fontId="17" fillId="2" borderId="13" xfId="0" applyFont="1" applyFill="1" applyBorder="1" applyAlignment="1">
      <alignment horizontal="center" vertical="top"/>
    </xf>
    <xf numFmtId="0" fontId="17" fillId="2" borderId="7" xfId="0" applyFont="1" applyFill="1" applyBorder="1" applyAlignment="1">
      <alignment horizontal="center" vertical="top" wrapText="1"/>
    </xf>
    <xf numFmtId="0" fontId="17" fillId="0" borderId="10" xfId="0" applyFont="1" applyFill="1" applyBorder="1" applyAlignment="1">
      <alignment horizontal="center" vertical="top" wrapText="1"/>
    </xf>
    <xf numFmtId="38" fontId="17" fillId="0" borderId="14" xfId="1" applyFont="1" applyBorder="1" applyAlignment="1">
      <alignment vertical="top"/>
    </xf>
    <xf numFmtId="0" fontId="17" fillId="2" borderId="1" xfId="0" applyFont="1" applyFill="1" applyBorder="1" applyAlignment="1">
      <alignment horizontal="center" vertical="top" wrapText="1"/>
    </xf>
    <xf numFmtId="0" fontId="17" fillId="0" borderId="6" xfId="0" applyFont="1" applyFill="1" applyBorder="1" applyAlignment="1">
      <alignment horizontal="center" vertical="top" wrapText="1"/>
    </xf>
    <xf numFmtId="38" fontId="17" fillId="0" borderId="12" xfId="1" applyFont="1" applyBorder="1" applyAlignment="1">
      <alignment vertical="top"/>
    </xf>
    <xf numFmtId="0" fontId="17" fillId="2" borderId="1" xfId="0" applyFont="1" applyFill="1" applyBorder="1" applyAlignment="1">
      <alignment horizontal="center" vertical="top"/>
    </xf>
    <xf numFmtId="0" fontId="17" fillId="0" borderId="6" xfId="0" applyFont="1" applyFill="1" applyBorder="1" applyAlignment="1">
      <alignment horizontal="center" vertical="top"/>
    </xf>
    <xf numFmtId="38" fontId="43" fillId="0" borderId="1" xfId="1" applyFont="1" applyFill="1" applyBorder="1" applyAlignment="1">
      <alignment vertical="top"/>
    </xf>
    <xf numFmtId="3" fontId="43" fillId="0" borderId="1" xfId="0" applyNumberFormat="1" applyFont="1" applyFill="1" applyBorder="1" applyAlignment="1">
      <alignment vertical="center"/>
    </xf>
    <xf numFmtId="0" fontId="17" fillId="2" borderId="16" xfId="0" applyFont="1" applyFill="1" applyBorder="1" applyAlignment="1">
      <alignment horizontal="center" vertical="top"/>
    </xf>
    <xf numFmtId="0" fontId="17" fillId="0" borderId="20" xfId="0" applyFont="1" applyFill="1" applyBorder="1" applyAlignment="1">
      <alignment horizontal="center" vertical="top"/>
    </xf>
    <xf numFmtId="3" fontId="17" fillId="0" borderId="16" xfId="0" applyNumberFormat="1" applyFont="1" applyBorder="1" applyAlignment="1">
      <alignment vertical="top"/>
    </xf>
    <xf numFmtId="38" fontId="17" fillId="0" borderId="11" xfId="1" applyFont="1" applyBorder="1" applyAlignment="1">
      <alignment vertical="top"/>
    </xf>
    <xf numFmtId="38" fontId="43" fillId="0" borderId="0" xfId="1" applyFont="1" applyAlignment="1">
      <alignment vertical="top"/>
    </xf>
    <xf numFmtId="38" fontId="43" fillId="0" borderId="0" xfId="0" applyNumberFormat="1" applyFont="1" applyAlignment="1">
      <alignment vertical="top"/>
    </xf>
    <xf numFmtId="0" fontId="17" fillId="2" borderId="7" xfId="0" applyFont="1" applyFill="1" applyBorder="1" applyAlignment="1">
      <alignment horizontal="center" vertical="top"/>
    </xf>
    <xf numFmtId="38" fontId="17" fillId="0" borderId="7" xfId="1" applyFont="1" applyBorder="1" applyAlignment="1">
      <alignment vertical="top"/>
    </xf>
    <xf numFmtId="0" fontId="17" fillId="0" borderId="14" xfId="0" applyFont="1" applyBorder="1" applyAlignment="1">
      <alignment vertical="top"/>
    </xf>
    <xf numFmtId="0" fontId="17" fillId="2" borderId="2" xfId="0" applyFont="1" applyFill="1" applyBorder="1" applyAlignment="1">
      <alignment vertical="top"/>
    </xf>
    <xf numFmtId="38" fontId="17" fillId="0" borderId="1" xfId="1" applyFont="1" applyBorder="1" applyAlignment="1">
      <alignment vertical="top"/>
    </xf>
    <xf numFmtId="0" fontId="17" fillId="0" borderId="12" xfId="0" applyFont="1" applyBorder="1" applyAlignment="1">
      <alignment vertical="top"/>
    </xf>
    <xf numFmtId="0" fontId="17" fillId="2" borderId="5" xfId="0" applyFont="1" applyFill="1" applyBorder="1" applyAlignment="1">
      <alignment vertical="top"/>
    </xf>
    <xf numFmtId="2" fontId="17" fillId="0" borderId="10" xfId="0" applyNumberFormat="1" applyFont="1" applyBorder="1" applyAlignment="1">
      <alignment vertical="top"/>
    </xf>
    <xf numFmtId="38" fontId="17" fillId="0" borderId="28" xfId="0" applyNumberFormat="1" applyFont="1" applyBorder="1" applyAlignment="1">
      <alignment vertical="top"/>
    </xf>
    <xf numFmtId="38" fontId="17" fillId="0" borderId="15" xfId="0" applyNumberFormat="1" applyFont="1" applyBorder="1" applyAlignment="1">
      <alignment vertical="top"/>
    </xf>
    <xf numFmtId="38" fontId="17" fillId="0" borderId="7" xfId="0" applyNumberFormat="1" applyFont="1" applyBorder="1" applyAlignment="1">
      <alignment vertical="top"/>
    </xf>
    <xf numFmtId="38" fontId="17" fillId="0" borderId="14" xfId="0" applyNumberFormat="1" applyFont="1" applyBorder="1" applyAlignment="1">
      <alignment vertical="top"/>
    </xf>
    <xf numFmtId="0" fontId="17" fillId="0" borderId="0" xfId="0" applyFont="1" applyAlignment="1">
      <alignment vertical="top"/>
    </xf>
    <xf numFmtId="0" fontId="17" fillId="0" borderId="29" xfId="0" applyFont="1" applyBorder="1" applyAlignment="1">
      <alignment vertical="top"/>
    </xf>
    <xf numFmtId="0" fontId="17" fillId="2" borderId="33" xfId="0" applyFont="1" applyFill="1" applyBorder="1" applyAlignment="1">
      <alignment horizontal="center" vertical="top"/>
    </xf>
    <xf numFmtId="3" fontId="17" fillId="0" borderId="21" xfId="0" applyNumberFormat="1" applyFont="1" applyBorder="1" applyAlignment="1">
      <alignment vertical="top"/>
    </xf>
    <xf numFmtId="38" fontId="17" fillId="0" borderId="8" xfId="0" applyNumberFormat="1" applyFont="1" applyBorder="1" applyAlignment="1">
      <alignment vertical="top"/>
    </xf>
    <xf numFmtId="2" fontId="17" fillId="0" borderId="37" xfId="0" applyNumberFormat="1" applyFont="1" applyBorder="1" applyAlignment="1">
      <alignment vertical="top"/>
    </xf>
    <xf numFmtId="38" fontId="3" fillId="0" borderId="37" xfId="1" applyFont="1" applyBorder="1" applyAlignment="1">
      <alignment vertical="top"/>
    </xf>
    <xf numFmtId="38" fontId="3" fillId="0" borderId="36" xfId="1" applyFont="1" applyBorder="1" applyAlignment="1">
      <alignment vertical="top"/>
    </xf>
    <xf numFmtId="38" fontId="17" fillId="0" borderId="2" xfId="1" applyFont="1" applyFill="1" applyBorder="1" applyAlignment="1">
      <alignment horizontal="left" vertical="center" shrinkToFit="1"/>
    </xf>
    <xf numFmtId="38" fontId="17" fillId="0" borderId="5" xfId="1" applyFont="1" applyFill="1" applyBorder="1" applyAlignment="1">
      <alignment horizontal="left" vertical="center" shrinkToFit="1"/>
    </xf>
    <xf numFmtId="38" fontId="17" fillId="0" borderId="35" xfId="1" applyFont="1" applyFill="1" applyBorder="1" applyAlignment="1">
      <alignment horizontal="left" vertical="center" shrinkToFit="1"/>
    </xf>
    <xf numFmtId="0" fontId="12" fillId="0" borderId="0" xfId="0" applyFont="1" applyAlignment="1">
      <alignment horizontal="center" vertical="top"/>
    </xf>
    <xf numFmtId="0" fontId="17" fillId="0" borderId="0" xfId="0" applyFont="1" applyFill="1" applyAlignment="1">
      <alignment vertical="top"/>
    </xf>
    <xf numFmtId="0" fontId="55" fillId="0" borderId="0" xfId="0" applyFont="1" applyAlignment="1">
      <alignment vertical="top"/>
    </xf>
    <xf numFmtId="3" fontId="36" fillId="0" borderId="1" xfId="0" applyNumberFormat="1" applyFont="1" applyFill="1" applyBorder="1" applyAlignment="1">
      <alignment vertical="center" shrinkToFit="1"/>
    </xf>
    <xf numFmtId="0" fontId="36" fillId="0" borderId="1" xfId="0" applyFont="1" applyFill="1" applyBorder="1" applyAlignment="1">
      <alignment horizontal="center" vertical="center" wrapText="1"/>
    </xf>
    <xf numFmtId="38" fontId="36" fillId="0" borderId="1" xfId="1" applyFont="1" applyFill="1" applyBorder="1" applyAlignment="1">
      <alignment vertical="center" shrinkToFit="1"/>
    </xf>
    <xf numFmtId="0" fontId="17" fillId="0" borderId="0" xfId="0" applyFont="1" applyAlignment="1">
      <alignment horizontal="right" vertical="center"/>
    </xf>
    <xf numFmtId="0" fontId="17" fillId="0" borderId="0" xfId="0" applyFont="1" applyAlignment="1">
      <alignment vertical="center"/>
    </xf>
    <xf numFmtId="180" fontId="17" fillId="0" borderId="0" xfId="0" applyNumberFormat="1" applyFont="1" applyAlignment="1">
      <alignment vertical="center"/>
    </xf>
    <xf numFmtId="40" fontId="43" fillId="0" borderId="0" xfId="1" applyNumberFormat="1" applyFont="1" applyAlignment="1">
      <alignment vertical="top"/>
    </xf>
    <xf numFmtId="0" fontId="17" fillId="0" borderId="0" xfId="0" applyFont="1" applyAlignment="1">
      <alignment horizontal="center" vertical="center"/>
    </xf>
    <xf numFmtId="0" fontId="43" fillId="0" borderId="0" xfId="0" applyFont="1" applyAlignment="1">
      <alignment horizontal="center" vertical="top"/>
    </xf>
    <xf numFmtId="38" fontId="43" fillId="0" borderId="0" xfId="1" applyFont="1" applyAlignment="1">
      <alignment vertical="center"/>
    </xf>
    <xf numFmtId="6" fontId="43" fillId="0" borderId="0" xfId="0" applyNumberFormat="1" applyFont="1" applyAlignment="1">
      <alignment vertical="top"/>
    </xf>
    <xf numFmtId="0" fontId="43" fillId="0" borderId="0" xfId="0" applyFont="1" applyAlignment="1">
      <alignment horizontal="left" vertical="center"/>
    </xf>
    <xf numFmtId="0" fontId="34" fillId="0" borderId="2" xfId="0" applyFont="1" applyBorder="1" applyAlignment="1">
      <alignment vertical="center" wrapText="1"/>
    </xf>
    <xf numFmtId="0" fontId="34" fillId="0" borderId="5" xfId="0" applyFont="1" applyBorder="1" applyAlignment="1">
      <alignment vertical="center" wrapText="1"/>
    </xf>
    <xf numFmtId="0" fontId="34" fillId="0" borderId="35" xfId="0" applyFont="1" applyBorder="1" applyAlignment="1">
      <alignment vertical="center" wrapText="1"/>
    </xf>
    <xf numFmtId="38" fontId="17" fillId="0" borderId="2" xfId="1" applyFont="1" applyFill="1" applyBorder="1" applyAlignment="1">
      <alignment horizontal="left" vertical="center" shrinkToFit="1"/>
    </xf>
    <xf numFmtId="38" fontId="17" fillId="0" borderId="5" xfId="1" applyFont="1" applyFill="1" applyBorder="1" applyAlignment="1">
      <alignment horizontal="left" vertical="center" shrinkToFit="1"/>
    </xf>
    <xf numFmtId="38" fontId="17" fillId="0" borderId="35" xfId="1" applyFont="1" applyFill="1" applyBorder="1" applyAlignment="1">
      <alignment horizontal="left" vertical="center" shrinkToFit="1"/>
    </xf>
    <xf numFmtId="0" fontId="33" fillId="2" borderId="3"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5" xfId="0" applyFont="1" applyFill="1" applyBorder="1" applyAlignment="1">
      <alignment horizontal="center" vertical="center"/>
    </xf>
    <xf numFmtId="0" fontId="33" fillId="2" borderId="2"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24" fillId="0" borderId="22" xfId="0" applyFont="1" applyBorder="1" applyAlignment="1">
      <alignment horizontal="distributed" vertical="center"/>
    </xf>
    <xf numFmtId="0" fontId="12" fillId="0" borderId="22" xfId="0" applyFont="1" applyBorder="1" applyAlignment="1">
      <alignment horizontal="center" vertical="center"/>
    </xf>
    <xf numFmtId="0" fontId="25" fillId="0" borderId="22" xfId="0" applyFont="1" applyBorder="1" applyAlignment="1">
      <alignment vertical="center"/>
    </xf>
    <xf numFmtId="178" fontId="14" fillId="0" borderId="23" xfId="2" applyNumberFormat="1" applyFont="1" applyBorder="1" applyAlignment="1">
      <alignment vertical="center"/>
    </xf>
    <xf numFmtId="178" fontId="14" fillId="0" borderId="18" xfId="2" applyNumberFormat="1" applyFont="1" applyBorder="1" applyAlignment="1">
      <alignment vertical="center"/>
    </xf>
    <xf numFmtId="176" fontId="14" fillId="0" borderId="18" xfId="2" applyNumberFormat="1" applyFont="1" applyBorder="1" applyAlignment="1">
      <alignment horizontal="center" vertical="center"/>
    </xf>
    <xf numFmtId="176" fontId="14" fillId="0" borderId="25" xfId="2" applyNumberFormat="1" applyFont="1" applyBorder="1" applyAlignment="1">
      <alignment horizontal="center" vertical="center"/>
    </xf>
    <xf numFmtId="176" fontId="19" fillId="0" borderId="30" xfId="2" applyNumberFormat="1" applyFont="1" applyBorder="1" applyAlignment="1">
      <alignment horizontal="center" vertical="center"/>
    </xf>
    <xf numFmtId="176" fontId="19" fillId="0" borderId="31" xfId="2" applyNumberFormat="1" applyFont="1" applyBorder="1" applyAlignment="1">
      <alignment horizontal="center" vertical="center"/>
    </xf>
    <xf numFmtId="178" fontId="23" fillId="0" borderId="30" xfId="2" applyNumberFormat="1" applyFont="1" applyBorder="1" applyAlignment="1">
      <alignment horizontal="right" vertical="center"/>
    </xf>
    <xf numFmtId="178" fontId="23" fillId="0" borderId="24" xfId="2" applyNumberFormat="1" applyFont="1" applyBorder="1" applyAlignment="1">
      <alignment horizontal="right" vertical="center"/>
    </xf>
    <xf numFmtId="178" fontId="23" fillId="0" borderId="27" xfId="2" applyNumberFormat="1" applyFont="1" applyBorder="1" applyAlignment="1">
      <alignment horizontal="right" vertical="center"/>
    </xf>
    <xf numFmtId="0" fontId="12" fillId="0" borderId="0" xfId="0" applyFont="1" applyAlignment="1">
      <alignment horizontal="left" vertical="center"/>
    </xf>
    <xf numFmtId="0" fontId="12" fillId="0" borderId="0" xfId="0" applyFont="1" applyBorder="1" applyAlignment="1">
      <alignment horizontal="center" wrapText="1"/>
    </xf>
    <xf numFmtId="0" fontId="12" fillId="0" borderId="22" xfId="0" applyFont="1" applyBorder="1" applyAlignment="1">
      <alignment horizontal="center" wrapText="1"/>
    </xf>
    <xf numFmtId="0" fontId="12" fillId="0" borderId="0"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center" vertical="top"/>
    </xf>
    <xf numFmtId="0" fontId="18" fillId="0" borderId="26" xfId="0" applyFont="1" applyBorder="1" applyAlignment="1">
      <alignment horizontal="left" vertical="center" wrapText="1"/>
    </xf>
    <xf numFmtId="0" fontId="18" fillId="0" borderId="24" xfId="0" applyFont="1" applyBorder="1" applyAlignment="1">
      <alignment horizontal="left" vertical="center" wrapText="1"/>
    </xf>
    <xf numFmtId="0" fontId="18" fillId="0" borderId="27" xfId="0" applyFont="1" applyBorder="1" applyAlignment="1">
      <alignment horizontal="left" vertical="center" wrapText="1"/>
    </xf>
    <xf numFmtId="0" fontId="22" fillId="0" borderId="26" xfId="0" applyFont="1" applyBorder="1" applyAlignment="1">
      <alignment horizontal="left"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0" xfId="0" applyFont="1" applyAlignment="1">
      <alignment horizontal="center" vertical="top"/>
    </xf>
    <xf numFmtId="178" fontId="23" fillId="0" borderId="30" xfId="2" applyNumberFormat="1" applyFont="1" applyBorder="1" applyAlignment="1">
      <alignment horizontal="right" vertical="center" shrinkToFit="1"/>
    </xf>
    <xf numFmtId="178" fontId="23" fillId="0" borderId="24" xfId="2" applyNumberFormat="1" applyFont="1" applyBorder="1" applyAlignment="1">
      <alignment horizontal="right" vertical="center" shrinkToFit="1"/>
    </xf>
    <xf numFmtId="178" fontId="23" fillId="0" borderId="27" xfId="2" applyNumberFormat="1" applyFont="1" applyBorder="1" applyAlignment="1">
      <alignment horizontal="right" vertical="center" shrinkToFit="1"/>
    </xf>
    <xf numFmtId="0" fontId="12" fillId="0" borderId="0" xfId="0" applyFont="1" applyAlignment="1">
      <alignment horizontal="center"/>
    </xf>
    <xf numFmtId="0" fontId="18" fillId="0" borderId="0" xfId="0" applyFont="1" applyBorder="1" applyAlignment="1">
      <alignment horizontal="left" vertical="center" wrapText="1"/>
    </xf>
    <xf numFmtId="178" fontId="23" fillId="0" borderId="0" xfId="2" applyNumberFormat="1" applyFont="1" applyBorder="1" applyAlignment="1">
      <alignment horizontal="right" vertical="center"/>
    </xf>
    <xf numFmtId="176" fontId="19" fillId="0" borderId="0" xfId="2" applyNumberFormat="1" applyFont="1" applyBorder="1" applyAlignment="1">
      <alignment horizontal="center" vertical="center"/>
    </xf>
    <xf numFmtId="178" fontId="23" fillId="0" borderId="0" xfId="2" applyNumberFormat="1" applyFont="1" applyBorder="1" applyAlignment="1">
      <alignment horizontal="right" vertical="center" shrinkToFit="1"/>
    </xf>
    <xf numFmtId="0" fontId="56" fillId="0" borderId="22" xfId="0" applyFont="1" applyBorder="1" applyAlignment="1">
      <alignment vertical="center"/>
    </xf>
    <xf numFmtId="0" fontId="57" fillId="0" borderId="0" xfId="0" applyFont="1" applyAlignment="1">
      <alignment horizontal="left" vertical="center"/>
    </xf>
    <xf numFmtId="0" fontId="22" fillId="0" borderId="0" xfId="0" applyFont="1" applyBorder="1" applyAlignment="1">
      <alignment horizontal="left" vertical="center" wrapText="1"/>
    </xf>
    <xf numFmtId="0" fontId="46" fillId="2" borderId="32" xfId="0" applyFont="1" applyFill="1" applyBorder="1" applyAlignment="1">
      <alignment horizontal="center" vertical="center" wrapText="1"/>
    </xf>
    <xf numFmtId="6" fontId="48" fillId="0" borderId="32" xfId="2" applyFont="1" applyBorder="1" applyAlignment="1">
      <alignment horizontal="center" vertical="center"/>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5" xfId="0" applyFont="1" applyFill="1" applyBorder="1" applyAlignment="1">
      <alignment horizontal="center" vertical="top"/>
    </xf>
    <xf numFmtId="0" fontId="17" fillId="2" borderId="19"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8" xfId="0" applyFont="1" applyFill="1" applyBorder="1" applyAlignment="1">
      <alignment horizontal="center" vertical="top" shrinkToFit="1"/>
    </xf>
    <xf numFmtId="0" fontId="17" fillId="2" borderId="9" xfId="0" applyFont="1" applyFill="1" applyBorder="1" applyAlignment="1">
      <alignment horizontal="center" vertical="top" shrinkToFit="1"/>
    </xf>
    <xf numFmtId="0" fontId="43" fillId="2" borderId="21" xfId="0" applyFont="1" applyFill="1" applyBorder="1" applyAlignment="1">
      <alignment horizontal="center" vertical="top" shrinkToFit="1"/>
    </xf>
    <xf numFmtId="0" fontId="17" fillId="2" borderId="17" xfId="0" applyFont="1" applyFill="1" applyBorder="1" applyAlignment="1">
      <alignment horizontal="center" vertical="top" shrinkToFit="1"/>
    </xf>
    <xf numFmtId="38" fontId="43" fillId="2" borderId="21" xfId="0" applyNumberFormat="1" applyFont="1" applyFill="1" applyBorder="1" applyAlignment="1">
      <alignment horizontal="center" vertical="top" shrinkToFit="1"/>
    </xf>
    <xf numFmtId="0" fontId="17" fillId="2" borderId="5" xfId="0" applyFont="1" applyFill="1" applyBorder="1" applyAlignment="1">
      <alignment horizontal="center" vertical="top" wrapText="1"/>
    </xf>
    <xf numFmtId="0" fontId="43" fillId="2" borderId="21" xfId="0" applyFont="1" applyFill="1" applyBorder="1" applyAlignment="1">
      <alignment horizontal="center" vertical="top"/>
    </xf>
    <xf numFmtId="0" fontId="17" fillId="2" borderId="17" xfId="0" applyFont="1" applyFill="1" applyBorder="1" applyAlignment="1">
      <alignment horizontal="center" vertical="top"/>
    </xf>
    <xf numFmtId="0" fontId="54" fillId="2" borderId="21" xfId="0" applyFont="1" applyFill="1" applyBorder="1" applyAlignment="1">
      <alignment horizontal="center" vertical="top"/>
    </xf>
    <xf numFmtId="0" fontId="54" fillId="2" borderId="17" xfId="0" applyFont="1" applyFill="1" applyBorder="1" applyAlignment="1">
      <alignment horizontal="center" vertical="top"/>
    </xf>
    <xf numFmtId="0" fontId="53" fillId="2" borderId="21" xfId="0" applyFont="1" applyFill="1" applyBorder="1" applyAlignment="1">
      <alignment horizontal="center" vertical="top"/>
    </xf>
    <xf numFmtId="0" fontId="51" fillId="2" borderId="21" xfId="0" applyFont="1" applyFill="1" applyBorder="1" applyAlignment="1">
      <alignment horizontal="center" vertical="top"/>
    </xf>
    <xf numFmtId="0" fontId="52" fillId="2" borderId="17" xfId="0" applyFont="1" applyFill="1" applyBorder="1" applyAlignment="1">
      <alignment horizontal="center" vertical="top"/>
    </xf>
    <xf numFmtId="0" fontId="44" fillId="0" borderId="0" xfId="0" applyFont="1" applyAlignment="1">
      <alignment horizontal="right"/>
    </xf>
    <xf numFmtId="0" fontId="44" fillId="0" borderId="0" xfId="0" applyFont="1" applyAlignment="1">
      <alignment horizontal="center"/>
    </xf>
    <xf numFmtId="0" fontId="44" fillId="0" borderId="24" xfId="0" applyFont="1" applyBorder="1" applyAlignment="1"/>
    <xf numFmtId="0" fontId="44" fillId="0" borderId="22" xfId="0" applyFont="1" applyBorder="1" applyAlignment="1"/>
    <xf numFmtId="0" fontId="43" fillId="2" borderId="17" xfId="0" applyFont="1" applyFill="1" applyBorder="1" applyAlignment="1">
      <alignment horizontal="center" vertical="top" shrinkToFit="1"/>
    </xf>
    <xf numFmtId="0" fontId="44" fillId="0" borderId="22" xfId="0" applyFont="1" applyBorder="1" applyAlignment="1">
      <alignment horizontal="left"/>
    </xf>
    <xf numFmtId="0" fontId="17" fillId="2" borderId="19" xfId="0" applyFont="1" applyFill="1" applyBorder="1" applyAlignment="1">
      <alignment horizontal="center" vertical="top" wrapText="1"/>
    </xf>
    <xf numFmtId="0" fontId="21" fillId="2" borderId="26" xfId="0" applyFont="1" applyFill="1" applyBorder="1" applyAlignment="1">
      <alignment horizontal="center" vertical="center" wrapText="1"/>
    </xf>
    <xf numFmtId="0" fontId="21" fillId="2" borderId="31" xfId="0" applyFont="1" applyFill="1" applyBorder="1" applyAlignment="1">
      <alignment horizontal="center" vertical="center" wrapText="1"/>
    </xf>
    <xf numFmtId="6" fontId="5" fillId="0" borderId="26" xfId="2" applyFont="1" applyBorder="1" applyAlignment="1">
      <alignment horizontal="center" vertical="center"/>
    </xf>
    <xf numFmtId="6" fontId="5" fillId="0" borderId="31" xfId="2" applyFont="1" applyBorder="1" applyAlignment="1">
      <alignment horizontal="center" vertical="center"/>
    </xf>
    <xf numFmtId="0" fontId="31" fillId="2" borderId="26"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5" xfId="0" applyFont="1" applyFill="1" applyBorder="1" applyAlignment="1">
      <alignment horizontal="center" vertical="top"/>
    </xf>
    <xf numFmtId="0" fontId="3" fillId="2" borderId="19"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8" xfId="0" applyFont="1" applyFill="1" applyBorder="1" applyAlignment="1">
      <alignment horizontal="center" vertical="top" shrinkToFit="1"/>
    </xf>
    <xf numFmtId="0" fontId="3" fillId="2" borderId="9" xfId="0" applyFont="1" applyFill="1" applyBorder="1" applyAlignment="1">
      <alignment horizontal="center" vertical="top" shrinkToFit="1"/>
    </xf>
    <xf numFmtId="0" fontId="0" fillId="2" borderId="21" xfId="0" applyFont="1" applyFill="1" applyBorder="1" applyAlignment="1">
      <alignment horizontal="center" vertical="top" shrinkToFit="1"/>
    </xf>
    <xf numFmtId="0" fontId="3" fillId="2" borderId="17" xfId="0" applyFont="1" applyFill="1" applyBorder="1" applyAlignment="1">
      <alignment horizontal="center" vertical="top" shrinkToFi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0" fillId="2" borderId="21" xfId="0" applyFont="1" applyFill="1" applyBorder="1" applyAlignment="1">
      <alignment horizontal="center" vertical="top"/>
    </xf>
    <xf numFmtId="0" fontId="3" fillId="2" borderId="17" xfId="0" applyFont="1" applyFill="1" applyBorder="1" applyAlignment="1">
      <alignment horizontal="center" vertical="top"/>
    </xf>
    <xf numFmtId="0" fontId="29" fillId="2" borderId="21" xfId="0" applyFont="1" applyFill="1" applyBorder="1" applyAlignment="1">
      <alignment horizontal="center" vertical="top"/>
    </xf>
    <xf numFmtId="0" fontId="29" fillId="2" borderId="17" xfId="0" applyFont="1" applyFill="1" applyBorder="1" applyAlignment="1">
      <alignment horizontal="center" vertical="top"/>
    </xf>
    <xf numFmtId="0" fontId="3" fillId="0" borderId="29" xfId="0" applyFont="1" applyBorder="1" applyAlignment="1">
      <alignment horizontal="center" vertical="top"/>
    </xf>
    <xf numFmtId="0" fontId="28" fillId="2" borderId="21" xfId="0" applyFont="1" applyFill="1" applyBorder="1" applyAlignment="1">
      <alignment horizontal="center" vertical="top"/>
    </xf>
    <xf numFmtId="0" fontId="26" fillId="2" borderId="21" xfId="0" applyFont="1" applyFill="1" applyBorder="1" applyAlignment="1">
      <alignment horizontal="center" vertical="top"/>
    </xf>
    <xf numFmtId="0" fontId="27" fillId="2" borderId="17" xfId="0" applyFont="1" applyFill="1" applyBorder="1" applyAlignment="1">
      <alignment horizontal="center" vertical="top"/>
    </xf>
    <xf numFmtId="0" fontId="21" fillId="2" borderId="31" xfId="0" applyFont="1" applyFill="1" applyBorder="1" applyAlignment="1">
      <alignment horizontal="center" vertical="center"/>
    </xf>
    <xf numFmtId="6" fontId="5" fillId="0" borderId="32" xfId="2" applyFont="1" applyBorder="1" applyAlignment="1">
      <alignment horizontal="center" vertical="center"/>
    </xf>
    <xf numFmtId="0" fontId="2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3" fillId="0" borderId="0" xfId="0" applyFont="1" applyBorder="1" applyAlignment="1">
      <alignment horizontal="center" vertical="top"/>
    </xf>
    <xf numFmtId="0" fontId="30" fillId="2" borderId="26"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8" fillId="0" borderId="0" xfId="0" applyFont="1" applyAlignment="1">
      <alignment horizontal="right"/>
    </xf>
    <xf numFmtId="0" fontId="8" fillId="0" borderId="0" xfId="0" applyFont="1" applyAlignment="1">
      <alignment horizontal="center"/>
    </xf>
    <xf numFmtId="0" fontId="8" fillId="0" borderId="22" xfId="0" applyFont="1" applyBorder="1" applyAlignment="1"/>
    <xf numFmtId="0" fontId="8" fillId="0" borderId="24" xfId="0" applyFont="1" applyBorder="1" applyAlignment="1"/>
    <xf numFmtId="0" fontId="7" fillId="0" borderId="0" xfId="0" applyFont="1" applyBorder="1" applyAlignment="1">
      <alignment horizontal="left" vertical="top" wrapText="1"/>
    </xf>
    <xf numFmtId="0" fontId="21" fillId="2" borderId="32" xfId="0" applyFont="1" applyFill="1" applyBorder="1" applyAlignment="1">
      <alignment horizontal="center" vertical="center" wrapText="1"/>
    </xf>
    <xf numFmtId="0" fontId="21" fillId="2" borderId="32" xfId="0" applyFont="1" applyFill="1" applyBorder="1" applyAlignment="1">
      <alignment horizontal="center" vertical="center"/>
    </xf>
    <xf numFmtId="0" fontId="31" fillId="2" borderId="31" xfId="0" applyFont="1" applyFill="1" applyBorder="1" applyAlignment="1">
      <alignment horizontal="center" vertical="center"/>
    </xf>
    <xf numFmtId="6" fontId="5" fillId="0" borderId="0" xfId="2" applyFont="1" applyFill="1" applyBorder="1" applyAlignment="1">
      <alignment horizontal="center" vertical="center"/>
    </xf>
    <xf numFmtId="0" fontId="20" fillId="2" borderId="32" xfId="0" applyFont="1" applyFill="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F141"/>
  <sheetViews>
    <sheetView view="pageBreakPreview" zoomScale="90" zoomScaleNormal="75" zoomScaleSheetLayoutView="90" zoomScalePageLayoutView="70" workbookViewId="0">
      <pane xSplit="2" ySplit="3" topLeftCell="M4" activePane="bottomRight" state="frozen"/>
      <selection pane="topRight" activeCell="C1" sqref="C1"/>
      <selection pane="bottomLeft" activeCell="A4" sqref="A4"/>
      <selection pane="bottomRight" activeCell="V9" sqref="V9"/>
    </sheetView>
  </sheetViews>
  <sheetFormatPr defaultRowHeight="13.5" x14ac:dyDescent="0.15"/>
  <cols>
    <col min="1" max="1" width="5.5" style="98" bestFit="1" customWidth="1"/>
    <col min="2" max="2" width="19.25" style="98" customWidth="1"/>
    <col min="3" max="3" width="14" style="98" customWidth="1"/>
    <col min="4" max="4" width="8.25" style="99" hidden="1" customWidth="1"/>
    <col min="5" max="5" width="12.375" style="98" customWidth="1"/>
    <col min="6" max="17" width="8.25" style="98" customWidth="1"/>
    <col min="18" max="18" width="11.5" style="98" bestFit="1" customWidth="1"/>
    <col min="19" max="20" width="9.25" style="98" bestFit="1" customWidth="1"/>
    <col min="21" max="22" width="9" style="98"/>
    <col min="23" max="23" width="10.25" style="98" bestFit="1" customWidth="1"/>
    <col min="24" max="16384" width="9" style="98"/>
  </cols>
  <sheetData>
    <row r="1" spans="1:25" ht="14.25" x14ac:dyDescent="0.15">
      <c r="A1" s="97" t="s">
        <v>434</v>
      </c>
    </row>
    <row r="2" spans="1:25" ht="28.5" customHeight="1" x14ac:dyDescent="0.15">
      <c r="A2" s="210" t="s">
        <v>285</v>
      </c>
      <c r="B2" s="210" t="s">
        <v>286</v>
      </c>
      <c r="C2" s="212" t="s">
        <v>287</v>
      </c>
      <c r="D2" s="212" t="s">
        <v>288</v>
      </c>
      <c r="E2" s="212" t="s">
        <v>289</v>
      </c>
      <c r="F2" s="209" t="s">
        <v>290</v>
      </c>
      <c r="G2" s="207"/>
      <c r="H2" s="207"/>
      <c r="I2" s="207"/>
      <c r="J2" s="207"/>
      <c r="K2" s="207"/>
      <c r="L2" s="207"/>
      <c r="M2" s="207"/>
      <c r="N2" s="207"/>
      <c r="O2" s="207"/>
      <c r="P2" s="207"/>
      <c r="Q2" s="207"/>
      <c r="R2" s="208"/>
    </row>
    <row r="3" spans="1:25" ht="28.5" customHeight="1" x14ac:dyDescent="0.15">
      <c r="A3" s="211"/>
      <c r="B3" s="211"/>
      <c r="C3" s="211"/>
      <c r="D3" s="213"/>
      <c r="E3" s="211"/>
      <c r="F3" s="100" t="s">
        <v>291</v>
      </c>
      <c r="G3" s="100" t="s">
        <v>292</v>
      </c>
      <c r="H3" s="100" t="s">
        <v>293</v>
      </c>
      <c r="I3" s="101" t="s">
        <v>294</v>
      </c>
      <c r="J3" s="101" t="s">
        <v>295</v>
      </c>
      <c r="K3" s="101" t="s">
        <v>296</v>
      </c>
      <c r="L3" s="101" t="s">
        <v>297</v>
      </c>
      <c r="M3" s="101" t="s">
        <v>298</v>
      </c>
      <c r="N3" s="101" t="s">
        <v>299</v>
      </c>
      <c r="O3" s="101" t="s">
        <v>300</v>
      </c>
      <c r="P3" s="101" t="s">
        <v>301</v>
      </c>
      <c r="Q3" s="101" t="s">
        <v>302</v>
      </c>
      <c r="R3" s="102" t="s">
        <v>0</v>
      </c>
      <c r="T3" s="99" t="s">
        <v>423</v>
      </c>
      <c r="W3" s="99" t="s">
        <v>424</v>
      </c>
    </row>
    <row r="4" spans="1:25" ht="28.5" customHeight="1" x14ac:dyDescent="0.15">
      <c r="A4" s="103">
        <v>1</v>
      </c>
      <c r="B4" s="103" t="s">
        <v>303</v>
      </c>
      <c r="C4" s="103" t="s">
        <v>304</v>
      </c>
      <c r="D4" s="104" t="s">
        <v>305</v>
      </c>
      <c r="E4" s="109">
        <v>1000</v>
      </c>
      <c r="F4" s="188">
        <v>135444</v>
      </c>
      <c r="G4" s="188">
        <v>117503</v>
      </c>
      <c r="H4" s="188">
        <v>160089</v>
      </c>
      <c r="I4" s="188">
        <v>185168</v>
      </c>
      <c r="J4" s="188">
        <v>164528</v>
      </c>
      <c r="K4" s="188">
        <v>168229</v>
      </c>
      <c r="L4" s="188">
        <v>115180</v>
      </c>
      <c r="M4" s="188">
        <v>120026</v>
      </c>
      <c r="N4" s="188">
        <v>201149</v>
      </c>
      <c r="O4" s="188">
        <v>222891</v>
      </c>
      <c r="P4" s="188">
        <v>263296</v>
      </c>
      <c r="Q4" s="188">
        <v>209269</v>
      </c>
      <c r="R4" s="105">
        <f>SUM(F4:Q4)</f>
        <v>2062772</v>
      </c>
      <c r="T4" s="106">
        <v>2001495</v>
      </c>
      <c r="U4" s="107">
        <f>R4/T4</f>
        <v>1.0306156148279162</v>
      </c>
      <c r="W4" s="106">
        <v>2042000</v>
      </c>
      <c r="X4" s="107">
        <f t="shared" ref="X4:X27" si="0">T4/W4</f>
        <v>0.98016405484818803</v>
      </c>
    </row>
    <row r="5" spans="1:25" ht="28.5" customHeight="1" x14ac:dyDescent="0.15">
      <c r="A5" s="103">
        <v>2</v>
      </c>
      <c r="B5" s="103" t="s">
        <v>306</v>
      </c>
      <c r="C5" s="103" t="s">
        <v>304</v>
      </c>
      <c r="D5" s="104" t="s">
        <v>305</v>
      </c>
      <c r="E5" s="109">
        <v>60</v>
      </c>
      <c r="F5" s="188">
        <v>15529</v>
      </c>
      <c r="G5" s="188">
        <v>13724</v>
      </c>
      <c r="H5" s="188">
        <v>14099</v>
      </c>
      <c r="I5" s="188">
        <v>14245</v>
      </c>
      <c r="J5" s="188">
        <v>13448</v>
      </c>
      <c r="K5" s="188">
        <v>15665</v>
      </c>
      <c r="L5" s="188">
        <v>13788</v>
      </c>
      <c r="M5" s="188">
        <v>12642</v>
      </c>
      <c r="N5" s="188">
        <v>14789</v>
      </c>
      <c r="O5" s="188">
        <v>14845</v>
      </c>
      <c r="P5" s="188">
        <v>15104</v>
      </c>
      <c r="Q5" s="188">
        <v>14941</v>
      </c>
      <c r="R5" s="105">
        <f>SUM(F5:Q5)</f>
        <v>172819</v>
      </c>
      <c r="T5" s="106">
        <v>171774</v>
      </c>
      <c r="U5" s="107">
        <f t="shared" ref="U5:U75" si="1">R5/T5</f>
        <v>1.0060835749298498</v>
      </c>
      <c r="W5" s="106">
        <v>170000</v>
      </c>
      <c r="X5" s="107">
        <f t="shared" si="0"/>
        <v>1.0104352941176471</v>
      </c>
    </row>
    <row r="6" spans="1:25" ht="28.5" customHeight="1" x14ac:dyDescent="0.15">
      <c r="A6" s="103">
        <v>3</v>
      </c>
      <c r="B6" s="103" t="s">
        <v>307</v>
      </c>
      <c r="C6" s="103" t="s">
        <v>304</v>
      </c>
      <c r="D6" s="104" t="s">
        <v>305</v>
      </c>
      <c r="E6" s="109">
        <v>69</v>
      </c>
      <c r="F6" s="188">
        <v>10517</v>
      </c>
      <c r="G6" s="188">
        <v>9005</v>
      </c>
      <c r="H6" s="188">
        <v>16377</v>
      </c>
      <c r="I6" s="188">
        <v>17982</v>
      </c>
      <c r="J6" s="188">
        <v>18180</v>
      </c>
      <c r="K6" s="188">
        <v>14003</v>
      </c>
      <c r="L6" s="188">
        <v>9161</v>
      </c>
      <c r="M6" s="188">
        <v>8563</v>
      </c>
      <c r="N6" s="188">
        <v>16362</v>
      </c>
      <c r="O6" s="188">
        <v>17148</v>
      </c>
      <c r="P6" s="188">
        <v>17755</v>
      </c>
      <c r="Q6" s="188">
        <v>17093</v>
      </c>
      <c r="R6" s="105">
        <f>SUM(F6:Q6)</f>
        <v>172146</v>
      </c>
      <c r="T6" s="106">
        <v>123738</v>
      </c>
      <c r="U6" s="107">
        <f t="shared" si="1"/>
        <v>1.3912136934490618</v>
      </c>
      <c r="V6" s="98" t="s">
        <v>443</v>
      </c>
      <c r="W6" s="106">
        <v>126000</v>
      </c>
      <c r="X6" s="107">
        <f t="shared" si="0"/>
        <v>0.98204761904761906</v>
      </c>
    </row>
    <row r="7" spans="1:25" ht="28.5" customHeight="1" x14ac:dyDescent="0.15">
      <c r="A7" s="103">
        <v>4</v>
      </c>
      <c r="B7" s="103" t="s">
        <v>308</v>
      </c>
      <c r="C7" s="103" t="s">
        <v>304</v>
      </c>
      <c r="D7" s="104" t="s">
        <v>309</v>
      </c>
      <c r="E7" s="109">
        <v>37</v>
      </c>
      <c r="F7" s="188">
        <v>3100</v>
      </c>
      <c r="G7" s="188">
        <v>2600</v>
      </c>
      <c r="H7" s="188">
        <v>3300</v>
      </c>
      <c r="I7" s="188">
        <v>3600</v>
      </c>
      <c r="J7" s="188">
        <v>3700</v>
      </c>
      <c r="K7" s="188">
        <v>2000</v>
      </c>
      <c r="L7" s="188">
        <v>2900</v>
      </c>
      <c r="M7" s="188">
        <v>2600</v>
      </c>
      <c r="N7" s="188">
        <v>3400</v>
      </c>
      <c r="O7" s="188">
        <v>3900</v>
      </c>
      <c r="P7" s="188">
        <v>4000</v>
      </c>
      <c r="Q7" s="188">
        <v>4100</v>
      </c>
      <c r="R7" s="105">
        <f t="shared" ref="R7:R83" si="2">SUM(F7:Q7)</f>
        <v>39200</v>
      </c>
      <c r="T7" s="106">
        <v>39800</v>
      </c>
      <c r="U7" s="107">
        <f t="shared" si="1"/>
        <v>0.98492462311557794</v>
      </c>
      <c r="W7" s="106">
        <v>41700</v>
      </c>
      <c r="X7" s="107">
        <f t="shared" si="0"/>
        <v>0.95443645083932849</v>
      </c>
    </row>
    <row r="8" spans="1:25" ht="28.5" customHeight="1" x14ac:dyDescent="0.15">
      <c r="A8" s="103">
        <v>5</v>
      </c>
      <c r="B8" s="103" t="s">
        <v>162</v>
      </c>
      <c r="C8" s="103" t="s">
        <v>304</v>
      </c>
      <c r="D8" s="104" t="s">
        <v>309</v>
      </c>
      <c r="E8" s="109">
        <v>51</v>
      </c>
      <c r="F8" s="188">
        <v>3200</v>
      </c>
      <c r="G8" s="188">
        <v>3000</v>
      </c>
      <c r="H8" s="188">
        <v>3800</v>
      </c>
      <c r="I8" s="188">
        <v>4000</v>
      </c>
      <c r="J8" s="188">
        <v>4100</v>
      </c>
      <c r="K8" s="188">
        <v>2600</v>
      </c>
      <c r="L8" s="188">
        <v>2800</v>
      </c>
      <c r="M8" s="188">
        <v>2800</v>
      </c>
      <c r="N8" s="188">
        <v>3300</v>
      </c>
      <c r="O8" s="188">
        <v>4300</v>
      </c>
      <c r="P8" s="188">
        <v>5100</v>
      </c>
      <c r="Q8" s="188">
        <v>4500</v>
      </c>
      <c r="R8" s="105">
        <f t="shared" si="2"/>
        <v>43500</v>
      </c>
      <c r="T8" s="106">
        <v>43200</v>
      </c>
      <c r="U8" s="107">
        <f t="shared" si="1"/>
        <v>1.0069444444444444</v>
      </c>
      <c r="W8" s="106">
        <v>44400</v>
      </c>
      <c r="X8" s="107">
        <f t="shared" si="0"/>
        <v>0.97297297297297303</v>
      </c>
    </row>
    <row r="9" spans="1:25" ht="28.5" customHeight="1" x14ac:dyDescent="0.15">
      <c r="A9" s="103">
        <v>6</v>
      </c>
      <c r="B9" s="103" t="s">
        <v>310</v>
      </c>
      <c r="C9" s="103" t="s">
        <v>304</v>
      </c>
      <c r="D9" s="104" t="s">
        <v>309</v>
      </c>
      <c r="E9" s="109">
        <v>19</v>
      </c>
      <c r="F9" s="188">
        <v>2361</v>
      </c>
      <c r="G9" s="188">
        <v>2437</v>
      </c>
      <c r="H9" s="188">
        <v>1814</v>
      </c>
      <c r="I9" s="188">
        <v>1655</v>
      </c>
      <c r="J9" s="188">
        <v>1450</v>
      </c>
      <c r="K9" s="188">
        <v>1632</v>
      </c>
      <c r="L9" s="188">
        <v>0</v>
      </c>
      <c r="M9" s="188">
        <v>0</v>
      </c>
      <c r="N9" s="188">
        <v>0</v>
      </c>
      <c r="O9" s="188">
        <v>0</v>
      </c>
      <c r="P9" s="188">
        <v>0</v>
      </c>
      <c r="Q9" s="188">
        <v>0</v>
      </c>
      <c r="R9" s="105">
        <f t="shared" si="2"/>
        <v>11349</v>
      </c>
      <c r="T9" s="106">
        <v>47460</v>
      </c>
      <c r="U9" s="107">
        <f t="shared" si="1"/>
        <v>0.23912768647281921</v>
      </c>
      <c r="V9" s="98" t="s">
        <v>440</v>
      </c>
      <c r="W9" s="106">
        <v>111983</v>
      </c>
      <c r="X9" s="107">
        <f t="shared" si="0"/>
        <v>0.4238143289606458</v>
      </c>
      <c r="Y9" s="98" t="s">
        <v>440</v>
      </c>
    </row>
    <row r="10" spans="1:25" ht="28.5" customHeight="1" x14ac:dyDescent="0.15">
      <c r="A10" s="103">
        <v>7</v>
      </c>
      <c r="B10" s="103" t="s">
        <v>163</v>
      </c>
      <c r="C10" s="103" t="s">
        <v>304</v>
      </c>
      <c r="D10" s="104" t="s">
        <v>311</v>
      </c>
      <c r="E10" s="109">
        <v>166</v>
      </c>
      <c r="F10" s="188">
        <v>24500</v>
      </c>
      <c r="G10" s="188">
        <v>22400</v>
      </c>
      <c r="H10" s="188">
        <v>26600</v>
      </c>
      <c r="I10" s="188">
        <v>30300</v>
      </c>
      <c r="J10" s="188">
        <v>28400</v>
      </c>
      <c r="K10" s="188">
        <v>29100</v>
      </c>
      <c r="L10" s="188">
        <v>22700</v>
      </c>
      <c r="M10" s="188">
        <v>21200</v>
      </c>
      <c r="N10" s="188">
        <v>28100</v>
      </c>
      <c r="O10" s="188">
        <v>37500</v>
      </c>
      <c r="P10" s="188">
        <v>42000</v>
      </c>
      <c r="Q10" s="188">
        <v>35100</v>
      </c>
      <c r="R10" s="105">
        <f t="shared" si="2"/>
        <v>347900</v>
      </c>
      <c r="T10" s="106">
        <v>350000</v>
      </c>
      <c r="U10" s="107">
        <f t="shared" si="1"/>
        <v>0.99399999999999999</v>
      </c>
      <c r="W10" s="106">
        <v>344000</v>
      </c>
      <c r="X10" s="107">
        <f t="shared" si="0"/>
        <v>1.0174418604651163</v>
      </c>
    </row>
    <row r="11" spans="1:25" ht="28.5" customHeight="1" x14ac:dyDescent="0.15">
      <c r="A11" s="103">
        <v>8</v>
      </c>
      <c r="B11" s="103" t="s">
        <v>312</v>
      </c>
      <c r="C11" s="108" t="s">
        <v>313</v>
      </c>
      <c r="D11" s="104" t="s">
        <v>314</v>
      </c>
      <c r="E11" s="109">
        <v>43</v>
      </c>
      <c r="F11" s="188">
        <v>5000</v>
      </c>
      <c r="G11" s="188">
        <v>6000</v>
      </c>
      <c r="H11" s="188">
        <v>8000</v>
      </c>
      <c r="I11" s="188">
        <v>12000</v>
      </c>
      <c r="J11" s="188">
        <v>12000</v>
      </c>
      <c r="K11" s="188">
        <v>10000</v>
      </c>
      <c r="L11" s="188">
        <v>8000</v>
      </c>
      <c r="M11" s="188">
        <v>7000</v>
      </c>
      <c r="N11" s="188">
        <v>4500</v>
      </c>
      <c r="O11" s="188">
        <v>4500</v>
      </c>
      <c r="P11" s="188">
        <v>5000</v>
      </c>
      <c r="Q11" s="188">
        <v>7500</v>
      </c>
      <c r="R11" s="105">
        <f t="shared" si="2"/>
        <v>89500</v>
      </c>
      <c r="T11" s="106">
        <v>84400</v>
      </c>
      <c r="U11" s="107">
        <f t="shared" si="1"/>
        <v>1.0604265402843602</v>
      </c>
      <c r="W11" s="106">
        <v>113930</v>
      </c>
      <c r="X11" s="107">
        <f t="shared" si="0"/>
        <v>0.74080575792153081</v>
      </c>
    </row>
    <row r="12" spans="1:25" ht="28.5" customHeight="1" x14ac:dyDescent="0.15">
      <c r="A12" s="103">
        <v>9</v>
      </c>
      <c r="B12" s="108" t="s">
        <v>315</v>
      </c>
      <c r="C12" s="108" t="s">
        <v>304</v>
      </c>
      <c r="D12" s="104" t="s">
        <v>305</v>
      </c>
      <c r="E12" s="109">
        <v>73</v>
      </c>
      <c r="F12" s="188">
        <v>6000</v>
      </c>
      <c r="G12" s="188">
        <v>6000</v>
      </c>
      <c r="H12" s="188">
        <v>7000</v>
      </c>
      <c r="I12" s="188">
        <v>8000</v>
      </c>
      <c r="J12" s="188">
        <v>8000</v>
      </c>
      <c r="K12" s="188">
        <v>6000</v>
      </c>
      <c r="L12" s="188">
        <v>7000</v>
      </c>
      <c r="M12" s="188">
        <v>5000</v>
      </c>
      <c r="N12" s="188">
        <v>6000</v>
      </c>
      <c r="O12" s="188">
        <v>11000</v>
      </c>
      <c r="P12" s="188">
        <v>10000</v>
      </c>
      <c r="Q12" s="188">
        <v>8000</v>
      </c>
      <c r="R12" s="105">
        <f t="shared" si="2"/>
        <v>88000</v>
      </c>
      <c r="T12" s="106">
        <v>97000</v>
      </c>
      <c r="U12" s="107">
        <f t="shared" si="1"/>
        <v>0.90721649484536082</v>
      </c>
      <c r="W12" s="106">
        <v>92000</v>
      </c>
      <c r="X12" s="107">
        <f t="shared" si="0"/>
        <v>1.0543478260869565</v>
      </c>
    </row>
    <row r="13" spans="1:25" ht="28.5" customHeight="1" x14ac:dyDescent="0.15">
      <c r="A13" s="103">
        <v>10</v>
      </c>
      <c r="B13" s="108" t="s">
        <v>316</v>
      </c>
      <c r="C13" s="108" t="s">
        <v>304</v>
      </c>
      <c r="D13" s="104" t="s">
        <v>305</v>
      </c>
      <c r="E13" s="109">
        <v>76</v>
      </c>
      <c r="F13" s="188">
        <v>6167</v>
      </c>
      <c r="G13" s="188">
        <v>5925</v>
      </c>
      <c r="H13" s="188">
        <v>8194</v>
      </c>
      <c r="I13" s="188">
        <v>8582</v>
      </c>
      <c r="J13" s="188">
        <v>8109</v>
      </c>
      <c r="K13" s="188">
        <v>7375</v>
      </c>
      <c r="L13" s="188">
        <v>6242</v>
      </c>
      <c r="M13" s="188">
        <v>5250</v>
      </c>
      <c r="N13" s="188">
        <v>7032</v>
      </c>
      <c r="O13" s="188">
        <v>9253</v>
      </c>
      <c r="P13" s="188">
        <v>10012</v>
      </c>
      <c r="Q13" s="188">
        <v>8004</v>
      </c>
      <c r="R13" s="105">
        <f t="shared" si="2"/>
        <v>90145</v>
      </c>
      <c r="T13" s="106">
        <v>89810</v>
      </c>
      <c r="U13" s="107">
        <f t="shared" si="1"/>
        <v>1.0037300968711724</v>
      </c>
      <c r="W13" s="106">
        <v>90494</v>
      </c>
      <c r="X13" s="107">
        <f t="shared" si="0"/>
        <v>0.99244148783344754</v>
      </c>
    </row>
    <row r="14" spans="1:25" ht="28.5" customHeight="1" x14ac:dyDescent="0.15">
      <c r="A14" s="103">
        <v>11</v>
      </c>
      <c r="B14" s="103" t="s">
        <v>317</v>
      </c>
      <c r="C14" s="108" t="s">
        <v>304</v>
      </c>
      <c r="D14" s="104" t="s">
        <v>305</v>
      </c>
      <c r="E14" s="109">
        <v>45</v>
      </c>
      <c r="F14" s="188">
        <v>3600</v>
      </c>
      <c r="G14" s="188">
        <v>3400</v>
      </c>
      <c r="H14" s="188">
        <v>4800</v>
      </c>
      <c r="I14" s="188">
        <v>5200</v>
      </c>
      <c r="J14" s="188">
        <v>4700</v>
      </c>
      <c r="K14" s="188">
        <v>4400</v>
      </c>
      <c r="L14" s="188">
        <v>3400</v>
      </c>
      <c r="M14" s="188">
        <v>2800</v>
      </c>
      <c r="N14" s="188">
        <v>3300</v>
      </c>
      <c r="O14" s="188">
        <v>5500</v>
      </c>
      <c r="P14" s="188">
        <v>5000</v>
      </c>
      <c r="Q14" s="188">
        <v>3700</v>
      </c>
      <c r="R14" s="105">
        <f t="shared" si="2"/>
        <v>49800</v>
      </c>
      <c r="T14" s="106">
        <v>44400</v>
      </c>
      <c r="U14" s="107">
        <f t="shared" si="1"/>
        <v>1.1216216216216217</v>
      </c>
      <c r="W14" s="106">
        <v>43600</v>
      </c>
      <c r="X14" s="107">
        <f t="shared" si="0"/>
        <v>1.0183486238532109</v>
      </c>
    </row>
    <row r="15" spans="1:25" ht="28.5" customHeight="1" x14ac:dyDescent="0.15">
      <c r="A15" s="103">
        <v>12</v>
      </c>
      <c r="B15" s="103" t="s">
        <v>318</v>
      </c>
      <c r="C15" s="108" t="s">
        <v>304</v>
      </c>
      <c r="D15" s="104" t="s">
        <v>319</v>
      </c>
      <c r="E15" s="109">
        <v>132</v>
      </c>
      <c r="F15" s="188">
        <v>17388</v>
      </c>
      <c r="G15" s="188">
        <v>16147</v>
      </c>
      <c r="H15" s="188">
        <v>19975</v>
      </c>
      <c r="I15" s="188">
        <v>20140</v>
      </c>
      <c r="J15" s="188">
        <v>18429</v>
      </c>
      <c r="K15" s="188">
        <v>21338</v>
      </c>
      <c r="L15" s="188">
        <v>15544</v>
      </c>
      <c r="M15" s="188">
        <v>18097</v>
      </c>
      <c r="N15" s="188">
        <v>32157</v>
      </c>
      <c r="O15" s="188">
        <v>30037</v>
      </c>
      <c r="P15" s="188">
        <v>31607</v>
      </c>
      <c r="Q15" s="188">
        <v>27864</v>
      </c>
      <c r="R15" s="105">
        <f t="shared" si="2"/>
        <v>268723</v>
      </c>
      <c r="T15" s="106">
        <v>240702</v>
      </c>
      <c r="U15" s="107">
        <f t="shared" si="1"/>
        <v>1.1164136567207585</v>
      </c>
      <c r="W15" s="106">
        <v>231298</v>
      </c>
      <c r="X15" s="107">
        <f t="shared" si="0"/>
        <v>1.0406575067661632</v>
      </c>
    </row>
    <row r="16" spans="1:25" ht="28.5" customHeight="1" x14ac:dyDescent="0.15">
      <c r="A16" s="103">
        <v>13</v>
      </c>
      <c r="B16" s="103" t="s">
        <v>320</v>
      </c>
      <c r="C16" s="108" t="s">
        <v>304</v>
      </c>
      <c r="D16" s="104" t="s">
        <v>311</v>
      </c>
      <c r="E16" s="109">
        <v>55</v>
      </c>
      <c r="F16" s="188">
        <v>3000</v>
      </c>
      <c r="G16" s="188">
        <v>6500</v>
      </c>
      <c r="H16" s="188">
        <v>10100</v>
      </c>
      <c r="I16" s="188">
        <v>11400</v>
      </c>
      <c r="J16" s="188">
        <v>9900</v>
      </c>
      <c r="K16" s="188">
        <v>9100</v>
      </c>
      <c r="L16" s="188">
        <v>7300</v>
      </c>
      <c r="M16" s="188">
        <v>2500</v>
      </c>
      <c r="N16" s="188">
        <v>3500</v>
      </c>
      <c r="O16" s="188">
        <v>4400</v>
      </c>
      <c r="P16" s="188">
        <v>6200</v>
      </c>
      <c r="Q16" s="188">
        <v>4400</v>
      </c>
      <c r="R16" s="105">
        <f t="shared" si="2"/>
        <v>78300</v>
      </c>
      <c r="T16" s="106">
        <v>72800</v>
      </c>
      <c r="U16" s="107">
        <f t="shared" si="1"/>
        <v>1.0755494505494505</v>
      </c>
      <c r="W16" s="106">
        <v>74600</v>
      </c>
      <c r="X16" s="107">
        <f t="shared" si="0"/>
        <v>0.97587131367292224</v>
      </c>
    </row>
    <row r="17" spans="1:24" ht="28.5" customHeight="1" x14ac:dyDescent="0.15">
      <c r="A17" s="103">
        <v>14</v>
      </c>
      <c r="B17" s="103" t="s">
        <v>321</v>
      </c>
      <c r="C17" s="108" t="s">
        <v>322</v>
      </c>
      <c r="D17" s="104" t="s">
        <v>305</v>
      </c>
      <c r="E17" s="189">
        <v>123</v>
      </c>
      <c r="F17" s="188">
        <v>30000</v>
      </c>
      <c r="G17" s="188">
        <v>28000</v>
      </c>
      <c r="H17" s="188">
        <v>35000</v>
      </c>
      <c r="I17" s="188">
        <v>35000</v>
      </c>
      <c r="J17" s="188">
        <v>35000</v>
      </c>
      <c r="K17" s="188">
        <v>30000</v>
      </c>
      <c r="L17" s="188">
        <v>25000</v>
      </c>
      <c r="M17" s="188">
        <v>20000</v>
      </c>
      <c r="N17" s="188">
        <v>20000</v>
      </c>
      <c r="O17" s="188">
        <v>25000</v>
      </c>
      <c r="P17" s="188">
        <v>25000</v>
      </c>
      <c r="Q17" s="188">
        <v>25000</v>
      </c>
      <c r="R17" s="105">
        <f t="shared" si="2"/>
        <v>333000</v>
      </c>
      <c r="T17" s="106">
        <v>349700</v>
      </c>
      <c r="U17" s="107">
        <f t="shared" si="1"/>
        <v>0.95224478124106382</v>
      </c>
      <c r="W17" s="106">
        <v>404900</v>
      </c>
      <c r="X17" s="107">
        <f t="shared" si="0"/>
        <v>0.86367004198567543</v>
      </c>
    </row>
    <row r="18" spans="1:24" ht="28.5" customHeight="1" x14ac:dyDescent="0.15">
      <c r="A18" s="103">
        <v>15</v>
      </c>
      <c r="B18" s="103" t="s">
        <v>323</v>
      </c>
      <c r="C18" s="103" t="s">
        <v>324</v>
      </c>
      <c r="D18" s="104" t="s">
        <v>311</v>
      </c>
      <c r="E18" s="109">
        <v>319</v>
      </c>
      <c r="F18" s="188">
        <v>133200</v>
      </c>
      <c r="G18" s="188">
        <v>133400</v>
      </c>
      <c r="H18" s="188">
        <v>128400</v>
      </c>
      <c r="I18" s="188">
        <v>137100</v>
      </c>
      <c r="J18" s="188">
        <v>149000</v>
      </c>
      <c r="K18" s="188">
        <v>154500</v>
      </c>
      <c r="L18" s="188">
        <v>140700</v>
      </c>
      <c r="M18" s="188">
        <v>135400</v>
      </c>
      <c r="N18" s="188">
        <v>136900</v>
      </c>
      <c r="O18" s="188">
        <v>135799</v>
      </c>
      <c r="P18" s="188">
        <v>139262</v>
      </c>
      <c r="Q18" s="188">
        <v>143023</v>
      </c>
      <c r="R18" s="105">
        <f t="shared" si="2"/>
        <v>1666684</v>
      </c>
      <c r="T18" s="106">
        <v>1651000</v>
      </c>
      <c r="U18" s="107">
        <f t="shared" si="1"/>
        <v>1.0094996971532404</v>
      </c>
      <c r="W18" s="106">
        <v>1586000</v>
      </c>
      <c r="X18" s="107">
        <f t="shared" si="0"/>
        <v>1.040983606557377</v>
      </c>
    </row>
    <row r="19" spans="1:24" ht="28.5" customHeight="1" x14ac:dyDescent="0.15">
      <c r="A19" s="103">
        <v>16</v>
      </c>
      <c r="B19" s="103" t="s">
        <v>325</v>
      </c>
      <c r="C19" s="103" t="s">
        <v>324</v>
      </c>
      <c r="D19" s="104" t="s">
        <v>311</v>
      </c>
      <c r="E19" s="109">
        <v>266</v>
      </c>
      <c r="F19" s="188">
        <v>41100</v>
      </c>
      <c r="G19" s="188">
        <v>42600</v>
      </c>
      <c r="H19" s="188">
        <v>39100</v>
      </c>
      <c r="I19" s="188">
        <v>41100</v>
      </c>
      <c r="J19" s="188">
        <v>41000</v>
      </c>
      <c r="K19" s="188">
        <v>36100</v>
      </c>
      <c r="L19" s="188">
        <v>38100</v>
      </c>
      <c r="M19" s="188">
        <v>36700</v>
      </c>
      <c r="N19" s="188">
        <v>38700</v>
      </c>
      <c r="O19" s="188">
        <v>41300</v>
      </c>
      <c r="P19" s="188">
        <v>50951</v>
      </c>
      <c r="Q19" s="188">
        <v>45062</v>
      </c>
      <c r="R19" s="105">
        <f t="shared" si="2"/>
        <v>491813</v>
      </c>
      <c r="T19" s="106">
        <v>440000</v>
      </c>
      <c r="U19" s="107">
        <f t="shared" si="1"/>
        <v>1.1177568181818183</v>
      </c>
      <c r="W19" s="106">
        <v>466000</v>
      </c>
      <c r="X19" s="107">
        <f t="shared" si="0"/>
        <v>0.94420600858369097</v>
      </c>
    </row>
    <row r="20" spans="1:24" ht="28.5" customHeight="1" x14ac:dyDescent="0.15">
      <c r="A20" s="103">
        <v>17</v>
      </c>
      <c r="B20" s="103" t="s">
        <v>326</v>
      </c>
      <c r="C20" s="103" t="s">
        <v>324</v>
      </c>
      <c r="D20" s="104" t="s">
        <v>311</v>
      </c>
      <c r="E20" s="109">
        <v>89</v>
      </c>
      <c r="F20" s="188">
        <v>13900</v>
      </c>
      <c r="G20" s="188">
        <v>13400</v>
      </c>
      <c r="H20" s="188">
        <v>11100</v>
      </c>
      <c r="I20" s="188">
        <v>11500</v>
      </c>
      <c r="J20" s="188">
        <v>13200</v>
      </c>
      <c r="K20" s="188">
        <v>11900</v>
      </c>
      <c r="L20" s="188">
        <v>13400</v>
      </c>
      <c r="M20" s="188">
        <v>13000</v>
      </c>
      <c r="N20" s="188">
        <v>12500</v>
      </c>
      <c r="O20" s="188">
        <v>14500</v>
      </c>
      <c r="P20" s="188">
        <v>16805</v>
      </c>
      <c r="Q20" s="188">
        <v>13527</v>
      </c>
      <c r="R20" s="105">
        <f t="shared" si="2"/>
        <v>158732</v>
      </c>
      <c r="T20" s="106">
        <v>160000</v>
      </c>
      <c r="U20" s="107">
        <f t="shared" si="1"/>
        <v>0.99207500000000004</v>
      </c>
      <c r="W20" s="106">
        <v>166000</v>
      </c>
      <c r="X20" s="107">
        <f t="shared" si="0"/>
        <v>0.96385542168674698</v>
      </c>
    </row>
    <row r="21" spans="1:24" ht="28.5" customHeight="1" x14ac:dyDescent="0.15">
      <c r="A21" s="103">
        <v>18</v>
      </c>
      <c r="B21" s="103" t="s">
        <v>164</v>
      </c>
      <c r="C21" s="103" t="s">
        <v>327</v>
      </c>
      <c r="D21" s="104" t="s">
        <v>305</v>
      </c>
      <c r="E21" s="109">
        <v>75</v>
      </c>
      <c r="F21" s="188">
        <v>12800</v>
      </c>
      <c r="G21" s="188">
        <v>13600</v>
      </c>
      <c r="H21" s="188">
        <v>13000</v>
      </c>
      <c r="I21" s="188">
        <v>13800</v>
      </c>
      <c r="J21" s="188">
        <v>13800</v>
      </c>
      <c r="K21" s="188">
        <v>12400</v>
      </c>
      <c r="L21" s="188">
        <v>13900</v>
      </c>
      <c r="M21" s="188">
        <v>13600</v>
      </c>
      <c r="N21" s="188">
        <v>13800</v>
      </c>
      <c r="O21" s="188">
        <v>13600</v>
      </c>
      <c r="P21" s="188">
        <v>14900</v>
      </c>
      <c r="Q21" s="188">
        <v>13700</v>
      </c>
      <c r="R21" s="105">
        <f t="shared" si="2"/>
        <v>162900</v>
      </c>
      <c r="T21" s="106">
        <v>164000</v>
      </c>
      <c r="U21" s="107">
        <f t="shared" si="1"/>
        <v>0.99329268292682926</v>
      </c>
      <c r="W21" s="106">
        <v>167000</v>
      </c>
      <c r="X21" s="107">
        <f t="shared" si="0"/>
        <v>0.98203592814371254</v>
      </c>
    </row>
    <row r="22" spans="1:24" ht="28.5" customHeight="1" x14ac:dyDescent="0.15">
      <c r="A22" s="103">
        <v>19</v>
      </c>
      <c r="B22" s="103" t="s">
        <v>165</v>
      </c>
      <c r="C22" s="103" t="s">
        <v>324</v>
      </c>
      <c r="D22" s="104" t="s">
        <v>311</v>
      </c>
      <c r="E22" s="109">
        <v>104</v>
      </c>
      <c r="F22" s="188">
        <v>15500</v>
      </c>
      <c r="G22" s="188">
        <v>53000</v>
      </c>
      <c r="H22" s="188">
        <v>50800</v>
      </c>
      <c r="I22" s="188">
        <v>49400</v>
      </c>
      <c r="J22" s="188">
        <v>53200</v>
      </c>
      <c r="K22" s="188">
        <v>49700</v>
      </c>
      <c r="L22" s="188">
        <v>49200</v>
      </c>
      <c r="M22" s="188">
        <v>22200</v>
      </c>
      <c r="N22" s="188">
        <v>12800</v>
      </c>
      <c r="O22" s="188">
        <v>12688</v>
      </c>
      <c r="P22" s="188">
        <v>13610</v>
      </c>
      <c r="Q22" s="188">
        <v>13503</v>
      </c>
      <c r="R22" s="105">
        <f t="shared" si="2"/>
        <v>395601</v>
      </c>
      <c r="T22" s="106">
        <v>391000</v>
      </c>
      <c r="U22" s="107">
        <f t="shared" si="1"/>
        <v>1.01176726342711</v>
      </c>
      <c r="W22" s="106">
        <v>400000</v>
      </c>
      <c r="X22" s="107">
        <f t="shared" si="0"/>
        <v>0.97750000000000004</v>
      </c>
    </row>
    <row r="23" spans="1:24" ht="28.5" customHeight="1" x14ac:dyDescent="0.15">
      <c r="A23" s="103">
        <v>20</v>
      </c>
      <c r="B23" s="103" t="s">
        <v>166</v>
      </c>
      <c r="C23" s="103" t="s">
        <v>324</v>
      </c>
      <c r="D23" s="104" t="s">
        <v>311</v>
      </c>
      <c r="E23" s="109">
        <v>60</v>
      </c>
      <c r="F23" s="188">
        <v>12000</v>
      </c>
      <c r="G23" s="188">
        <v>12000</v>
      </c>
      <c r="H23" s="188">
        <v>11200</v>
      </c>
      <c r="I23" s="188">
        <v>11800</v>
      </c>
      <c r="J23" s="188">
        <v>12100</v>
      </c>
      <c r="K23" s="188">
        <v>11000</v>
      </c>
      <c r="L23" s="188">
        <v>12400</v>
      </c>
      <c r="M23" s="188">
        <v>12100</v>
      </c>
      <c r="N23" s="188">
        <v>12100</v>
      </c>
      <c r="O23" s="188">
        <v>12300</v>
      </c>
      <c r="P23" s="188">
        <v>13920</v>
      </c>
      <c r="Q23" s="188">
        <v>13100</v>
      </c>
      <c r="R23" s="105">
        <f t="shared" si="2"/>
        <v>146020</v>
      </c>
      <c r="T23" s="106">
        <v>148000</v>
      </c>
      <c r="U23" s="107">
        <f t="shared" si="1"/>
        <v>0.98662162162162159</v>
      </c>
      <c r="W23" s="106">
        <v>149000</v>
      </c>
      <c r="X23" s="107">
        <f t="shared" si="0"/>
        <v>0.99328859060402686</v>
      </c>
    </row>
    <row r="24" spans="1:24" ht="28.5" customHeight="1" x14ac:dyDescent="0.15">
      <c r="A24" s="103">
        <v>21</v>
      </c>
      <c r="B24" s="103" t="s">
        <v>167</v>
      </c>
      <c r="C24" s="103" t="s">
        <v>324</v>
      </c>
      <c r="D24" s="104" t="s">
        <v>311</v>
      </c>
      <c r="E24" s="109">
        <v>273</v>
      </c>
      <c r="F24" s="188">
        <v>69200</v>
      </c>
      <c r="G24" s="188">
        <v>70800</v>
      </c>
      <c r="H24" s="188">
        <v>62100</v>
      </c>
      <c r="I24" s="188">
        <v>63500</v>
      </c>
      <c r="J24" s="188">
        <v>66100</v>
      </c>
      <c r="K24" s="188">
        <v>60000</v>
      </c>
      <c r="L24" s="188">
        <v>69500</v>
      </c>
      <c r="M24" s="188">
        <v>66400</v>
      </c>
      <c r="N24" s="188">
        <v>67200</v>
      </c>
      <c r="O24" s="188">
        <v>74100</v>
      </c>
      <c r="P24" s="188">
        <v>84749</v>
      </c>
      <c r="Q24" s="188">
        <v>74092</v>
      </c>
      <c r="R24" s="105">
        <f t="shared" si="2"/>
        <v>827741</v>
      </c>
      <c r="T24" s="106">
        <v>836000</v>
      </c>
      <c r="U24" s="107">
        <f t="shared" si="1"/>
        <v>0.99012081339712921</v>
      </c>
      <c r="W24" s="106">
        <v>816000</v>
      </c>
      <c r="X24" s="107">
        <f t="shared" si="0"/>
        <v>1.0245098039215685</v>
      </c>
    </row>
    <row r="25" spans="1:24" ht="28.5" customHeight="1" x14ac:dyDescent="0.15">
      <c r="A25" s="103">
        <v>22</v>
      </c>
      <c r="B25" s="103" t="s">
        <v>168</v>
      </c>
      <c r="C25" s="103" t="s">
        <v>327</v>
      </c>
      <c r="D25" s="104" t="s">
        <v>305</v>
      </c>
      <c r="E25" s="109">
        <v>173</v>
      </c>
      <c r="F25" s="188">
        <v>54047</v>
      </c>
      <c r="G25" s="188">
        <v>54986</v>
      </c>
      <c r="H25" s="188">
        <v>52431</v>
      </c>
      <c r="I25" s="188">
        <v>54884</v>
      </c>
      <c r="J25" s="188">
        <v>54380</v>
      </c>
      <c r="K25" s="188">
        <v>48510</v>
      </c>
      <c r="L25" s="188">
        <v>51281</v>
      </c>
      <c r="M25" s="188">
        <v>50852</v>
      </c>
      <c r="N25" s="188">
        <v>54183</v>
      </c>
      <c r="O25" s="188">
        <v>53060</v>
      </c>
      <c r="P25" s="188">
        <v>54399</v>
      </c>
      <c r="Q25" s="188">
        <v>59355</v>
      </c>
      <c r="R25" s="105">
        <f t="shared" si="2"/>
        <v>642368</v>
      </c>
      <c r="T25" s="106">
        <v>626686</v>
      </c>
      <c r="U25" s="107">
        <f t="shared" si="1"/>
        <v>1.0250236960774615</v>
      </c>
      <c r="W25" s="106">
        <v>617215</v>
      </c>
      <c r="X25" s="107">
        <f t="shared" si="0"/>
        <v>1.0153447340067885</v>
      </c>
    </row>
    <row r="26" spans="1:24" ht="28.5" customHeight="1" x14ac:dyDescent="0.15">
      <c r="A26" s="103">
        <v>23</v>
      </c>
      <c r="B26" s="103" t="s">
        <v>169</v>
      </c>
      <c r="C26" s="103" t="s">
        <v>327</v>
      </c>
      <c r="D26" s="104" t="s">
        <v>305</v>
      </c>
      <c r="E26" s="109">
        <v>125</v>
      </c>
      <c r="F26" s="188">
        <v>40280</v>
      </c>
      <c r="G26" s="188">
        <v>50835</v>
      </c>
      <c r="H26" s="188">
        <v>42677</v>
      </c>
      <c r="I26" s="188">
        <v>28735</v>
      </c>
      <c r="J26" s="188">
        <v>54100</v>
      </c>
      <c r="K26" s="188">
        <v>42093</v>
      </c>
      <c r="L26" s="188">
        <v>39397</v>
      </c>
      <c r="M26" s="188">
        <v>49211</v>
      </c>
      <c r="N26" s="188">
        <v>41104</v>
      </c>
      <c r="O26" s="188">
        <v>51467</v>
      </c>
      <c r="P26" s="188">
        <v>38029</v>
      </c>
      <c r="Q26" s="188">
        <v>38863</v>
      </c>
      <c r="R26" s="105">
        <f t="shared" si="2"/>
        <v>516791</v>
      </c>
      <c r="T26" s="106">
        <v>541661</v>
      </c>
      <c r="U26" s="107">
        <f t="shared" si="1"/>
        <v>0.9540856735116614</v>
      </c>
      <c r="W26" s="106">
        <v>537195</v>
      </c>
      <c r="X26" s="107">
        <f t="shared" si="0"/>
        <v>1.0083135546682302</v>
      </c>
    </row>
    <row r="27" spans="1:24" ht="28.5" customHeight="1" x14ac:dyDescent="0.15">
      <c r="A27" s="103">
        <v>24</v>
      </c>
      <c r="B27" s="103" t="s">
        <v>170</v>
      </c>
      <c r="C27" s="103" t="s">
        <v>327</v>
      </c>
      <c r="D27" s="104" t="s">
        <v>305</v>
      </c>
      <c r="E27" s="109">
        <v>68</v>
      </c>
      <c r="F27" s="188">
        <v>41844</v>
      </c>
      <c r="G27" s="188">
        <v>38721</v>
      </c>
      <c r="H27" s="188">
        <v>38548</v>
      </c>
      <c r="I27" s="188">
        <v>38672</v>
      </c>
      <c r="J27" s="188">
        <v>37614</v>
      </c>
      <c r="K27" s="188">
        <v>33464</v>
      </c>
      <c r="L27" s="188">
        <v>37356</v>
      </c>
      <c r="M27" s="188">
        <v>38082</v>
      </c>
      <c r="N27" s="188">
        <v>42706</v>
      </c>
      <c r="O27" s="188">
        <v>43437</v>
      </c>
      <c r="P27" s="188">
        <v>43625</v>
      </c>
      <c r="Q27" s="188">
        <v>43615</v>
      </c>
      <c r="R27" s="105">
        <f t="shared" si="2"/>
        <v>477684</v>
      </c>
      <c r="T27" s="106">
        <v>484348</v>
      </c>
      <c r="U27" s="107">
        <f t="shared" si="1"/>
        <v>0.98624129757942636</v>
      </c>
      <c r="W27" s="106">
        <v>482001</v>
      </c>
      <c r="X27" s="107">
        <f t="shared" si="0"/>
        <v>1.0048692845035592</v>
      </c>
    </row>
    <row r="28" spans="1:24" ht="28.5" customHeight="1" x14ac:dyDescent="0.15">
      <c r="A28" s="103">
        <v>25</v>
      </c>
      <c r="B28" s="103" t="s">
        <v>412</v>
      </c>
      <c r="C28" s="103" t="s">
        <v>304</v>
      </c>
      <c r="D28" s="104" t="s">
        <v>319</v>
      </c>
      <c r="E28" s="109">
        <v>81</v>
      </c>
      <c r="F28" s="188">
        <v>15000</v>
      </c>
      <c r="G28" s="188">
        <v>16000</v>
      </c>
      <c r="H28" s="188">
        <v>20000</v>
      </c>
      <c r="I28" s="188">
        <v>25000</v>
      </c>
      <c r="J28" s="188">
        <v>24000</v>
      </c>
      <c r="K28" s="188">
        <v>18000</v>
      </c>
      <c r="L28" s="188">
        <v>14000</v>
      </c>
      <c r="M28" s="188">
        <v>12000</v>
      </c>
      <c r="N28" s="188">
        <v>17000</v>
      </c>
      <c r="O28" s="188">
        <v>20000</v>
      </c>
      <c r="P28" s="188">
        <v>28000</v>
      </c>
      <c r="Q28" s="188">
        <v>25000</v>
      </c>
      <c r="R28" s="105">
        <f>SUM(F28:Q28)</f>
        <v>234000</v>
      </c>
      <c r="T28" s="106">
        <v>221000</v>
      </c>
      <c r="U28" s="107">
        <f>R28/T28</f>
        <v>1.0588235294117647</v>
      </c>
      <c r="W28" s="106"/>
      <c r="X28" s="107"/>
    </row>
    <row r="29" spans="1:24" ht="28.5" customHeight="1" x14ac:dyDescent="0.15">
      <c r="A29" s="103">
        <v>26</v>
      </c>
      <c r="B29" s="103" t="s">
        <v>188</v>
      </c>
      <c r="C29" s="103" t="s">
        <v>380</v>
      </c>
      <c r="D29" s="104" t="s">
        <v>381</v>
      </c>
      <c r="E29" s="109">
        <v>170</v>
      </c>
      <c r="F29" s="188">
        <v>6500</v>
      </c>
      <c r="G29" s="188">
        <v>6800</v>
      </c>
      <c r="H29" s="188">
        <v>7000</v>
      </c>
      <c r="I29" s="188">
        <v>7000</v>
      </c>
      <c r="J29" s="188">
        <v>7000</v>
      </c>
      <c r="K29" s="188">
        <v>7000</v>
      </c>
      <c r="L29" s="188">
        <v>5200</v>
      </c>
      <c r="M29" s="188">
        <v>4900</v>
      </c>
      <c r="N29" s="188">
        <v>6700</v>
      </c>
      <c r="O29" s="188">
        <v>8200</v>
      </c>
      <c r="P29" s="188">
        <v>10000</v>
      </c>
      <c r="Q29" s="188">
        <v>10000</v>
      </c>
      <c r="R29" s="105">
        <f>SUM(F29:Q29)</f>
        <v>86300</v>
      </c>
      <c r="T29" s="106">
        <v>351900</v>
      </c>
      <c r="U29" s="107">
        <f>R29/T29</f>
        <v>0.24524012503552145</v>
      </c>
      <c r="V29" s="98" t="s">
        <v>441</v>
      </c>
      <c r="W29" s="106">
        <v>317000</v>
      </c>
      <c r="X29" s="107">
        <f t="shared" ref="X29:X60" si="3">T29/W29</f>
        <v>1.1100946372239748</v>
      </c>
    </row>
    <row r="30" spans="1:24" ht="28.5" customHeight="1" x14ac:dyDescent="0.15">
      <c r="A30" s="103">
        <v>27</v>
      </c>
      <c r="B30" s="103" t="s">
        <v>283</v>
      </c>
      <c r="C30" s="103" t="s">
        <v>377</v>
      </c>
      <c r="D30" s="104" t="s">
        <v>319</v>
      </c>
      <c r="E30" s="109">
        <v>62</v>
      </c>
      <c r="F30" s="188">
        <v>4100</v>
      </c>
      <c r="G30" s="188">
        <v>2300</v>
      </c>
      <c r="H30" s="188">
        <v>3200</v>
      </c>
      <c r="I30" s="188">
        <v>5200</v>
      </c>
      <c r="J30" s="188">
        <v>6900</v>
      </c>
      <c r="K30" s="188">
        <v>5800</v>
      </c>
      <c r="L30" s="188">
        <v>3300</v>
      </c>
      <c r="M30" s="188">
        <v>2300</v>
      </c>
      <c r="N30" s="188">
        <v>1800</v>
      </c>
      <c r="O30" s="188">
        <v>3000</v>
      </c>
      <c r="P30" s="188">
        <v>4000</v>
      </c>
      <c r="Q30" s="188">
        <v>6000</v>
      </c>
      <c r="R30" s="105">
        <f>SUM(F30:Q30)</f>
        <v>47900</v>
      </c>
      <c r="T30" s="106">
        <v>41400</v>
      </c>
      <c r="U30" s="107">
        <f>R30/T30</f>
        <v>1.1570048309178744</v>
      </c>
      <c r="W30" s="106">
        <v>55000</v>
      </c>
      <c r="X30" s="107">
        <f t="shared" si="3"/>
        <v>0.75272727272727269</v>
      </c>
    </row>
    <row r="31" spans="1:24" ht="28.5" customHeight="1" x14ac:dyDescent="0.15">
      <c r="A31" s="103">
        <v>28</v>
      </c>
      <c r="B31" s="103" t="s">
        <v>328</v>
      </c>
      <c r="C31" s="103" t="s">
        <v>304</v>
      </c>
      <c r="D31" s="104" t="s">
        <v>305</v>
      </c>
      <c r="E31" s="109">
        <v>114</v>
      </c>
      <c r="F31" s="188">
        <v>11000</v>
      </c>
      <c r="G31" s="188">
        <v>11000</v>
      </c>
      <c r="H31" s="188">
        <v>12000</v>
      </c>
      <c r="I31" s="188">
        <v>14000</v>
      </c>
      <c r="J31" s="188">
        <v>14000</v>
      </c>
      <c r="K31" s="188">
        <v>13000</v>
      </c>
      <c r="L31" s="188">
        <v>16000</v>
      </c>
      <c r="M31" s="188">
        <v>16000</v>
      </c>
      <c r="N31" s="188">
        <v>15000</v>
      </c>
      <c r="O31" s="188">
        <v>13000</v>
      </c>
      <c r="P31" s="188">
        <v>12000</v>
      </c>
      <c r="Q31" s="188">
        <v>13000</v>
      </c>
      <c r="R31" s="105">
        <f t="shared" si="2"/>
        <v>160000</v>
      </c>
      <c r="T31" s="106">
        <v>137800</v>
      </c>
      <c r="U31" s="107">
        <f t="shared" si="1"/>
        <v>1.1611030478955007</v>
      </c>
      <c r="W31" s="106">
        <v>150000</v>
      </c>
      <c r="X31" s="107">
        <f t="shared" si="3"/>
        <v>0.91866666666666663</v>
      </c>
    </row>
    <row r="32" spans="1:24" ht="28.5" customHeight="1" x14ac:dyDescent="0.15">
      <c r="A32" s="103">
        <v>29</v>
      </c>
      <c r="B32" s="103" t="s">
        <v>329</v>
      </c>
      <c r="C32" s="103" t="s">
        <v>304</v>
      </c>
      <c r="D32" s="104" t="s">
        <v>305</v>
      </c>
      <c r="E32" s="109">
        <v>104</v>
      </c>
      <c r="F32" s="188">
        <v>14000</v>
      </c>
      <c r="G32" s="188">
        <v>12000</v>
      </c>
      <c r="H32" s="188">
        <v>12000</v>
      </c>
      <c r="I32" s="188">
        <v>13000</v>
      </c>
      <c r="J32" s="188">
        <v>13000</v>
      </c>
      <c r="K32" s="188">
        <v>9000</v>
      </c>
      <c r="L32" s="188">
        <v>13000</v>
      </c>
      <c r="M32" s="188">
        <v>14000</v>
      </c>
      <c r="N32" s="188">
        <v>13000</v>
      </c>
      <c r="O32" s="188">
        <v>16000</v>
      </c>
      <c r="P32" s="188">
        <v>13000</v>
      </c>
      <c r="Q32" s="188">
        <v>16000</v>
      </c>
      <c r="R32" s="105">
        <f t="shared" si="2"/>
        <v>158000</v>
      </c>
      <c r="T32" s="106">
        <v>145900</v>
      </c>
      <c r="U32" s="107">
        <f t="shared" si="1"/>
        <v>1.0829335161069225</v>
      </c>
      <c r="W32" s="106">
        <v>140000</v>
      </c>
      <c r="X32" s="107">
        <f t="shared" si="3"/>
        <v>1.042142857142857</v>
      </c>
    </row>
    <row r="33" spans="1:24" ht="28.5" customHeight="1" x14ac:dyDescent="0.15">
      <c r="A33" s="103">
        <v>30</v>
      </c>
      <c r="B33" s="103" t="s">
        <v>330</v>
      </c>
      <c r="C33" s="103" t="s">
        <v>304</v>
      </c>
      <c r="D33" s="104" t="s">
        <v>305</v>
      </c>
      <c r="E33" s="109">
        <v>138</v>
      </c>
      <c r="F33" s="188">
        <v>15000</v>
      </c>
      <c r="G33" s="188">
        <v>14000</v>
      </c>
      <c r="H33" s="188">
        <v>14000</v>
      </c>
      <c r="I33" s="188">
        <v>16000</v>
      </c>
      <c r="J33" s="188">
        <v>16000</v>
      </c>
      <c r="K33" s="188">
        <v>10000</v>
      </c>
      <c r="L33" s="188">
        <v>16000</v>
      </c>
      <c r="M33" s="188">
        <v>19000</v>
      </c>
      <c r="N33" s="188">
        <v>16000</v>
      </c>
      <c r="O33" s="188">
        <v>18000</v>
      </c>
      <c r="P33" s="188">
        <v>19000</v>
      </c>
      <c r="Q33" s="188">
        <v>20000</v>
      </c>
      <c r="R33" s="105">
        <f t="shared" si="2"/>
        <v>193000</v>
      </c>
      <c r="T33" s="106">
        <v>172700</v>
      </c>
      <c r="U33" s="107">
        <f t="shared" si="1"/>
        <v>1.117544875506659</v>
      </c>
      <c r="W33" s="106">
        <v>165000</v>
      </c>
      <c r="X33" s="107">
        <f t="shared" si="3"/>
        <v>1.0466666666666666</v>
      </c>
    </row>
    <row r="34" spans="1:24" ht="28.5" customHeight="1" x14ac:dyDescent="0.15">
      <c r="A34" s="103">
        <v>31</v>
      </c>
      <c r="B34" s="103" t="s">
        <v>331</v>
      </c>
      <c r="C34" s="103" t="s">
        <v>304</v>
      </c>
      <c r="D34" s="104" t="s">
        <v>305</v>
      </c>
      <c r="E34" s="109">
        <v>153</v>
      </c>
      <c r="F34" s="188">
        <v>15000</v>
      </c>
      <c r="G34" s="188">
        <v>14000</v>
      </c>
      <c r="H34" s="188">
        <v>15000</v>
      </c>
      <c r="I34" s="188">
        <v>16000</v>
      </c>
      <c r="J34" s="188">
        <v>16000</v>
      </c>
      <c r="K34" s="188">
        <v>12000</v>
      </c>
      <c r="L34" s="188">
        <v>19000</v>
      </c>
      <c r="M34" s="188">
        <v>21000</v>
      </c>
      <c r="N34" s="188">
        <v>16000</v>
      </c>
      <c r="O34" s="188">
        <v>17000</v>
      </c>
      <c r="P34" s="188">
        <v>15000</v>
      </c>
      <c r="Q34" s="188">
        <v>19000</v>
      </c>
      <c r="R34" s="105">
        <f t="shared" si="2"/>
        <v>195000</v>
      </c>
      <c r="T34" s="106">
        <v>179600</v>
      </c>
      <c r="U34" s="107">
        <f t="shared" si="1"/>
        <v>1.0857461024498887</v>
      </c>
      <c r="W34" s="106">
        <v>189000</v>
      </c>
      <c r="X34" s="107">
        <f t="shared" si="3"/>
        <v>0.95026455026455026</v>
      </c>
    </row>
    <row r="35" spans="1:24" ht="28.5" customHeight="1" x14ac:dyDescent="0.15">
      <c r="A35" s="103">
        <v>32</v>
      </c>
      <c r="B35" s="103" t="s">
        <v>332</v>
      </c>
      <c r="C35" s="103" t="s">
        <v>304</v>
      </c>
      <c r="D35" s="104" t="s">
        <v>305</v>
      </c>
      <c r="E35" s="109">
        <v>152</v>
      </c>
      <c r="F35" s="188">
        <v>13000</v>
      </c>
      <c r="G35" s="188">
        <v>11000</v>
      </c>
      <c r="H35" s="188">
        <v>11000</v>
      </c>
      <c r="I35" s="188">
        <v>12000</v>
      </c>
      <c r="J35" s="188">
        <v>12000</v>
      </c>
      <c r="K35" s="188">
        <v>9000</v>
      </c>
      <c r="L35" s="188">
        <v>13000</v>
      </c>
      <c r="M35" s="188">
        <v>16000</v>
      </c>
      <c r="N35" s="188">
        <v>16000</v>
      </c>
      <c r="O35" s="188">
        <v>14000</v>
      </c>
      <c r="P35" s="188">
        <v>15000</v>
      </c>
      <c r="Q35" s="188">
        <v>19000</v>
      </c>
      <c r="R35" s="105">
        <f t="shared" si="2"/>
        <v>161000</v>
      </c>
      <c r="T35" s="106">
        <v>148000</v>
      </c>
      <c r="U35" s="107">
        <f t="shared" si="1"/>
        <v>1.0878378378378379</v>
      </c>
      <c r="W35" s="106">
        <v>133000</v>
      </c>
      <c r="X35" s="107">
        <f t="shared" si="3"/>
        <v>1.112781954887218</v>
      </c>
    </row>
    <row r="36" spans="1:24" ht="28.5" customHeight="1" x14ac:dyDescent="0.15">
      <c r="A36" s="103">
        <v>33</v>
      </c>
      <c r="B36" s="103" t="s">
        <v>333</v>
      </c>
      <c r="C36" s="103" t="s">
        <v>304</v>
      </c>
      <c r="D36" s="104" t="s">
        <v>305</v>
      </c>
      <c r="E36" s="109">
        <v>105</v>
      </c>
      <c r="F36" s="188">
        <v>14000</v>
      </c>
      <c r="G36" s="188">
        <v>13000</v>
      </c>
      <c r="H36" s="188">
        <v>14000</v>
      </c>
      <c r="I36" s="188">
        <v>14000</v>
      </c>
      <c r="J36" s="188">
        <v>13000</v>
      </c>
      <c r="K36" s="188">
        <v>11000</v>
      </c>
      <c r="L36" s="188">
        <v>15000</v>
      </c>
      <c r="M36" s="188">
        <v>15000</v>
      </c>
      <c r="N36" s="188">
        <v>14000</v>
      </c>
      <c r="O36" s="188">
        <v>16000</v>
      </c>
      <c r="P36" s="188">
        <v>13000</v>
      </c>
      <c r="Q36" s="188">
        <v>14000</v>
      </c>
      <c r="R36" s="105">
        <f t="shared" si="2"/>
        <v>166000</v>
      </c>
      <c r="T36" s="106">
        <v>150800</v>
      </c>
      <c r="U36" s="107">
        <f t="shared" si="1"/>
        <v>1.1007957559681698</v>
      </c>
      <c r="W36" s="106">
        <v>152000</v>
      </c>
      <c r="X36" s="107">
        <f t="shared" si="3"/>
        <v>0.99210526315789471</v>
      </c>
    </row>
    <row r="37" spans="1:24" ht="28.5" customHeight="1" x14ac:dyDescent="0.15">
      <c r="A37" s="103">
        <v>34</v>
      </c>
      <c r="B37" s="103" t="s">
        <v>334</v>
      </c>
      <c r="C37" s="103" t="s">
        <v>304</v>
      </c>
      <c r="D37" s="104" t="s">
        <v>305</v>
      </c>
      <c r="E37" s="109">
        <v>81</v>
      </c>
      <c r="F37" s="188">
        <v>10000</v>
      </c>
      <c r="G37" s="188">
        <v>9000</v>
      </c>
      <c r="H37" s="188">
        <v>9000</v>
      </c>
      <c r="I37" s="188">
        <v>10000</v>
      </c>
      <c r="J37" s="188">
        <v>10000</v>
      </c>
      <c r="K37" s="188">
        <v>7000</v>
      </c>
      <c r="L37" s="188">
        <v>13000</v>
      </c>
      <c r="M37" s="188">
        <v>15000</v>
      </c>
      <c r="N37" s="188">
        <v>14000</v>
      </c>
      <c r="O37" s="188">
        <v>12000</v>
      </c>
      <c r="P37" s="188">
        <v>13000</v>
      </c>
      <c r="Q37" s="188">
        <v>12000</v>
      </c>
      <c r="R37" s="105">
        <f t="shared" si="2"/>
        <v>134000</v>
      </c>
      <c r="T37" s="106">
        <v>121100</v>
      </c>
      <c r="U37" s="107">
        <f t="shared" si="1"/>
        <v>1.106523534269199</v>
      </c>
      <c r="W37" s="106">
        <v>120000</v>
      </c>
      <c r="X37" s="107">
        <f t="shared" si="3"/>
        <v>1.0091666666666668</v>
      </c>
    </row>
    <row r="38" spans="1:24" ht="28.5" customHeight="1" x14ac:dyDescent="0.15">
      <c r="A38" s="103">
        <v>35</v>
      </c>
      <c r="B38" s="103" t="s">
        <v>335</v>
      </c>
      <c r="C38" s="103" t="s">
        <v>304</v>
      </c>
      <c r="D38" s="104" t="s">
        <v>305</v>
      </c>
      <c r="E38" s="109">
        <v>107</v>
      </c>
      <c r="F38" s="188">
        <v>13000</v>
      </c>
      <c r="G38" s="188">
        <v>12000</v>
      </c>
      <c r="H38" s="188">
        <v>12000</v>
      </c>
      <c r="I38" s="188">
        <v>13000</v>
      </c>
      <c r="J38" s="188">
        <v>13000</v>
      </c>
      <c r="K38" s="188">
        <v>8000</v>
      </c>
      <c r="L38" s="188">
        <v>16000</v>
      </c>
      <c r="M38" s="188">
        <v>17000</v>
      </c>
      <c r="N38" s="188">
        <v>14000</v>
      </c>
      <c r="O38" s="188">
        <v>14000</v>
      </c>
      <c r="P38" s="188">
        <v>13000</v>
      </c>
      <c r="Q38" s="188">
        <v>14000</v>
      </c>
      <c r="R38" s="105">
        <f t="shared" si="2"/>
        <v>159000</v>
      </c>
      <c r="T38" s="106">
        <v>147700</v>
      </c>
      <c r="U38" s="107">
        <f t="shared" si="1"/>
        <v>1.0765064319566688</v>
      </c>
      <c r="W38" s="106">
        <v>147000</v>
      </c>
      <c r="X38" s="107">
        <f t="shared" si="3"/>
        <v>1.0047619047619047</v>
      </c>
    </row>
    <row r="39" spans="1:24" ht="28.5" customHeight="1" x14ac:dyDescent="0.15">
      <c r="A39" s="103">
        <v>36</v>
      </c>
      <c r="B39" s="103" t="s">
        <v>336</v>
      </c>
      <c r="C39" s="103" t="s">
        <v>304</v>
      </c>
      <c r="D39" s="104" t="s">
        <v>305</v>
      </c>
      <c r="E39" s="109">
        <v>160</v>
      </c>
      <c r="F39" s="188">
        <v>15000</v>
      </c>
      <c r="G39" s="188">
        <v>13000</v>
      </c>
      <c r="H39" s="188">
        <v>14000</v>
      </c>
      <c r="I39" s="188">
        <v>15000</v>
      </c>
      <c r="J39" s="188">
        <v>16000</v>
      </c>
      <c r="K39" s="188">
        <v>10000</v>
      </c>
      <c r="L39" s="188">
        <v>16000</v>
      </c>
      <c r="M39" s="188">
        <v>19000</v>
      </c>
      <c r="N39" s="188">
        <v>13000</v>
      </c>
      <c r="O39" s="188">
        <v>16000</v>
      </c>
      <c r="P39" s="188">
        <v>18000</v>
      </c>
      <c r="Q39" s="188">
        <v>16000</v>
      </c>
      <c r="R39" s="105">
        <f t="shared" si="2"/>
        <v>181000</v>
      </c>
      <c r="T39" s="106">
        <v>167200</v>
      </c>
      <c r="U39" s="107">
        <f t="shared" si="1"/>
        <v>1.082535885167464</v>
      </c>
      <c r="W39" s="106">
        <v>174000</v>
      </c>
      <c r="X39" s="107">
        <f t="shared" si="3"/>
        <v>0.96091954022988502</v>
      </c>
    </row>
    <row r="40" spans="1:24" ht="28.5" customHeight="1" x14ac:dyDescent="0.15">
      <c r="A40" s="103">
        <v>37</v>
      </c>
      <c r="B40" s="103" t="s">
        <v>337</v>
      </c>
      <c r="C40" s="103" t="s">
        <v>304</v>
      </c>
      <c r="D40" s="104" t="s">
        <v>305</v>
      </c>
      <c r="E40" s="109">
        <v>87</v>
      </c>
      <c r="F40" s="188">
        <v>9000</v>
      </c>
      <c r="G40" s="188">
        <v>8000</v>
      </c>
      <c r="H40" s="188">
        <v>9000</v>
      </c>
      <c r="I40" s="188">
        <v>10000</v>
      </c>
      <c r="J40" s="188">
        <v>10000</v>
      </c>
      <c r="K40" s="188">
        <v>8000</v>
      </c>
      <c r="L40" s="188">
        <v>12000</v>
      </c>
      <c r="M40" s="188">
        <v>14000</v>
      </c>
      <c r="N40" s="188">
        <v>11000</v>
      </c>
      <c r="O40" s="188">
        <v>11000</v>
      </c>
      <c r="P40" s="188">
        <v>12000</v>
      </c>
      <c r="Q40" s="188">
        <v>11000</v>
      </c>
      <c r="R40" s="105">
        <f t="shared" si="2"/>
        <v>125000</v>
      </c>
      <c r="T40" s="106">
        <v>113400</v>
      </c>
      <c r="U40" s="107">
        <f t="shared" si="1"/>
        <v>1.1022927689594357</v>
      </c>
      <c r="W40" s="106">
        <v>111000</v>
      </c>
      <c r="X40" s="107">
        <f t="shared" si="3"/>
        <v>1.0216216216216216</v>
      </c>
    </row>
    <row r="41" spans="1:24" ht="28.5" customHeight="1" x14ac:dyDescent="0.15">
      <c r="A41" s="103">
        <v>38</v>
      </c>
      <c r="B41" s="103" t="s">
        <v>338</v>
      </c>
      <c r="C41" s="103" t="s">
        <v>304</v>
      </c>
      <c r="D41" s="104" t="s">
        <v>339</v>
      </c>
      <c r="E41" s="109">
        <v>180</v>
      </c>
      <c r="F41" s="188">
        <v>12000</v>
      </c>
      <c r="G41" s="188">
        <v>11000</v>
      </c>
      <c r="H41" s="188">
        <v>12000</v>
      </c>
      <c r="I41" s="188">
        <v>13000</v>
      </c>
      <c r="J41" s="188">
        <v>13000</v>
      </c>
      <c r="K41" s="188">
        <v>8000</v>
      </c>
      <c r="L41" s="188">
        <v>18000</v>
      </c>
      <c r="M41" s="188">
        <v>17000</v>
      </c>
      <c r="N41" s="188">
        <v>13000</v>
      </c>
      <c r="O41" s="188">
        <v>15000</v>
      </c>
      <c r="P41" s="188">
        <v>13000</v>
      </c>
      <c r="Q41" s="188">
        <v>15000</v>
      </c>
      <c r="R41" s="105">
        <f t="shared" si="2"/>
        <v>160000</v>
      </c>
      <c r="T41" s="106">
        <v>149200</v>
      </c>
      <c r="U41" s="107">
        <f t="shared" si="1"/>
        <v>1.0723860589812333</v>
      </c>
      <c r="W41" s="106">
        <v>154000</v>
      </c>
      <c r="X41" s="107">
        <f t="shared" si="3"/>
        <v>0.96883116883116882</v>
      </c>
    </row>
    <row r="42" spans="1:24" ht="28.5" customHeight="1" x14ac:dyDescent="0.15">
      <c r="A42" s="103">
        <v>39</v>
      </c>
      <c r="B42" s="103" t="s">
        <v>340</v>
      </c>
      <c r="C42" s="103" t="s">
        <v>304</v>
      </c>
      <c r="D42" s="104" t="s">
        <v>305</v>
      </c>
      <c r="E42" s="109">
        <v>140</v>
      </c>
      <c r="F42" s="188">
        <v>15000</v>
      </c>
      <c r="G42" s="188">
        <v>15000</v>
      </c>
      <c r="H42" s="188">
        <v>16000</v>
      </c>
      <c r="I42" s="188">
        <v>17000</v>
      </c>
      <c r="J42" s="188">
        <v>17000</v>
      </c>
      <c r="K42" s="188">
        <v>16000</v>
      </c>
      <c r="L42" s="188">
        <v>17000</v>
      </c>
      <c r="M42" s="188">
        <v>18000</v>
      </c>
      <c r="N42" s="188">
        <v>16000</v>
      </c>
      <c r="O42" s="188">
        <v>18000</v>
      </c>
      <c r="P42" s="188">
        <v>15000</v>
      </c>
      <c r="Q42" s="188">
        <v>18000</v>
      </c>
      <c r="R42" s="105">
        <f t="shared" si="2"/>
        <v>198000</v>
      </c>
      <c r="T42" s="106">
        <v>172600</v>
      </c>
      <c r="U42" s="107">
        <f t="shared" si="1"/>
        <v>1.1471610660486675</v>
      </c>
      <c r="W42" s="106">
        <v>164000</v>
      </c>
      <c r="X42" s="107">
        <f t="shared" si="3"/>
        <v>1.0524390243902439</v>
      </c>
    </row>
    <row r="43" spans="1:24" ht="28.5" customHeight="1" x14ac:dyDescent="0.15">
      <c r="A43" s="103">
        <v>40</v>
      </c>
      <c r="B43" s="103" t="s">
        <v>341</v>
      </c>
      <c r="C43" s="103" t="s">
        <v>304</v>
      </c>
      <c r="D43" s="104" t="s">
        <v>305</v>
      </c>
      <c r="E43" s="109">
        <v>106</v>
      </c>
      <c r="F43" s="188">
        <v>12000</v>
      </c>
      <c r="G43" s="188">
        <v>10000</v>
      </c>
      <c r="H43" s="188">
        <v>12000</v>
      </c>
      <c r="I43" s="188">
        <v>13000</v>
      </c>
      <c r="J43" s="188">
        <v>13000</v>
      </c>
      <c r="K43" s="188">
        <v>10000</v>
      </c>
      <c r="L43" s="188">
        <v>9000</v>
      </c>
      <c r="M43" s="188">
        <v>10000</v>
      </c>
      <c r="N43" s="188">
        <v>15000</v>
      </c>
      <c r="O43" s="188">
        <v>18000</v>
      </c>
      <c r="P43" s="188">
        <v>17000</v>
      </c>
      <c r="Q43" s="188">
        <v>14000</v>
      </c>
      <c r="R43" s="105">
        <f t="shared" si="2"/>
        <v>153000</v>
      </c>
      <c r="T43" s="106">
        <v>148900</v>
      </c>
      <c r="U43" s="107">
        <f t="shared" si="1"/>
        <v>1.0275352585627939</v>
      </c>
      <c r="W43" s="106">
        <v>144000</v>
      </c>
      <c r="X43" s="107">
        <f t="shared" si="3"/>
        <v>1.0340277777777778</v>
      </c>
    </row>
    <row r="44" spans="1:24" ht="28.5" customHeight="1" x14ac:dyDescent="0.15">
      <c r="A44" s="103">
        <v>41</v>
      </c>
      <c r="B44" s="103" t="s">
        <v>342</v>
      </c>
      <c r="C44" s="103" t="s">
        <v>304</v>
      </c>
      <c r="D44" s="104" t="s">
        <v>305</v>
      </c>
      <c r="E44" s="109">
        <v>88</v>
      </c>
      <c r="F44" s="188">
        <v>10000</v>
      </c>
      <c r="G44" s="188">
        <v>8000</v>
      </c>
      <c r="H44" s="188">
        <v>9000</v>
      </c>
      <c r="I44" s="188">
        <v>10000</v>
      </c>
      <c r="J44" s="188">
        <v>10000</v>
      </c>
      <c r="K44" s="188">
        <v>6000</v>
      </c>
      <c r="L44" s="188">
        <v>6000</v>
      </c>
      <c r="M44" s="188">
        <v>7000</v>
      </c>
      <c r="N44" s="188">
        <v>12000</v>
      </c>
      <c r="O44" s="188">
        <v>14000</v>
      </c>
      <c r="P44" s="188">
        <v>10000</v>
      </c>
      <c r="Q44" s="188">
        <v>10000</v>
      </c>
      <c r="R44" s="105">
        <f t="shared" si="2"/>
        <v>112000</v>
      </c>
      <c r="T44" s="106">
        <v>107400</v>
      </c>
      <c r="U44" s="107">
        <f t="shared" si="1"/>
        <v>1.042830540037244</v>
      </c>
      <c r="W44" s="106">
        <v>111000</v>
      </c>
      <c r="X44" s="107">
        <f t="shared" si="3"/>
        <v>0.96756756756756757</v>
      </c>
    </row>
    <row r="45" spans="1:24" ht="28.5" customHeight="1" x14ac:dyDescent="0.15">
      <c r="A45" s="103">
        <v>42</v>
      </c>
      <c r="B45" s="103" t="s">
        <v>343</v>
      </c>
      <c r="C45" s="103" t="s">
        <v>304</v>
      </c>
      <c r="D45" s="104" t="s">
        <v>305</v>
      </c>
      <c r="E45" s="109">
        <v>170</v>
      </c>
      <c r="F45" s="188">
        <v>20000</v>
      </c>
      <c r="G45" s="188">
        <v>17000</v>
      </c>
      <c r="H45" s="188">
        <v>17000</v>
      </c>
      <c r="I45" s="188">
        <v>18000</v>
      </c>
      <c r="J45" s="188">
        <v>18000</v>
      </c>
      <c r="K45" s="188">
        <v>12000</v>
      </c>
      <c r="L45" s="188">
        <v>15000</v>
      </c>
      <c r="M45" s="188">
        <v>17000</v>
      </c>
      <c r="N45" s="188">
        <v>22000</v>
      </c>
      <c r="O45" s="188">
        <v>23000</v>
      </c>
      <c r="P45" s="188">
        <v>18000</v>
      </c>
      <c r="Q45" s="188">
        <v>25000</v>
      </c>
      <c r="R45" s="105">
        <f t="shared" si="2"/>
        <v>222000</v>
      </c>
      <c r="T45" s="106">
        <v>217500</v>
      </c>
      <c r="U45" s="107">
        <f t="shared" si="1"/>
        <v>1.0206896551724138</v>
      </c>
      <c r="W45" s="106">
        <v>223000</v>
      </c>
      <c r="X45" s="107">
        <f t="shared" si="3"/>
        <v>0.9753363228699552</v>
      </c>
    </row>
    <row r="46" spans="1:24" ht="28.5" customHeight="1" x14ac:dyDescent="0.15">
      <c r="A46" s="103">
        <v>43</v>
      </c>
      <c r="B46" s="103" t="s">
        <v>344</v>
      </c>
      <c r="C46" s="103" t="s">
        <v>304</v>
      </c>
      <c r="D46" s="104" t="s">
        <v>305</v>
      </c>
      <c r="E46" s="109">
        <v>162</v>
      </c>
      <c r="F46" s="188">
        <v>21000</v>
      </c>
      <c r="G46" s="188">
        <v>19000</v>
      </c>
      <c r="H46" s="188">
        <v>19000</v>
      </c>
      <c r="I46" s="188">
        <v>19000</v>
      </c>
      <c r="J46" s="188">
        <v>19000</v>
      </c>
      <c r="K46" s="188">
        <v>12000</v>
      </c>
      <c r="L46" s="188">
        <v>16000</v>
      </c>
      <c r="M46" s="188">
        <v>18000</v>
      </c>
      <c r="N46" s="188">
        <v>24000</v>
      </c>
      <c r="O46" s="188">
        <v>26000</v>
      </c>
      <c r="P46" s="188">
        <v>22000</v>
      </c>
      <c r="Q46" s="188">
        <v>23000</v>
      </c>
      <c r="R46" s="105">
        <f t="shared" si="2"/>
        <v>238000</v>
      </c>
      <c r="T46" s="106">
        <v>234500</v>
      </c>
      <c r="U46" s="107">
        <f t="shared" si="1"/>
        <v>1.0149253731343284</v>
      </c>
      <c r="W46" s="106">
        <v>240000</v>
      </c>
      <c r="X46" s="107">
        <f t="shared" si="3"/>
        <v>0.9770833333333333</v>
      </c>
    </row>
    <row r="47" spans="1:24" ht="28.5" customHeight="1" x14ac:dyDescent="0.15">
      <c r="A47" s="103">
        <v>44</v>
      </c>
      <c r="B47" s="103" t="s">
        <v>345</v>
      </c>
      <c r="C47" s="103" t="s">
        <v>304</v>
      </c>
      <c r="D47" s="104" t="s">
        <v>305</v>
      </c>
      <c r="E47" s="109">
        <v>93</v>
      </c>
      <c r="F47" s="188">
        <v>11000</v>
      </c>
      <c r="G47" s="188">
        <v>10000</v>
      </c>
      <c r="H47" s="188">
        <v>12000</v>
      </c>
      <c r="I47" s="188">
        <v>13000</v>
      </c>
      <c r="J47" s="188">
        <v>12000</v>
      </c>
      <c r="K47" s="188">
        <v>11000</v>
      </c>
      <c r="L47" s="188">
        <v>10000</v>
      </c>
      <c r="M47" s="188">
        <v>10000</v>
      </c>
      <c r="N47" s="188">
        <v>14000</v>
      </c>
      <c r="O47" s="188">
        <v>16000</v>
      </c>
      <c r="P47" s="188">
        <v>15000</v>
      </c>
      <c r="Q47" s="188">
        <v>13000</v>
      </c>
      <c r="R47" s="105">
        <f t="shared" si="2"/>
        <v>147000</v>
      </c>
      <c r="T47" s="106">
        <v>124500</v>
      </c>
      <c r="U47" s="107">
        <f t="shared" si="1"/>
        <v>1.1807228915662651</v>
      </c>
      <c r="W47" s="106">
        <v>136000</v>
      </c>
      <c r="X47" s="107">
        <f t="shared" si="3"/>
        <v>0.9154411764705882</v>
      </c>
    </row>
    <row r="48" spans="1:24" ht="28.5" customHeight="1" x14ac:dyDescent="0.15">
      <c r="A48" s="103">
        <v>45</v>
      </c>
      <c r="B48" s="103" t="s">
        <v>346</v>
      </c>
      <c r="C48" s="103" t="s">
        <v>304</v>
      </c>
      <c r="D48" s="104" t="s">
        <v>305</v>
      </c>
      <c r="E48" s="109">
        <v>101</v>
      </c>
      <c r="F48" s="188">
        <v>11000</v>
      </c>
      <c r="G48" s="188">
        <v>10000</v>
      </c>
      <c r="H48" s="188">
        <v>12000</v>
      </c>
      <c r="I48" s="188">
        <v>13000</v>
      </c>
      <c r="J48" s="188">
        <v>12000</v>
      </c>
      <c r="K48" s="188">
        <v>11000</v>
      </c>
      <c r="L48" s="188">
        <v>10000</v>
      </c>
      <c r="M48" s="188">
        <v>10000</v>
      </c>
      <c r="N48" s="188">
        <v>14000</v>
      </c>
      <c r="O48" s="188">
        <v>16000</v>
      </c>
      <c r="P48" s="188">
        <v>15000</v>
      </c>
      <c r="Q48" s="188">
        <v>13000</v>
      </c>
      <c r="R48" s="105">
        <f t="shared" si="2"/>
        <v>147000</v>
      </c>
      <c r="T48" s="106">
        <v>133500</v>
      </c>
      <c r="U48" s="107">
        <f t="shared" si="1"/>
        <v>1.101123595505618</v>
      </c>
      <c r="W48" s="106">
        <v>144000</v>
      </c>
      <c r="X48" s="107">
        <f t="shared" si="3"/>
        <v>0.92708333333333337</v>
      </c>
    </row>
    <row r="49" spans="1:24" ht="28.5" customHeight="1" x14ac:dyDescent="0.15">
      <c r="A49" s="103">
        <v>46</v>
      </c>
      <c r="B49" s="103" t="s">
        <v>347</v>
      </c>
      <c r="C49" s="103" t="s">
        <v>304</v>
      </c>
      <c r="D49" s="104" t="s">
        <v>305</v>
      </c>
      <c r="E49" s="109">
        <v>139</v>
      </c>
      <c r="F49" s="188">
        <v>17000</v>
      </c>
      <c r="G49" s="188">
        <v>16000</v>
      </c>
      <c r="H49" s="188">
        <v>18000</v>
      </c>
      <c r="I49" s="188">
        <v>19000</v>
      </c>
      <c r="J49" s="188">
        <v>18000</v>
      </c>
      <c r="K49" s="188">
        <v>16000</v>
      </c>
      <c r="L49" s="188">
        <v>14000</v>
      </c>
      <c r="M49" s="188">
        <v>15000</v>
      </c>
      <c r="N49" s="188">
        <v>19000</v>
      </c>
      <c r="O49" s="188">
        <v>21000</v>
      </c>
      <c r="P49" s="188">
        <v>15000</v>
      </c>
      <c r="Q49" s="188">
        <v>19000</v>
      </c>
      <c r="R49" s="105">
        <f t="shared" si="2"/>
        <v>207000</v>
      </c>
      <c r="T49" s="106">
        <v>173800</v>
      </c>
      <c r="U49" s="107">
        <f t="shared" si="1"/>
        <v>1.1910241657077101</v>
      </c>
      <c r="W49" s="106">
        <v>179000</v>
      </c>
      <c r="X49" s="107">
        <f t="shared" si="3"/>
        <v>0.97094972067039109</v>
      </c>
    </row>
    <row r="50" spans="1:24" ht="28.5" customHeight="1" x14ac:dyDescent="0.15">
      <c r="A50" s="103">
        <v>47</v>
      </c>
      <c r="B50" s="103" t="s">
        <v>348</v>
      </c>
      <c r="C50" s="103" t="s">
        <v>304</v>
      </c>
      <c r="D50" s="104" t="s">
        <v>305</v>
      </c>
      <c r="E50" s="109">
        <v>113</v>
      </c>
      <c r="F50" s="188">
        <v>12000</v>
      </c>
      <c r="G50" s="188">
        <v>11000</v>
      </c>
      <c r="H50" s="188">
        <v>15000</v>
      </c>
      <c r="I50" s="188">
        <v>16000</v>
      </c>
      <c r="J50" s="188">
        <v>16000</v>
      </c>
      <c r="K50" s="188">
        <v>14000</v>
      </c>
      <c r="L50" s="188">
        <v>12000</v>
      </c>
      <c r="M50" s="188">
        <v>12000</v>
      </c>
      <c r="N50" s="188">
        <v>14000</v>
      </c>
      <c r="O50" s="188">
        <v>17000</v>
      </c>
      <c r="P50" s="188">
        <v>16000</v>
      </c>
      <c r="Q50" s="188">
        <v>15000</v>
      </c>
      <c r="R50" s="105">
        <f t="shared" si="2"/>
        <v>170000</v>
      </c>
      <c r="T50" s="106">
        <v>137400</v>
      </c>
      <c r="U50" s="107">
        <f t="shared" si="1"/>
        <v>1.2372634643377001</v>
      </c>
      <c r="W50" s="106">
        <v>139000</v>
      </c>
      <c r="X50" s="107">
        <f t="shared" si="3"/>
        <v>0.98848920863309353</v>
      </c>
    </row>
    <row r="51" spans="1:24" ht="28.5" customHeight="1" x14ac:dyDescent="0.15">
      <c r="A51" s="103">
        <v>48</v>
      </c>
      <c r="B51" s="103" t="s">
        <v>349</v>
      </c>
      <c r="C51" s="103" t="s">
        <v>304</v>
      </c>
      <c r="D51" s="104" t="s">
        <v>305</v>
      </c>
      <c r="E51" s="109">
        <v>174</v>
      </c>
      <c r="F51" s="188">
        <v>14000</v>
      </c>
      <c r="G51" s="188">
        <v>13000</v>
      </c>
      <c r="H51" s="188">
        <v>13000</v>
      </c>
      <c r="I51" s="188">
        <v>14000</v>
      </c>
      <c r="J51" s="188">
        <v>14000</v>
      </c>
      <c r="K51" s="188">
        <v>9000</v>
      </c>
      <c r="L51" s="188">
        <v>11000</v>
      </c>
      <c r="M51" s="188">
        <v>11000</v>
      </c>
      <c r="N51" s="188">
        <v>16000</v>
      </c>
      <c r="O51" s="188">
        <v>18000</v>
      </c>
      <c r="P51" s="188">
        <v>15000</v>
      </c>
      <c r="Q51" s="188">
        <v>16000</v>
      </c>
      <c r="R51" s="105">
        <f t="shared" si="2"/>
        <v>164000</v>
      </c>
      <c r="T51" s="106">
        <v>158600</v>
      </c>
      <c r="U51" s="107">
        <f t="shared" si="1"/>
        <v>1.034047919293821</v>
      </c>
      <c r="W51" s="106">
        <v>173000</v>
      </c>
      <c r="X51" s="107">
        <f t="shared" si="3"/>
        <v>0.91676300578034686</v>
      </c>
    </row>
    <row r="52" spans="1:24" ht="28.5" customHeight="1" x14ac:dyDescent="0.15">
      <c r="A52" s="103">
        <v>49</v>
      </c>
      <c r="B52" s="103" t="s">
        <v>350</v>
      </c>
      <c r="C52" s="103" t="s">
        <v>304</v>
      </c>
      <c r="D52" s="104" t="s">
        <v>305</v>
      </c>
      <c r="E52" s="109">
        <v>133</v>
      </c>
      <c r="F52" s="188">
        <v>11000</v>
      </c>
      <c r="G52" s="188">
        <v>10000</v>
      </c>
      <c r="H52" s="188">
        <v>10000</v>
      </c>
      <c r="I52" s="188">
        <v>12000</v>
      </c>
      <c r="J52" s="188">
        <v>13000</v>
      </c>
      <c r="K52" s="188">
        <v>8000</v>
      </c>
      <c r="L52" s="188">
        <v>10000</v>
      </c>
      <c r="M52" s="188">
        <v>10000</v>
      </c>
      <c r="N52" s="188">
        <v>15000</v>
      </c>
      <c r="O52" s="188">
        <v>16000</v>
      </c>
      <c r="P52" s="188">
        <v>13000</v>
      </c>
      <c r="Q52" s="188">
        <v>13000</v>
      </c>
      <c r="R52" s="105">
        <f t="shared" si="2"/>
        <v>141000</v>
      </c>
      <c r="T52" s="106">
        <v>138900</v>
      </c>
      <c r="U52" s="107">
        <f t="shared" si="1"/>
        <v>1.0151187904967602</v>
      </c>
      <c r="W52" s="106">
        <v>133000</v>
      </c>
      <c r="X52" s="107">
        <f t="shared" si="3"/>
        <v>1.044360902255639</v>
      </c>
    </row>
    <row r="53" spans="1:24" ht="28.5" customHeight="1" x14ac:dyDescent="0.15">
      <c r="A53" s="103">
        <v>50</v>
      </c>
      <c r="B53" s="103" t="s">
        <v>351</v>
      </c>
      <c r="C53" s="103" t="s">
        <v>304</v>
      </c>
      <c r="D53" s="104" t="s">
        <v>305</v>
      </c>
      <c r="E53" s="109">
        <v>105</v>
      </c>
      <c r="F53" s="188">
        <v>12000</v>
      </c>
      <c r="G53" s="188">
        <v>10000</v>
      </c>
      <c r="H53" s="188">
        <v>12000</v>
      </c>
      <c r="I53" s="188">
        <v>12000</v>
      </c>
      <c r="J53" s="188">
        <v>12000</v>
      </c>
      <c r="K53" s="188">
        <v>8000</v>
      </c>
      <c r="L53" s="188">
        <v>9000</v>
      </c>
      <c r="M53" s="188">
        <v>10000</v>
      </c>
      <c r="N53" s="188">
        <v>14000</v>
      </c>
      <c r="O53" s="188">
        <v>16000</v>
      </c>
      <c r="P53" s="188">
        <v>10000</v>
      </c>
      <c r="Q53" s="188">
        <v>12000</v>
      </c>
      <c r="R53" s="105">
        <f t="shared" si="2"/>
        <v>137000</v>
      </c>
      <c r="T53" s="106">
        <v>134600</v>
      </c>
      <c r="U53" s="107">
        <f t="shared" si="1"/>
        <v>1.0178306092124814</v>
      </c>
      <c r="W53" s="106">
        <v>147000</v>
      </c>
      <c r="X53" s="107">
        <f t="shared" si="3"/>
        <v>0.91564625850340131</v>
      </c>
    </row>
    <row r="54" spans="1:24" ht="28.5" customHeight="1" x14ac:dyDescent="0.15">
      <c r="A54" s="103">
        <v>51</v>
      </c>
      <c r="B54" s="103" t="s">
        <v>352</v>
      </c>
      <c r="C54" s="103" t="s">
        <v>304</v>
      </c>
      <c r="D54" s="104" t="s">
        <v>305</v>
      </c>
      <c r="E54" s="109">
        <v>92</v>
      </c>
      <c r="F54" s="188">
        <v>11000</v>
      </c>
      <c r="G54" s="188">
        <v>10000</v>
      </c>
      <c r="H54" s="188">
        <v>12000</v>
      </c>
      <c r="I54" s="188">
        <v>13000</v>
      </c>
      <c r="J54" s="188">
        <v>12000</v>
      </c>
      <c r="K54" s="188">
        <v>11000</v>
      </c>
      <c r="L54" s="188">
        <v>11000</v>
      </c>
      <c r="M54" s="188">
        <v>11000</v>
      </c>
      <c r="N54" s="188">
        <v>15000</v>
      </c>
      <c r="O54" s="188">
        <v>18000</v>
      </c>
      <c r="P54" s="188">
        <v>16000</v>
      </c>
      <c r="Q54" s="188">
        <v>14000</v>
      </c>
      <c r="R54" s="105">
        <f t="shared" si="2"/>
        <v>154000</v>
      </c>
      <c r="T54" s="106">
        <v>136600</v>
      </c>
      <c r="U54" s="107">
        <f t="shared" si="1"/>
        <v>1.1273792093704247</v>
      </c>
      <c r="W54" s="106">
        <v>136000</v>
      </c>
      <c r="X54" s="107">
        <f t="shared" si="3"/>
        <v>1.0044117647058823</v>
      </c>
    </row>
    <row r="55" spans="1:24" ht="28.5" customHeight="1" x14ac:dyDescent="0.15">
      <c r="A55" s="103">
        <v>52</v>
      </c>
      <c r="B55" s="103" t="s">
        <v>353</v>
      </c>
      <c r="C55" s="103" t="s">
        <v>304</v>
      </c>
      <c r="D55" s="104" t="s">
        <v>305</v>
      </c>
      <c r="E55" s="109">
        <v>138</v>
      </c>
      <c r="F55" s="188">
        <v>14000</v>
      </c>
      <c r="G55" s="188">
        <v>13000</v>
      </c>
      <c r="H55" s="188">
        <v>14000</v>
      </c>
      <c r="I55" s="188">
        <v>16000</v>
      </c>
      <c r="J55" s="188">
        <v>15000</v>
      </c>
      <c r="K55" s="188">
        <v>9000</v>
      </c>
      <c r="L55" s="188">
        <v>11000</v>
      </c>
      <c r="M55" s="188">
        <v>12000</v>
      </c>
      <c r="N55" s="188">
        <v>14000</v>
      </c>
      <c r="O55" s="188">
        <v>14000</v>
      </c>
      <c r="P55" s="188">
        <v>10000</v>
      </c>
      <c r="Q55" s="188">
        <v>16000</v>
      </c>
      <c r="R55" s="105">
        <f t="shared" si="2"/>
        <v>158000</v>
      </c>
      <c r="T55" s="106">
        <v>154400</v>
      </c>
      <c r="U55" s="107">
        <f t="shared" si="1"/>
        <v>1.0233160621761659</v>
      </c>
      <c r="W55" s="106">
        <v>154000</v>
      </c>
      <c r="X55" s="107">
        <f t="shared" si="3"/>
        <v>1.0025974025974025</v>
      </c>
    </row>
    <row r="56" spans="1:24" ht="28.5" customHeight="1" x14ac:dyDescent="0.15">
      <c r="A56" s="103">
        <v>53</v>
      </c>
      <c r="B56" s="103" t="s">
        <v>354</v>
      </c>
      <c r="C56" s="103" t="s">
        <v>304</v>
      </c>
      <c r="D56" s="104" t="s">
        <v>305</v>
      </c>
      <c r="E56" s="109">
        <v>81</v>
      </c>
      <c r="F56" s="188">
        <v>10000</v>
      </c>
      <c r="G56" s="188">
        <v>9000</v>
      </c>
      <c r="H56" s="188">
        <v>9000</v>
      </c>
      <c r="I56" s="188">
        <v>9000</v>
      </c>
      <c r="J56" s="188">
        <v>10000</v>
      </c>
      <c r="K56" s="188">
        <v>6000</v>
      </c>
      <c r="L56" s="188">
        <v>8000</v>
      </c>
      <c r="M56" s="188">
        <v>9000</v>
      </c>
      <c r="N56" s="188">
        <v>13000</v>
      </c>
      <c r="O56" s="188">
        <v>14000</v>
      </c>
      <c r="P56" s="188">
        <v>12000</v>
      </c>
      <c r="Q56" s="188">
        <v>11000</v>
      </c>
      <c r="R56" s="105">
        <f t="shared" si="2"/>
        <v>120000</v>
      </c>
      <c r="T56" s="106">
        <v>116900</v>
      </c>
      <c r="U56" s="107">
        <f t="shared" si="1"/>
        <v>1.0265183917878529</v>
      </c>
      <c r="W56" s="106">
        <v>121000</v>
      </c>
      <c r="X56" s="107">
        <f t="shared" si="3"/>
        <v>0.96611570247933887</v>
      </c>
    </row>
    <row r="57" spans="1:24" ht="28.5" customHeight="1" x14ac:dyDescent="0.15">
      <c r="A57" s="103">
        <v>54</v>
      </c>
      <c r="B57" s="103" t="s">
        <v>355</v>
      </c>
      <c r="C57" s="103" t="s">
        <v>304</v>
      </c>
      <c r="D57" s="104" t="s">
        <v>305</v>
      </c>
      <c r="E57" s="109">
        <v>135</v>
      </c>
      <c r="F57" s="188">
        <v>11000</v>
      </c>
      <c r="G57" s="188">
        <v>10000</v>
      </c>
      <c r="H57" s="188">
        <v>10000</v>
      </c>
      <c r="I57" s="188">
        <v>11000</v>
      </c>
      <c r="J57" s="188">
        <v>12000</v>
      </c>
      <c r="K57" s="188">
        <v>7000</v>
      </c>
      <c r="L57" s="188">
        <v>10000</v>
      </c>
      <c r="M57" s="188">
        <v>10000</v>
      </c>
      <c r="N57" s="188">
        <v>14000</v>
      </c>
      <c r="O57" s="188">
        <v>16000</v>
      </c>
      <c r="P57" s="188">
        <v>12000</v>
      </c>
      <c r="Q57" s="188">
        <v>13000</v>
      </c>
      <c r="R57" s="105">
        <f t="shared" si="2"/>
        <v>136000</v>
      </c>
      <c r="T57" s="106">
        <v>131600</v>
      </c>
      <c r="U57" s="107">
        <f t="shared" si="1"/>
        <v>1.0334346504559271</v>
      </c>
      <c r="W57" s="106">
        <v>132000</v>
      </c>
      <c r="X57" s="107">
        <f t="shared" si="3"/>
        <v>0.99696969696969695</v>
      </c>
    </row>
    <row r="58" spans="1:24" ht="28.5" customHeight="1" x14ac:dyDescent="0.15">
      <c r="A58" s="103">
        <v>55</v>
      </c>
      <c r="B58" s="103" t="s">
        <v>356</v>
      </c>
      <c r="C58" s="103" t="s">
        <v>304</v>
      </c>
      <c r="D58" s="104" t="s">
        <v>305</v>
      </c>
      <c r="E58" s="109">
        <v>94</v>
      </c>
      <c r="F58" s="188">
        <v>17000</v>
      </c>
      <c r="G58" s="188">
        <v>14000</v>
      </c>
      <c r="H58" s="188">
        <v>15000</v>
      </c>
      <c r="I58" s="188">
        <v>16000</v>
      </c>
      <c r="J58" s="188">
        <v>16000</v>
      </c>
      <c r="K58" s="188">
        <v>10000</v>
      </c>
      <c r="L58" s="188">
        <v>14000</v>
      </c>
      <c r="M58" s="188">
        <v>15000</v>
      </c>
      <c r="N58" s="188">
        <v>20000</v>
      </c>
      <c r="O58" s="188">
        <v>21000</v>
      </c>
      <c r="P58" s="188">
        <v>13000</v>
      </c>
      <c r="Q58" s="188">
        <v>18000</v>
      </c>
      <c r="R58" s="105">
        <f t="shared" si="2"/>
        <v>189000</v>
      </c>
      <c r="T58" s="106">
        <v>187300</v>
      </c>
      <c r="U58" s="107">
        <f t="shared" si="1"/>
        <v>1.009076348104645</v>
      </c>
      <c r="W58" s="106">
        <v>187000</v>
      </c>
      <c r="X58" s="107">
        <f t="shared" si="3"/>
        <v>1.0016042780748664</v>
      </c>
    </row>
    <row r="59" spans="1:24" ht="28.5" customHeight="1" x14ac:dyDescent="0.15">
      <c r="A59" s="103">
        <v>56</v>
      </c>
      <c r="B59" s="103" t="s">
        <v>357</v>
      </c>
      <c r="C59" s="103" t="s">
        <v>304</v>
      </c>
      <c r="D59" s="104" t="s">
        <v>305</v>
      </c>
      <c r="E59" s="109">
        <v>63</v>
      </c>
      <c r="F59" s="188">
        <v>9000</v>
      </c>
      <c r="G59" s="188">
        <v>9000</v>
      </c>
      <c r="H59" s="188">
        <v>10000</v>
      </c>
      <c r="I59" s="188">
        <v>11000</v>
      </c>
      <c r="J59" s="188">
        <v>11000</v>
      </c>
      <c r="K59" s="188">
        <v>9000</v>
      </c>
      <c r="L59" s="188">
        <v>10000</v>
      </c>
      <c r="M59" s="188">
        <v>9000</v>
      </c>
      <c r="N59" s="188">
        <v>11000</v>
      </c>
      <c r="O59" s="188">
        <v>14000</v>
      </c>
      <c r="P59" s="188">
        <v>10000</v>
      </c>
      <c r="Q59" s="188">
        <v>10000</v>
      </c>
      <c r="R59" s="105">
        <f t="shared" si="2"/>
        <v>123000</v>
      </c>
      <c r="T59" s="106">
        <v>107600</v>
      </c>
      <c r="U59" s="107">
        <f t="shared" si="1"/>
        <v>1.1431226765799256</v>
      </c>
      <c r="W59" s="106">
        <v>112000</v>
      </c>
      <c r="X59" s="107">
        <f t="shared" si="3"/>
        <v>0.96071428571428574</v>
      </c>
    </row>
    <row r="60" spans="1:24" ht="28.5" customHeight="1" x14ac:dyDescent="0.15">
      <c r="A60" s="103">
        <v>57</v>
      </c>
      <c r="B60" s="103" t="s">
        <v>358</v>
      </c>
      <c r="C60" s="103" t="s">
        <v>304</v>
      </c>
      <c r="D60" s="104" t="s">
        <v>305</v>
      </c>
      <c r="E60" s="109">
        <v>106</v>
      </c>
      <c r="F60" s="188">
        <v>16000</v>
      </c>
      <c r="G60" s="188">
        <v>14000</v>
      </c>
      <c r="H60" s="188">
        <v>15000</v>
      </c>
      <c r="I60" s="188">
        <v>16000</v>
      </c>
      <c r="J60" s="188">
        <v>14000</v>
      </c>
      <c r="K60" s="188">
        <v>10000</v>
      </c>
      <c r="L60" s="188">
        <v>14000</v>
      </c>
      <c r="M60" s="188">
        <v>13000</v>
      </c>
      <c r="N60" s="188">
        <v>17000</v>
      </c>
      <c r="O60" s="188">
        <v>18000</v>
      </c>
      <c r="P60" s="188">
        <v>17000</v>
      </c>
      <c r="Q60" s="188">
        <v>17000</v>
      </c>
      <c r="R60" s="105">
        <f t="shared" si="2"/>
        <v>181000</v>
      </c>
      <c r="T60" s="106">
        <v>177400</v>
      </c>
      <c r="U60" s="107">
        <f t="shared" si="1"/>
        <v>1.0202931228861329</v>
      </c>
      <c r="W60" s="106">
        <v>187000</v>
      </c>
      <c r="X60" s="107">
        <f t="shared" si="3"/>
        <v>0.94866310160427803</v>
      </c>
    </row>
    <row r="61" spans="1:24" ht="28.5" customHeight="1" x14ac:dyDescent="0.15">
      <c r="A61" s="103">
        <v>58</v>
      </c>
      <c r="B61" s="103" t="s">
        <v>359</v>
      </c>
      <c r="C61" s="103" t="s">
        <v>304</v>
      </c>
      <c r="D61" s="104" t="s">
        <v>305</v>
      </c>
      <c r="E61" s="109">
        <v>109</v>
      </c>
      <c r="F61" s="188">
        <v>14000</v>
      </c>
      <c r="G61" s="188">
        <v>13000</v>
      </c>
      <c r="H61" s="188">
        <v>16000</v>
      </c>
      <c r="I61" s="188">
        <v>16000</v>
      </c>
      <c r="J61" s="188">
        <v>16000</v>
      </c>
      <c r="K61" s="188">
        <v>11000</v>
      </c>
      <c r="L61" s="188">
        <v>14000</v>
      </c>
      <c r="M61" s="188">
        <v>13000</v>
      </c>
      <c r="N61" s="188">
        <v>17000</v>
      </c>
      <c r="O61" s="188">
        <v>19000</v>
      </c>
      <c r="P61" s="188">
        <v>16000</v>
      </c>
      <c r="Q61" s="188">
        <v>16000</v>
      </c>
      <c r="R61" s="105">
        <f t="shared" si="2"/>
        <v>181000</v>
      </c>
      <c r="T61" s="106">
        <v>170100</v>
      </c>
      <c r="U61" s="107">
        <f t="shared" si="1"/>
        <v>1.0640799529688418</v>
      </c>
      <c r="W61" s="106">
        <v>170000</v>
      </c>
      <c r="X61" s="107">
        <f t="shared" ref="X61:X92" si="4">T61/W61</f>
        <v>1.0005882352941176</v>
      </c>
    </row>
    <row r="62" spans="1:24" ht="28.5" customHeight="1" x14ac:dyDescent="0.15">
      <c r="A62" s="103">
        <v>59</v>
      </c>
      <c r="B62" s="103" t="s">
        <v>360</v>
      </c>
      <c r="C62" s="103" t="s">
        <v>304</v>
      </c>
      <c r="D62" s="104" t="s">
        <v>305</v>
      </c>
      <c r="E62" s="109">
        <v>84</v>
      </c>
      <c r="F62" s="188">
        <v>14000</v>
      </c>
      <c r="G62" s="188">
        <v>13000</v>
      </c>
      <c r="H62" s="188">
        <v>15000</v>
      </c>
      <c r="I62" s="188">
        <v>15000</v>
      </c>
      <c r="J62" s="188">
        <v>14000</v>
      </c>
      <c r="K62" s="188">
        <v>10000</v>
      </c>
      <c r="L62" s="188">
        <v>14000</v>
      </c>
      <c r="M62" s="188">
        <v>13000</v>
      </c>
      <c r="N62" s="188">
        <v>18000</v>
      </c>
      <c r="O62" s="188">
        <v>20000</v>
      </c>
      <c r="P62" s="188">
        <v>16000</v>
      </c>
      <c r="Q62" s="188">
        <v>16000</v>
      </c>
      <c r="R62" s="105">
        <f t="shared" si="2"/>
        <v>178000</v>
      </c>
      <c r="T62" s="106">
        <v>174400</v>
      </c>
      <c r="U62" s="107">
        <f t="shared" si="1"/>
        <v>1.0206422018348624</v>
      </c>
      <c r="W62" s="106">
        <v>174000</v>
      </c>
      <c r="X62" s="107">
        <f t="shared" si="4"/>
        <v>1.0022988505747126</v>
      </c>
    </row>
    <row r="63" spans="1:24" ht="28.5" customHeight="1" x14ac:dyDescent="0.15">
      <c r="A63" s="103">
        <v>60</v>
      </c>
      <c r="B63" s="103" t="s">
        <v>361</v>
      </c>
      <c r="C63" s="103" t="s">
        <v>304</v>
      </c>
      <c r="D63" s="104" t="s">
        <v>305</v>
      </c>
      <c r="E63" s="109">
        <v>133</v>
      </c>
      <c r="F63" s="188">
        <v>25000</v>
      </c>
      <c r="G63" s="188">
        <v>19000</v>
      </c>
      <c r="H63" s="188">
        <v>22000</v>
      </c>
      <c r="I63" s="188">
        <v>23000</v>
      </c>
      <c r="J63" s="188">
        <v>21000</v>
      </c>
      <c r="K63" s="188">
        <v>13000</v>
      </c>
      <c r="L63" s="188">
        <v>20000</v>
      </c>
      <c r="M63" s="188">
        <v>22000</v>
      </c>
      <c r="N63" s="188">
        <v>25000</v>
      </c>
      <c r="O63" s="188">
        <v>26000</v>
      </c>
      <c r="P63" s="188">
        <v>24000</v>
      </c>
      <c r="Q63" s="188">
        <v>28000</v>
      </c>
      <c r="R63" s="105">
        <f t="shared" si="2"/>
        <v>268000</v>
      </c>
      <c r="T63" s="106">
        <v>252500</v>
      </c>
      <c r="U63" s="107">
        <f t="shared" si="1"/>
        <v>1.0613861386138614</v>
      </c>
      <c r="W63" s="106">
        <v>260000</v>
      </c>
      <c r="X63" s="107">
        <f t="shared" si="4"/>
        <v>0.97115384615384615</v>
      </c>
    </row>
    <row r="64" spans="1:24" ht="28.5" customHeight="1" x14ac:dyDescent="0.15">
      <c r="A64" s="103">
        <v>61</v>
      </c>
      <c r="B64" s="103" t="s">
        <v>362</v>
      </c>
      <c r="C64" s="103" t="s">
        <v>304</v>
      </c>
      <c r="D64" s="104" t="s">
        <v>305</v>
      </c>
      <c r="E64" s="109">
        <v>116</v>
      </c>
      <c r="F64" s="188">
        <v>18000</v>
      </c>
      <c r="G64" s="188">
        <v>16000</v>
      </c>
      <c r="H64" s="188">
        <v>18000</v>
      </c>
      <c r="I64" s="188">
        <v>20000</v>
      </c>
      <c r="J64" s="188">
        <v>18000</v>
      </c>
      <c r="K64" s="188">
        <v>13000</v>
      </c>
      <c r="L64" s="188">
        <v>19000</v>
      </c>
      <c r="M64" s="188">
        <v>19000</v>
      </c>
      <c r="N64" s="188">
        <v>21000</v>
      </c>
      <c r="O64" s="188">
        <v>23000</v>
      </c>
      <c r="P64" s="188">
        <v>21000</v>
      </c>
      <c r="Q64" s="188">
        <v>22000</v>
      </c>
      <c r="R64" s="105">
        <f t="shared" si="2"/>
        <v>228000</v>
      </c>
      <c r="T64" s="106">
        <v>215900</v>
      </c>
      <c r="U64" s="107">
        <f t="shared" si="1"/>
        <v>1.0560444650301066</v>
      </c>
      <c r="W64" s="106">
        <v>226000</v>
      </c>
      <c r="X64" s="107">
        <f t="shared" si="4"/>
        <v>0.95530973451327439</v>
      </c>
    </row>
    <row r="65" spans="1:24" ht="28.5" customHeight="1" x14ac:dyDescent="0.15">
      <c r="A65" s="103">
        <v>62</v>
      </c>
      <c r="B65" s="103" t="s">
        <v>363</v>
      </c>
      <c r="C65" s="103" t="s">
        <v>304</v>
      </c>
      <c r="D65" s="104" t="s">
        <v>305</v>
      </c>
      <c r="E65" s="109">
        <v>168</v>
      </c>
      <c r="F65" s="188">
        <v>24000</v>
      </c>
      <c r="G65" s="188">
        <v>19000</v>
      </c>
      <c r="H65" s="188">
        <v>21000</v>
      </c>
      <c r="I65" s="188">
        <v>21000</v>
      </c>
      <c r="J65" s="188">
        <v>22000</v>
      </c>
      <c r="K65" s="188">
        <v>15000</v>
      </c>
      <c r="L65" s="188">
        <v>19000</v>
      </c>
      <c r="M65" s="188">
        <v>24000</v>
      </c>
      <c r="N65" s="188">
        <v>25000</v>
      </c>
      <c r="O65" s="188">
        <v>28000</v>
      </c>
      <c r="P65" s="188">
        <v>24000</v>
      </c>
      <c r="Q65" s="188">
        <v>28000</v>
      </c>
      <c r="R65" s="105">
        <f t="shared" si="2"/>
        <v>270000</v>
      </c>
      <c r="T65" s="106">
        <v>258900</v>
      </c>
      <c r="U65" s="107">
        <f t="shared" si="1"/>
        <v>1.0428736964078795</v>
      </c>
      <c r="W65" s="106">
        <v>254000</v>
      </c>
      <c r="X65" s="107">
        <f t="shared" si="4"/>
        <v>1.0192913385826772</v>
      </c>
    </row>
    <row r="66" spans="1:24" ht="28.5" customHeight="1" x14ac:dyDescent="0.15">
      <c r="A66" s="103">
        <v>63</v>
      </c>
      <c r="B66" s="103" t="s">
        <v>364</v>
      </c>
      <c r="C66" s="103" t="s">
        <v>304</v>
      </c>
      <c r="D66" s="104" t="s">
        <v>305</v>
      </c>
      <c r="E66" s="109">
        <v>107</v>
      </c>
      <c r="F66" s="188">
        <v>20000</v>
      </c>
      <c r="G66" s="188">
        <v>16000</v>
      </c>
      <c r="H66" s="188">
        <v>18000</v>
      </c>
      <c r="I66" s="188">
        <v>18000</v>
      </c>
      <c r="J66" s="188">
        <v>18000</v>
      </c>
      <c r="K66" s="188">
        <v>11000</v>
      </c>
      <c r="L66" s="188">
        <v>17000</v>
      </c>
      <c r="M66" s="188">
        <v>19000</v>
      </c>
      <c r="N66" s="188">
        <v>20000</v>
      </c>
      <c r="O66" s="188">
        <v>22000</v>
      </c>
      <c r="P66" s="188">
        <v>19000</v>
      </c>
      <c r="Q66" s="188">
        <v>22000</v>
      </c>
      <c r="R66" s="105">
        <f t="shared" si="2"/>
        <v>220000</v>
      </c>
      <c r="T66" s="106">
        <v>215900</v>
      </c>
      <c r="U66" s="107">
        <f t="shared" si="1"/>
        <v>1.0189902732746643</v>
      </c>
      <c r="W66" s="106">
        <v>221000</v>
      </c>
      <c r="X66" s="107">
        <f t="shared" si="4"/>
        <v>0.97692307692307689</v>
      </c>
    </row>
    <row r="67" spans="1:24" ht="28.5" customHeight="1" x14ac:dyDescent="0.15">
      <c r="A67" s="103">
        <v>64</v>
      </c>
      <c r="B67" s="103" t="s">
        <v>365</v>
      </c>
      <c r="C67" s="103" t="s">
        <v>304</v>
      </c>
      <c r="D67" s="104" t="s">
        <v>305</v>
      </c>
      <c r="E67" s="109">
        <v>94</v>
      </c>
      <c r="F67" s="188">
        <v>14000</v>
      </c>
      <c r="G67" s="188">
        <v>13000</v>
      </c>
      <c r="H67" s="188">
        <v>14000</v>
      </c>
      <c r="I67" s="188">
        <v>15000</v>
      </c>
      <c r="J67" s="188">
        <v>14000</v>
      </c>
      <c r="K67" s="188">
        <v>8000</v>
      </c>
      <c r="L67" s="188">
        <v>12000</v>
      </c>
      <c r="M67" s="188">
        <v>11000</v>
      </c>
      <c r="N67" s="188">
        <v>16000</v>
      </c>
      <c r="O67" s="188">
        <v>20000</v>
      </c>
      <c r="P67" s="188">
        <v>19000</v>
      </c>
      <c r="Q67" s="188">
        <v>16000</v>
      </c>
      <c r="R67" s="105">
        <f t="shared" si="2"/>
        <v>172000</v>
      </c>
      <c r="T67" s="106">
        <v>158100</v>
      </c>
      <c r="U67" s="107">
        <f t="shared" si="1"/>
        <v>1.0879190385831752</v>
      </c>
      <c r="W67" s="106">
        <v>159000</v>
      </c>
      <c r="X67" s="107">
        <f t="shared" si="4"/>
        <v>0.99433962264150944</v>
      </c>
    </row>
    <row r="68" spans="1:24" ht="28.5" customHeight="1" x14ac:dyDescent="0.15">
      <c r="A68" s="103">
        <v>65</v>
      </c>
      <c r="B68" s="103" t="s">
        <v>366</v>
      </c>
      <c r="C68" s="103" t="s">
        <v>304</v>
      </c>
      <c r="D68" s="104" t="s">
        <v>305</v>
      </c>
      <c r="E68" s="109">
        <v>83</v>
      </c>
      <c r="F68" s="188">
        <v>12000</v>
      </c>
      <c r="G68" s="188">
        <v>10000</v>
      </c>
      <c r="H68" s="188">
        <v>13000</v>
      </c>
      <c r="I68" s="188">
        <v>14000</v>
      </c>
      <c r="J68" s="188">
        <v>13000</v>
      </c>
      <c r="K68" s="188">
        <v>9000</v>
      </c>
      <c r="L68" s="188">
        <v>12000</v>
      </c>
      <c r="M68" s="188">
        <v>12000</v>
      </c>
      <c r="N68" s="188">
        <v>16000</v>
      </c>
      <c r="O68" s="188">
        <v>18000</v>
      </c>
      <c r="P68" s="188">
        <v>16000</v>
      </c>
      <c r="Q68" s="188">
        <v>14000</v>
      </c>
      <c r="R68" s="105">
        <f t="shared" si="2"/>
        <v>159000</v>
      </c>
      <c r="T68" s="106">
        <v>155000</v>
      </c>
      <c r="U68" s="107">
        <f t="shared" si="1"/>
        <v>1.0258064516129033</v>
      </c>
      <c r="W68" s="106">
        <v>160000</v>
      </c>
      <c r="X68" s="107">
        <f t="shared" si="4"/>
        <v>0.96875</v>
      </c>
    </row>
    <row r="69" spans="1:24" ht="28.5" customHeight="1" x14ac:dyDescent="0.15">
      <c r="A69" s="103">
        <v>66</v>
      </c>
      <c r="B69" s="103" t="s">
        <v>367</v>
      </c>
      <c r="C69" s="103" t="s">
        <v>304</v>
      </c>
      <c r="D69" s="104" t="s">
        <v>305</v>
      </c>
      <c r="E69" s="109">
        <v>93</v>
      </c>
      <c r="F69" s="188">
        <v>15000</v>
      </c>
      <c r="G69" s="188">
        <v>10000</v>
      </c>
      <c r="H69" s="188">
        <v>12000</v>
      </c>
      <c r="I69" s="188">
        <v>12000</v>
      </c>
      <c r="J69" s="188">
        <v>12000</v>
      </c>
      <c r="K69" s="188">
        <v>9000</v>
      </c>
      <c r="L69" s="188">
        <v>12000</v>
      </c>
      <c r="M69" s="188">
        <v>13000</v>
      </c>
      <c r="N69" s="188">
        <v>14000</v>
      </c>
      <c r="O69" s="188">
        <v>15000</v>
      </c>
      <c r="P69" s="188">
        <v>14000</v>
      </c>
      <c r="Q69" s="188">
        <v>16000</v>
      </c>
      <c r="R69" s="105">
        <f t="shared" si="2"/>
        <v>154000</v>
      </c>
      <c r="T69" s="106">
        <v>149200</v>
      </c>
      <c r="U69" s="107">
        <f t="shared" si="1"/>
        <v>1.032171581769437</v>
      </c>
      <c r="W69" s="106">
        <v>154000</v>
      </c>
      <c r="X69" s="107">
        <f t="shared" si="4"/>
        <v>0.96883116883116882</v>
      </c>
    </row>
    <row r="70" spans="1:24" ht="28.5" customHeight="1" x14ac:dyDescent="0.15">
      <c r="A70" s="103">
        <v>67</v>
      </c>
      <c r="B70" s="103" t="s">
        <v>368</v>
      </c>
      <c r="C70" s="103" t="s">
        <v>304</v>
      </c>
      <c r="D70" s="104" t="s">
        <v>305</v>
      </c>
      <c r="E70" s="109">
        <v>99</v>
      </c>
      <c r="F70" s="188">
        <v>15000</v>
      </c>
      <c r="G70" s="188">
        <v>14000</v>
      </c>
      <c r="H70" s="188">
        <v>17000</v>
      </c>
      <c r="I70" s="188">
        <v>18000</v>
      </c>
      <c r="J70" s="188">
        <v>17000</v>
      </c>
      <c r="K70" s="188">
        <v>14000</v>
      </c>
      <c r="L70" s="188">
        <v>13000</v>
      </c>
      <c r="M70" s="188">
        <v>16000</v>
      </c>
      <c r="N70" s="188">
        <v>19000</v>
      </c>
      <c r="O70" s="188">
        <v>23000</v>
      </c>
      <c r="P70" s="188">
        <v>19000</v>
      </c>
      <c r="Q70" s="188">
        <v>18000</v>
      </c>
      <c r="R70" s="105">
        <f t="shared" si="2"/>
        <v>203000</v>
      </c>
      <c r="T70" s="106">
        <v>189700</v>
      </c>
      <c r="U70" s="107">
        <f t="shared" si="1"/>
        <v>1.070110701107011</v>
      </c>
      <c r="W70" s="106">
        <v>184000</v>
      </c>
      <c r="X70" s="107">
        <f t="shared" si="4"/>
        <v>1.0309782608695652</v>
      </c>
    </row>
    <row r="71" spans="1:24" ht="28.5" customHeight="1" x14ac:dyDescent="0.15">
      <c r="A71" s="103">
        <v>68</v>
      </c>
      <c r="B71" s="103" t="s">
        <v>369</v>
      </c>
      <c r="C71" s="103" t="s">
        <v>304</v>
      </c>
      <c r="D71" s="104" t="s">
        <v>305</v>
      </c>
      <c r="E71" s="109">
        <v>202</v>
      </c>
      <c r="F71" s="188">
        <v>27000</v>
      </c>
      <c r="G71" s="188">
        <v>17000</v>
      </c>
      <c r="H71" s="188">
        <v>22000</v>
      </c>
      <c r="I71" s="188">
        <v>24000</v>
      </c>
      <c r="J71" s="188">
        <v>22000</v>
      </c>
      <c r="K71" s="188">
        <v>13000</v>
      </c>
      <c r="L71" s="188">
        <v>17000</v>
      </c>
      <c r="M71" s="188">
        <v>20000</v>
      </c>
      <c r="N71" s="188">
        <v>25000</v>
      </c>
      <c r="O71" s="188">
        <v>29000</v>
      </c>
      <c r="P71" s="188">
        <v>25000</v>
      </c>
      <c r="Q71" s="188">
        <v>33216</v>
      </c>
      <c r="R71" s="105">
        <f t="shared" si="2"/>
        <v>274216</v>
      </c>
      <c r="T71" s="110">
        <v>270000</v>
      </c>
      <c r="U71" s="107">
        <f t="shared" si="1"/>
        <v>1.0156148148148147</v>
      </c>
      <c r="V71" s="111"/>
      <c r="W71" s="110">
        <v>270000</v>
      </c>
      <c r="X71" s="107">
        <f t="shared" si="4"/>
        <v>1</v>
      </c>
    </row>
    <row r="72" spans="1:24" ht="28.5" customHeight="1" x14ac:dyDescent="0.15">
      <c r="A72" s="103">
        <v>69</v>
      </c>
      <c r="B72" s="103" t="s">
        <v>370</v>
      </c>
      <c r="C72" s="103" t="s">
        <v>304</v>
      </c>
      <c r="D72" s="104" t="s">
        <v>305</v>
      </c>
      <c r="E72" s="109">
        <v>158</v>
      </c>
      <c r="F72" s="188">
        <v>9000</v>
      </c>
      <c r="G72" s="188">
        <v>10000</v>
      </c>
      <c r="H72" s="188">
        <v>13000</v>
      </c>
      <c r="I72" s="188">
        <v>14000</v>
      </c>
      <c r="J72" s="188">
        <v>15000</v>
      </c>
      <c r="K72" s="188">
        <v>11000</v>
      </c>
      <c r="L72" s="188">
        <v>10000</v>
      </c>
      <c r="M72" s="188">
        <v>7000</v>
      </c>
      <c r="N72" s="188">
        <v>10000</v>
      </c>
      <c r="O72" s="188">
        <v>14000</v>
      </c>
      <c r="P72" s="188">
        <v>12000</v>
      </c>
      <c r="Q72" s="188">
        <v>12402</v>
      </c>
      <c r="R72" s="105">
        <f>SUM(F72:Q72)</f>
        <v>137402</v>
      </c>
      <c r="T72" s="110">
        <v>136000</v>
      </c>
      <c r="U72" s="107">
        <f>R72/T72</f>
        <v>1.0103088235294118</v>
      </c>
      <c r="V72" s="111"/>
      <c r="W72" s="110">
        <v>141000</v>
      </c>
      <c r="X72" s="107">
        <f>T72/W72</f>
        <v>0.96453900709219853</v>
      </c>
    </row>
    <row r="73" spans="1:24" ht="28.5" customHeight="1" x14ac:dyDescent="0.15">
      <c r="A73" s="103">
        <v>70</v>
      </c>
      <c r="B73" s="103" t="s">
        <v>372</v>
      </c>
      <c r="C73" s="103" t="s">
        <v>304</v>
      </c>
      <c r="D73" s="104" t="s">
        <v>319</v>
      </c>
      <c r="E73" s="109">
        <v>447</v>
      </c>
      <c r="F73" s="188">
        <v>65400</v>
      </c>
      <c r="G73" s="188">
        <v>57400</v>
      </c>
      <c r="H73" s="188">
        <v>58400</v>
      </c>
      <c r="I73" s="188">
        <v>44400</v>
      </c>
      <c r="J73" s="188">
        <v>60800</v>
      </c>
      <c r="K73" s="188">
        <v>55000</v>
      </c>
      <c r="L73" s="188">
        <v>36800</v>
      </c>
      <c r="M73" s="188">
        <v>42000</v>
      </c>
      <c r="N73" s="188">
        <v>57500</v>
      </c>
      <c r="O73" s="188">
        <v>84700</v>
      </c>
      <c r="P73" s="188">
        <v>64400</v>
      </c>
      <c r="Q73" s="188">
        <v>83200</v>
      </c>
      <c r="R73" s="105">
        <f>SUM(F73:Q73)</f>
        <v>710000</v>
      </c>
      <c r="T73" s="106">
        <v>625766</v>
      </c>
      <c r="U73" s="107">
        <f>R73/T73</f>
        <v>1.1346094226915493</v>
      </c>
      <c r="W73" s="106">
        <v>621567</v>
      </c>
      <c r="X73" s="107">
        <f t="shared" si="4"/>
        <v>1.00675550664691</v>
      </c>
    </row>
    <row r="74" spans="1:24" ht="28.5" customHeight="1" x14ac:dyDescent="0.15">
      <c r="A74" s="103">
        <v>71</v>
      </c>
      <c r="B74" s="103" t="s">
        <v>373</v>
      </c>
      <c r="C74" s="103" t="s">
        <v>304</v>
      </c>
      <c r="D74" s="104" t="s">
        <v>319</v>
      </c>
      <c r="E74" s="109">
        <v>248</v>
      </c>
      <c r="F74" s="188">
        <v>33500</v>
      </c>
      <c r="G74" s="188">
        <v>30200</v>
      </c>
      <c r="H74" s="188">
        <v>30900</v>
      </c>
      <c r="I74" s="188">
        <v>29900</v>
      </c>
      <c r="J74" s="188">
        <v>34800</v>
      </c>
      <c r="K74" s="188">
        <v>30000</v>
      </c>
      <c r="L74" s="188">
        <v>24100</v>
      </c>
      <c r="M74" s="188">
        <v>27000</v>
      </c>
      <c r="N74" s="188">
        <v>30300</v>
      </c>
      <c r="O74" s="188">
        <v>35200</v>
      </c>
      <c r="P74" s="188">
        <v>33200</v>
      </c>
      <c r="Q74" s="188">
        <v>41600</v>
      </c>
      <c r="R74" s="105">
        <f>SUM(F74:Q74)</f>
        <v>380700</v>
      </c>
      <c r="T74" s="106">
        <v>359154</v>
      </c>
      <c r="U74" s="107">
        <f>R74/T74</f>
        <v>1.0599909788001805</v>
      </c>
      <c r="W74" s="106">
        <v>376748</v>
      </c>
      <c r="X74" s="107">
        <f t="shared" si="4"/>
        <v>0.95330034930510577</v>
      </c>
    </row>
    <row r="75" spans="1:24" ht="28.5" customHeight="1" x14ac:dyDescent="0.15">
      <c r="A75" s="103">
        <v>72</v>
      </c>
      <c r="B75" s="103" t="s">
        <v>171</v>
      </c>
      <c r="C75" s="103" t="s">
        <v>304</v>
      </c>
      <c r="D75" s="104" t="s">
        <v>371</v>
      </c>
      <c r="E75" s="109">
        <v>300</v>
      </c>
      <c r="F75" s="188">
        <v>46700</v>
      </c>
      <c r="G75" s="188">
        <v>42400</v>
      </c>
      <c r="H75" s="188">
        <v>36700</v>
      </c>
      <c r="I75" s="188">
        <v>45100</v>
      </c>
      <c r="J75" s="188">
        <v>38700</v>
      </c>
      <c r="K75" s="188">
        <v>30900</v>
      </c>
      <c r="L75" s="188">
        <v>34400</v>
      </c>
      <c r="M75" s="188">
        <v>39800</v>
      </c>
      <c r="N75" s="188">
        <v>49300</v>
      </c>
      <c r="O75" s="188">
        <v>52200</v>
      </c>
      <c r="P75" s="188">
        <v>51800</v>
      </c>
      <c r="Q75" s="188">
        <v>51700</v>
      </c>
      <c r="R75" s="105">
        <f t="shared" si="2"/>
        <v>519700</v>
      </c>
      <c r="T75" s="106">
        <v>528800</v>
      </c>
      <c r="U75" s="107">
        <f t="shared" si="1"/>
        <v>0.98279122541603636</v>
      </c>
      <c r="W75" s="106">
        <v>480000</v>
      </c>
      <c r="X75" s="107">
        <f t="shared" si="4"/>
        <v>1.1016666666666666</v>
      </c>
    </row>
    <row r="76" spans="1:24" ht="28.5" customHeight="1" x14ac:dyDescent="0.15">
      <c r="A76" s="103">
        <v>73</v>
      </c>
      <c r="B76" s="103" t="s">
        <v>374</v>
      </c>
      <c r="C76" s="112" t="s">
        <v>375</v>
      </c>
      <c r="D76" s="104" t="s">
        <v>314</v>
      </c>
      <c r="E76" s="109">
        <v>161</v>
      </c>
      <c r="F76" s="188">
        <v>43000</v>
      </c>
      <c r="G76" s="188">
        <v>41000</v>
      </c>
      <c r="H76" s="188">
        <v>53000</v>
      </c>
      <c r="I76" s="188">
        <v>57000</v>
      </c>
      <c r="J76" s="188">
        <v>48500</v>
      </c>
      <c r="K76" s="188">
        <v>48000</v>
      </c>
      <c r="L76" s="188">
        <v>42000</v>
      </c>
      <c r="M76" s="188">
        <v>43000</v>
      </c>
      <c r="N76" s="188">
        <v>53000</v>
      </c>
      <c r="O76" s="188">
        <v>61000</v>
      </c>
      <c r="P76" s="188">
        <v>72000</v>
      </c>
      <c r="Q76" s="188">
        <v>58000</v>
      </c>
      <c r="R76" s="105">
        <f t="shared" si="2"/>
        <v>619500</v>
      </c>
      <c r="T76" s="106">
        <v>619500</v>
      </c>
      <c r="U76" s="107">
        <f t="shared" ref="U76:U99" si="5">R76/T76</f>
        <v>1</v>
      </c>
      <c r="W76" s="106">
        <v>619000</v>
      </c>
      <c r="X76" s="107">
        <f t="shared" si="4"/>
        <v>1.0008077544426495</v>
      </c>
    </row>
    <row r="77" spans="1:24" ht="28.5" customHeight="1" x14ac:dyDescent="0.15">
      <c r="A77" s="103">
        <v>74</v>
      </c>
      <c r="B77" s="103" t="s">
        <v>172</v>
      </c>
      <c r="C77" s="103" t="s">
        <v>376</v>
      </c>
      <c r="D77" s="104" t="s">
        <v>305</v>
      </c>
      <c r="E77" s="109">
        <v>44</v>
      </c>
      <c r="F77" s="188">
        <v>7000</v>
      </c>
      <c r="G77" s="188">
        <v>7500</v>
      </c>
      <c r="H77" s="188">
        <v>12500</v>
      </c>
      <c r="I77" s="188">
        <v>15000</v>
      </c>
      <c r="J77" s="188">
        <v>12000</v>
      </c>
      <c r="K77" s="188">
        <v>10500</v>
      </c>
      <c r="L77" s="188">
        <v>7800</v>
      </c>
      <c r="M77" s="188">
        <v>6500</v>
      </c>
      <c r="N77" s="188">
        <v>8000</v>
      </c>
      <c r="O77" s="188">
        <v>10000</v>
      </c>
      <c r="P77" s="188">
        <v>14000</v>
      </c>
      <c r="Q77" s="188">
        <v>10500</v>
      </c>
      <c r="R77" s="105">
        <f t="shared" ref="R77:R82" si="6">SUM(F77:Q77)</f>
        <v>121300</v>
      </c>
      <c r="T77" s="106">
        <v>114000</v>
      </c>
      <c r="U77" s="107">
        <f t="shared" ref="U77:U82" si="7">R77/T77</f>
        <v>1.0640350877192983</v>
      </c>
      <c r="W77" s="106">
        <v>120000</v>
      </c>
      <c r="X77" s="107">
        <f t="shared" si="4"/>
        <v>0.95</v>
      </c>
    </row>
    <row r="78" spans="1:24" ht="28.5" customHeight="1" x14ac:dyDescent="0.15">
      <c r="A78" s="103">
        <v>75</v>
      </c>
      <c r="B78" s="103" t="s">
        <v>427</v>
      </c>
      <c r="C78" s="103" t="s">
        <v>376</v>
      </c>
      <c r="D78" s="104" t="s">
        <v>305</v>
      </c>
      <c r="E78" s="109">
        <v>17</v>
      </c>
      <c r="F78" s="188">
        <v>3500</v>
      </c>
      <c r="G78" s="188">
        <v>4000</v>
      </c>
      <c r="H78" s="188">
        <v>5600</v>
      </c>
      <c r="I78" s="188">
        <v>6500</v>
      </c>
      <c r="J78" s="188">
        <v>5000</v>
      </c>
      <c r="K78" s="188">
        <v>4500</v>
      </c>
      <c r="L78" s="188">
        <v>4000</v>
      </c>
      <c r="M78" s="188">
        <v>3300</v>
      </c>
      <c r="N78" s="188">
        <v>3800</v>
      </c>
      <c r="O78" s="188">
        <v>4300</v>
      </c>
      <c r="P78" s="188">
        <v>6000</v>
      </c>
      <c r="Q78" s="188">
        <v>4500</v>
      </c>
      <c r="R78" s="105">
        <f t="shared" si="6"/>
        <v>55000</v>
      </c>
      <c r="T78" s="106"/>
      <c r="U78" s="107" t="e">
        <f t="shared" si="7"/>
        <v>#DIV/0!</v>
      </c>
      <c r="W78" s="106"/>
      <c r="X78" s="107" t="e">
        <f t="shared" si="4"/>
        <v>#DIV/0!</v>
      </c>
    </row>
    <row r="79" spans="1:24" ht="28.5" customHeight="1" x14ac:dyDescent="0.15">
      <c r="A79" s="103">
        <v>76</v>
      </c>
      <c r="B79" s="103" t="s">
        <v>428</v>
      </c>
      <c r="C79" s="103" t="s">
        <v>376</v>
      </c>
      <c r="D79" s="104" t="s">
        <v>305</v>
      </c>
      <c r="E79" s="109">
        <v>27</v>
      </c>
      <c r="F79" s="188">
        <v>11300</v>
      </c>
      <c r="G79" s="188">
        <v>12000</v>
      </c>
      <c r="H79" s="188">
        <v>11800</v>
      </c>
      <c r="I79" s="188">
        <v>12600</v>
      </c>
      <c r="J79" s="188">
        <v>12800</v>
      </c>
      <c r="K79" s="188">
        <v>11400</v>
      </c>
      <c r="L79" s="188">
        <v>12300</v>
      </c>
      <c r="M79" s="188">
        <v>11200</v>
      </c>
      <c r="N79" s="188">
        <v>11300</v>
      </c>
      <c r="O79" s="188">
        <v>12000</v>
      </c>
      <c r="P79" s="188">
        <v>11700</v>
      </c>
      <c r="Q79" s="188">
        <v>11700</v>
      </c>
      <c r="R79" s="105">
        <f t="shared" si="6"/>
        <v>142100</v>
      </c>
      <c r="T79" s="106"/>
      <c r="U79" s="107" t="e">
        <f t="shared" si="7"/>
        <v>#DIV/0!</v>
      </c>
      <c r="W79" s="106"/>
      <c r="X79" s="107" t="e">
        <f t="shared" si="4"/>
        <v>#DIV/0!</v>
      </c>
    </row>
    <row r="80" spans="1:24" ht="28.5" customHeight="1" x14ac:dyDescent="0.15">
      <c r="A80" s="103">
        <v>77</v>
      </c>
      <c r="B80" s="103" t="s">
        <v>429</v>
      </c>
      <c r="C80" s="103" t="s">
        <v>376</v>
      </c>
      <c r="D80" s="104" t="s">
        <v>305</v>
      </c>
      <c r="E80" s="109">
        <v>21</v>
      </c>
      <c r="F80" s="188">
        <v>11200</v>
      </c>
      <c r="G80" s="188">
        <v>11600</v>
      </c>
      <c r="H80" s="188">
        <v>11600</v>
      </c>
      <c r="I80" s="188">
        <v>11900</v>
      </c>
      <c r="J80" s="188">
        <v>11600</v>
      </c>
      <c r="K80" s="188">
        <v>11000</v>
      </c>
      <c r="L80" s="188">
        <v>11400</v>
      </c>
      <c r="M80" s="188">
        <v>10500</v>
      </c>
      <c r="N80" s="188">
        <v>11000</v>
      </c>
      <c r="O80" s="188">
        <v>11000</v>
      </c>
      <c r="P80" s="188">
        <v>11000</v>
      </c>
      <c r="Q80" s="188">
        <v>11300</v>
      </c>
      <c r="R80" s="105">
        <f t="shared" si="6"/>
        <v>135100</v>
      </c>
      <c r="T80" s="106"/>
      <c r="U80" s="107" t="e">
        <f t="shared" si="7"/>
        <v>#DIV/0!</v>
      </c>
      <c r="W80" s="106"/>
      <c r="X80" s="107" t="e">
        <f t="shared" si="4"/>
        <v>#DIV/0!</v>
      </c>
    </row>
    <row r="81" spans="1:32" ht="28.5" customHeight="1" x14ac:dyDescent="0.15">
      <c r="A81" s="103">
        <v>78</v>
      </c>
      <c r="B81" s="103" t="s">
        <v>160</v>
      </c>
      <c r="C81" s="103" t="s">
        <v>304</v>
      </c>
      <c r="D81" s="104" t="s">
        <v>305</v>
      </c>
      <c r="E81" s="109">
        <v>53</v>
      </c>
      <c r="F81" s="188">
        <v>17000</v>
      </c>
      <c r="G81" s="188">
        <v>17000</v>
      </c>
      <c r="H81" s="188">
        <v>18000</v>
      </c>
      <c r="I81" s="188">
        <v>19000</v>
      </c>
      <c r="J81" s="188">
        <v>19000</v>
      </c>
      <c r="K81" s="188">
        <v>18000</v>
      </c>
      <c r="L81" s="188">
        <v>17000</v>
      </c>
      <c r="M81" s="188">
        <v>18000</v>
      </c>
      <c r="N81" s="188">
        <v>20000</v>
      </c>
      <c r="O81" s="188">
        <v>20000</v>
      </c>
      <c r="P81" s="188">
        <v>21000</v>
      </c>
      <c r="Q81" s="188">
        <v>19000</v>
      </c>
      <c r="R81" s="105">
        <f t="shared" si="6"/>
        <v>223000</v>
      </c>
      <c r="T81" s="106">
        <v>225000</v>
      </c>
      <c r="U81" s="107">
        <f t="shared" si="7"/>
        <v>0.99111111111111116</v>
      </c>
      <c r="W81" s="106">
        <v>222400</v>
      </c>
      <c r="X81" s="107">
        <f t="shared" si="4"/>
        <v>1.0116906474820144</v>
      </c>
    </row>
    <row r="82" spans="1:32" ht="28.5" customHeight="1" x14ac:dyDescent="0.15">
      <c r="A82" s="103">
        <v>79</v>
      </c>
      <c r="B82" s="103" t="s">
        <v>161</v>
      </c>
      <c r="C82" s="103" t="s">
        <v>304</v>
      </c>
      <c r="D82" s="104" t="s">
        <v>305</v>
      </c>
      <c r="E82" s="109">
        <v>199</v>
      </c>
      <c r="F82" s="188">
        <v>38000</v>
      </c>
      <c r="G82" s="188">
        <v>38000</v>
      </c>
      <c r="H82" s="188">
        <v>41000</v>
      </c>
      <c r="I82" s="188">
        <v>44000</v>
      </c>
      <c r="J82" s="188">
        <v>38000</v>
      </c>
      <c r="K82" s="188">
        <v>39000</v>
      </c>
      <c r="L82" s="188">
        <v>38000</v>
      </c>
      <c r="M82" s="188">
        <v>37000</v>
      </c>
      <c r="N82" s="188">
        <v>38000</v>
      </c>
      <c r="O82" s="188">
        <v>42000</v>
      </c>
      <c r="P82" s="188">
        <v>49000</v>
      </c>
      <c r="Q82" s="188">
        <v>40000</v>
      </c>
      <c r="R82" s="105">
        <f t="shared" si="6"/>
        <v>482000</v>
      </c>
      <c r="T82" s="106">
        <v>508400</v>
      </c>
      <c r="U82" s="107">
        <f t="shared" si="7"/>
        <v>0.94807238394964599</v>
      </c>
      <c r="W82" s="106">
        <v>476700</v>
      </c>
      <c r="X82" s="107">
        <f t="shared" si="4"/>
        <v>1.0664988462345291</v>
      </c>
    </row>
    <row r="83" spans="1:32" ht="28.5" customHeight="1" x14ac:dyDescent="0.15">
      <c r="A83" s="103">
        <v>80</v>
      </c>
      <c r="B83" s="103" t="s">
        <v>173</v>
      </c>
      <c r="C83" s="103" t="s">
        <v>304</v>
      </c>
      <c r="D83" s="104" t="s">
        <v>309</v>
      </c>
      <c r="E83" s="109">
        <v>39</v>
      </c>
      <c r="F83" s="190">
        <v>10300</v>
      </c>
      <c r="G83" s="190">
        <v>11400</v>
      </c>
      <c r="H83" s="190">
        <v>16700</v>
      </c>
      <c r="I83" s="190">
        <v>18800</v>
      </c>
      <c r="J83" s="190">
        <v>14700</v>
      </c>
      <c r="K83" s="190">
        <v>14700</v>
      </c>
      <c r="L83" s="190">
        <v>10600</v>
      </c>
      <c r="M83" s="190">
        <v>9300</v>
      </c>
      <c r="N83" s="190">
        <v>11900</v>
      </c>
      <c r="O83" s="190">
        <v>13500</v>
      </c>
      <c r="P83" s="190">
        <v>17000</v>
      </c>
      <c r="Q83" s="190">
        <v>14000</v>
      </c>
      <c r="R83" s="105">
        <f t="shared" si="2"/>
        <v>162900</v>
      </c>
      <c r="S83" s="111"/>
      <c r="T83" s="106">
        <v>144000</v>
      </c>
      <c r="U83" s="107">
        <f t="shared" si="5"/>
        <v>1.1312500000000001</v>
      </c>
      <c r="W83" s="106">
        <v>145700</v>
      </c>
      <c r="X83" s="107">
        <f t="shared" si="4"/>
        <v>0.98833218943033629</v>
      </c>
      <c r="Y83" s="111"/>
      <c r="Z83" s="111"/>
      <c r="AA83" s="111"/>
      <c r="AB83" s="111"/>
      <c r="AC83" s="111"/>
      <c r="AD83" s="111"/>
      <c r="AE83" s="111"/>
      <c r="AF83" s="111"/>
    </row>
    <row r="84" spans="1:32" ht="28.5" customHeight="1" x14ac:dyDescent="0.15">
      <c r="A84" s="103">
        <v>81</v>
      </c>
      <c r="B84" s="103" t="s">
        <v>174</v>
      </c>
      <c r="C84" s="103" t="s">
        <v>304</v>
      </c>
      <c r="D84" s="104" t="s">
        <v>309</v>
      </c>
      <c r="E84" s="109">
        <v>317</v>
      </c>
      <c r="F84" s="190">
        <v>39040</v>
      </c>
      <c r="G84" s="190">
        <v>37180</v>
      </c>
      <c r="H84" s="190">
        <v>36520</v>
      </c>
      <c r="I84" s="190">
        <v>34340</v>
      </c>
      <c r="J84" s="190">
        <v>36630</v>
      </c>
      <c r="K84" s="190">
        <v>30950</v>
      </c>
      <c r="L84" s="190">
        <v>29780</v>
      </c>
      <c r="M84" s="190">
        <v>32760</v>
      </c>
      <c r="N84" s="190">
        <v>38450</v>
      </c>
      <c r="O84" s="190">
        <v>53760</v>
      </c>
      <c r="P84" s="190">
        <v>48290</v>
      </c>
      <c r="Q84" s="190">
        <v>38530</v>
      </c>
      <c r="R84" s="105">
        <f t="shared" ref="R84:R98" si="8">SUM(F84:Q84)</f>
        <v>456230</v>
      </c>
      <c r="S84" s="111"/>
      <c r="T84" s="106">
        <v>473295</v>
      </c>
      <c r="U84" s="107">
        <f t="shared" si="5"/>
        <v>0.96394426309172931</v>
      </c>
      <c r="W84" s="106">
        <v>457795</v>
      </c>
      <c r="X84" s="107">
        <f t="shared" si="4"/>
        <v>1.0338579495188895</v>
      </c>
      <c r="Y84" s="111"/>
      <c r="Z84" s="111"/>
      <c r="AA84" s="111"/>
      <c r="AB84" s="111"/>
      <c r="AC84" s="111"/>
      <c r="AD84" s="111"/>
      <c r="AE84" s="111"/>
      <c r="AF84" s="111"/>
    </row>
    <row r="85" spans="1:32" ht="28.5" customHeight="1" x14ac:dyDescent="0.15">
      <c r="A85" s="103">
        <v>82</v>
      </c>
      <c r="B85" s="103" t="s">
        <v>175</v>
      </c>
      <c r="C85" s="103" t="s">
        <v>304</v>
      </c>
      <c r="D85" s="104" t="s">
        <v>309</v>
      </c>
      <c r="E85" s="109">
        <v>382</v>
      </c>
      <c r="F85" s="188">
        <v>32470</v>
      </c>
      <c r="G85" s="188">
        <v>27910</v>
      </c>
      <c r="H85" s="188">
        <v>30370</v>
      </c>
      <c r="I85" s="188">
        <v>30050</v>
      </c>
      <c r="J85" s="188">
        <v>31430</v>
      </c>
      <c r="K85" s="188">
        <v>31550</v>
      </c>
      <c r="L85" s="188">
        <v>26480</v>
      </c>
      <c r="M85" s="188">
        <v>26620</v>
      </c>
      <c r="N85" s="188">
        <v>32330</v>
      </c>
      <c r="O85" s="188">
        <v>47920</v>
      </c>
      <c r="P85" s="188">
        <v>44270</v>
      </c>
      <c r="Q85" s="188">
        <v>38090</v>
      </c>
      <c r="R85" s="105">
        <f t="shared" si="8"/>
        <v>399490</v>
      </c>
      <c r="T85" s="106">
        <v>414992</v>
      </c>
      <c r="U85" s="107">
        <f t="shared" si="5"/>
        <v>0.96264506303735975</v>
      </c>
      <c r="W85" s="106">
        <v>400998</v>
      </c>
      <c r="X85" s="107">
        <f t="shared" si="4"/>
        <v>1.0348979296654846</v>
      </c>
    </row>
    <row r="86" spans="1:32" ht="28.5" customHeight="1" x14ac:dyDescent="0.15">
      <c r="A86" s="103">
        <v>83</v>
      </c>
      <c r="B86" s="103" t="s">
        <v>176</v>
      </c>
      <c r="C86" s="108" t="s">
        <v>304</v>
      </c>
      <c r="D86" s="104" t="s">
        <v>309</v>
      </c>
      <c r="E86" s="109">
        <v>189</v>
      </c>
      <c r="F86" s="188">
        <v>50881</v>
      </c>
      <c r="G86" s="188">
        <v>44718</v>
      </c>
      <c r="H86" s="188">
        <v>46272</v>
      </c>
      <c r="I86" s="188">
        <v>54182</v>
      </c>
      <c r="J86" s="188">
        <v>47012</v>
      </c>
      <c r="K86" s="188">
        <v>47098</v>
      </c>
      <c r="L86" s="188">
        <v>49197</v>
      </c>
      <c r="M86" s="188">
        <v>47397</v>
      </c>
      <c r="N86" s="188">
        <v>47833</v>
      </c>
      <c r="O86" s="188">
        <v>56371</v>
      </c>
      <c r="P86" s="188">
        <v>65691</v>
      </c>
      <c r="Q86" s="188">
        <v>58097</v>
      </c>
      <c r="R86" s="105">
        <f t="shared" si="8"/>
        <v>614749</v>
      </c>
      <c r="T86" s="106">
        <v>641039</v>
      </c>
      <c r="U86" s="107">
        <f t="shared" si="5"/>
        <v>0.95898845468060445</v>
      </c>
      <c r="W86" s="106">
        <v>701000</v>
      </c>
      <c r="X86" s="107">
        <f t="shared" si="4"/>
        <v>0.91446362339514975</v>
      </c>
    </row>
    <row r="87" spans="1:32" ht="28.5" customHeight="1" x14ac:dyDescent="0.15">
      <c r="A87" s="103">
        <v>84</v>
      </c>
      <c r="B87" s="103" t="s">
        <v>177</v>
      </c>
      <c r="C87" s="108" t="s">
        <v>304</v>
      </c>
      <c r="D87" s="104" t="s">
        <v>305</v>
      </c>
      <c r="E87" s="109">
        <v>146</v>
      </c>
      <c r="F87" s="188">
        <v>34000</v>
      </c>
      <c r="G87" s="188">
        <v>23000</v>
      </c>
      <c r="H87" s="188">
        <v>25000</v>
      </c>
      <c r="I87" s="188">
        <v>23500</v>
      </c>
      <c r="J87" s="188">
        <v>28500</v>
      </c>
      <c r="K87" s="188">
        <v>25000</v>
      </c>
      <c r="L87" s="188">
        <v>17000</v>
      </c>
      <c r="M87" s="188">
        <v>18000</v>
      </c>
      <c r="N87" s="188">
        <v>33000</v>
      </c>
      <c r="O87" s="188">
        <v>37000</v>
      </c>
      <c r="P87" s="188">
        <v>38000</v>
      </c>
      <c r="Q87" s="188">
        <v>40000</v>
      </c>
      <c r="R87" s="105">
        <f t="shared" si="8"/>
        <v>342000</v>
      </c>
      <c r="T87" s="106">
        <v>344536</v>
      </c>
      <c r="U87" s="107">
        <f t="shared" si="5"/>
        <v>0.99263937585622397</v>
      </c>
      <c r="W87" s="106">
        <v>349395</v>
      </c>
      <c r="X87" s="107">
        <f t="shared" si="4"/>
        <v>0.98609310379370052</v>
      </c>
    </row>
    <row r="88" spans="1:32" ht="28.5" customHeight="1" x14ac:dyDescent="0.15">
      <c r="A88" s="103">
        <v>85</v>
      </c>
      <c r="B88" s="103" t="s">
        <v>178</v>
      </c>
      <c r="C88" s="108" t="s">
        <v>304</v>
      </c>
      <c r="D88" s="104" t="s">
        <v>305</v>
      </c>
      <c r="E88" s="109">
        <v>62</v>
      </c>
      <c r="F88" s="188">
        <v>10000</v>
      </c>
      <c r="G88" s="188">
        <v>6500</v>
      </c>
      <c r="H88" s="188">
        <v>8000</v>
      </c>
      <c r="I88" s="188">
        <v>9000</v>
      </c>
      <c r="J88" s="188">
        <v>11000</v>
      </c>
      <c r="K88" s="188">
        <v>8500</v>
      </c>
      <c r="L88" s="188">
        <v>7000</v>
      </c>
      <c r="M88" s="188">
        <v>7000</v>
      </c>
      <c r="N88" s="188">
        <v>8000</v>
      </c>
      <c r="O88" s="188">
        <v>10000</v>
      </c>
      <c r="P88" s="188">
        <v>13000</v>
      </c>
      <c r="Q88" s="188">
        <v>15000</v>
      </c>
      <c r="R88" s="105">
        <f t="shared" si="8"/>
        <v>113000</v>
      </c>
      <c r="T88" s="110">
        <v>105707</v>
      </c>
      <c r="U88" s="107">
        <f t="shared" si="5"/>
        <v>1.0689925927327424</v>
      </c>
      <c r="V88" s="111"/>
      <c r="W88" s="110">
        <v>96660</v>
      </c>
      <c r="X88" s="107">
        <f t="shared" si="4"/>
        <v>1.093596110076557</v>
      </c>
    </row>
    <row r="89" spans="1:32" ht="28.5" customHeight="1" x14ac:dyDescent="0.15">
      <c r="A89" s="103">
        <v>86</v>
      </c>
      <c r="B89" s="108" t="s">
        <v>179</v>
      </c>
      <c r="C89" s="108" t="s">
        <v>304</v>
      </c>
      <c r="D89" s="104" t="s">
        <v>305</v>
      </c>
      <c r="E89" s="109">
        <v>102</v>
      </c>
      <c r="F89" s="188">
        <v>19255</v>
      </c>
      <c r="G89" s="188">
        <v>18568</v>
      </c>
      <c r="H89" s="188">
        <v>24425</v>
      </c>
      <c r="I89" s="188">
        <v>24763</v>
      </c>
      <c r="J89" s="188">
        <v>21993</v>
      </c>
      <c r="K89" s="188">
        <v>26006</v>
      </c>
      <c r="L89" s="155">
        <v>19919</v>
      </c>
      <c r="M89" s="155">
        <v>17421</v>
      </c>
      <c r="N89" s="155">
        <v>24783</v>
      </c>
      <c r="O89" s="155">
        <v>27215</v>
      </c>
      <c r="P89" s="155">
        <v>24783</v>
      </c>
      <c r="Q89" s="155">
        <v>27421</v>
      </c>
      <c r="R89" s="105">
        <f t="shared" si="8"/>
        <v>276552</v>
      </c>
      <c r="T89" s="106">
        <v>314427</v>
      </c>
      <c r="U89" s="107">
        <f t="shared" si="5"/>
        <v>0.87954278735604763</v>
      </c>
      <c r="W89" s="106">
        <v>316200</v>
      </c>
      <c r="X89" s="107">
        <f t="shared" si="4"/>
        <v>0.99439278937381403</v>
      </c>
    </row>
    <row r="90" spans="1:32" ht="28.5" customHeight="1" x14ac:dyDescent="0.15">
      <c r="A90" s="103">
        <v>87</v>
      </c>
      <c r="B90" s="103" t="s">
        <v>180</v>
      </c>
      <c r="C90" s="114" t="s">
        <v>378</v>
      </c>
      <c r="D90" s="104" t="s">
        <v>311</v>
      </c>
      <c r="E90" s="109">
        <v>89</v>
      </c>
      <c r="F90" s="190">
        <v>24190</v>
      </c>
      <c r="G90" s="190">
        <v>20548</v>
      </c>
      <c r="H90" s="190">
        <v>18368</v>
      </c>
      <c r="I90" s="190">
        <v>16201</v>
      </c>
      <c r="J90" s="190">
        <v>14900</v>
      </c>
      <c r="K90" s="190">
        <v>17000</v>
      </c>
      <c r="L90" s="190">
        <v>19783</v>
      </c>
      <c r="M90" s="190">
        <v>16842</v>
      </c>
      <c r="N90" s="190">
        <v>26848</v>
      </c>
      <c r="O90" s="190">
        <v>27654</v>
      </c>
      <c r="P90" s="190">
        <v>28829</v>
      </c>
      <c r="Q90" s="190">
        <v>27259</v>
      </c>
      <c r="R90" s="105">
        <f t="shared" si="8"/>
        <v>258422</v>
      </c>
      <c r="S90" s="111"/>
      <c r="T90" s="106">
        <v>267500</v>
      </c>
      <c r="U90" s="107">
        <f t="shared" si="5"/>
        <v>0.96606355140186917</v>
      </c>
      <c r="W90" s="106">
        <v>264500</v>
      </c>
      <c r="X90" s="107">
        <f t="shared" si="4"/>
        <v>1.0113421550094519</v>
      </c>
      <c r="Y90" s="111"/>
      <c r="Z90" s="111"/>
      <c r="AA90" s="111"/>
      <c r="AB90" s="111"/>
      <c r="AC90" s="111"/>
      <c r="AD90" s="111"/>
      <c r="AE90" s="111"/>
      <c r="AF90" s="111"/>
    </row>
    <row r="91" spans="1:32" ht="28.5" customHeight="1" x14ac:dyDescent="0.15">
      <c r="A91" s="103">
        <v>88</v>
      </c>
      <c r="B91" s="103" t="s">
        <v>181</v>
      </c>
      <c r="C91" s="103" t="s">
        <v>304</v>
      </c>
      <c r="D91" s="104" t="s">
        <v>305</v>
      </c>
      <c r="E91" s="109">
        <v>111</v>
      </c>
      <c r="F91" s="188">
        <v>9000</v>
      </c>
      <c r="G91" s="188">
        <v>10500</v>
      </c>
      <c r="H91" s="188">
        <v>15200</v>
      </c>
      <c r="I91" s="188">
        <v>18200</v>
      </c>
      <c r="J91" s="188">
        <v>14200</v>
      </c>
      <c r="K91" s="188">
        <v>13000</v>
      </c>
      <c r="L91" s="188">
        <v>12500</v>
      </c>
      <c r="M91" s="188">
        <v>8000</v>
      </c>
      <c r="N91" s="188">
        <v>13200</v>
      </c>
      <c r="O91" s="188">
        <v>15200</v>
      </c>
      <c r="P91" s="188">
        <v>23200</v>
      </c>
      <c r="Q91" s="188">
        <v>13000</v>
      </c>
      <c r="R91" s="105">
        <f t="shared" si="8"/>
        <v>165200</v>
      </c>
      <c r="T91" s="106">
        <v>168000</v>
      </c>
      <c r="U91" s="107">
        <f t="shared" si="5"/>
        <v>0.98333333333333328</v>
      </c>
      <c r="W91" s="106">
        <v>160000</v>
      </c>
      <c r="X91" s="107">
        <f t="shared" si="4"/>
        <v>1.05</v>
      </c>
    </row>
    <row r="92" spans="1:32" ht="28.5" customHeight="1" x14ac:dyDescent="0.15">
      <c r="A92" s="103">
        <v>89</v>
      </c>
      <c r="B92" s="103" t="s">
        <v>182</v>
      </c>
      <c r="C92" s="103" t="s">
        <v>304</v>
      </c>
      <c r="D92" s="104" t="s">
        <v>311</v>
      </c>
      <c r="E92" s="109">
        <v>30</v>
      </c>
      <c r="F92" s="188">
        <v>2000</v>
      </c>
      <c r="G92" s="188">
        <v>2000</v>
      </c>
      <c r="H92" s="188">
        <v>4000</v>
      </c>
      <c r="I92" s="188">
        <v>4000</v>
      </c>
      <c r="J92" s="188">
        <v>4000</v>
      </c>
      <c r="K92" s="188">
        <v>1000</v>
      </c>
      <c r="L92" s="188">
        <v>2000</v>
      </c>
      <c r="M92" s="188">
        <v>2000</v>
      </c>
      <c r="N92" s="188">
        <v>2000</v>
      </c>
      <c r="O92" s="188">
        <v>4000</v>
      </c>
      <c r="P92" s="188">
        <v>5000</v>
      </c>
      <c r="Q92" s="188">
        <v>4000</v>
      </c>
      <c r="R92" s="105">
        <f t="shared" si="8"/>
        <v>36000</v>
      </c>
      <c r="T92" s="106">
        <v>36200</v>
      </c>
      <c r="U92" s="107">
        <f t="shared" si="5"/>
        <v>0.99447513812154698</v>
      </c>
      <c r="W92" s="106">
        <v>37400</v>
      </c>
      <c r="X92" s="107">
        <f t="shared" si="4"/>
        <v>0.96791443850267378</v>
      </c>
    </row>
    <row r="93" spans="1:32" ht="28.5" customHeight="1" x14ac:dyDescent="0.15">
      <c r="A93" s="103">
        <v>90</v>
      </c>
      <c r="B93" s="103" t="s">
        <v>183</v>
      </c>
      <c r="C93" s="103" t="s">
        <v>304</v>
      </c>
      <c r="D93" s="104" t="s">
        <v>311</v>
      </c>
      <c r="E93" s="109">
        <v>60</v>
      </c>
      <c r="F93" s="188">
        <v>3000</v>
      </c>
      <c r="G93" s="188">
        <v>3000</v>
      </c>
      <c r="H93" s="188">
        <v>4500</v>
      </c>
      <c r="I93" s="188">
        <v>5000</v>
      </c>
      <c r="J93" s="188">
        <v>5000</v>
      </c>
      <c r="K93" s="188">
        <v>4000</v>
      </c>
      <c r="L93" s="188">
        <v>3000</v>
      </c>
      <c r="M93" s="188">
        <v>3000</v>
      </c>
      <c r="N93" s="188">
        <v>4000</v>
      </c>
      <c r="O93" s="188">
        <v>7000</v>
      </c>
      <c r="P93" s="188">
        <v>8000</v>
      </c>
      <c r="Q93" s="188">
        <v>6000</v>
      </c>
      <c r="R93" s="105">
        <f t="shared" si="8"/>
        <v>55500</v>
      </c>
      <c r="T93" s="106">
        <v>54600</v>
      </c>
      <c r="U93" s="107">
        <f t="shared" si="5"/>
        <v>1.0164835164835164</v>
      </c>
      <c r="W93" s="106">
        <v>61200</v>
      </c>
      <c r="X93" s="107">
        <f t="shared" ref="X93:X99" si="9">T93/W93</f>
        <v>0.89215686274509809</v>
      </c>
    </row>
    <row r="94" spans="1:32" ht="28.5" customHeight="1" x14ac:dyDescent="0.15">
      <c r="A94" s="103">
        <v>91</v>
      </c>
      <c r="B94" s="103" t="s">
        <v>184</v>
      </c>
      <c r="C94" s="103" t="s">
        <v>304</v>
      </c>
      <c r="D94" s="104" t="s">
        <v>311</v>
      </c>
      <c r="E94" s="109">
        <v>17</v>
      </c>
      <c r="F94" s="188">
        <v>2360</v>
      </c>
      <c r="G94" s="188">
        <v>2260</v>
      </c>
      <c r="H94" s="188">
        <v>2250</v>
      </c>
      <c r="I94" s="188">
        <v>2800</v>
      </c>
      <c r="J94" s="188">
        <v>2010</v>
      </c>
      <c r="K94" s="188">
        <v>1780</v>
      </c>
      <c r="L94" s="188">
        <v>2400</v>
      </c>
      <c r="M94" s="188">
        <v>2160</v>
      </c>
      <c r="N94" s="188">
        <v>2450</v>
      </c>
      <c r="O94" s="188">
        <v>2630</v>
      </c>
      <c r="P94" s="188">
        <v>5240</v>
      </c>
      <c r="Q94" s="188">
        <v>3990</v>
      </c>
      <c r="R94" s="105">
        <f t="shared" si="8"/>
        <v>32330</v>
      </c>
      <c r="T94" s="106">
        <v>37391</v>
      </c>
      <c r="U94" s="107">
        <f t="shared" si="5"/>
        <v>0.8646465727046615</v>
      </c>
      <c r="W94" s="106">
        <v>44300</v>
      </c>
      <c r="X94" s="107">
        <f t="shared" si="9"/>
        <v>0.84404063205417612</v>
      </c>
    </row>
    <row r="95" spans="1:32" ht="28.5" customHeight="1" x14ac:dyDescent="0.15">
      <c r="A95" s="103">
        <v>92</v>
      </c>
      <c r="B95" s="103" t="s">
        <v>185</v>
      </c>
      <c r="C95" s="103" t="s">
        <v>304</v>
      </c>
      <c r="D95" s="104" t="s">
        <v>305</v>
      </c>
      <c r="E95" s="109">
        <v>120</v>
      </c>
      <c r="F95" s="188">
        <v>1300</v>
      </c>
      <c r="G95" s="188">
        <v>3440</v>
      </c>
      <c r="H95" s="188">
        <v>1400</v>
      </c>
      <c r="I95" s="188">
        <v>800</v>
      </c>
      <c r="J95" s="188">
        <v>950</v>
      </c>
      <c r="K95" s="188">
        <v>1100</v>
      </c>
      <c r="L95" s="188">
        <v>1300</v>
      </c>
      <c r="M95" s="188">
        <v>630</v>
      </c>
      <c r="N95" s="188">
        <v>1200</v>
      </c>
      <c r="O95" s="188">
        <v>1100</v>
      </c>
      <c r="P95" s="188">
        <v>1600</v>
      </c>
      <c r="Q95" s="188">
        <v>1300</v>
      </c>
      <c r="R95" s="105">
        <f t="shared" si="8"/>
        <v>16120</v>
      </c>
      <c r="T95" s="106">
        <v>17200</v>
      </c>
      <c r="U95" s="107">
        <f t="shared" si="5"/>
        <v>0.93720930232558142</v>
      </c>
      <c r="W95" s="106">
        <v>12648</v>
      </c>
      <c r="X95" s="107">
        <f t="shared" si="9"/>
        <v>1.359898798228969</v>
      </c>
    </row>
    <row r="96" spans="1:32" ht="28.5" customHeight="1" x14ac:dyDescent="0.15">
      <c r="A96" s="103">
        <v>93</v>
      </c>
      <c r="B96" s="103" t="s">
        <v>186</v>
      </c>
      <c r="C96" s="103" t="s">
        <v>377</v>
      </c>
      <c r="D96" s="104" t="s">
        <v>305</v>
      </c>
      <c r="E96" s="109">
        <v>42</v>
      </c>
      <c r="F96" s="188">
        <v>1000</v>
      </c>
      <c r="G96" s="188">
        <v>1000</v>
      </c>
      <c r="H96" s="188">
        <v>1000</v>
      </c>
      <c r="I96" s="188">
        <v>1000</v>
      </c>
      <c r="J96" s="188">
        <v>1000</v>
      </c>
      <c r="K96" s="188">
        <v>1000</v>
      </c>
      <c r="L96" s="188">
        <v>1000</v>
      </c>
      <c r="M96" s="188">
        <v>1000</v>
      </c>
      <c r="N96" s="188">
        <v>7000</v>
      </c>
      <c r="O96" s="188">
        <v>18000</v>
      </c>
      <c r="P96" s="188">
        <v>23000</v>
      </c>
      <c r="Q96" s="188">
        <v>18000</v>
      </c>
      <c r="R96" s="105">
        <f t="shared" si="8"/>
        <v>74000</v>
      </c>
      <c r="T96" s="106">
        <v>73800</v>
      </c>
      <c r="U96" s="107">
        <f t="shared" si="5"/>
        <v>1.0027100271002709</v>
      </c>
      <c r="W96" s="106">
        <v>73758</v>
      </c>
      <c r="X96" s="107">
        <f t="shared" si="9"/>
        <v>1.0005694297567722</v>
      </c>
    </row>
    <row r="97" spans="1:24" ht="28.5" customHeight="1" x14ac:dyDescent="0.15">
      <c r="A97" s="103">
        <v>94</v>
      </c>
      <c r="B97" s="103" t="s">
        <v>379</v>
      </c>
      <c r="C97" s="103" t="s">
        <v>304</v>
      </c>
      <c r="D97" s="104" t="s">
        <v>305</v>
      </c>
      <c r="E97" s="109">
        <v>260</v>
      </c>
      <c r="F97" s="188">
        <v>24600</v>
      </c>
      <c r="G97" s="188">
        <v>22000</v>
      </c>
      <c r="H97" s="188">
        <v>21500</v>
      </c>
      <c r="I97" s="188">
        <v>26800</v>
      </c>
      <c r="J97" s="188">
        <v>26800</v>
      </c>
      <c r="K97" s="188">
        <v>26500</v>
      </c>
      <c r="L97" s="188">
        <v>20000</v>
      </c>
      <c r="M97" s="188">
        <v>20800</v>
      </c>
      <c r="N97" s="188">
        <v>22000</v>
      </c>
      <c r="O97" s="188">
        <v>32000</v>
      </c>
      <c r="P97" s="188">
        <v>36000</v>
      </c>
      <c r="Q97" s="188">
        <v>26300</v>
      </c>
      <c r="R97" s="105">
        <f t="shared" si="8"/>
        <v>305300</v>
      </c>
      <c r="T97" s="106">
        <v>303000</v>
      </c>
      <c r="U97" s="107">
        <f t="shared" si="5"/>
        <v>1.0075907590759077</v>
      </c>
      <c r="W97" s="106">
        <v>301000</v>
      </c>
      <c r="X97" s="107">
        <f t="shared" si="9"/>
        <v>1.0066445182724253</v>
      </c>
    </row>
    <row r="98" spans="1:24" ht="28.5" customHeight="1" x14ac:dyDescent="0.15">
      <c r="A98" s="103">
        <v>95</v>
      </c>
      <c r="B98" s="103" t="s">
        <v>187</v>
      </c>
      <c r="C98" s="103" t="s">
        <v>304</v>
      </c>
      <c r="D98" s="104" t="s">
        <v>305</v>
      </c>
      <c r="E98" s="109">
        <v>67</v>
      </c>
      <c r="F98" s="188">
        <v>38819</v>
      </c>
      <c r="G98" s="188">
        <v>41152</v>
      </c>
      <c r="H98" s="188">
        <v>40796</v>
      </c>
      <c r="I98" s="188">
        <v>43729</v>
      </c>
      <c r="J98" s="188">
        <v>43388</v>
      </c>
      <c r="K98" s="188">
        <v>38630</v>
      </c>
      <c r="L98" s="188">
        <v>42048</v>
      </c>
      <c r="M98" s="188">
        <v>39391</v>
      </c>
      <c r="N98" s="188">
        <v>40170</v>
      </c>
      <c r="O98" s="188">
        <v>38667</v>
      </c>
      <c r="P98" s="188">
        <v>41418</v>
      </c>
      <c r="Q98" s="188">
        <v>41633</v>
      </c>
      <c r="R98" s="105">
        <f t="shared" si="8"/>
        <v>489841</v>
      </c>
      <c r="T98" s="106">
        <v>435389</v>
      </c>
      <c r="U98" s="107">
        <f t="shared" si="5"/>
        <v>1.1250651716051623</v>
      </c>
      <c r="W98" s="106">
        <v>492433</v>
      </c>
      <c r="X98" s="107">
        <f t="shared" si="9"/>
        <v>0.88415886019011725</v>
      </c>
    </row>
    <row r="99" spans="1:24" ht="28.5" customHeight="1" x14ac:dyDescent="0.15">
      <c r="B99" s="99" t="s">
        <v>0</v>
      </c>
      <c r="E99" s="115">
        <f t="shared" ref="E99:R99" si="10">SUM(E4:E98)</f>
        <v>12424</v>
      </c>
      <c r="F99" s="115">
        <f t="shared" si="10"/>
        <v>1906092</v>
      </c>
      <c r="G99" s="115">
        <f t="shared" si="10"/>
        <v>1813359</v>
      </c>
      <c r="H99" s="115">
        <f t="shared" si="10"/>
        <v>1959505</v>
      </c>
      <c r="I99" s="115">
        <f t="shared" si="10"/>
        <v>2067528</v>
      </c>
      <c r="J99" s="115">
        <f t="shared" si="10"/>
        <v>2059051</v>
      </c>
      <c r="K99" s="115">
        <f t="shared" si="10"/>
        <v>1795023</v>
      </c>
      <c r="L99" s="115">
        <f t="shared" si="10"/>
        <v>1781556</v>
      </c>
      <c r="M99" s="115">
        <f t="shared" si="10"/>
        <v>1774844</v>
      </c>
      <c r="N99" s="115">
        <f t="shared" si="10"/>
        <v>2078446</v>
      </c>
      <c r="O99" s="115">
        <f t="shared" si="10"/>
        <v>2351142</v>
      </c>
      <c r="P99" s="115">
        <f t="shared" si="10"/>
        <v>2361745</v>
      </c>
      <c r="Q99" s="115">
        <f t="shared" si="10"/>
        <v>2273049</v>
      </c>
      <c r="R99" s="115">
        <f t="shared" si="10"/>
        <v>24221340</v>
      </c>
      <c r="T99" s="116">
        <v>23498070</v>
      </c>
      <c r="U99" s="107">
        <f t="shared" si="5"/>
        <v>1.0307799746957942</v>
      </c>
      <c r="W99" s="116">
        <f>SUM(W4:W98)</f>
        <v>23490718</v>
      </c>
      <c r="X99" s="107">
        <f t="shared" si="9"/>
        <v>1.0003129746821702</v>
      </c>
    </row>
    <row r="100" spans="1:24" ht="28.5" customHeight="1" x14ac:dyDescent="0.15">
      <c r="B100" s="117" t="s">
        <v>430</v>
      </c>
      <c r="E100" s="115"/>
      <c r="F100" s="115"/>
      <c r="G100" s="115"/>
      <c r="H100" s="115"/>
      <c r="I100" s="115"/>
      <c r="J100" s="115"/>
      <c r="K100" s="115"/>
      <c r="L100" s="115"/>
      <c r="M100" s="115"/>
      <c r="N100" s="115"/>
      <c r="O100" s="115"/>
      <c r="P100" s="115"/>
      <c r="Q100" s="115"/>
      <c r="R100" s="115"/>
      <c r="T100" s="116"/>
      <c r="W100" s="116"/>
      <c r="X100" s="107"/>
    </row>
    <row r="101" spans="1:24" ht="14.25" x14ac:dyDescent="0.15">
      <c r="A101" s="97" t="s">
        <v>382</v>
      </c>
      <c r="X101" s="107"/>
    </row>
    <row r="102" spans="1:24" ht="14.25" x14ac:dyDescent="0.15">
      <c r="B102" s="118" t="s">
        <v>383</v>
      </c>
      <c r="X102" s="107"/>
    </row>
    <row r="103" spans="1:24" x14ac:dyDescent="0.15">
      <c r="B103" s="98" t="s">
        <v>384</v>
      </c>
      <c r="X103" s="107"/>
    </row>
    <row r="104" spans="1:24" ht="14.25" customHeight="1" x14ac:dyDescent="0.15">
      <c r="A104" s="210" t="s">
        <v>385</v>
      </c>
      <c r="B104" s="210" t="s">
        <v>286</v>
      </c>
      <c r="C104" s="212" t="s">
        <v>386</v>
      </c>
      <c r="D104" s="212" t="s">
        <v>288</v>
      </c>
      <c r="E104" s="212" t="s">
        <v>387</v>
      </c>
      <c r="F104" s="206" t="s">
        <v>388</v>
      </c>
      <c r="G104" s="207"/>
      <c r="H104" s="207"/>
      <c r="I104" s="207"/>
      <c r="J104" s="207"/>
      <c r="K104" s="207"/>
      <c r="L104" s="207"/>
      <c r="M104" s="207"/>
      <c r="N104" s="207"/>
      <c r="O104" s="207"/>
      <c r="P104" s="207"/>
      <c r="Q104" s="207"/>
      <c r="R104" s="208"/>
      <c r="X104" s="107"/>
    </row>
    <row r="105" spans="1:24" ht="27.75" customHeight="1" x14ac:dyDescent="0.15">
      <c r="A105" s="211"/>
      <c r="B105" s="211"/>
      <c r="C105" s="213"/>
      <c r="D105" s="213"/>
      <c r="E105" s="213"/>
      <c r="F105" s="100" t="str">
        <f t="shared" ref="F105:Q105" si="11">F3</f>
        <v>2020年
10月</v>
      </c>
      <c r="G105" s="100" t="str">
        <f t="shared" si="11"/>
        <v>2020年
11月</v>
      </c>
      <c r="H105" s="100" t="str">
        <f t="shared" si="11"/>
        <v>2020年
12月</v>
      </c>
      <c r="I105" s="100" t="str">
        <f t="shared" si="11"/>
        <v>2021年
1月</v>
      </c>
      <c r="J105" s="100" t="str">
        <f t="shared" si="11"/>
        <v>2021年
2月</v>
      </c>
      <c r="K105" s="100" t="str">
        <f t="shared" si="11"/>
        <v>2021年
3月</v>
      </c>
      <c r="L105" s="100" t="str">
        <f t="shared" si="11"/>
        <v>2021年
4月</v>
      </c>
      <c r="M105" s="100" t="str">
        <f t="shared" si="11"/>
        <v>2021年
5月</v>
      </c>
      <c r="N105" s="100" t="str">
        <f t="shared" si="11"/>
        <v>2021年
6月</v>
      </c>
      <c r="O105" s="100" t="str">
        <f t="shared" si="11"/>
        <v>2021年
7月</v>
      </c>
      <c r="P105" s="100" t="str">
        <f t="shared" si="11"/>
        <v>2021年
8月</v>
      </c>
      <c r="Q105" s="100" t="str">
        <f t="shared" si="11"/>
        <v>2021年
9月</v>
      </c>
      <c r="R105" s="102" t="s">
        <v>0</v>
      </c>
      <c r="X105" s="107"/>
    </row>
    <row r="106" spans="1:24" ht="14.25" x14ac:dyDescent="0.15">
      <c r="A106" s="200">
        <f>A18</f>
        <v>15</v>
      </c>
      <c r="B106" s="203" t="s">
        <v>282</v>
      </c>
      <c r="C106" s="119"/>
      <c r="D106" s="120"/>
      <c r="E106" s="22" t="s">
        <v>47</v>
      </c>
      <c r="F106" s="113">
        <v>20400</v>
      </c>
      <c r="G106" s="113"/>
      <c r="H106" s="113"/>
      <c r="I106" s="113"/>
      <c r="J106" s="113"/>
      <c r="K106" s="113"/>
      <c r="L106" s="113"/>
      <c r="M106" s="113"/>
      <c r="N106" s="113"/>
      <c r="O106" s="113">
        <v>24299</v>
      </c>
      <c r="P106" s="113">
        <v>45262</v>
      </c>
      <c r="Q106" s="113">
        <v>50123</v>
      </c>
      <c r="R106" s="105">
        <f t="shared" ref="R106:R128" si="12">SUM(F106:Q106)</f>
        <v>140084</v>
      </c>
      <c r="T106" s="106">
        <v>147000</v>
      </c>
      <c r="U106" s="107">
        <f t="shared" ref="U106:U129" si="13">R106/T106</f>
        <v>0.952952380952381</v>
      </c>
      <c r="W106" s="106">
        <v>139000</v>
      </c>
      <c r="X106" s="107">
        <f t="shared" ref="X106:X129" si="14">T106/W106</f>
        <v>1.0575539568345325</v>
      </c>
    </row>
    <row r="107" spans="1:24" ht="14.25" x14ac:dyDescent="0.15">
      <c r="A107" s="201"/>
      <c r="B107" s="204"/>
      <c r="C107" s="121" t="s">
        <v>389</v>
      </c>
      <c r="D107" s="122" t="s">
        <v>305</v>
      </c>
      <c r="E107" s="22" t="s">
        <v>49</v>
      </c>
      <c r="F107" s="113">
        <v>53900</v>
      </c>
      <c r="G107" s="113">
        <v>76900</v>
      </c>
      <c r="H107" s="113">
        <v>76600</v>
      </c>
      <c r="I107" s="113">
        <v>78700</v>
      </c>
      <c r="J107" s="113">
        <v>85500</v>
      </c>
      <c r="K107" s="113">
        <v>83000</v>
      </c>
      <c r="L107" s="113">
        <v>81600</v>
      </c>
      <c r="M107" s="113">
        <v>59400</v>
      </c>
      <c r="N107" s="113">
        <v>80300</v>
      </c>
      <c r="O107" s="113">
        <v>57400</v>
      </c>
      <c r="P107" s="113">
        <v>29800</v>
      </c>
      <c r="Q107" s="113">
        <v>33700</v>
      </c>
      <c r="R107" s="105">
        <f t="shared" si="12"/>
        <v>796800</v>
      </c>
      <c r="T107" s="106">
        <v>782000</v>
      </c>
      <c r="U107" s="107">
        <f t="shared" si="13"/>
        <v>1.0189258312020459</v>
      </c>
      <c r="W107" s="106">
        <v>764000</v>
      </c>
      <c r="X107" s="107">
        <f t="shared" si="14"/>
        <v>1.0235602094240839</v>
      </c>
    </row>
    <row r="108" spans="1:24" ht="14.25" x14ac:dyDescent="0.15">
      <c r="A108" s="202"/>
      <c r="B108" s="205"/>
      <c r="C108" s="123"/>
      <c r="D108" s="124"/>
      <c r="E108" s="22" t="s">
        <v>50</v>
      </c>
      <c r="F108" s="113">
        <v>58900</v>
      </c>
      <c r="G108" s="113">
        <v>56500</v>
      </c>
      <c r="H108" s="113">
        <v>51800</v>
      </c>
      <c r="I108" s="113">
        <v>58400</v>
      </c>
      <c r="J108" s="113">
        <v>63500</v>
      </c>
      <c r="K108" s="113">
        <v>71500</v>
      </c>
      <c r="L108" s="113">
        <v>59100</v>
      </c>
      <c r="M108" s="113">
        <v>76000</v>
      </c>
      <c r="N108" s="113">
        <v>56600</v>
      </c>
      <c r="O108" s="113">
        <v>54100</v>
      </c>
      <c r="P108" s="113">
        <v>64200</v>
      </c>
      <c r="Q108" s="113">
        <v>59200</v>
      </c>
      <c r="R108" s="105">
        <f t="shared" si="12"/>
        <v>729800</v>
      </c>
      <c r="S108" s="106"/>
      <c r="T108" s="106">
        <v>722000</v>
      </c>
      <c r="U108" s="107">
        <f t="shared" si="13"/>
        <v>1.010803324099723</v>
      </c>
      <c r="W108" s="106">
        <v>683000</v>
      </c>
      <c r="X108" s="107">
        <f t="shared" si="14"/>
        <v>1.0571010248901904</v>
      </c>
    </row>
    <row r="109" spans="1:24" ht="14.25" x14ac:dyDescent="0.15">
      <c r="A109" s="200">
        <f>A19</f>
        <v>16</v>
      </c>
      <c r="B109" s="203" t="s">
        <v>390</v>
      </c>
      <c r="C109" s="119"/>
      <c r="D109" s="120"/>
      <c r="E109" s="22" t="s">
        <v>47</v>
      </c>
      <c r="F109" s="113">
        <v>9200</v>
      </c>
      <c r="G109" s="113"/>
      <c r="H109" s="113"/>
      <c r="I109" s="113"/>
      <c r="J109" s="113"/>
      <c r="K109" s="113"/>
      <c r="L109" s="113"/>
      <c r="M109" s="113"/>
      <c r="N109" s="113"/>
      <c r="O109" s="113"/>
      <c r="P109" s="113">
        <v>10851</v>
      </c>
      <c r="Q109" s="113">
        <v>10062</v>
      </c>
      <c r="R109" s="105">
        <f t="shared" si="12"/>
        <v>30113</v>
      </c>
      <c r="T109" s="106">
        <v>30000</v>
      </c>
      <c r="U109" s="107">
        <f t="shared" si="13"/>
        <v>1.0037666666666667</v>
      </c>
      <c r="W109" s="106">
        <v>31000</v>
      </c>
      <c r="X109" s="107">
        <f t="shared" si="14"/>
        <v>0.967741935483871</v>
      </c>
    </row>
    <row r="110" spans="1:24" ht="14.25" x14ac:dyDescent="0.15">
      <c r="A110" s="201"/>
      <c r="B110" s="204"/>
      <c r="C110" s="121" t="s">
        <v>391</v>
      </c>
      <c r="D110" s="122" t="s">
        <v>305</v>
      </c>
      <c r="E110" s="22" t="s">
        <v>49</v>
      </c>
      <c r="F110" s="113">
        <v>12100</v>
      </c>
      <c r="G110" s="113">
        <v>23700</v>
      </c>
      <c r="H110" s="113">
        <v>19100</v>
      </c>
      <c r="I110" s="113">
        <v>21400</v>
      </c>
      <c r="J110" s="113">
        <v>22400</v>
      </c>
      <c r="K110" s="113">
        <v>20100</v>
      </c>
      <c r="L110" s="113">
        <v>19500</v>
      </c>
      <c r="M110" s="113">
        <v>19100</v>
      </c>
      <c r="N110" s="113">
        <v>16900</v>
      </c>
      <c r="O110" s="113">
        <v>22800</v>
      </c>
      <c r="P110" s="113">
        <v>14700</v>
      </c>
      <c r="Q110" s="113">
        <v>13300</v>
      </c>
      <c r="R110" s="105">
        <f t="shared" si="12"/>
        <v>225100</v>
      </c>
      <c r="T110" s="106">
        <v>200000</v>
      </c>
      <c r="U110" s="107">
        <f t="shared" si="13"/>
        <v>1.1254999999999999</v>
      </c>
      <c r="W110" s="106">
        <v>203000</v>
      </c>
      <c r="X110" s="107">
        <f t="shared" si="14"/>
        <v>0.98522167487684731</v>
      </c>
    </row>
    <row r="111" spans="1:24" ht="14.25" x14ac:dyDescent="0.15">
      <c r="A111" s="202"/>
      <c r="B111" s="205"/>
      <c r="C111" s="123"/>
      <c r="D111" s="124"/>
      <c r="E111" s="22" t="s">
        <v>50</v>
      </c>
      <c r="F111" s="113">
        <v>19800</v>
      </c>
      <c r="G111" s="113">
        <v>18900</v>
      </c>
      <c r="H111" s="113">
        <v>20000</v>
      </c>
      <c r="I111" s="113">
        <v>19700</v>
      </c>
      <c r="J111" s="113">
        <v>18600</v>
      </c>
      <c r="K111" s="113">
        <v>16000</v>
      </c>
      <c r="L111" s="113">
        <v>18600</v>
      </c>
      <c r="M111" s="113">
        <v>17600</v>
      </c>
      <c r="N111" s="113">
        <v>21800</v>
      </c>
      <c r="O111" s="113">
        <v>18500</v>
      </c>
      <c r="P111" s="113">
        <v>25400</v>
      </c>
      <c r="Q111" s="113">
        <v>21700</v>
      </c>
      <c r="R111" s="105">
        <f t="shared" si="12"/>
        <v>236600</v>
      </c>
      <c r="S111" s="106"/>
      <c r="T111" s="106">
        <v>210000</v>
      </c>
      <c r="U111" s="107">
        <f t="shared" si="13"/>
        <v>1.1266666666666667</v>
      </c>
      <c r="W111" s="106">
        <v>232000</v>
      </c>
      <c r="X111" s="107">
        <f t="shared" si="14"/>
        <v>0.90517241379310343</v>
      </c>
    </row>
    <row r="112" spans="1:24" ht="14.25" x14ac:dyDescent="0.15">
      <c r="A112" s="200">
        <f>A20</f>
        <v>17</v>
      </c>
      <c r="B112" s="203" t="s">
        <v>392</v>
      </c>
      <c r="C112" s="119"/>
      <c r="D112" s="120"/>
      <c r="E112" s="22" t="s">
        <v>47</v>
      </c>
      <c r="F112" s="113">
        <v>4000</v>
      </c>
      <c r="G112" s="113"/>
      <c r="H112" s="113"/>
      <c r="I112" s="113"/>
      <c r="J112" s="113"/>
      <c r="K112" s="113"/>
      <c r="L112" s="113"/>
      <c r="M112" s="113"/>
      <c r="N112" s="113"/>
      <c r="O112" s="113"/>
      <c r="P112" s="113">
        <v>4605</v>
      </c>
      <c r="Q112" s="113">
        <v>3927</v>
      </c>
      <c r="R112" s="105">
        <f t="shared" si="12"/>
        <v>12532</v>
      </c>
      <c r="T112" s="106">
        <v>13000</v>
      </c>
      <c r="U112" s="107">
        <f t="shared" si="13"/>
        <v>0.96399999999999997</v>
      </c>
      <c r="W112" s="106">
        <v>13000</v>
      </c>
      <c r="X112" s="107">
        <f t="shared" si="14"/>
        <v>1</v>
      </c>
    </row>
    <row r="113" spans="1:24" ht="14.25" x14ac:dyDescent="0.15">
      <c r="A113" s="201"/>
      <c r="B113" s="204"/>
      <c r="C113" s="121" t="s">
        <v>393</v>
      </c>
      <c r="D113" s="122" t="s">
        <v>305</v>
      </c>
      <c r="E113" s="22" t="s">
        <v>49</v>
      </c>
      <c r="F113" s="113">
        <v>3600</v>
      </c>
      <c r="G113" s="113">
        <v>7800</v>
      </c>
      <c r="H113" s="113">
        <v>5900</v>
      </c>
      <c r="I113" s="113">
        <v>6500</v>
      </c>
      <c r="J113" s="113">
        <v>7500</v>
      </c>
      <c r="K113" s="113">
        <v>7000</v>
      </c>
      <c r="L113" s="113">
        <v>7400</v>
      </c>
      <c r="M113" s="113">
        <v>7000</v>
      </c>
      <c r="N113" s="113">
        <v>6000</v>
      </c>
      <c r="O113" s="113">
        <v>8500</v>
      </c>
      <c r="P113" s="113">
        <v>4500</v>
      </c>
      <c r="Q113" s="113">
        <v>3500</v>
      </c>
      <c r="R113" s="105">
        <f t="shared" si="12"/>
        <v>75200</v>
      </c>
      <c r="T113" s="106">
        <v>76500</v>
      </c>
      <c r="U113" s="107">
        <f t="shared" si="13"/>
        <v>0.98300653594771237</v>
      </c>
      <c r="W113" s="106">
        <v>76000</v>
      </c>
      <c r="X113" s="107">
        <f t="shared" si="14"/>
        <v>1.006578947368421</v>
      </c>
    </row>
    <row r="114" spans="1:24" ht="14.25" x14ac:dyDescent="0.15">
      <c r="A114" s="202"/>
      <c r="B114" s="205"/>
      <c r="C114" s="123"/>
      <c r="D114" s="124"/>
      <c r="E114" s="22" t="s">
        <v>50</v>
      </c>
      <c r="F114" s="113">
        <v>6300</v>
      </c>
      <c r="G114" s="113">
        <v>5600</v>
      </c>
      <c r="H114" s="113">
        <v>5200</v>
      </c>
      <c r="I114" s="113">
        <v>5000</v>
      </c>
      <c r="J114" s="113">
        <v>5700</v>
      </c>
      <c r="K114" s="113">
        <v>4900</v>
      </c>
      <c r="L114" s="113">
        <v>6000</v>
      </c>
      <c r="M114" s="113">
        <v>6000</v>
      </c>
      <c r="N114" s="113">
        <v>6500</v>
      </c>
      <c r="O114" s="113">
        <v>6000</v>
      </c>
      <c r="P114" s="113">
        <v>7700</v>
      </c>
      <c r="Q114" s="113">
        <v>6100</v>
      </c>
      <c r="R114" s="105">
        <f t="shared" si="12"/>
        <v>71000</v>
      </c>
      <c r="S114" s="106"/>
      <c r="T114" s="106">
        <v>70500</v>
      </c>
      <c r="U114" s="107">
        <f t="shared" si="13"/>
        <v>1.0070921985815602</v>
      </c>
      <c r="W114" s="106">
        <v>77000</v>
      </c>
      <c r="X114" s="107">
        <f t="shared" si="14"/>
        <v>0.91558441558441561</v>
      </c>
    </row>
    <row r="115" spans="1:24" ht="14.25" x14ac:dyDescent="0.15">
      <c r="A115" s="200">
        <f>A22</f>
        <v>19</v>
      </c>
      <c r="B115" s="203" t="s">
        <v>394</v>
      </c>
      <c r="C115" s="119"/>
      <c r="D115" s="120"/>
      <c r="E115" s="22" t="s">
        <v>47</v>
      </c>
      <c r="F115" s="113">
        <v>800</v>
      </c>
      <c r="G115" s="113"/>
      <c r="H115" s="113"/>
      <c r="I115" s="113"/>
      <c r="J115" s="113"/>
      <c r="K115" s="113"/>
      <c r="L115" s="113"/>
      <c r="M115" s="113"/>
      <c r="N115" s="113"/>
      <c r="O115" s="113">
        <v>4088</v>
      </c>
      <c r="P115" s="113">
        <v>3010</v>
      </c>
      <c r="Q115" s="113">
        <v>3003</v>
      </c>
      <c r="R115" s="105">
        <f t="shared" si="12"/>
        <v>10901</v>
      </c>
      <c r="T115" s="106">
        <v>9000</v>
      </c>
      <c r="U115" s="107">
        <f t="shared" si="13"/>
        <v>1.2112222222222222</v>
      </c>
      <c r="W115" s="106">
        <v>9000</v>
      </c>
      <c r="X115" s="107">
        <f t="shared" si="14"/>
        <v>1</v>
      </c>
    </row>
    <row r="116" spans="1:24" ht="14.25" x14ac:dyDescent="0.15">
      <c r="A116" s="201"/>
      <c r="B116" s="204"/>
      <c r="C116" s="121" t="s">
        <v>389</v>
      </c>
      <c r="D116" s="122" t="s">
        <v>305</v>
      </c>
      <c r="E116" s="22" t="s">
        <v>49</v>
      </c>
      <c r="F116" s="113">
        <v>7600</v>
      </c>
      <c r="G116" s="113">
        <v>25000</v>
      </c>
      <c r="H116" s="113">
        <v>25000</v>
      </c>
      <c r="I116" s="113">
        <v>23900</v>
      </c>
      <c r="J116" s="113">
        <v>26300</v>
      </c>
      <c r="K116" s="113">
        <v>24900</v>
      </c>
      <c r="L116" s="113">
        <v>25000</v>
      </c>
      <c r="M116" s="113">
        <v>7800</v>
      </c>
      <c r="N116" s="113">
        <v>6200</v>
      </c>
      <c r="O116" s="113">
        <v>6400</v>
      </c>
      <c r="P116" s="113">
        <v>3100</v>
      </c>
      <c r="Q116" s="113">
        <v>3100</v>
      </c>
      <c r="R116" s="105">
        <f t="shared" si="12"/>
        <v>184300</v>
      </c>
      <c r="T116" s="106">
        <v>183000</v>
      </c>
      <c r="U116" s="107">
        <f t="shared" si="13"/>
        <v>1.007103825136612</v>
      </c>
      <c r="W116" s="106">
        <v>177000</v>
      </c>
      <c r="X116" s="107">
        <f t="shared" si="14"/>
        <v>1.0338983050847457</v>
      </c>
    </row>
    <row r="117" spans="1:24" ht="14.25" x14ac:dyDescent="0.15">
      <c r="A117" s="202"/>
      <c r="B117" s="205"/>
      <c r="C117" s="123"/>
      <c r="D117" s="124"/>
      <c r="E117" s="22" t="s">
        <v>50</v>
      </c>
      <c r="F117" s="113">
        <v>7100</v>
      </c>
      <c r="G117" s="113">
        <v>28000</v>
      </c>
      <c r="H117" s="113">
        <v>25800</v>
      </c>
      <c r="I117" s="113">
        <v>25500</v>
      </c>
      <c r="J117" s="113">
        <v>26900</v>
      </c>
      <c r="K117" s="113">
        <v>24800</v>
      </c>
      <c r="L117" s="113">
        <v>24200</v>
      </c>
      <c r="M117" s="113">
        <v>14400</v>
      </c>
      <c r="N117" s="113">
        <v>6600</v>
      </c>
      <c r="O117" s="113">
        <v>2200</v>
      </c>
      <c r="P117" s="113">
        <v>7500</v>
      </c>
      <c r="Q117" s="113">
        <v>7400</v>
      </c>
      <c r="R117" s="105">
        <f t="shared" si="12"/>
        <v>200400</v>
      </c>
      <c r="S117" s="106"/>
      <c r="T117" s="106">
        <v>199000</v>
      </c>
      <c r="U117" s="107">
        <f t="shared" si="13"/>
        <v>1.0070351758793969</v>
      </c>
      <c r="W117" s="106">
        <v>214000</v>
      </c>
      <c r="X117" s="107">
        <f t="shared" si="14"/>
        <v>0.92990654205607481</v>
      </c>
    </row>
    <row r="118" spans="1:24" ht="14.25" x14ac:dyDescent="0.15">
      <c r="A118" s="200">
        <f>A23</f>
        <v>20</v>
      </c>
      <c r="B118" s="203" t="s">
        <v>395</v>
      </c>
      <c r="C118" s="119"/>
      <c r="D118" s="120"/>
      <c r="E118" s="22" t="s">
        <v>47</v>
      </c>
      <c r="F118" s="113">
        <v>2800</v>
      </c>
      <c r="G118" s="113"/>
      <c r="H118" s="113"/>
      <c r="I118" s="113"/>
      <c r="J118" s="113"/>
      <c r="K118" s="113"/>
      <c r="L118" s="113"/>
      <c r="M118" s="113"/>
      <c r="N118" s="113"/>
      <c r="O118" s="113"/>
      <c r="P118" s="113">
        <v>3120</v>
      </c>
      <c r="Q118" s="113">
        <v>3000</v>
      </c>
      <c r="R118" s="105">
        <f t="shared" si="12"/>
        <v>8920</v>
      </c>
      <c r="T118" s="106">
        <v>9000</v>
      </c>
      <c r="U118" s="107">
        <f t="shared" si="13"/>
        <v>0.99111111111111116</v>
      </c>
      <c r="W118" s="106">
        <v>9000</v>
      </c>
      <c r="X118" s="107">
        <f t="shared" si="14"/>
        <v>1</v>
      </c>
    </row>
    <row r="119" spans="1:24" ht="14.25" x14ac:dyDescent="0.15">
      <c r="A119" s="201"/>
      <c r="B119" s="204"/>
      <c r="C119" s="121" t="s">
        <v>393</v>
      </c>
      <c r="D119" s="122" t="s">
        <v>305</v>
      </c>
      <c r="E119" s="22" t="s">
        <v>49</v>
      </c>
      <c r="F119" s="113">
        <v>3500</v>
      </c>
      <c r="G119" s="113">
        <v>6700</v>
      </c>
      <c r="H119" s="113">
        <v>5500</v>
      </c>
      <c r="I119" s="113">
        <v>6100</v>
      </c>
      <c r="J119" s="113">
        <v>6600</v>
      </c>
      <c r="K119" s="113">
        <v>6200</v>
      </c>
      <c r="L119" s="113">
        <v>6400</v>
      </c>
      <c r="M119" s="113">
        <v>6200</v>
      </c>
      <c r="N119" s="113">
        <v>5400</v>
      </c>
      <c r="O119" s="113">
        <v>6800</v>
      </c>
      <c r="P119" s="113">
        <v>4000</v>
      </c>
      <c r="Q119" s="113">
        <v>3800</v>
      </c>
      <c r="R119" s="105">
        <f t="shared" si="12"/>
        <v>67200</v>
      </c>
      <c r="T119" s="106">
        <v>68000</v>
      </c>
      <c r="U119" s="107">
        <f t="shared" si="13"/>
        <v>0.9882352941176471</v>
      </c>
      <c r="W119" s="106">
        <v>66000</v>
      </c>
      <c r="X119" s="107">
        <f t="shared" si="14"/>
        <v>1.0303030303030303</v>
      </c>
    </row>
    <row r="120" spans="1:24" ht="14.25" x14ac:dyDescent="0.15">
      <c r="A120" s="202"/>
      <c r="B120" s="205"/>
      <c r="C120" s="123"/>
      <c r="D120" s="124"/>
      <c r="E120" s="22" t="s">
        <v>50</v>
      </c>
      <c r="F120" s="113">
        <v>5700</v>
      </c>
      <c r="G120" s="113">
        <v>5300</v>
      </c>
      <c r="H120" s="113">
        <v>5700</v>
      </c>
      <c r="I120" s="113">
        <v>5700</v>
      </c>
      <c r="J120" s="113">
        <v>5500</v>
      </c>
      <c r="K120" s="113">
        <v>4800</v>
      </c>
      <c r="L120" s="113">
        <v>6000</v>
      </c>
      <c r="M120" s="113">
        <v>5900</v>
      </c>
      <c r="N120" s="113">
        <v>6700</v>
      </c>
      <c r="O120" s="113">
        <v>5500</v>
      </c>
      <c r="P120" s="113">
        <v>6800</v>
      </c>
      <c r="Q120" s="113">
        <v>6300</v>
      </c>
      <c r="R120" s="105">
        <f t="shared" si="12"/>
        <v>69900</v>
      </c>
      <c r="S120" s="106"/>
      <c r="T120" s="106">
        <v>71000</v>
      </c>
      <c r="U120" s="107">
        <f t="shared" si="13"/>
        <v>0.98450704225352115</v>
      </c>
      <c r="W120" s="106">
        <v>74000</v>
      </c>
      <c r="X120" s="107">
        <f t="shared" si="14"/>
        <v>0.95945945945945943</v>
      </c>
    </row>
    <row r="121" spans="1:24" ht="14.25" x14ac:dyDescent="0.15">
      <c r="A121" s="200">
        <f>A24</f>
        <v>21</v>
      </c>
      <c r="B121" s="203" t="s">
        <v>396</v>
      </c>
      <c r="C121" s="119"/>
      <c r="D121" s="120"/>
      <c r="E121" s="22" t="s">
        <v>47</v>
      </c>
      <c r="F121" s="113">
        <v>16600</v>
      </c>
      <c r="G121" s="113"/>
      <c r="H121" s="113"/>
      <c r="I121" s="113"/>
      <c r="J121" s="113"/>
      <c r="K121" s="113"/>
      <c r="L121" s="113"/>
      <c r="M121" s="113"/>
      <c r="N121" s="113"/>
      <c r="O121" s="113"/>
      <c r="P121" s="113">
        <v>21049</v>
      </c>
      <c r="Q121" s="113">
        <v>18592</v>
      </c>
      <c r="R121" s="105">
        <f t="shared" si="12"/>
        <v>56241</v>
      </c>
      <c r="T121" s="106">
        <v>58000</v>
      </c>
      <c r="U121" s="107">
        <f t="shared" si="13"/>
        <v>0.96967241379310343</v>
      </c>
      <c r="W121" s="106">
        <v>55000</v>
      </c>
      <c r="X121" s="107">
        <f t="shared" si="14"/>
        <v>1.0545454545454545</v>
      </c>
    </row>
    <row r="122" spans="1:24" ht="14.25" x14ac:dyDescent="0.15">
      <c r="A122" s="201"/>
      <c r="B122" s="204"/>
      <c r="C122" s="121" t="s">
        <v>393</v>
      </c>
      <c r="D122" s="122" t="s">
        <v>305</v>
      </c>
      <c r="E122" s="22" t="s">
        <v>49</v>
      </c>
      <c r="F122" s="113">
        <v>18900</v>
      </c>
      <c r="G122" s="113">
        <v>39400</v>
      </c>
      <c r="H122" s="113">
        <v>30400</v>
      </c>
      <c r="I122" s="113">
        <v>32700</v>
      </c>
      <c r="J122" s="113">
        <v>35300</v>
      </c>
      <c r="K122" s="113">
        <v>33700</v>
      </c>
      <c r="L122" s="113">
        <v>35700</v>
      </c>
      <c r="M122" s="113">
        <v>34700</v>
      </c>
      <c r="N122" s="113">
        <v>29500</v>
      </c>
      <c r="O122" s="113">
        <v>40600</v>
      </c>
      <c r="P122" s="113">
        <v>23000</v>
      </c>
      <c r="Q122" s="113">
        <v>20000</v>
      </c>
      <c r="R122" s="105">
        <f t="shared" si="12"/>
        <v>373900</v>
      </c>
      <c r="T122" s="106">
        <v>368000</v>
      </c>
      <c r="U122" s="107">
        <f t="shared" si="13"/>
        <v>1.0160326086956522</v>
      </c>
      <c r="W122" s="106">
        <v>357000</v>
      </c>
      <c r="X122" s="107">
        <f t="shared" si="14"/>
        <v>1.0308123249299719</v>
      </c>
    </row>
    <row r="123" spans="1:24" ht="14.25" x14ac:dyDescent="0.15">
      <c r="A123" s="202"/>
      <c r="B123" s="205"/>
      <c r="C123" s="123"/>
      <c r="D123" s="124"/>
      <c r="E123" s="22" t="s">
        <v>50</v>
      </c>
      <c r="F123" s="113">
        <v>33700</v>
      </c>
      <c r="G123" s="113">
        <v>31400</v>
      </c>
      <c r="H123" s="113">
        <v>31700</v>
      </c>
      <c r="I123" s="113">
        <v>30800</v>
      </c>
      <c r="J123" s="113">
        <v>30800</v>
      </c>
      <c r="K123" s="113">
        <v>26300</v>
      </c>
      <c r="L123" s="113">
        <v>33800</v>
      </c>
      <c r="M123" s="113">
        <v>31700</v>
      </c>
      <c r="N123" s="113">
        <v>37700</v>
      </c>
      <c r="O123" s="113">
        <v>33500</v>
      </c>
      <c r="P123" s="113">
        <v>40700</v>
      </c>
      <c r="Q123" s="113">
        <v>35500</v>
      </c>
      <c r="R123" s="105">
        <f t="shared" si="12"/>
        <v>397600</v>
      </c>
      <c r="S123" s="106"/>
      <c r="T123" s="106">
        <v>410000</v>
      </c>
      <c r="U123" s="107">
        <f t="shared" si="13"/>
        <v>0.96975609756097558</v>
      </c>
      <c r="W123" s="106">
        <v>404000</v>
      </c>
      <c r="X123" s="107">
        <f t="shared" si="14"/>
        <v>1.0148514851485149</v>
      </c>
    </row>
    <row r="124" spans="1:24" ht="14.25" x14ac:dyDescent="0.15">
      <c r="A124" s="200">
        <f>A29</f>
        <v>26</v>
      </c>
      <c r="B124" s="203" t="s">
        <v>398</v>
      </c>
      <c r="C124" s="119"/>
      <c r="D124" s="120"/>
      <c r="E124" s="22" t="s">
        <v>47</v>
      </c>
      <c r="F124" s="113">
        <v>0</v>
      </c>
      <c r="G124" s="113">
        <v>0</v>
      </c>
      <c r="H124" s="113">
        <v>0</v>
      </c>
      <c r="I124" s="113">
        <v>0</v>
      </c>
      <c r="J124" s="113">
        <v>0</v>
      </c>
      <c r="K124" s="113">
        <v>0</v>
      </c>
      <c r="L124" s="113">
        <v>0</v>
      </c>
      <c r="M124" s="113">
        <v>0</v>
      </c>
      <c r="N124" s="113">
        <v>0</v>
      </c>
      <c r="O124" s="113">
        <v>2900</v>
      </c>
      <c r="P124" s="113">
        <v>4300</v>
      </c>
      <c r="Q124" s="113">
        <v>4300</v>
      </c>
      <c r="R124" s="105">
        <f t="shared" ref="R124:R126" si="15">SUM(F124:Q124)</f>
        <v>11500</v>
      </c>
      <c r="T124" s="106">
        <v>52600</v>
      </c>
      <c r="U124" s="107">
        <f>R124/T124</f>
        <v>0.21863117870722434</v>
      </c>
      <c r="V124" s="98" t="s">
        <v>441</v>
      </c>
      <c r="W124" s="106">
        <v>47600</v>
      </c>
      <c r="X124" s="107">
        <f>T124/W124</f>
        <v>1.1050420168067228</v>
      </c>
    </row>
    <row r="125" spans="1:24" ht="14.25" x14ac:dyDescent="0.15">
      <c r="A125" s="201"/>
      <c r="B125" s="204"/>
      <c r="C125" s="121" t="s">
        <v>399</v>
      </c>
      <c r="D125" s="122" t="s">
        <v>381</v>
      </c>
      <c r="E125" s="22" t="s">
        <v>49</v>
      </c>
      <c r="F125" s="113">
        <v>4300</v>
      </c>
      <c r="G125" s="113">
        <v>4500</v>
      </c>
      <c r="H125" s="113">
        <v>4500</v>
      </c>
      <c r="I125" s="113">
        <v>4500</v>
      </c>
      <c r="J125" s="113">
        <v>4500</v>
      </c>
      <c r="K125" s="113">
        <v>4500</v>
      </c>
      <c r="L125" s="113">
        <v>3000</v>
      </c>
      <c r="M125" s="113">
        <v>2400</v>
      </c>
      <c r="N125" s="113">
        <v>4400</v>
      </c>
      <c r="O125" s="113">
        <v>2200</v>
      </c>
      <c r="P125" s="113">
        <v>2500</v>
      </c>
      <c r="Q125" s="113">
        <v>2500</v>
      </c>
      <c r="R125" s="105">
        <f t="shared" si="15"/>
        <v>43800</v>
      </c>
      <c r="T125" s="106">
        <v>164800</v>
      </c>
      <c r="U125" s="107">
        <f>R125/T125</f>
        <v>0.26577669902912621</v>
      </c>
      <c r="V125" s="98" t="s">
        <v>441</v>
      </c>
      <c r="W125" s="106">
        <v>115700</v>
      </c>
      <c r="X125" s="107">
        <f t="shared" si="14"/>
        <v>1.4243733794295592</v>
      </c>
    </row>
    <row r="126" spans="1:24" ht="14.25" x14ac:dyDescent="0.15">
      <c r="A126" s="202"/>
      <c r="B126" s="205"/>
      <c r="C126" s="123"/>
      <c r="D126" s="124"/>
      <c r="E126" s="22" t="s">
        <v>50</v>
      </c>
      <c r="F126" s="113">
        <v>2200</v>
      </c>
      <c r="G126" s="113">
        <v>2300</v>
      </c>
      <c r="H126" s="113">
        <v>2500</v>
      </c>
      <c r="I126" s="113">
        <v>2500</v>
      </c>
      <c r="J126" s="113">
        <v>2500</v>
      </c>
      <c r="K126" s="113">
        <v>2500</v>
      </c>
      <c r="L126" s="113">
        <v>2200</v>
      </c>
      <c r="M126" s="113">
        <v>2500</v>
      </c>
      <c r="N126" s="113">
        <v>2300</v>
      </c>
      <c r="O126" s="113">
        <v>3100</v>
      </c>
      <c r="P126" s="113">
        <v>3200</v>
      </c>
      <c r="Q126" s="113">
        <v>3200</v>
      </c>
      <c r="R126" s="105">
        <f t="shared" si="15"/>
        <v>31000</v>
      </c>
      <c r="T126" s="106">
        <v>134500</v>
      </c>
      <c r="U126" s="107">
        <f>R126/T126</f>
        <v>0.23048327137546468</v>
      </c>
      <c r="V126" s="98" t="s">
        <v>441</v>
      </c>
      <c r="W126" s="106">
        <v>153700</v>
      </c>
      <c r="X126" s="107">
        <f t="shared" si="14"/>
        <v>0.87508132726089782</v>
      </c>
    </row>
    <row r="127" spans="1:24" ht="14.25" x14ac:dyDescent="0.15">
      <c r="A127" s="200">
        <f>A77</f>
        <v>74</v>
      </c>
      <c r="B127" s="203" t="s">
        <v>397</v>
      </c>
      <c r="C127" s="119"/>
      <c r="D127" s="120"/>
      <c r="E127" s="22" t="s">
        <v>47</v>
      </c>
      <c r="F127" s="113">
        <v>0</v>
      </c>
      <c r="G127" s="113">
        <v>0</v>
      </c>
      <c r="H127" s="113">
        <v>0</v>
      </c>
      <c r="I127" s="113">
        <v>0</v>
      </c>
      <c r="J127" s="113">
        <v>0</v>
      </c>
      <c r="K127" s="113">
        <v>0</v>
      </c>
      <c r="L127" s="113">
        <v>0</v>
      </c>
      <c r="M127" s="113">
        <v>0</v>
      </c>
      <c r="N127" s="113">
        <v>0</v>
      </c>
      <c r="O127" s="113">
        <v>3200</v>
      </c>
      <c r="P127" s="113">
        <v>4800</v>
      </c>
      <c r="Q127" s="113">
        <v>3500</v>
      </c>
      <c r="R127" s="105">
        <f t="shared" si="12"/>
        <v>11500</v>
      </c>
      <c r="T127" s="106">
        <v>11000</v>
      </c>
      <c r="U127" s="107">
        <f t="shared" si="13"/>
        <v>1.0454545454545454</v>
      </c>
      <c r="W127" s="106">
        <v>10500</v>
      </c>
      <c r="X127" s="107">
        <f t="shared" si="14"/>
        <v>1.0476190476190477</v>
      </c>
    </row>
    <row r="128" spans="1:24" ht="14.25" x14ac:dyDescent="0.15">
      <c r="A128" s="201"/>
      <c r="B128" s="204"/>
      <c r="C128" s="121" t="s">
        <v>391</v>
      </c>
      <c r="D128" s="122" t="s">
        <v>305</v>
      </c>
      <c r="E128" s="22" t="s">
        <v>49</v>
      </c>
      <c r="F128" s="113">
        <v>4000</v>
      </c>
      <c r="G128" s="113">
        <v>3700</v>
      </c>
      <c r="H128" s="113">
        <v>6700</v>
      </c>
      <c r="I128" s="113">
        <v>8000</v>
      </c>
      <c r="J128" s="113">
        <v>7000</v>
      </c>
      <c r="K128" s="113">
        <v>6500</v>
      </c>
      <c r="L128" s="113">
        <v>4000</v>
      </c>
      <c r="M128" s="113">
        <v>3000</v>
      </c>
      <c r="N128" s="113">
        <v>5000</v>
      </c>
      <c r="O128" s="113">
        <v>2600</v>
      </c>
      <c r="P128" s="113">
        <v>3700</v>
      </c>
      <c r="Q128" s="113">
        <v>2800</v>
      </c>
      <c r="R128" s="105">
        <f t="shared" si="12"/>
        <v>57000</v>
      </c>
      <c r="T128" s="106">
        <v>52000</v>
      </c>
      <c r="U128" s="107">
        <f t="shared" si="13"/>
        <v>1.0961538461538463</v>
      </c>
      <c r="W128" s="106">
        <v>53500</v>
      </c>
      <c r="X128" s="107">
        <f t="shared" si="14"/>
        <v>0.9719626168224299</v>
      </c>
    </row>
    <row r="129" spans="1:24" ht="14.25" x14ac:dyDescent="0.15">
      <c r="A129" s="202"/>
      <c r="B129" s="205"/>
      <c r="C129" s="123"/>
      <c r="D129" s="124"/>
      <c r="E129" s="22" t="s">
        <v>50</v>
      </c>
      <c r="F129" s="113">
        <v>3000</v>
      </c>
      <c r="G129" s="113">
        <v>3800</v>
      </c>
      <c r="H129" s="113">
        <v>5800</v>
      </c>
      <c r="I129" s="113">
        <v>7000</v>
      </c>
      <c r="J129" s="113">
        <v>5000</v>
      </c>
      <c r="K129" s="113">
        <v>4000</v>
      </c>
      <c r="L129" s="113">
        <v>3800</v>
      </c>
      <c r="M129" s="113">
        <v>3500</v>
      </c>
      <c r="N129" s="113">
        <v>3000</v>
      </c>
      <c r="O129" s="113">
        <v>4200</v>
      </c>
      <c r="P129" s="113">
        <v>5500</v>
      </c>
      <c r="Q129" s="113">
        <v>4200</v>
      </c>
      <c r="R129" s="105">
        <f>SUM(F129:Q129)</f>
        <v>52800</v>
      </c>
      <c r="T129" s="106">
        <v>51000</v>
      </c>
      <c r="U129" s="107">
        <f t="shared" si="13"/>
        <v>1.0352941176470589</v>
      </c>
      <c r="W129" s="106">
        <v>56000</v>
      </c>
      <c r="X129" s="107">
        <f t="shared" si="14"/>
        <v>0.9107142857142857</v>
      </c>
    </row>
    <row r="130" spans="1:24" ht="14.25" x14ac:dyDescent="0.15">
      <c r="A130" s="200">
        <f>A78</f>
        <v>75</v>
      </c>
      <c r="B130" s="203" t="s">
        <v>426</v>
      </c>
      <c r="C130" s="119"/>
      <c r="D130" s="120"/>
      <c r="E130" s="22" t="s">
        <v>47</v>
      </c>
      <c r="F130" s="113">
        <v>0</v>
      </c>
      <c r="G130" s="113">
        <v>0</v>
      </c>
      <c r="H130" s="113">
        <v>0</v>
      </c>
      <c r="I130" s="113">
        <v>0</v>
      </c>
      <c r="J130" s="113">
        <v>0</v>
      </c>
      <c r="K130" s="113">
        <v>0</v>
      </c>
      <c r="L130" s="113">
        <v>0</v>
      </c>
      <c r="M130" s="113">
        <v>0</v>
      </c>
      <c r="N130" s="113">
        <v>0</v>
      </c>
      <c r="O130" s="113">
        <v>1200</v>
      </c>
      <c r="P130" s="113">
        <v>1600</v>
      </c>
      <c r="Q130" s="113">
        <v>1200</v>
      </c>
      <c r="R130" s="105">
        <f t="shared" ref="R130:R138" si="16">SUM(F130:Q130)</f>
        <v>4000</v>
      </c>
      <c r="T130" s="106"/>
      <c r="U130" s="107"/>
      <c r="W130" s="106"/>
      <c r="X130" s="107"/>
    </row>
    <row r="131" spans="1:24" ht="14.25" x14ac:dyDescent="0.15">
      <c r="A131" s="201"/>
      <c r="B131" s="204"/>
      <c r="C131" s="121" t="s">
        <v>425</v>
      </c>
      <c r="D131" s="122"/>
      <c r="E131" s="22" t="s">
        <v>49</v>
      </c>
      <c r="F131" s="113">
        <v>1800</v>
      </c>
      <c r="G131" s="113">
        <v>1800</v>
      </c>
      <c r="H131" s="113">
        <v>2700</v>
      </c>
      <c r="I131" s="113">
        <v>3400</v>
      </c>
      <c r="J131" s="113">
        <v>2700</v>
      </c>
      <c r="K131" s="113">
        <v>2700</v>
      </c>
      <c r="L131" s="113">
        <v>1800</v>
      </c>
      <c r="M131" s="113">
        <v>1300</v>
      </c>
      <c r="N131" s="113">
        <v>2100</v>
      </c>
      <c r="O131" s="113">
        <v>1100</v>
      </c>
      <c r="P131" s="113">
        <v>1700</v>
      </c>
      <c r="Q131" s="113">
        <v>1300</v>
      </c>
      <c r="R131" s="105">
        <f t="shared" si="16"/>
        <v>24400</v>
      </c>
      <c r="T131" s="106"/>
      <c r="U131" s="107"/>
      <c r="W131" s="106"/>
      <c r="X131" s="107"/>
    </row>
    <row r="132" spans="1:24" ht="14.25" x14ac:dyDescent="0.15">
      <c r="A132" s="202"/>
      <c r="B132" s="205"/>
      <c r="C132" s="123"/>
      <c r="D132" s="124"/>
      <c r="E132" s="22" t="s">
        <v>50</v>
      </c>
      <c r="F132" s="113">
        <v>1700</v>
      </c>
      <c r="G132" s="113">
        <v>2200</v>
      </c>
      <c r="H132" s="113">
        <v>2900</v>
      </c>
      <c r="I132" s="113">
        <v>3100</v>
      </c>
      <c r="J132" s="113">
        <v>2300</v>
      </c>
      <c r="K132" s="113">
        <v>1800</v>
      </c>
      <c r="L132" s="113">
        <v>2200</v>
      </c>
      <c r="M132" s="113">
        <v>2000</v>
      </c>
      <c r="N132" s="113">
        <v>1700</v>
      </c>
      <c r="O132" s="113">
        <v>2000</v>
      </c>
      <c r="P132" s="113">
        <v>2700</v>
      </c>
      <c r="Q132" s="113">
        <v>2000</v>
      </c>
      <c r="R132" s="105">
        <f t="shared" si="16"/>
        <v>26600</v>
      </c>
      <c r="T132" s="106"/>
      <c r="U132" s="107"/>
      <c r="W132" s="106"/>
      <c r="X132" s="107"/>
    </row>
    <row r="133" spans="1:24" ht="14.25" x14ac:dyDescent="0.15">
      <c r="A133" s="200">
        <f>A79</f>
        <v>76</v>
      </c>
      <c r="B133" s="203" t="s">
        <v>428</v>
      </c>
      <c r="C133" s="182"/>
      <c r="D133" s="120"/>
      <c r="E133" s="22" t="s">
        <v>47</v>
      </c>
      <c r="F133" s="113">
        <v>2600</v>
      </c>
      <c r="G133" s="113">
        <v>0</v>
      </c>
      <c r="H133" s="113">
        <v>0</v>
      </c>
      <c r="I133" s="113">
        <v>0</v>
      </c>
      <c r="J133" s="113">
        <v>0</v>
      </c>
      <c r="K133" s="113">
        <v>0</v>
      </c>
      <c r="L133" s="113">
        <v>0</v>
      </c>
      <c r="M133" s="113">
        <v>0</v>
      </c>
      <c r="N133" s="113">
        <v>0</v>
      </c>
      <c r="O133" s="113">
        <v>300</v>
      </c>
      <c r="P133" s="113">
        <v>1900</v>
      </c>
      <c r="Q133" s="113">
        <v>3000</v>
      </c>
      <c r="R133" s="105">
        <f t="shared" si="16"/>
        <v>7800</v>
      </c>
      <c r="T133" s="106"/>
      <c r="U133" s="107"/>
      <c r="W133" s="106"/>
      <c r="X133" s="107"/>
    </row>
    <row r="134" spans="1:24" ht="14.25" x14ac:dyDescent="0.15">
      <c r="A134" s="201"/>
      <c r="B134" s="204"/>
      <c r="C134" s="183" t="s">
        <v>425</v>
      </c>
      <c r="D134" s="122"/>
      <c r="E134" s="22" t="s">
        <v>49</v>
      </c>
      <c r="F134" s="113">
        <v>3100</v>
      </c>
      <c r="G134" s="113">
        <v>4200</v>
      </c>
      <c r="H134" s="113">
        <v>6200</v>
      </c>
      <c r="I134" s="113">
        <v>6500</v>
      </c>
      <c r="J134" s="113">
        <v>6600</v>
      </c>
      <c r="K134" s="113">
        <v>5700</v>
      </c>
      <c r="L134" s="113">
        <v>6600</v>
      </c>
      <c r="M134" s="113">
        <v>6000</v>
      </c>
      <c r="N134" s="113">
        <v>5200</v>
      </c>
      <c r="O134" s="113">
        <v>5800</v>
      </c>
      <c r="P134" s="113">
        <v>6100</v>
      </c>
      <c r="Q134" s="113">
        <v>3000</v>
      </c>
      <c r="R134" s="105">
        <f t="shared" si="16"/>
        <v>65000</v>
      </c>
      <c r="T134" s="106"/>
      <c r="U134" s="107"/>
      <c r="W134" s="106"/>
      <c r="X134" s="107"/>
    </row>
    <row r="135" spans="1:24" ht="14.25" x14ac:dyDescent="0.15">
      <c r="A135" s="202"/>
      <c r="B135" s="205"/>
      <c r="C135" s="184"/>
      <c r="D135" s="124"/>
      <c r="E135" s="22" t="s">
        <v>50</v>
      </c>
      <c r="F135" s="113">
        <v>5600</v>
      </c>
      <c r="G135" s="113">
        <v>7800</v>
      </c>
      <c r="H135" s="113">
        <v>5600</v>
      </c>
      <c r="I135" s="113">
        <v>6100</v>
      </c>
      <c r="J135" s="113">
        <v>6200</v>
      </c>
      <c r="K135" s="113">
        <v>5700</v>
      </c>
      <c r="L135" s="113">
        <v>5700</v>
      </c>
      <c r="M135" s="113">
        <v>5200</v>
      </c>
      <c r="N135" s="113">
        <v>6100</v>
      </c>
      <c r="O135" s="113">
        <v>5900</v>
      </c>
      <c r="P135" s="113">
        <v>3700</v>
      </c>
      <c r="Q135" s="113">
        <v>5700</v>
      </c>
      <c r="R135" s="105">
        <f t="shared" si="16"/>
        <v>69300</v>
      </c>
      <c r="T135" s="106"/>
      <c r="U135" s="107"/>
      <c r="W135" s="106"/>
      <c r="X135" s="107"/>
    </row>
    <row r="136" spans="1:24" ht="14.25" x14ac:dyDescent="0.15">
      <c r="A136" s="200">
        <f>A80</f>
        <v>77</v>
      </c>
      <c r="B136" s="203" t="s">
        <v>429</v>
      </c>
      <c r="C136" s="182"/>
      <c r="D136" s="120"/>
      <c r="E136" s="22" t="s">
        <v>47</v>
      </c>
      <c r="F136" s="113">
        <v>600</v>
      </c>
      <c r="G136" s="113">
        <v>0</v>
      </c>
      <c r="H136" s="113">
        <v>0</v>
      </c>
      <c r="I136" s="113">
        <v>0</v>
      </c>
      <c r="J136" s="113">
        <v>0</v>
      </c>
      <c r="K136" s="113">
        <v>0</v>
      </c>
      <c r="L136" s="113">
        <v>0</v>
      </c>
      <c r="M136" s="113">
        <v>0</v>
      </c>
      <c r="N136" s="113">
        <v>0</v>
      </c>
      <c r="O136" s="113">
        <v>1400</v>
      </c>
      <c r="P136" s="113">
        <v>2200</v>
      </c>
      <c r="Q136" s="113">
        <v>2500</v>
      </c>
      <c r="R136" s="105">
        <f t="shared" si="16"/>
        <v>6700</v>
      </c>
      <c r="T136" s="106"/>
      <c r="U136" s="107"/>
      <c r="W136" s="106"/>
      <c r="X136" s="107"/>
    </row>
    <row r="137" spans="1:24" ht="14.25" x14ac:dyDescent="0.15">
      <c r="A137" s="201"/>
      <c r="B137" s="204"/>
      <c r="C137" s="183" t="s">
        <v>425</v>
      </c>
      <c r="D137" s="122"/>
      <c r="E137" s="22" t="s">
        <v>49</v>
      </c>
      <c r="F137" s="113">
        <v>4000</v>
      </c>
      <c r="G137" s="113">
        <v>5300</v>
      </c>
      <c r="H137" s="113">
        <v>5800</v>
      </c>
      <c r="I137" s="113">
        <v>6300</v>
      </c>
      <c r="J137" s="113">
        <v>5500</v>
      </c>
      <c r="K137" s="113">
        <v>5200</v>
      </c>
      <c r="L137" s="113">
        <v>6000</v>
      </c>
      <c r="M137" s="113">
        <v>5500</v>
      </c>
      <c r="N137" s="113">
        <v>4400</v>
      </c>
      <c r="O137" s="113">
        <v>3000</v>
      </c>
      <c r="P137" s="113">
        <v>3600</v>
      </c>
      <c r="Q137" s="113">
        <v>3200</v>
      </c>
      <c r="R137" s="105">
        <f t="shared" si="16"/>
        <v>57800</v>
      </c>
      <c r="T137" s="106"/>
      <c r="U137" s="107"/>
      <c r="W137" s="106"/>
      <c r="X137" s="107"/>
    </row>
    <row r="138" spans="1:24" ht="14.25" x14ac:dyDescent="0.15">
      <c r="A138" s="202"/>
      <c r="B138" s="205"/>
      <c r="C138" s="184"/>
      <c r="D138" s="124"/>
      <c r="E138" s="22" t="s">
        <v>50</v>
      </c>
      <c r="F138" s="113">
        <v>6600</v>
      </c>
      <c r="G138" s="113">
        <v>6300</v>
      </c>
      <c r="H138" s="113">
        <v>5800</v>
      </c>
      <c r="I138" s="113">
        <v>5600</v>
      </c>
      <c r="J138" s="113">
        <v>6100</v>
      </c>
      <c r="K138" s="113">
        <v>5800</v>
      </c>
      <c r="L138" s="113">
        <v>5400</v>
      </c>
      <c r="M138" s="113">
        <v>5000</v>
      </c>
      <c r="N138" s="113">
        <v>6600</v>
      </c>
      <c r="O138" s="113">
        <v>6600</v>
      </c>
      <c r="P138" s="113">
        <v>5200</v>
      </c>
      <c r="Q138" s="113">
        <v>5600</v>
      </c>
      <c r="R138" s="105">
        <f t="shared" si="16"/>
        <v>70600</v>
      </c>
      <c r="T138" s="106"/>
      <c r="U138" s="107"/>
      <c r="W138" s="106"/>
      <c r="X138" s="107"/>
    </row>
    <row r="139" spans="1:24" ht="26.25" customHeight="1" x14ac:dyDescent="0.15">
      <c r="B139" s="99" t="s">
        <v>0</v>
      </c>
      <c r="E139" s="99" t="s">
        <v>47</v>
      </c>
      <c r="F139" s="106">
        <f t="shared" ref="F139:R139" si="17">F106+F109+F112+F115+F118+F121+F127+F130+F124+F133+F136</f>
        <v>57000</v>
      </c>
      <c r="G139" s="106">
        <f t="shared" si="17"/>
        <v>0</v>
      </c>
      <c r="H139" s="106">
        <f t="shared" si="17"/>
        <v>0</v>
      </c>
      <c r="I139" s="106">
        <f t="shared" si="17"/>
        <v>0</v>
      </c>
      <c r="J139" s="106">
        <f t="shared" si="17"/>
        <v>0</v>
      </c>
      <c r="K139" s="106">
        <f t="shared" si="17"/>
        <v>0</v>
      </c>
      <c r="L139" s="106">
        <f t="shared" si="17"/>
        <v>0</v>
      </c>
      <c r="M139" s="106">
        <f t="shared" si="17"/>
        <v>0</v>
      </c>
      <c r="N139" s="106">
        <f t="shared" si="17"/>
        <v>0</v>
      </c>
      <c r="O139" s="106">
        <f t="shared" si="17"/>
        <v>37387</v>
      </c>
      <c r="P139" s="106">
        <f t="shared" si="17"/>
        <v>102697</v>
      </c>
      <c r="Q139" s="106">
        <f t="shared" si="17"/>
        <v>103207</v>
      </c>
      <c r="R139" s="106">
        <f t="shared" si="17"/>
        <v>300291</v>
      </c>
    </row>
    <row r="140" spans="1:24" ht="26.25" customHeight="1" x14ac:dyDescent="0.15">
      <c r="E140" s="99" t="s">
        <v>49</v>
      </c>
      <c r="F140" s="106">
        <f t="shared" ref="F140:R140" si="18">F107+F110+F113+F116+F119+F122+F128+F131+F125+F134+F137</f>
        <v>116800</v>
      </c>
      <c r="G140" s="106">
        <f t="shared" si="18"/>
        <v>199000</v>
      </c>
      <c r="H140" s="106">
        <f t="shared" si="18"/>
        <v>188400</v>
      </c>
      <c r="I140" s="106">
        <f t="shared" si="18"/>
        <v>198000</v>
      </c>
      <c r="J140" s="106">
        <f t="shared" si="18"/>
        <v>209900</v>
      </c>
      <c r="K140" s="106">
        <f t="shared" si="18"/>
        <v>199500</v>
      </c>
      <c r="L140" s="106">
        <f t="shared" si="18"/>
        <v>197000</v>
      </c>
      <c r="M140" s="106">
        <f t="shared" si="18"/>
        <v>152400</v>
      </c>
      <c r="N140" s="106">
        <f t="shared" si="18"/>
        <v>165400</v>
      </c>
      <c r="O140" s="106">
        <f t="shared" si="18"/>
        <v>157200</v>
      </c>
      <c r="P140" s="106">
        <f t="shared" si="18"/>
        <v>96700</v>
      </c>
      <c r="Q140" s="106">
        <f t="shared" si="18"/>
        <v>90200</v>
      </c>
      <c r="R140" s="106">
        <f t="shared" si="18"/>
        <v>1970500</v>
      </c>
    </row>
    <row r="141" spans="1:24" ht="26.25" customHeight="1" x14ac:dyDescent="0.15">
      <c r="E141" s="99" t="s">
        <v>50</v>
      </c>
      <c r="F141" s="106">
        <f t="shared" ref="F141:R141" si="19">F108+F111+F114+F117+F120+F123+F129+F132+F126+F135+F138</f>
        <v>150600</v>
      </c>
      <c r="G141" s="106">
        <f t="shared" si="19"/>
        <v>168100</v>
      </c>
      <c r="H141" s="106">
        <f t="shared" si="19"/>
        <v>162800</v>
      </c>
      <c r="I141" s="106">
        <f t="shared" si="19"/>
        <v>169400</v>
      </c>
      <c r="J141" s="106">
        <f t="shared" si="19"/>
        <v>173100</v>
      </c>
      <c r="K141" s="106">
        <f t="shared" si="19"/>
        <v>168100</v>
      </c>
      <c r="L141" s="106">
        <f t="shared" si="19"/>
        <v>167000</v>
      </c>
      <c r="M141" s="106">
        <f t="shared" si="19"/>
        <v>169800</v>
      </c>
      <c r="N141" s="106">
        <f t="shared" si="19"/>
        <v>155600</v>
      </c>
      <c r="O141" s="106">
        <f t="shared" si="19"/>
        <v>141600</v>
      </c>
      <c r="P141" s="106">
        <f t="shared" si="19"/>
        <v>172600</v>
      </c>
      <c r="Q141" s="106">
        <f t="shared" si="19"/>
        <v>156900</v>
      </c>
      <c r="R141" s="106">
        <f t="shared" si="19"/>
        <v>1955600</v>
      </c>
    </row>
  </sheetData>
  <mergeCells count="34">
    <mergeCell ref="B121:B123"/>
    <mergeCell ref="A127:A129"/>
    <mergeCell ref="B127:B129"/>
    <mergeCell ref="A130:A132"/>
    <mergeCell ref="B130:B132"/>
    <mergeCell ref="A124:A126"/>
    <mergeCell ref="B124:B126"/>
    <mergeCell ref="F2:R2"/>
    <mergeCell ref="A104:A105"/>
    <mergeCell ref="B104:B105"/>
    <mergeCell ref="C104:C105"/>
    <mergeCell ref="D104:D105"/>
    <mergeCell ref="E104:E105"/>
    <mergeCell ref="A2:A3"/>
    <mergeCell ref="B2:B3"/>
    <mergeCell ref="C2:C3"/>
    <mergeCell ref="D2:D3"/>
    <mergeCell ref="E2:E3"/>
    <mergeCell ref="A136:A138"/>
    <mergeCell ref="B136:B138"/>
    <mergeCell ref="A133:A135"/>
    <mergeCell ref="B133:B135"/>
    <mergeCell ref="F104:R104"/>
    <mergeCell ref="A106:A108"/>
    <mergeCell ref="B106:B108"/>
    <mergeCell ref="A109:A111"/>
    <mergeCell ref="B109:B111"/>
    <mergeCell ref="A112:A114"/>
    <mergeCell ref="B112:B114"/>
    <mergeCell ref="A115:A117"/>
    <mergeCell ref="B115:B117"/>
    <mergeCell ref="A118:A120"/>
    <mergeCell ref="B118:B120"/>
    <mergeCell ref="A121:A123"/>
  </mergeCells>
  <phoneticPr fontId="2"/>
  <pageMargins left="0.43307086614173229" right="0.23622047244094491" top="0.74803149606299213" bottom="0.74803149606299213" header="0.43307086614173229" footer="0.31496062992125984"/>
  <pageSetup paperSize="9" scale="88" fitToHeight="0" orientation="landscape" cellComments="asDisplayed" r:id="rId1"/>
  <rowBreaks count="3" manualBreakCount="3">
    <brk id="28" max="17" man="1"/>
    <brk id="58" max="17" man="1"/>
    <brk id="76"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2"/>
  <sheetViews>
    <sheetView view="pageBreakPreview" zoomScale="120" zoomScaleNormal="120" zoomScaleSheetLayoutView="120" workbookViewId="0">
      <selection activeCell="L3" sqref="L3:AO3"/>
    </sheetView>
  </sheetViews>
  <sheetFormatPr defaultColWidth="2.25" defaultRowHeight="13.5" x14ac:dyDescent="0.15"/>
  <cols>
    <col min="1" max="6" width="2.25" style="40"/>
    <col min="7" max="7" width="2.25" style="40" customWidth="1"/>
    <col min="8" max="8" width="2.25" style="40"/>
    <col min="9" max="9" width="2.25" style="40" customWidth="1"/>
    <col min="10" max="14" width="2.25" style="40"/>
    <col min="15" max="15" width="2.25" style="40" customWidth="1"/>
    <col min="16" max="16384" width="2.25" style="40"/>
  </cols>
  <sheetData>
    <row r="1" spans="2:45" s="42" customFormat="1" ht="18.75" x14ac:dyDescent="0.15">
      <c r="R1" s="214" t="s">
        <v>21</v>
      </c>
      <c r="S1" s="214"/>
      <c r="T1" s="214"/>
      <c r="U1" s="214"/>
      <c r="V1" s="214"/>
      <c r="W1" s="214"/>
      <c r="X1" s="214"/>
      <c r="Y1" s="214"/>
      <c r="Z1" s="214"/>
      <c r="AA1" s="214"/>
      <c r="AB1" s="214"/>
      <c r="AC1" s="214"/>
    </row>
    <row r="2" spans="2:45" s="42" customFormat="1" x14ac:dyDescent="0.15"/>
    <row r="3" spans="2:45" s="43" customFormat="1" ht="14.25" x14ac:dyDescent="0.15">
      <c r="F3" s="215" t="s">
        <v>22</v>
      </c>
      <c r="G3" s="215"/>
      <c r="H3" s="215"/>
      <c r="I3" s="215"/>
      <c r="J3" s="215"/>
      <c r="K3" s="215"/>
      <c r="L3" s="216" t="s">
        <v>414</v>
      </c>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row>
    <row r="4" spans="2:45" s="42" customFormat="1" ht="18.75" x14ac:dyDescent="0.15">
      <c r="F4" s="43"/>
      <c r="L4" s="44"/>
    </row>
    <row r="5" spans="2:45" s="42" customFormat="1" ht="14.25" x14ac:dyDescent="0.15">
      <c r="B5" s="226" t="s">
        <v>420</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row>
    <row r="6" spans="2:45" s="42" customFormat="1" ht="36" customHeight="1" x14ac:dyDescent="0.15">
      <c r="F6" s="43"/>
      <c r="H6" s="45"/>
      <c r="I6" s="45"/>
      <c r="J6" s="45"/>
      <c r="K6" s="45"/>
      <c r="L6" s="45"/>
      <c r="M6" s="45"/>
      <c r="N6" s="45"/>
      <c r="O6" s="217" t="str">
        <f>IF('内訳書(一括落札)'!N3="","",'内訳書(一括落札)'!N3)</f>
        <v/>
      </c>
      <c r="P6" s="218"/>
      <c r="Q6" s="218"/>
      <c r="R6" s="218"/>
      <c r="S6" s="218"/>
      <c r="T6" s="218"/>
      <c r="U6" s="218"/>
      <c r="V6" s="218"/>
      <c r="W6" s="218"/>
      <c r="X6" s="218"/>
      <c r="Y6" s="218"/>
      <c r="Z6" s="218"/>
      <c r="AA6" s="218"/>
      <c r="AB6" s="218"/>
      <c r="AC6" s="218"/>
      <c r="AD6" s="218"/>
      <c r="AE6" s="218"/>
      <c r="AF6" s="219" t="s">
        <v>30</v>
      </c>
      <c r="AG6" s="219"/>
      <c r="AH6" s="220"/>
      <c r="AI6" s="45"/>
      <c r="AJ6" s="45"/>
      <c r="AK6" s="45"/>
      <c r="AL6" s="45"/>
      <c r="AM6" s="45"/>
      <c r="AN6" s="45"/>
    </row>
    <row r="7" spans="2:45" s="42" customFormat="1" x14ac:dyDescent="0.15"/>
    <row r="8" spans="2:45" s="42" customFormat="1" ht="14.25" x14ac:dyDescent="0.15">
      <c r="B8" s="226" t="s">
        <v>421</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row>
    <row r="9" spans="2:45" s="42" customFormat="1" ht="22.5" customHeight="1" x14ac:dyDescent="0.15">
      <c r="F9" s="43"/>
      <c r="G9" s="232" t="s">
        <v>281</v>
      </c>
      <c r="H9" s="233"/>
      <c r="I9" s="233"/>
      <c r="J9" s="233"/>
      <c r="K9" s="233"/>
      <c r="L9" s="233"/>
      <c r="M9" s="234"/>
      <c r="N9" s="223" t="str">
        <f>'内訳書(個別落札)'!F6</f>
        <v/>
      </c>
      <c r="O9" s="224"/>
      <c r="P9" s="224"/>
      <c r="Q9" s="224"/>
      <c r="R9" s="224"/>
      <c r="S9" s="224"/>
      <c r="T9" s="224"/>
      <c r="U9" s="225"/>
      <c r="V9" s="221" t="s">
        <v>6</v>
      </c>
      <c r="W9" s="222"/>
      <c r="X9" s="232" t="s">
        <v>372</v>
      </c>
      <c r="Y9" s="233"/>
      <c r="Z9" s="233"/>
      <c r="AA9" s="233"/>
      <c r="AB9" s="233"/>
      <c r="AC9" s="233"/>
      <c r="AD9" s="234"/>
      <c r="AE9" s="223" t="str">
        <f>'内訳書(個別落札)'!J15</f>
        <v/>
      </c>
      <c r="AF9" s="224"/>
      <c r="AG9" s="224"/>
      <c r="AH9" s="224"/>
      <c r="AI9" s="224"/>
      <c r="AJ9" s="224"/>
      <c r="AK9" s="224"/>
      <c r="AL9" s="225"/>
      <c r="AM9" s="221" t="s">
        <v>6</v>
      </c>
      <c r="AN9" s="222"/>
    </row>
    <row r="10" spans="2:45" s="42" customFormat="1" ht="22.5" customHeight="1" x14ac:dyDescent="0.15">
      <c r="F10" s="43"/>
      <c r="G10" s="232" t="s">
        <v>158</v>
      </c>
      <c r="H10" s="233"/>
      <c r="I10" s="233"/>
      <c r="J10" s="233"/>
      <c r="K10" s="233"/>
      <c r="L10" s="233"/>
      <c r="M10" s="234"/>
      <c r="N10" s="223" t="str">
        <f>'内訳書(個別落札)'!F7</f>
        <v/>
      </c>
      <c r="O10" s="224"/>
      <c r="P10" s="224"/>
      <c r="Q10" s="224"/>
      <c r="R10" s="224"/>
      <c r="S10" s="224"/>
      <c r="T10" s="224"/>
      <c r="U10" s="225"/>
      <c r="V10" s="221" t="s">
        <v>6</v>
      </c>
      <c r="W10" s="222"/>
      <c r="X10" s="235" t="s">
        <v>373</v>
      </c>
      <c r="Y10" s="236"/>
      <c r="Z10" s="236"/>
      <c r="AA10" s="236"/>
      <c r="AB10" s="236"/>
      <c r="AC10" s="236"/>
      <c r="AD10" s="237"/>
      <c r="AE10" s="223" t="str">
        <f>'内訳書(個別落札)'!J16</f>
        <v/>
      </c>
      <c r="AF10" s="224"/>
      <c r="AG10" s="224"/>
      <c r="AH10" s="224"/>
      <c r="AI10" s="224"/>
      <c r="AJ10" s="224"/>
      <c r="AK10" s="224"/>
      <c r="AL10" s="225"/>
      <c r="AM10" s="221" t="s">
        <v>6</v>
      </c>
      <c r="AN10" s="222"/>
    </row>
    <row r="11" spans="2:45" s="42" customFormat="1" ht="22.5" customHeight="1" x14ac:dyDescent="0.15">
      <c r="F11" s="43"/>
      <c r="G11" s="232" t="s">
        <v>159</v>
      </c>
      <c r="H11" s="233"/>
      <c r="I11" s="233"/>
      <c r="J11" s="233"/>
      <c r="K11" s="233"/>
      <c r="L11" s="233"/>
      <c r="M11" s="234"/>
      <c r="N11" s="223" t="str">
        <f>'内訳書(個別落札)'!F8</f>
        <v/>
      </c>
      <c r="O11" s="224"/>
      <c r="P11" s="224"/>
      <c r="Q11" s="224"/>
      <c r="R11" s="224"/>
      <c r="S11" s="224"/>
      <c r="T11" s="224"/>
      <c r="U11" s="225"/>
      <c r="V11" s="221" t="s">
        <v>6</v>
      </c>
      <c r="W11" s="222"/>
      <c r="X11" s="232" t="s">
        <v>374</v>
      </c>
      <c r="Y11" s="233"/>
      <c r="Z11" s="233"/>
      <c r="AA11" s="233"/>
      <c r="AB11" s="233"/>
      <c r="AC11" s="233"/>
      <c r="AD11" s="234"/>
      <c r="AE11" s="223" t="str">
        <f>'内訳書(個別落札)'!J17</f>
        <v/>
      </c>
      <c r="AF11" s="224"/>
      <c r="AG11" s="224"/>
      <c r="AH11" s="224"/>
      <c r="AI11" s="224"/>
      <c r="AJ11" s="224"/>
      <c r="AK11" s="224"/>
      <c r="AL11" s="225"/>
      <c r="AM11" s="221" t="s">
        <v>6</v>
      </c>
      <c r="AN11" s="222"/>
    </row>
    <row r="12" spans="2:45" s="42" customFormat="1" ht="22.5" customHeight="1" x14ac:dyDescent="0.15">
      <c r="F12" s="43"/>
      <c r="G12" s="232" t="s">
        <v>308</v>
      </c>
      <c r="H12" s="233"/>
      <c r="I12" s="233"/>
      <c r="J12" s="233"/>
      <c r="K12" s="233"/>
      <c r="L12" s="233"/>
      <c r="M12" s="234"/>
      <c r="N12" s="223" t="str">
        <f>'内訳書(個別落札)'!F9</f>
        <v/>
      </c>
      <c r="O12" s="224"/>
      <c r="P12" s="224"/>
      <c r="Q12" s="224"/>
      <c r="R12" s="224"/>
      <c r="S12" s="224"/>
      <c r="T12" s="224"/>
      <c r="U12" s="225"/>
      <c r="V12" s="221" t="s">
        <v>6</v>
      </c>
      <c r="W12" s="222"/>
      <c r="X12" s="232" t="s">
        <v>172</v>
      </c>
      <c r="Y12" s="233"/>
      <c r="Z12" s="233"/>
      <c r="AA12" s="233"/>
      <c r="AB12" s="233"/>
      <c r="AC12" s="233"/>
      <c r="AD12" s="234"/>
      <c r="AE12" s="223" t="str">
        <f>'内訳書(個別落札)'!J18</f>
        <v/>
      </c>
      <c r="AF12" s="224"/>
      <c r="AG12" s="224"/>
      <c r="AH12" s="224"/>
      <c r="AI12" s="224"/>
      <c r="AJ12" s="224"/>
      <c r="AK12" s="224"/>
      <c r="AL12" s="225"/>
      <c r="AM12" s="221" t="s">
        <v>6</v>
      </c>
      <c r="AN12" s="222"/>
    </row>
    <row r="13" spans="2:45" s="42" customFormat="1" ht="22.5" customHeight="1" x14ac:dyDescent="0.15">
      <c r="F13" s="43"/>
      <c r="G13" s="232" t="s">
        <v>162</v>
      </c>
      <c r="H13" s="233"/>
      <c r="I13" s="233"/>
      <c r="J13" s="233"/>
      <c r="K13" s="233"/>
      <c r="L13" s="233"/>
      <c r="M13" s="234"/>
      <c r="N13" s="223" t="str">
        <f>'内訳書(個別落札)'!F10</f>
        <v/>
      </c>
      <c r="O13" s="224"/>
      <c r="P13" s="224"/>
      <c r="Q13" s="224"/>
      <c r="R13" s="224"/>
      <c r="S13" s="224"/>
      <c r="T13" s="224"/>
      <c r="U13" s="225"/>
      <c r="V13" s="221" t="s">
        <v>6</v>
      </c>
      <c r="W13" s="222"/>
      <c r="X13" s="232" t="s">
        <v>283</v>
      </c>
      <c r="Y13" s="233"/>
      <c r="Z13" s="233"/>
      <c r="AA13" s="233"/>
      <c r="AB13" s="233"/>
      <c r="AC13" s="233"/>
      <c r="AD13" s="234"/>
      <c r="AE13" s="223" t="str">
        <f>'内訳書(個別落札)'!J19</f>
        <v/>
      </c>
      <c r="AF13" s="224"/>
      <c r="AG13" s="224"/>
      <c r="AH13" s="224"/>
      <c r="AI13" s="224"/>
      <c r="AJ13" s="224"/>
      <c r="AK13" s="224"/>
      <c r="AL13" s="225"/>
      <c r="AM13" s="221" t="s">
        <v>6</v>
      </c>
      <c r="AN13" s="222"/>
    </row>
    <row r="14" spans="2:45" s="42" customFormat="1" ht="22.5" customHeight="1" x14ac:dyDescent="0.15">
      <c r="F14" s="43"/>
      <c r="G14" s="232" t="s">
        <v>310</v>
      </c>
      <c r="H14" s="233"/>
      <c r="I14" s="233"/>
      <c r="J14" s="233"/>
      <c r="K14" s="233"/>
      <c r="L14" s="233"/>
      <c r="M14" s="234"/>
      <c r="N14" s="223" t="str">
        <f>'内訳書(個別落札)'!F11</f>
        <v/>
      </c>
      <c r="O14" s="224"/>
      <c r="P14" s="224"/>
      <c r="Q14" s="224"/>
      <c r="R14" s="224"/>
      <c r="S14" s="224"/>
      <c r="T14" s="224"/>
      <c r="U14" s="225"/>
      <c r="V14" s="221" t="s">
        <v>6</v>
      </c>
      <c r="W14" s="222"/>
      <c r="X14" s="232" t="s">
        <v>417</v>
      </c>
      <c r="Y14" s="233"/>
      <c r="Z14" s="233"/>
      <c r="AA14" s="233"/>
      <c r="AB14" s="233"/>
      <c r="AC14" s="233"/>
      <c r="AD14" s="234"/>
      <c r="AE14" s="223" t="str">
        <f>'内訳書(個別落札)'!J20</f>
        <v/>
      </c>
      <c r="AF14" s="224"/>
      <c r="AG14" s="224"/>
      <c r="AH14" s="224"/>
      <c r="AI14" s="224"/>
      <c r="AJ14" s="224"/>
      <c r="AK14" s="224"/>
      <c r="AL14" s="225"/>
      <c r="AM14" s="221" t="s">
        <v>6</v>
      </c>
      <c r="AN14" s="222"/>
    </row>
    <row r="15" spans="2:45" s="42" customFormat="1" ht="22.5" customHeight="1" x14ac:dyDescent="0.15">
      <c r="F15" s="43"/>
      <c r="G15" s="232" t="s">
        <v>163</v>
      </c>
      <c r="H15" s="233"/>
      <c r="I15" s="233"/>
      <c r="J15" s="233"/>
      <c r="K15" s="233"/>
      <c r="L15" s="233"/>
      <c r="M15" s="234"/>
      <c r="N15" s="223" t="str">
        <f>'内訳書(個別落札)'!F12</f>
        <v/>
      </c>
      <c r="O15" s="224"/>
      <c r="P15" s="224"/>
      <c r="Q15" s="224"/>
      <c r="R15" s="224"/>
      <c r="S15" s="224"/>
      <c r="T15" s="224"/>
      <c r="U15" s="225"/>
      <c r="V15" s="221" t="s">
        <v>6</v>
      </c>
      <c r="W15" s="222"/>
      <c r="X15" s="232" t="s">
        <v>418</v>
      </c>
      <c r="Y15" s="233"/>
      <c r="Z15" s="233"/>
      <c r="AA15" s="233"/>
      <c r="AB15" s="233"/>
      <c r="AC15" s="233"/>
      <c r="AD15" s="234"/>
      <c r="AE15" s="223" t="str">
        <f>'内訳書(個別落札)'!J21</f>
        <v/>
      </c>
      <c r="AF15" s="224"/>
      <c r="AG15" s="224"/>
      <c r="AH15" s="224"/>
      <c r="AI15" s="224"/>
      <c r="AJ15" s="224"/>
      <c r="AK15" s="224"/>
      <c r="AL15" s="225"/>
      <c r="AM15" s="221" t="s">
        <v>6</v>
      </c>
      <c r="AN15" s="222"/>
    </row>
    <row r="16" spans="2:45" s="42" customFormat="1" ht="22.5" customHeight="1" x14ac:dyDescent="0.15">
      <c r="F16" s="43"/>
      <c r="G16" s="232" t="s">
        <v>312</v>
      </c>
      <c r="H16" s="233"/>
      <c r="I16" s="233"/>
      <c r="J16" s="233"/>
      <c r="K16" s="233"/>
      <c r="L16" s="233"/>
      <c r="M16" s="234"/>
      <c r="N16" s="223" t="str">
        <f>'内訳書(個別落札)'!F13</f>
        <v/>
      </c>
      <c r="O16" s="224"/>
      <c r="P16" s="224"/>
      <c r="Q16" s="224"/>
      <c r="R16" s="224"/>
      <c r="S16" s="224"/>
      <c r="T16" s="224"/>
      <c r="U16" s="225"/>
      <c r="V16" s="221" t="s">
        <v>6</v>
      </c>
      <c r="W16" s="222"/>
      <c r="X16" s="232" t="s">
        <v>419</v>
      </c>
      <c r="Y16" s="233"/>
      <c r="Z16" s="233"/>
      <c r="AA16" s="233"/>
      <c r="AB16" s="233"/>
      <c r="AC16" s="233"/>
      <c r="AD16" s="234"/>
      <c r="AE16" s="223" t="str">
        <f>'内訳書(個別落札)'!J22</f>
        <v/>
      </c>
      <c r="AF16" s="224"/>
      <c r="AG16" s="224"/>
      <c r="AH16" s="224"/>
      <c r="AI16" s="224"/>
      <c r="AJ16" s="224"/>
      <c r="AK16" s="224"/>
      <c r="AL16" s="225"/>
      <c r="AM16" s="221" t="s">
        <v>6</v>
      </c>
      <c r="AN16" s="222"/>
    </row>
    <row r="17" spans="6:40" s="42" customFormat="1" ht="22.5" customHeight="1" x14ac:dyDescent="0.15">
      <c r="F17" s="43"/>
      <c r="G17" s="232" t="s">
        <v>315</v>
      </c>
      <c r="H17" s="233"/>
      <c r="I17" s="233"/>
      <c r="J17" s="233"/>
      <c r="K17" s="233"/>
      <c r="L17" s="233"/>
      <c r="M17" s="234"/>
      <c r="N17" s="223" t="str">
        <f>'内訳書(個別落札)'!F14</f>
        <v/>
      </c>
      <c r="O17" s="224"/>
      <c r="P17" s="224"/>
      <c r="Q17" s="224"/>
      <c r="R17" s="224"/>
      <c r="S17" s="224"/>
      <c r="T17" s="224"/>
      <c r="U17" s="225"/>
      <c r="V17" s="221" t="s">
        <v>6</v>
      </c>
      <c r="W17" s="222"/>
      <c r="X17" s="232" t="s">
        <v>173</v>
      </c>
      <c r="Y17" s="233"/>
      <c r="Z17" s="233"/>
      <c r="AA17" s="233"/>
      <c r="AB17" s="233"/>
      <c r="AC17" s="233"/>
      <c r="AD17" s="234"/>
      <c r="AE17" s="223" t="str">
        <f>'内訳書(個別落札)'!N6</f>
        <v/>
      </c>
      <c r="AF17" s="224"/>
      <c r="AG17" s="224"/>
      <c r="AH17" s="224"/>
      <c r="AI17" s="224"/>
      <c r="AJ17" s="224"/>
      <c r="AK17" s="224"/>
      <c r="AL17" s="225"/>
      <c r="AM17" s="221" t="s">
        <v>6</v>
      </c>
      <c r="AN17" s="222"/>
    </row>
    <row r="18" spans="6:40" s="42" customFormat="1" ht="22.5" customHeight="1" x14ac:dyDescent="0.15">
      <c r="F18" s="43"/>
      <c r="G18" s="232" t="s">
        <v>316</v>
      </c>
      <c r="H18" s="233"/>
      <c r="I18" s="233"/>
      <c r="J18" s="233"/>
      <c r="K18" s="233"/>
      <c r="L18" s="233"/>
      <c r="M18" s="234"/>
      <c r="N18" s="223" t="str">
        <f>'内訳書(個別落札)'!F15</f>
        <v/>
      </c>
      <c r="O18" s="224"/>
      <c r="P18" s="224"/>
      <c r="Q18" s="224"/>
      <c r="R18" s="224"/>
      <c r="S18" s="224"/>
      <c r="T18" s="224"/>
      <c r="U18" s="225"/>
      <c r="V18" s="221" t="s">
        <v>6</v>
      </c>
      <c r="W18" s="222"/>
      <c r="X18" s="232" t="s">
        <v>174</v>
      </c>
      <c r="Y18" s="233"/>
      <c r="Z18" s="233"/>
      <c r="AA18" s="233"/>
      <c r="AB18" s="233"/>
      <c r="AC18" s="233"/>
      <c r="AD18" s="234"/>
      <c r="AE18" s="223" t="str">
        <f>'内訳書(個別落札)'!N7</f>
        <v/>
      </c>
      <c r="AF18" s="224"/>
      <c r="AG18" s="224"/>
      <c r="AH18" s="224"/>
      <c r="AI18" s="224"/>
      <c r="AJ18" s="224"/>
      <c r="AK18" s="224"/>
      <c r="AL18" s="225"/>
      <c r="AM18" s="221" t="s">
        <v>6</v>
      </c>
      <c r="AN18" s="222"/>
    </row>
    <row r="19" spans="6:40" s="42" customFormat="1" ht="22.5" customHeight="1" x14ac:dyDescent="0.15">
      <c r="F19" s="43"/>
      <c r="G19" s="232" t="s">
        <v>317</v>
      </c>
      <c r="H19" s="233"/>
      <c r="I19" s="233"/>
      <c r="J19" s="233"/>
      <c r="K19" s="233"/>
      <c r="L19" s="233"/>
      <c r="M19" s="234"/>
      <c r="N19" s="223" t="str">
        <f>'内訳書(個別落札)'!F16</f>
        <v/>
      </c>
      <c r="O19" s="224"/>
      <c r="P19" s="224"/>
      <c r="Q19" s="224"/>
      <c r="R19" s="224"/>
      <c r="S19" s="224"/>
      <c r="T19" s="224"/>
      <c r="U19" s="225"/>
      <c r="V19" s="221" t="s">
        <v>6</v>
      </c>
      <c r="W19" s="222"/>
      <c r="X19" s="232" t="s">
        <v>175</v>
      </c>
      <c r="Y19" s="233"/>
      <c r="Z19" s="233"/>
      <c r="AA19" s="233"/>
      <c r="AB19" s="233"/>
      <c r="AC19" s="233"/>
      <c r="AD19" s="234"/>
      <c r="AE19" s="223" t="str">
        <f>'内訳書(個別落札)'!N8</f>
        <v/>
      </c>
      <c r="AF19" s="224"/>
      <c r="AG19" s="224"/>
      <c r="AH19" s="224"/>
      <c r="AI19" s="224"/>
      <c r="AJ19" s="224"/>
      <c r="AK19" s="224"/>
      <c r="AL19" s="225"/>
      <c r="AM19" s="221" t="s">
        <v>6</v>
      </c>
      <c r="AN19" s="222"/>
    </row>
    <row r="20" spans="6:40" s="42" customFormat="1" ht="22.5" customHeight="1" x14ac:dyDescent="0.15">
      <c r="F20" s="43"/>
      <c r="G20" s="232" t="s">
        <v>318</v>
      </c>
      <c r="H20" s="233"/>
      <c r="I20" s="233"/>
      <c r="J20" s="233"/>
      <c r="K20" s="233"/>
      <c r="L20" s="233"/>
      <c r="M20" s="234"/>
      <c r="N20" s="223" t="str">
        <f>'内訳書(個別落札)'!F17</f>
        <v/>
      </c>
      <c r="O20" s="224"/>
      <c r="P20" s="224"/>
      <c r="Q20" s="224"/>
      <c r="R20" s="224"/>
      <c r="S20" s="224"/>
      <c r="T20" s="224"/>
      <c r="U20" s="225"/>
      <c r="V20" s="221" t="s">
        <v>6</v>
      </c>
      <c r="W20" s="222"/>
      <c r="X20" s="232" t="s">
        <v>176</v>
      </c>
      <c r="Y20" s="233"/>
      <c r="Z20" s="233"/>
      <c r="AA20" s="233"/>
      <c r="AB20" s="233"/>
      <c r="AC20" s="233"/>
      <c r="AD20" s="234"/>
      <c r="AE20" s="223" t="str">
        <f>'内訳書(個別落札)'!N9</f>
        <v/>
      </c>
      <c r="AF20" s="224"/>
      <c r="AG20" s="224"/>
      <c r="AH20" s="224"/>
      <c r="AI20" s="224"/>
      <c r="AJ20" s="224"/>
      <c r="AK20" s="224"/>
      <c r="AL20" s="225"/>
      <c r="AM20" s="221" t="s">
        <v>6</v>
      </c>
      <c r="AN20" s="222"/>
    </row>
    <row r="21" spans="6:40" s="42" customFormat="1" ht="22.5" customHeight="1" x14ac:dyDescent="0.15">
      <c r="F21" s="43"/>
      <c r="G21" s="232" t="s">
        <v>320</v>
      </c>
      <c r="H21" s="233"/>
      <c r="I21" s="233"/>
      <c r="J21" s="233"/>
      <c r="K21" s="233"/>
      <c r="L21" s="233"/>
      <c r="M21" s="234"/>
      <c r="N21" s="223" t="str">
        <f>'内訳書(個別落札)'!F18</f>
        <v/>
      </c>
      <c r="O21" s="224"/>
      <c r="P21" s="224"/>
      <c r="Q21" s="224"/>
      <c r="R21" s="224"/>
      <c r="S21" s="224"/>
      <c r="T21" s="224"/>
      <c r="U21" s="225"/>
      <c r="V21" s="221" t="s">
        <v>6</v>
      </c>
      <c r="W21" s="222"/>
      <c r="X21" s="232" t="s">
        <v>177</v>
      </c>
      <c r="Y21" s="233"/>
      <c r="Z21" s="233"/>
      <c r="AA21" s="233"/>
      <c r="AB21" s="233"/>
      <c r="AC21" s="233"/>
      <c r="AD21" s="234"/>
      <c r="AE21" s="223" t="str">
        <f>'内訳書(個別落札)'!N10</f>
        <v/>
      </c>
      <c r="AF21" s="224"/>
      <c r="AG21" s="224"/>
      <c r="AH21" s="224"/>
      <c r="AI21" s="224"/>
      <c r="AJ21" s="224"/>
      <c r="AK21" s="224"/>
      <c r="AL21" s="225"/>
      <c r="AM21" s="221" t="s">
        <v>6</v>
      </c>
      <c r="AN21" s="222"/>
    </row>
    <row r="22" spans="6:40" s="42" customFormat="1" ht="22.5" customHeight="1" x14ac:dyDescent="0.15">
      <c r="F22" s="43"/>
      <c r="G22" s="232" t="s">
        <v>321</v>
      </c>
      <c r="H22" s="233"/>
      <c r="I22" s="233"/>
      <c r="J22" s="233"/>
      <c r="K22" s="233"/>
      <c r="L22" s="233"/>
      <c r="M22" s="234"/>
      <c r="N22" s="223" t="str">
        <f>'内訳書(個別落札)'!F19</f>
        <v/>
      </c>
      <c r="O22" s="224"/>
      <c r="P22" s="224"/>
      <c r="Q22" s="224"/>
      <c r="R22" s="224"/>
      <c r="S22" s="224"/>
      <c r="T22" s="224"/>
      <c r="U22" s="225"/>
      <c r="V22" s="221" t="s">
        <v>6</v>
      </c>
      <c r="W22" s="222"/>
      <c r="X22" s="232" t="s">
        <v>178</v>
      </c>
      <c r="Y22" s="233"/>
      <c r="Z22" s="233"/>
      <c r="AA22" s="233"/>
      <c r="AB22" s="233"/>
      <c r="AC22" s="233"/>
      <c r="AD22" s="234"/>
      <c r="AE22" s="223" t="str">
        <f>'内訳書(個別落札)'!N11</f>
        <v/>
      </c>
      <c r="AF22" s="224"/>
      <c r="AG22" s="224"/>
      <c r="AH22" s="224"/>
      <c r="AI22" s="224"/>
      <c r="AJ22" s="224"/>
      <c r="AK22" s="224"/>
      <c r="AL22" s="225"/>
      <c r="AM22" s="221" t="s">
        <v>6</v>
      </c>
      <c r="AN22" s="222"/>
    </row>
    <row r="23" spans="6:40" s="42" customFormat="1" ht="22.5" customHeight="1" x14ac:dyDescent="0.15">
      <c r="F23" s="43"/>
      <c r="G23" s="232" t="s">
        <v>323</v>
      </c>
      <c r="H23" s="233"/>
      <c r="I23" s="233"/>
      <c r="J23" s="233"/>
      <c r="K23" s="233"/>
      <c r="L23" s="233"/>
      <c r="M23" s="234"/>
      <c r="N23" s="223" t="str">
        <f>'内訳書(個別落札)'!F20</f>
        <v/>
      </c>
      <c r="O23" s="224"/>
      <c r="P23" s="224"/>
      <c r="Q23" s="224"/>
      <c r="R23" s="224"/>
      <c r="S23" s="224"/>
      <c r="T23" s="224"/>
      <c r="U23" s="225"/>
      <c r="V23" s="221" t="s">
        <v>6</v>
      </c>
      <c r="W23" s="222"/>
      <c r="X23" s="232" t="s">
        <v>179</v>
      </c>
      <c r="Y23" s="233"/>
      <c r="Z23" s="233"/>
      <c r="AA23" s="233"/>
      <c r="AB23" s="233"/>
      <c r="AC23" s="233"/>
      <c r="AD23" s="234"/>
      <c r="AE23" s="223" t="str">
        <f>'内訳書(個別落札)'!N12</f>
        <v/>
      </c>
      <c r="AF23" s="224"/>
      <c r="AG23" s="224"/>
      <c r="AH23" s="224"/>
      <c r="AI23" s="224"/>
      <c r="AJ23" s="224"/>
      <c r="AK23" s="224"/>
      <c r="AL23" s="225"/>
      <c r="AM23" s="221" t="s">
        <v>6</v>
      </c>
      <c r="AN23" s="222"/>
    </row>
    <row r="24" spans="6:40" s="42" customFormat="1" ht="22.5" customHeight="1" x14ac:dyDescent="0.15">
      <c r="F24" s="43"/>
      <c r="G24" s="232" t="s">
        <v>325</v>
      </c>
      <c r="H24" s="233"/>
      <c r="I24" s="233"/>
      <c r="J24" s="233"/>
      <c r="K24" s="233"/>
      <c r="L24" s="233"/>
      <c r="M24" s="234"/>
      <c r="N24" s="223" t="str">
        <f>'内訳書(個別落札)'!F21</f>
        <v/>
      </c>
      <c r="O24" s="224"/>
      <c r="P24" s="224"/>
      <c r="Q24" s="224"/>
      <c r="R24" s="224"/>
      <c r="S24" s="224"/>
      <c r="T24" s="224"/>
      <c r="U24" s="225"/>
      <c r="V24" s="221" t="s">
        <v>6</v>
      </c>
      <c r="W24" s="222"/>
      <c r="X24" s="232" t="s">
        <v>180</v>
      </c>
      <c r="Y24" s="233"/>
      <c r="Z24" s="233"/>
      <c r="AA24" s="233"/>
      <c r="AB24" s="233"/>
      <c r="AC24" s="233"/>
      <c r="AD24" s="234"/>
      <c r="AE24" s="223" t="str">
        <f>'内訳書(個別落札)'!N13</f>
        <v/>
      </c>
      <c r="AF24" s="224"/>
      <c r="AG24" s="224"/>
      <c r="AH24" s="224"/>
      <c r="AI24" s="224"/>
      <c r="AJ24" s="224"/>
      <c r="AK24" s="224"/>
      <c r="AL24" s="225"/>
      <c r="AM24" s="221" t="s">
        <v>6</v>
      </c>
      <c r="AN24" s="222"/>
    </row>
    <row r="25" spans="6:40" s="42" customFormat="1" ht="22.5" customHeight="1" x14ac:dyDescent="0.15">
      <c r="F25" s="43"/>
      <c r="G25" s="232" t="s">
        <v>326</v>
      </c>
      <c r="H25" s="233"/>
      <c r="I25" s="233"/>
      <c r="J25" s="233"/>
      <c r="K25" s="233"/>
      <c r="L25" s="233"/>
      <c r="M25" s="234"/>
      <c r="N25" s="223" t="str">
        <f>'内訳書(個別落札)'!F22</f>
        <v/>
      </c>
      <c r="O25" s="224"/>
      <c r="P25" s="224"/>
      <c r="Q25" s="224"/>
      <c r="R25" s="224"/>
      <c r="S25" s="224"/>
      <c r="T25" s="224"/>
      <c r="U25" s="225"/>
      <c r="V25" s="221" t="s">
        <v>6</v>
      </c>
      <c r="W25" s="222"/>
      <c r="X25" s="232" t="s">
        <v>181</v>
      </c>
      <c r="Y25" s="233"/>
      <c r="Z25" s="233"/>
      <c r="AA25" s="233"/>
      <c r="AB25" s="233"/>
      <c r="AC25" s="233"/>
      <c r="AD25" s="234"/>
      <c r="AE25" s="223" t="str">
        <f>'内訳書(個別落札)'!N14</f>
        <v/>
      </c>
      <c r="AF25" s="224"/>
      <c r="AG25" s="224"/>
      <c r="AH25" s="224"/>
      <c r="AI25" s="224"/>
      <c r="AJ25" s="224"/>
      <c r="AK25" s="224"/>
      <c r="AL25" s="225"/>
      <c r="AM25" s="221" t="s">
        <v>6</v>
      </c>
      <c r="AN25" s="222"/>
    </row>
    <row r="26" spans="6:40" s="42" customFormat="1" ht="22.5" customHeight="1" x14ac:dyDescent="0.15">
      <c r="F26" s="43"/>
      <c r="G26" s="232" t="s">
        <v>164</v>
      </c>
      <c r="H26" s="233"/>
      <c r="I26" s="233"/>
      <c r="J26" s="233"/>
      <c r="K26" s="233"/>
      <c r="L26" s="233"/>
      <c r="M26" s="234"/>
      <c r="N26" s="223" t="str">
        <f>'内訳書(個別落札)'!J6</f>
        <v/>
      </c>
      <c r="O26" s="224"/>
      <c r="P26" s="224"/>
      <c r="Q26" s="224"/>
      <c r="R26" s="224"/>
      <c r="S26" s="224"/>
      <c r="T26" s="224"/>
      <c r="U26" s="225"/>
      <c r="V26" s="221" t="s">
        <v>6</v>
      </c>
      <c r="W26" s="222"/>
      <c r="X26" s="232" t="s">
        <v>182</v>
      </c>
      <c r="Y26" s="233"/>
      <c r="Z26" s="233"/>
      <c r="AA26" s="233"/>
      <c r="AB26" s="233"/>
      <c r="AC26" s="233"/>
      <c r="AD26" s="234"/>
      <c r="AE26" s="223" t="str">
        <f>'内訳書(個別落札)'!N15</f>
        <v/>
      </c>
      <c r="AF26" s="224"/>
      <c r="AG26" s="224"/>
      <c r="AH26" s="224"/>
      <c r="AI26" s="224"/>
      <c r="AJ26" s="224"/>
      <c r="AK26" s="224"/>
      <c r="AL26" s="225"/>
      <c r="AM26" s="221" t="s">
        <v>6</v>
      </c>
      <c r="AN26" s="222"/>
    </row>
    <row r="27" spans="6:40" s="42" customFormat="1" ht="22.5" customHeight="1" x14ac:dyDescent="0.15">
      <c r="F27" s="43"/>
      <c r="G27" s="232" t="s">
        <v>165</v>
      </c>
      <c r="H27" s="233"/>
      <c r="I27" s="233"/>
      <c r="J27" s="233"/>
      <c r="K27" s="233"/>
      <c r="L27" s="233"/>
      <c r="M27" s="234"/>
      <c r="N27" s="223" t="str">
        <f>'内訳書(個別落札)'!J7</f>
        <v/>
      </c>
      <c r="O27" s="224"/>
      <c r="P27" s="224"/>
      <c r="Q27" s="224"/>
      <c r="R27" s="224"/>
      <c r="S27" s="224"/>
      <c r="T27" s="224"/>
      <c r="U27" s="225"/>
      <c r="V27" s="221" t="s">
        <v>6</v>
      </c>
      <c r="W27" s="222"/>
      <c r="X27" s="232" t="s">
        <v>183</v>
      </c>
      <c r="Y27" s="233"/>
      <c r="Z27" s="233"/>
      <c r="AA27" s="233"/>
      <c r="AB27" s="233"/>
      <c r="AC27" s="233"/>
      <c r="AD27" s="234"/>
      <c r="AE27" s="223" t="str">
        <f>'内訳書(個別落札)'!N16</f>
        <v/>
      </c>
      <c r="AF27" s="224"/>
      <c r="AG27" s="224"/>
      <c r="AH27" s="224"/>
      <c r="AI27" s="224"/>
      <c r="AJ27" s="224"/>
      <c r="AK27" s="224"/>
      <c r="AL27" s="225"/>
      <c r="AM27" s="221" t="s">
        <v>6</v>
      </c>
      <c r="AN27" s="222"/>
    </row>
    <row r="28" spans="6:40" s="42" customFormat="1" ht="22.5" customHeight="1" x14ac:dyDescent="0.15">
      <c r="F28" s="43"/>
      <c r="G28" s="232" t="s">
        <v>166</v>
      </c>
      <c r="H28" s="233"/>
      <c r="I28" s="233"/>
      <c r="J28" s="233"/>
      <c r="K28" s="233"/>
      <c r="L28" s="233"/>
      <c r="M28" s="234"/>
      <c r="N28" s="223" t="str">
        <f>'内訳書(個別落札)'!J8</f>
        <v/>
      </c>
      <c r="O28" s="224"/>
      <c r="P28" s="224"/>
      <c r="Q28" s="224"/>
      <c r="R28" s="224"/>
      <c r="S28" s="224"/>
      <c r="T28" s="224"/>
      <c r="U28" s="225"/>
      <c r="V28" s="221" t="s">
        <v>6</v>
      </c>
      <c r="W28" s="222"/>
      <c r="X28" s="235" t="s">
        <v>184</v>
      </c>
      <c r="Y28" s="236"/>
      <c r="Z28" s="236"/>
      <c r="AA28" s="236"/>
      <c r="AB28" s="236"/>
      <c r="AC28" s="236"/>
      <c r="AD28" s="237"/>
      <c r="AE28" s="223" t="str">
        <f>'内訳書(個別落札)'!N17</f>
        <v/>
      </c>
      <c r="AF28" s="224"/>
      <c r="AG28" s="224"/>
      <c r="AH28" s="224"/>
      <c r="AI28" s="224"/>
      <c r="AJ28" s="224"/>
      <c r="AK28" s="224"/>
      <c r="AL28" s="225"/>
      <c r="AM28" s="221" t="s">
        <v>6</v>
      </c>
      <c r="AN28" s="222"/>
    </row>
    <row r="29" spans="6:40" s="42" customFormat="1" ht="22.5" customHeight="1" x14ac:dyDescent="0.15">
      <c r="F29" s="43"/>
      <c r="G29" s="232" t="s">
        <v>167</v>
      </c>
      <c r="H29" s="233"/>
      <c r="I29" s="233"/>
      <c r="J29" s="233"/>
      <c r="K29" s="233"/>
      <c r="L29" s="233"/>
      <c r="M29" s="234"/>
      <c r="N29" s="223" t="str">
        <f>'内訳書(個別落札)'!J9</f>
        <v/>
      </c>
      <c r="O29" s="224"/>
      <c r="P29" s="224"/>
      <c r="Q29" s="224"/>
      <c r="R29" s="224"/>
      <c r="S29" s="224"/>
      <c r="T29" s="224"/>
      <c r="U29" s="225"/>
      <c r="V29" s="221" t="s">
        <v>6</v>
      </c>
      <c r="W29" s="222"/>
      <c r="X29" s="232" t="s">
        <v>185</v>
      </c>
      <c r="Y29" s="233"/>
      <c r="Z29" s="233"/>
      <c r="AA29" s="233"/>
      <c r="AB29" s="233"/>
      <c r="AC29" s="233"/>
      <c r="AD29" s="234"/>
      <c r="AE29" s="223" t="str">
        <f>'内訳書(個別落札)'!N18</f>
        <v/>
      </c>
      <c r="AF29" s="224"/>
      <c r="AG29" s="224"/>
      <c r="AH29" s="224"/>
      <c r="AI29" s="224"/>
      <c r="AJ29" s="224"/>
      <c r="AK29" s="224"/>
      <c r="AL29" s="225"/>
      <c r="AM29" s="221" t="s">
        <v>6</v>
      </c>
      <c r="AN29" s="222"/>
    </row>
    <row r="30" spans="6:40" s="42" customFormat="1" ht="22.5" customHeight="1" x14ac:dyDescent="0.15">
      <c r="F30" s="43"/>
      <c r="G30" s="232" t="s">
        <v>168</v>
      </c>
      <c r="H30" s="233"/>
      <c r="I30" s="233"/>
      <c r="J30" s="233"/>
      <c r="K30" s="233"/>
      <c r="L30" s="233"/>
      <c r="M30" s="234"/>
      <c r="N30" s="223" t="str">
        <f>'内訳書(個別落札)'!J10</f>
        <v/>
      </c>
      <c r="O30" s="224"/>
      <c r="P30" s="224"/>
      <c r="Q30" s="224"/>
      <c r="R30" s="224"/>
      <c r="S30" s="224"/>
      <c r="T30" s="224"/>
      <c r="U30" s="225"/>
      <c r="V30" s="221" t="s">
        <v>6</v>
      </c>
      <c r="W30" s="222"/>
      <c r="X30" s="232" t="s">
        <v>186</v>
      </c>
      <c r="Y30" s="233"/>
      <c r="Z30" s="233"/>
      <c r="AA30" s="233"/>
      <c r="AB30" s="233"/>
      <c r="AC30" s="233"/>
      <c r="AD30" s="234"/>
      <c r="AE30" s="223" t="str">
        <f>'内訳書(個別落札)'!N19</f>
        <v/>
      </c>
      <c r="AF30" s="224"/>
      <c r="AG30" s="224"/>
      <c r="AH30" s="224"/>
      <c r="AI30" s="224"/>
      <c r="AJ30" s="224"/>
      <c r="AK30" s="224"/>
      <c r="AL30" s="225"/>
      <c r="AM30" s="221" t="s">
        <v>6</v>
      </c>
      <c r="AN30" s="222"/>
    </row>
    <row r="31" spans="6:40" s="42" customFormat="1" ht="22.5" customHeight="1" x14ac:dyDescent="0.15">
      <c r="F31" s="43"/>
      <c r="G31" s="232" t="s">
        <v>169</v>
      </c>
      <c r="H31" s="233"/>
      <c r="I31" s="233"/>
      <c r="J31" s="233"/>
      <c r="K31" s="233"/>
      <c r="L31" s="233"/>
      <c r="M31" s="234"/>
      <c r="N31" s="223" t="str">
        <f>'内訳書(個別落札)'!J11</f>
        <v/>
      </c>
      <c r="O31" s="224"/>
      <c r="P31" s="224"/>
      <c r="Q31" s="224"/>
      <c r="R31" s="224"/>
      <c r="S31" s="224"/>
      <c r="T31" s="224"/>
      <c r="U31" s="225"/>
      <c r="V31" s="221" t="s">
        <v>6</v>
      </c>
      <c r="W31" s="222"/>
      <c r="X31" s="232" t="s">
        <v>278</v>
      </c>
      <c r="Y31" s="233"/>
      <c r="Z31" s="233"/>
      <c r="AA31" s="233"/>
      <c r="AB31" s="233"/>
      <c r="AC31" s="233"/>
      <c r="AD31" s="234"/>
      <c r="AE31" s="223" t="str">
        <f>'内訳書(個別落札)'!N20</f>
        <v/>
      </c>
      <c r="AF31" s="224"/>
      <c r="AG31" s="224"/>
      <c r="AH31" s="224"/>
      <c r="AI31" s="224"/>
      <c r="AJ31" s="224"/>
      <c r="AK31" s="224"/>
      <c r="AL31" s="225"/>
      <c r="AM31" s="221" t="s">
        <v>6</v>
      </c>
      <c r="AN31" s="222"/>
    </row>
    <row r="32" spans="6:40" s="42" customFormat="1" ht="22.5" customHeight="1" x14ac:dyDescent="0.15">
      <c r="F32" s="43"/>
      <c r="G32" s="232" t="s">
        <v>170</v>
      </c>
      <c r="H32" s="233"/>
      <c r="I32" s="233"/>
      <c r="J32" s="233"/>
      <c r="K32" s="233"/>
      <c r="L32" s="233"/>
      <c r="M32" s="234"/>
      <c r="N32" s="223" t="str">
        <f>'内訳書(個別落札)'!J12</f>
        <v/>
      </c>
      <c r="O32" s="224"/>
      <c r="P32" s="224"/>
      <c r="Q32" s="224"/>
      <c r="R32" s="224"/>
      <c r="S32" s="224"/>
      <c r="T32" s="224"/>
      <c r="U32" s="225"/>
      <c r="V32" s="221" t="s">
        <v>6</v>
      </c>
      <c r="W32" s="222"/>
      <c r="X32" s="232" t="s">
        <v>187</v>
      </c>
      <c r="Y32" s="233"/>
      <c r="Z32" s="233"/>
      <c r="AA32" s="233"/>
      <c r="AB32" s="233"/>
      <c r="AC32" s="233"/>
      <c r="AD32" s="234"/>
      <c r="AE32" s="223" t="str">
        <f>'内訳書(個別落札)'!N21</f>
        <v/>
      </c>
      <c r="AF32" s="224"/>
      <c r="AG32" s="224"/>
      <c r="AH32" s="224"/>
      <c r="AI32" s="224"/>
      <c r="AJ32" s="224"/>
      <c r="AK32" s="224"/>
      <c r="AL32" s="225"/>
      <c r="AM32" s="221" t="s">
        <v>6</v>
      </c>
      <c r="AN32" s="222"/>
    </row>
    <row r="33" spans="4:44" s="42" customFormat="1" ht="22.5" customHeight="1" x14ac:dyDescent="0.15">
      <c r="F33" s="43"/>
      <c r="G33" s="232" t="s">
        <v>104</v>
      </c>
      <c r="H33" s="233"/>
      <c r="I33" s="233"/>
      <c r="J33" s="233"/>
      <c r="K33" s="233"/>
      <c r="L33" s="233"/>
      <c r="M33" s="234"/>
      <c r="N33" s="239" t="str">
        <f>'内訳書(個別落札)'!J13</f>
        <v/>
      </c>
      <c r="O33" s="240"/>
      <c r="P33" s="240"/>
      <c r="Q33" s="240"/>
      <c r="R33" s="240"/>
      <c r="S33" s="240"/>
      <c r="T33" s="240"/>
      <c r="U33" s="241"/>
      <c r="V33" s="221" t="s">
        <v>6</v>
      </c>
      <c r="W33" s="222"/>
      <c r="X33" s="232" t="s">
        <v>188</v>
      </c>
      <c r="Y33" s="233"/>
      <c r="Z33" s="233"/>
      <c r="AA33" s="233"/>
      <c r="AB33" s="233"/>
      <c r="AC33" s="233"/>
      <c r="AD33" s="234"/>
      <c r="AE33" s="223" t="str">
        <f>'内訳書(個別落札)'!N22</f>
        <v/>
      </c>
      <c r="AF33" s="224"/>
      <c r="AG33" s="224"/>
      <c r="AH33" s="224"/>
      <c r="AI33" s="224"/>
      <c r="AJ33" s="224"/>
      <c r="AK33" s="224"/>
      <c r="AL33" s="225"/>
      <c r="AM33" s="221" t="s">
        <v>6</v>
      </c>
      <c r="AN33" s="222"/>
    </row>
    <row r="34" spans="4:44" s="42" customFormat="1" ht="22.5" customHeight="1" x14ac:dyDescent="0.15">
      <c r="F34" s="43"/>
      <c r="G34" s="232" t="s">
        <v>171</v>
      </c>
      <c r="H34" s="233"/>
      <c r="I34" s="233"/>
      <c r="J34" s="233"/>
      <c r="K34" s="233"/>
      <c r="L34" s="233"/>
      <c r="M34" s="234"/>
      <c r="N34" s="223" t="str">
        <f>'内訳書(個別落札)'!J14</f>
        <v/>
      </c>
      <c r="O34" s="224"/>
      <c r="P34" s="224"/>
      <c r="Q34" s="224"/>
      <c r="R34" s="224"/>
      <c r="S34" s="224"/>
      <c r="T34" s="224"/>
      <c r="U34" s="225"/>
      <c r="V34" s="221" t="s">
        <v>6</v>
      </c>
      <c r="W34" s="222"/>
      <c r="X34" s="232"/>
      <c r="Y34" s="233"/>
      <c r="Z34" s="233"/>
      <c r="AA34" s="233"/>
      <c r="AB34" s="233"/>
      <c r="AC34" s="233"/>
      <c r="AD34" s="234"/>
      <c r="AE34" s="223"/>
      <c r="AF34" s="224"/>
      <c r="AG34" s="224"/>
      <c r="AH34" s="224"/>
      <c r="AI34" s="224"/>
      <c r="AJ34" s="224"/>
      <c r="AK34" s="224"/>
      <c r="AL34" s="225"/>
      <c r="AM34" s="221" t="s">
        <v>6</v>
      </c>
      <c r="AN34" s="222"/>
    </row>
    <row r="35" spans="4:44" ht="13.5" customHeight="1" x14ac:dyDescent="0.15">
      <c r="D35" s="40" t="s">
        <v>198</v>
      </c>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row>
    <row r="36" spans="4:44" x14ac:dyDescent="0.15">
      <c r="D36" s="40" t="s">
        <v>199</v>
      </c>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row>
    <row r="38" spans="4:44" ht="14.25" x14ac:dyDescent="0.15">
      <c r="F38" s="231"/>
      <c r="G38" s="231"/>
      <c r="H38" s="231"/>
      <c r="I38" s="231"/>
      <c r="J38" s="231"/>
      <c r="K38" s="231" t="s">
        <v>23</v>
      </c>
      <c r="L38" s="231"/>
      <c r="M38" s="231"/>
      <c r="N38" s="231"/>
      <c r="O38" s="231" t="s">
        <v>24</v>
      </c>
      <c r="P38" s="231"/>
      <c r="Q38" s="231"/>
      <c r="R38" s="231"/>
      <c r="S38" s="231" t="s">
        <v>25</v>
      </c>
      <c r="T38" s="231"/>
    </row>
    <row r="40" spans="4:44" ht="14.25" x14ac:dyDescent="0.15">
      <c r="G40" s="41" t="s">
        <v>31</v>
      </c>
    </row>
    <row r="41" spans="4:44" ht="13.5" customHeight="1" x14ac:dyDescent="0.15">
      <c r="J41" s="229" t="s">
        <v>197</v>
      </c>
      <c r="K41" s="229"/>
      <c r="L41" s="229"/>
      <c r="M41" s="229"/>
      <c r="N41" s="229"/>
      <c r="O41" s="229"/>
      <c r="P41" s="229"/>
      <c r="Q41" s="4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row>
    <row r="42" spans="4:44" ht="14.25" customHeight="1" x14ac:dyDescent="0.15">
      <c r="J42" s="230"/>
      <c r="K42" s="230"/>
      <c r="L42" s="230"/>
      <c r="M42" s="230"/>
      <c r="N42" s="230"/>
      <c r="O42" s="230"/>
      <c r="P42" s="230"/>
      <c r="Q42" s="4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row>
    <row r="43" spans="4:44" ht="14.25" customHeight="1" x14ac:dyDescent="0.15">
      <c r="J43" s="229" t="s">
        <v>27</v>
      </c>
      <c r="K43" s="229"/>
      <c r="L43" s="229"/>
      <c r="M43" s="229"/>
      <c r="N43" s="229"/>
      <c r="O43" s="229"/>
      <c r="P43" s="229"/>
      <c r="Q43" s="49"/>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row>
    <row r="44" spans="4:44" ht="14.25" x14ac:dyDescent="0.15">
      <c r="F44" s="242" t="s">
        <v>26</v>
      </c>
      <c r="G44" s="242"/>
      <c r="H44" s="242"/>
      <c r="I44" s="242"/>
      <c r="J44" s="230"/>
      <c r="K44" s="230"/>
      <c r="L44" s="230"/>
      <c r="M44" s="230"/>
      <c r="N44" s="230"/>
      <c r="O44" s="230"/>
      <c r="P44" s="230"/>
      <c r="Q44" s="50"/>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row>
    <row r="45" spans="4:44" ht="14.25" x14ac:dyDescent="0.15">
      <c r="F45" s="46"/>
      <c r="G45" s="46"/>
      <c r="H45" s="46"/>
      <c r="I45" s="46"/>
      <c r="J45" s="229" t="s">
        <v>196</v>
      </c>
      <c r="K45" s="229"/>
      <c r="L45" s="229"/>
      <c r="M45" s="229"/>
      <c r="N45" s="229"/>
      <c r="O45" s="229"/>
      <c r="P45" s="229"/>
      <c r="Q45" s="49"/>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row>
    <row r="46" spans="4:44" ht="14.25" customHeight="1" x14ac:dyDescent="0.15">
      <c r="J46" s="230"/>
      <c r="K46" s="230"/>
      <c r="L46" s="230"/>
      <c r="M46" s="230"/>
      <c r="N46" s="230"/>
      <c r="O46" s="230"/>
      <c r="P46" s="230"/>
      <c r="Q46" s="50"/>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row>
    <row r="47" spans="4:44" s="81" customFormat="1" ht="10.5" x14ac:dyDescent="0.15"/>
    <row r="48" spans="4:44" s="81" customFormat="1" ht="10.5" x14ac:dyDescent="0.15">
      <c r="F48" s="81" t="s">
        <v>28</v>
      </c>
      <c r="H48" s="81" t="s">
        <v>29</v>
      </c>
    </row>
    <row r="49" spans="8:45" s="81" customFormat="1" ht="10.5" x14ac:dyDescent="0.15">
      <c r="H49" s="81" t="s">
        <v>189</v>
      </c>
    </row>
    <row r="50" spans="8:45" s="81" customFormat="1" ht="10.5" x14ac:dyDescent="0.15">
      <c r="H50" s="81" t="s">
        <v>416</v>
      </c>
    </row>
    <row r="51" spans="8:45" s="81" customFormat="1" ht="10.5" x14ac:dyDescent="0.15">
      <c r="I51" s="81" t="s">
        <v>415</v>
      </c>
    </row>
    <row r="52" spans="8:45" s="81" customFormat="1" ht="10.5" x14ac:dyDescent="0.15">
      <c r="I52" s="81" t="s">
        <v>190</v>
      </c>
    </row>
    <row r="53" spans="8:45" s="81" customFormat="1" ht="10.5" x14ac:dyDescent="0.15">
      <c r="I53" s="81" t="s">
        <v>191</v>
      </c>
    </row>
    <row r="54" spans="8:45" s="81" customFormat="1" ht="10.5" x14ac:dyDescent="0.15">
      <c r="I54" s="81" t="s">
        <v>192</v>
      </c>
    </row>
    <row r="55" spans="8:45" s="81" customFormat="1" ht="10.5" x14ac:dyDescent="0.15">
      <c r="H55" s="81" t="s">
        <v>193</v>
      </c>
    </row>
    <row r="56" spans="8:45" s="81" customFormat="1" ht="10.5" x14ac:dyDescent="0.15">
      <c r="H56" s="81" t="s">
        <v>194</v>
      </c>
    </row>
    <row r="57" spans="8:45" s="81" customFormat="1" ht="10.5" x14ac:dyDescent="0.15">
      <c r="I57" s="81" t="s">
        <v>195</v>
      </c>
    </row>
    <row r="58" spans="8:45" s="81" customFormat="1" ht="10.5" x14ac:dyDescent="0.15"/>
    <row r="59" spans="8:45" s="81" customFormat="1" ht="10.5" x14ac:dyDescent="0.15"/>
    <row r="60" spans="8:45" s="81" customFormat="1" ht="10.5" x14ac:dyDescent="0.15"/>
    <row r="61" spans="8:45" s="81" customFormat="1" ht="10.5" x14ac:dyDescent="0.15"/>
    <row r="62" spans="8:45" s="81" customFormat="1" ht="10.5" x14ac:dyDescent="0.15">
      <c r="AJ62" s="238"/>
      <c r="AK62" s="238"/>
      <c r="AL62" s="238"/>
      <c r="AM62" s="238"/>
      <c r="AN62" s="238"/>
      <c r="AO62" s="238"/>
      <c r="AP62" s="238"/>
      <c r="AQ62" s="238"/>
      <c r="AR62" s="238"/>
      <c r="AS62" s="238"/>
    </row>
  </sheetData>
  <mergeCells count="179">
    <mergeCell ref="AM32:AN32"/>
    <mergeCell ref="J41:P42"/>
    <mergeCell ref="R41:AO42"/>
    <mergeCell ref="J43:P44"/>
    <mergeCell ref="R43:AO44"/>
    <mergeCell ref="G32:M32"/>
    <mergeCell ref="N32:U32"/>
    <mergeCell ref="V32:W32"/>
    <mergeCell ref="X32:AD32"/>
    <mergeCell ref="AE32:AL32"/>
    <mergeCell ref="G34:M34"/>
    <mergeCell ref="N34:U34"/>
    <mergeCell ref="V34:W34"/>
    <mergeCell ref="X34:AD34"/>
    <mergeCell ref="AE34:AL34"/>
    <mergeCell ref="AM34:AN34"/>
    <mergeCell ref="AM30:AN30"/>
    <mergeCell ref="G31:M31"/>
    <mergeCell ref="N31:U31"/>
    <mergeCell ref="V31:W31"/>
    <mergeCell ref="X31:AD31"/>
    <mergeCell ref="AE31:AL31"/>
    <mergeCell ref="AM31:AN31"/>
    <mergeCell ref="G30:M30"/>
    <mergeCell ref="N30:U30"/>
    <mergeCell ref="V30:W30"/>
    <mergeCell ref="X30:AD30"/>
    <mergeCell ref="AE30:AL30"/>
    <mergeCell ref="AM28:AN28"/>
    <mergeCell ref="G29:M29"/>
    <mergeCell ref="N29:U29"/>
    <mergeCell ref="V29:W29"/>
    <mergeCell ref="X29:AD29"/>
    <mergeCell ref="AE29:AL29"/>
    <mergeCell ref="AM29:AN29"/>
    <mergeCell ref="G28:M28"/>
    <mergeCell ref="N28:U28"/>
    <mergeCell ref="V28:W28"/>
    <mergeCell ref="X28:AD28"/>
    <mergeCell ref="AE28:AL28"/>
    <mergeCell ref="AM26:AN26"/>
    <mergeCell ref="G27:M27"/>
    <mergeCell ref="N27:U27"/>
    <mergeCell ref="V27:W27"/>
    <mergeCell ref="X27:AD27"/>
    <mergeCell ref="AE27:AL27"/>
    <mergeCell ref="AM27:AN27"/>
    <mergeCell ref="G26:M26"/>
    <mergeCell ref="N26:U26"/>
    <mergeCell ref="V26:W26"/>
    <mergeCell ref="X26:AD26"/>
    <mergeCell ref="AE26:AL26"/>
    <mergeCell ref="AM24:AN24"/>
    <mergeCell ref="G25:M25"/>
    <mergeCell ref="N25:U25"/>
    <mergeCell ref="V25:W25"/>
    <mergeCell ref="X25:AD25"/>
    <mergeCell ref="AE25:AL25"/>
    <mergeCell ref="AM25:AN25"/>
    <mergeCell ref="G24:M24"/>
    <mergeCell ref="N24:U24"/>
    <mergeCell ref="V24:W24"/>
    <mergeCell ref="X24:AD24"/>
    <mergeCell ref="AE24:AL24"/>
    <mergeCell ref="N23:U23"/>
    <mergeCell ref="V23:W23"/>
    <mergeCell ref="X23:AD23"/>
    <mergeCell ref="AE23:AL23"/>
    <mergeCell ref="G22:M22"/>
    <mergeCell ref="N22:U22"/>
    <mergeCell ref="V22:W22"/>
    <mergeCell ref="X22:AD22"/>
    <mergeCell ref="AE22:AL22"/>
    <mergeCell ref="G21:M21"/>
    <mergeCell ref="N21:U21"/>
    <mergeCell ref="V21:W21"/>
    <mergeCell ref="X21:AD21"/>
    <mergeCell ref="AE21:AL21"/>
    <mergeCell ref="AJ62:AS62"/>
    <mergeCell ref="G19:M19"/>
    <mergeCell ref="G20:M20"/>
    <mergeCell ref="G33:M33"/>
    <mergeCell ref="AM33:AN33"/>
    <mergeCell ref="N33:U33"/>
    <mergeCell ref="V33:W33"/>
    <mergeCell ref="AE33:AL33"/>
    <mergeCell ref="AM19:AN19"/>
    <mergeCell ref="AE20:AL20"/>
    <mergeCell ref="AM20:AN20"/>
    <mergeCell ref="AE19:AL19"/>
    <mergeCell ref="X33:AD33"/>
    <mergeCell ref="AM21:AN21"/>
    <mergeCell ref="AM22:AN22"/>
    <mergeCell ref="AM23:AN23"/>
    <mergeCell ref="F44:I44"/>
    <mergeCell ref="F38:H38"/>
    <mergeCell ref="G23:M23"/>
    <mergeCell ref="X19:AD19"/>
    <mergeCell ref="X20:AD20"/>
    <mergeCell ref="G14:M14"/>
    <mergeCell ref="G15:M15"/>
    <mergeCell ref="G16:M16"/>
    <mergeCell ref="G17:M17"/>
    <mergeCell ref="G18:M18"/>
    <mergeCell ref="G9:M9"/>
    <mergeCell ref="G10:M10"/>
    <mergeCell ref="G11:M11"/>
    <mergeCell ref="G12:M12"/>
    <mergeCell ref="G13:M13"/>
    <mergeCell ref="N20:U20"/>
    <mergeCell ref="V20:W20"/>
    <mergeCell ref="N19:U19"/>
    <mergeCell ref="V19:W19"/>
    <mergeCell ref="X9:AD9"/>
    <mergeCell ref="X10:AD10"/>
    <mergeCell ref="X11:AD11"/>
    <mergeCell ref="X12:AD12"/>
    <mergeCell ref="X13:AD13"/>
    <mergeCell ref="X14:AD14"/>
    <mergeCell ref="X15:AD15"/>
    <mergeCell ref="X16:AD16"/>
    <mergeCell ref="AM17:AN17"/>
    <mergeCell ref="N18:U18"/>
    <mergeCell ref="V18:W18"/>
    <mergeCell ref="AE18:AL18"/>
    <mergeCell ref="AM18:AN18"/>
    <mergeCell ref="N17:U17"/>
    <mergeCell ref="V17:W17"/>
    <mergeCell ref="AE17:AL17"/>
    <mergeCell ref="AM15:AN15"/>
    <mergeCell ref="N16:U16"/>
    <mergeCell ref="V16:W16"/>
    <mergeCell ref="AE16:AL16"/>
    <mergeCell ref="AM16:AN16"/>
    <mergeCell ref="N15:U15"/>
    <mergeCell ref="V15:W15"/>
    <mergeCell ref="AE15:AL15"/>
    <mergeCell ref="X18:AD18"/>
    <mergeCell ref="X17:AD17"/>
    <mergeCell ref="AM13:AN13"/>
    <mergeCell ref="N14:U14"/>
    <mergeCell ref="V14:W14"/>
    <mergeCell ref="AE14:AL14"/>
    <mergeCell ref="AM14:AN14"/>
    <mergeCell ref="N13:U13"/>
    <mergeCell ref="V13:W13"/>
    <mergeCell ref="AE13:AL13"/>
    <mergeCell ref="AM11:AN11"/>
    <mergeCell ref="N12:U12"/>
    <mergeCell ref="V12:W12"/>
    <mergeCell ref="AE12:AL12"/>
    <mergeCell ref="AM12:AN12"/>
    <mergeCell ref="N11:U11"/>
    <mergeCell ref="V11:W11"/>
    <mergeCell ref="AE11:AL11"/>
    <mergeCell ref="AN45:AO46"/>
    <mergeCell ref="J45:P46"/>
    <mergeCell ref="R45:AM46"/>
    <mergeCell ref="I38:J38"/>
    <mergeCell ref="K38:L38"/>
    <mergeCell ref="M38:N38"/>
    <mergeCell ref="O38:P38"/>
    <mergeCell ref="Q38:R38"/>
    <mergeCell ref="S38:T38"/>
    <mergeCell ref="R1:AC1"/>
    <mergeCell ref="F3:K3"/>
    <mergeCell ref="L3:AO3"/>
    <mergeCell ref="O6:AE6"/>
    <mergeCell ref="AF6:AH6"/>
    <mergeCell ref="AM9:AN9"/>
    <mergeCell ref="N10:U10"/>
    <mergeCell ref="V10:W10"/>
    <mergeCell ref="AE10:AL10"/>
    <mergeCell ref="AM10:AN10"/>
    <mergeCell ref="N9:U9"/>
    <mergeCell ref="V9:W9"/>
    <mergeCell ref="AE9:AL9"/>
    <mergeCell ref="B5:AS5"/>
    <mergeCell ref="B8:AS8"/>
  </mergeCells>
  <phoneticPr fontId="2"/>
  <pageMargins left="0.9055118110236221" right="0.31496062992125984" top="0.74803149606299213" bottom="0.55118110236220474"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S40"/>
  <sheetViews>
    <sheetView tabSelected="1" view="pageBreakPreview" zoomScale="120" zoomScaleNormal="120" zoomScaleSheetLayoutView="120" workbookViewId="0">
      <selection activeCell="V13" sqref="V13:W13"/>
    </sheetView>
  </sheetViews>
  <sheetFormatPr defaultColWidth="2.25" defaultRowHeight="13.5" x14ac:dyDescent="0.15"/>
  <cols>
    <col min="1" max="6" width="2.25" style="40"/>
    <col min="7" max="7" width="2.25" style="40" customWidth="1"/>
    <col min="8" max="8" width="2.25" style="40"/>
    <col min="9" max="9" width="2.25" style="40" customWidth="1"/>
    <col min="10" max="14" width="2.25" style="40"/>
    <col min="15" max="15" width="2.25" style="40" customWidth="1"/>
    <col min="16" max="16384" width="2.25" style="40"/>
  </cols>
  <sheetData>
    <row r="1" spans="2:45" s="42" customFormat="1" ht="22.5" customHeight="1" x14ac:dyDescent="0.15">
      <c r="F1" s="43"/>
      <c r="G1" s="243"/>
      <c r="H1" s="243"/>
      <c r="I1" s="243"/>
      <c r="J1" s="243"/>
      <c r="K1" s="243"/>
      <c r="L1" s="243"/>
      <c r="M1" s="243"/>
      <c r="N1" s="244"/>
      <c r="O1" s="244"/>
      <c r="P1" s="244"/>
      <c r="Q1" s="244"/>
      <c r="R1" s="244"/>
      <c r="S1" s="244"/>
      <c r="T1" s="244"/>
      <c r="U1" s="244"/>
      <c r="V1" s="245"/>
      <c r="W1" s="245"/>
      <c r="X1" s="243"/>
      <c r="Y1" s="243"/>
      <c r="Z1" s="243"/>
      <c r="AA1" s="243"/>
      <c r="AB1" s="243"/>
      <c r="AC1" s="243"/>
      <c r="AD1" s="243"/>
      <c r="AE1" s="244"/>
      <c r="AF1" s="244"/>
      <c r="AG1" s="244"/>
      <c r="AH1" s="244"/>
      <c r="AI1" s="244"/>
      <c r="AJ1" s="244"/>
      <c r="AK1" s="244"/>
      <c r="AL1" s="244"/>
      <c r="AM1" s="245"/>
      <c r="AN1" s="245"/>
    </row>
    <row r="2" spans="2:45" s="42" customFormat="1" ht="18.75" x14ac:dyDescent="0.15">
      <c r="R2" s="214" t="s">
        <v>21</v>
      </c>
      <c r="S2" s="214"/>
      <c r="T2" s="214"/>
      <c r="U2" s="214"/>
      <c r="V2" s="214"/>
      <c r="W2" s="214"/>
      <c r="X2" s="214"/>
      <c r="Y2" s="214"/>
      <c r="Z2" s="214"/>
      <c r="AA2" s="214"/>
      <c r="AB2" s="214"/>
      <c r="AC2" s="214"/>
    </row>
    <row r="3" spans="2:45" s="42" customFormat="1" x14ac:dyDescent="0.15"/>
    <row r="4" spans="2:45" s="42" customFormat="1" ht="22.5" customHeight="1" x14ac:dyDescent="0.15">
      <c r="F4" s="43"/>
      <c r="G4" s="243"/>
      <c r="H4" s="243"/>
      <c r="I4" s="243"/>
      <c r="J4" s="243"/>
      <c r="K4" s="243"/>
      <c r="L4" s="243"/>
      <c r="M4" s="243"/>
      <c r="N4" s="244"/>
      <c r="O4" s="244"/>
      <c r="P4" s="244"/>
      <c r="Q4" s="244"/>
      <c r="R4" s="244"/>
      <c r="S4" s="244"/>
      <c r="T4" s="244"/>
      <c r="U4" s="244"/>
      <c r="V4" s="245"/>
      <c r="W4" s="245"/>
      <c r="X4" s="249"/>
      <c r="Y4" s="249"/>
      <c r="Z4" s="249"/>
      <c r="AA4" s="249"/>
      <c r="AB4" s="249"/>
      <c r="AC4" s="249"/>
      <c r="AD4" s="249"/>
      <c r="AE4" s="244"/>
      <c r="AF4" s="244"/>
      <c r="AG4" s="244"/>
      <c r="AH4" s="244"/>
      <c r="AI4" s="244"/>
      <c r="AJ4" s="244"/>
      <c r="AK4" s="244"/>
      <c r="AL4" s="244"/>
      <c r="AM4" s="245"/>
      <c r="AN4" s="245"/>
    </row>
    <row r="5" spans="2:45" s="43" customFormat="1" ht="14.25" x14ac:dyDescent="0.15">
      <c r="F5" s="215" t="s">
        <v>14</v>
      </c>
      <c r="G5" s="215"/>
      <c r="H5" s="215"/>
      <c r="I5" s="215"/>
      <c r="J5" s="215"/>
      <c r="K5" s="215"/>
      <c r="L5" s="247" t="s">
        <v>432</v>
      </c>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row>
    <row r="6" spans="2:45" s="42" customFormat="1" ht="22.5" customHeight="1" x14ac:dyDescent="0.15">
      <c r="F6" s="43"/>
      <c r="G6" s="243"/>
      <c r="H6" s="243"/>
      <c r="I6" s="243"/>
      <c r="J6" s="243"/>
      <c r="K6" s="243"/>
      <c r="L6" s="243"/>
      <c r="M6" s="243"/>
      <c r="N6" s="244"/>
      <c r="O6" s="244"/>
      <c r="P6" s="244"/>
      <c r="Q6" s="244"/>
      <c r="R6" s="244"/>
      <c r="S6" s="244"/>
      <c r="T6" s="244"/>
      <c r="U6" s="244"/>
      <c r="V6" s="245"/>
      <c r="W6" s="245"/>
      <c r="X6" s="243"/>
      <c r="Y6" s="243"/>
      <c r="Z6" s="243"/>
      <c r="AA6" s="243"/>
      <c r="AB6" s="243"/>
      <c r="AC6" s="243"/>
      <c r="AD6" s="243"/>
      <c r="AE6" s="244"/>
      <c r="AF6" s="244"/>
      <c r="AG6" s="244"/>
      <c r="AH6" s="244"/>
      <c r="AI6" s="244"/>
      <c r="AJ6" s="244"/>
      <c r="AK6" s="244"/>
      <c r="AL6" s="244"/>
      <c r="AM6" s="245"/>
      <c r="AN6" s="245"/>
    </row>
    <row r="7" spans="2:45" s="42" customFormat="1" ht="18.75" x14ac:dyDescent="0.15">
      <c r="F7" s="43"/>
      <c r="L7" s="44"/>
    </row>
    <row r="8" spans="2:45" s="42" customFormat="1" ht="14.25" x14ac:dyDescent="0.15">
      <c r="B8" s="248" t="s">
        <v>433</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row>
    <row r="9" spans="2:45" s="42" customFormat="1" ht="14.25" x14ac:dyDescent="0.15">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row>
    <row r="10" spans="2:45" s="42" customFormat="1" ht="22.5" customHeight="1" x14ac:dyDescent="0.15">
      <c r="F10" s="43"/>
      <c r="G10" s="243"/>
      <c r="H10" s="243"/>
      <c r="I10" s="243"/>
      <c r="J10" s="243"/>
      <c r="K10" s="243"/>
      <c r="L10" s="243"/>
      <c r="M10" s="243"/>
      <c r="N10" s="244"/>
      <c r="O10" s="244"/>
      <c r="P10" s="244"/>
      <c r="Q10" s="244"/>
      <c r="R10" s="244"/>
      <c r="S10" s="244"/>
      <c r="T10" s="244"/>
      <c r="U10" s="244"/>
      <c r="V10" s="245"/>
      <c r="W10" s="245"/>
      <c r="X10" s="243"/>
      <c r="Y10" s="243"/>
      <c r="Z10" s="243"/>
      <c r="AA10" s="243"/>
      <c r="AB10" s="243"/>
      <c r="AC10" s="243"/>
      <c r="AD10" s="243"/>
      <c r="AE10" s="244"/>
      <c r="AF10" s="244"/>
      <c r="AG10" s="244"/>
      <c r="AH10" s="244"/>
      <c r="AI10" s="244"/>
      <c r="AJ10" s="244"/>
      <c r="AK10" s="244"/>
      <c r="AL10" s="244"/>
      <c r="AM10" s="245"/>
      <c r="AN10" s="245"/>
    </row>
    <row r="11" spans="2:45" s="42" customFormat="1" ht="36" customHeight="1" x14ac:dyDescent="0.15">
      <c r="F11" s="43"/>
      <c r="H11" s="45"/>
      <c r="I11" s="45"/>
      <c r="J11" s="45"/>
      <c r="K11" s="45"/>
      <c r="L11" s="45"/>
      <c r="M11" s="45"/>
      <c r="N11" s="45"/>
      <c r="O11" s="217" t="str">
        <f>IF('内訳書(一括落札)'!N3="","",'内訳書(一括落札)'!N3)</f>
        <v/>
      </c>
      <c r="P11" s="218"/>
      <c r="Q11" s="218"/>
      <c r="R11" s="218"/>
      <c r="S11" s="218"/>
      <c r="T11" s="218"/>
      <c r="U11" s="218"/>
      <c r="V11" s="218"/>
      <c r="W11" s="218"/>
      <c r="X11" s="218"/>
      <c r="Y11" s="218"/>
      <c r="Z11" s="218"/>
      <c r="AA11" s="218"/>
      <c r="AB11" s="218"/>
      <c r="AC11" s="218"/>
      <c r="AD11" s="218"/>
      <c r="AE11" s="218"/>
      <c r="AF11" s="219" t="s">
        <v>6</v>
      </c>
      <c r="AG11" s="219"/>
      <c r="AH11" s="220"/>
      <c r="AI11" s="45"/>
      <c r="AJ11" s="45"/>
      <c r="AK11" s="45"/>
      <c r="AL11" s="45"/>
      <c r="AM11" s="45"/>
      <c r="AN11" s="45"/>
    </row>
    <row r="12" spans="2:45" s="42" customFormat="1" x14ac:dyDescent="0.15"/>
    <row r="13" spans="2:45" s="42" customFormat="1" ht="22.5" customHeight="1" x14ac:dyDescent="0.15">
      <c r="F13" s="43"/>
      <c r="G13" s="243"/>
      <c r="H13" s="243"/>
      <c r="I13" s="243"/>
      <c r="J13" s="243"/>
      <c r="K13" s="243"/>
      <c r="L13" s="243"/>
      <c r="M13" s="243"/>
      <c r="N13" s="244"/>
      <c r="O13" s="244"/>
      <c r="P13" s="244"/>
      <c r="Q13" s="244"/>
      <c r="R13" s="244"/>
      <c r="S13" s="244"/>
      <c r="T13" s="244"/>
      <c r="U13" s="244"/>
      <c r="V13" s="245"/>
      <c r="W13" s="245"/>
      <c r="X13" s="243"/>
      <c r="Y13" s="243"/>
      <c r="Z13" s="243"/>
      <c r="AA13" s="243"/>
      <c r="AB13" s="243"/>
      <c r="AC13" s="243"/>
      <c r="AD13" s="243"/>
      <c r="AE13" s="244"/>
      <c r="AF13" s="244"/>
      <c r="AG13" s="244"/>
      <c r="AH13" s="244"/>
      <c r="AI13" s="244"/>
      <c r="AJ13" s="244"/>
      <c r="AK13" s="244"/>
      <c r="AL13" s="244"/>
      <c r="AM13" s="245"/>
      <c r="AN13" s="245"/>
    </row>
    <row r="14" spans="2:45" ht="13.5" customHeight="1" x14ac:dyDescent="0.15">
      <c r="D14" s="40" t="s">
        <v>198</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row>
    <row r="15" spans="2:45" x14ac:dyDescent="0.15">
      <c r="D15" s="40" t="s">
        <v>199</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row>
    <row r="16" spans="2:45" s="42" customFormat="1" ht="22.5" customHeight="1" x14ac:dyDescent="0.15">
      <c r="F16" s="43"/>
      <c r="G16" s="243"/>
      <c r="H16" s="243"/>
      <c r="I16" s="243"/>
      <c r="J16" s="243"/>
      <c r="K16" s="243"/>
      <c r="L16" s="243"/>
      <c r="M16" s="243"/>
      <c r="N16" s="244"/>
      <c r="O16" s="244"/>
      <c r="P16" s="244"/>
      <c r="Q16" s="244"/>
      <c r="R16" s="244"/>
      <c r="S16" s="244"/>
      <c r="T16" s="244"/>
      <c r="U16" s="244"/>
      <c r="V16" s="245"/>
      <c r="W16" s="245"/>
      <c r="X16" s="243"/>
      <c r="Y16" s="243"/>
      <c r="Z16" s="243"/>
      <c r="AA16" s="243"/>
      <c r="AB16" s="243"/>
      <c r="AC16" s="243"/>
      <c r="AD16" s="243"/>
      <c r="AE16" s="244"/>
      <c r="AF16" s="244"/>
      <c r="AG16" s="244"/>
      <c r="AH16" s="244"/>
      <c r="AI16" s="244"/>
      <c r="AJ16" s="244"/>
      <c r="AK16" s="244"/>
      <c r="AL16" s="244"/>
      <c r="AM16" s="245"/>
      <c r="AN16" s="245"/>
    </row>
    <row r="18" spans="6:41" ht="14.25" x14ac:dyDescent="0.15">
      <c r="F18" s="231"/>
      <c r="G18" s="231"/>
      <c r="H18" s="231"/>
      <c r="I18" s="231"/>
      <c r="J18" s="231"/>
      <c r="K18" s="231" t="s">
        <v>23</v>
      </c>
      <c r="L18" s="231"/>
      <c r="M18" s="231"/>
      <c r="N18" s="231"/>
      <c r="O18" s="231" t="s">
        <v>24</v>
      </c>
      <c r="P18" s="231"/>
      <c r="Q18" s="231"/>
      <c r="R18" s="231"/>
      <c r="S18" s="231" t="s">
        <v>25</v>
      </c>
      <c r="T18" s="231"/>
    </row>
    <row r="20" spans="6:41" ht="14.25" x14ac:dyDescent="0.15">
      <c r="G20" s="41" t="s">
        <v>31</v>
      </c>
    </row>
    <row r="21" spans="6:41" ht="13.5" customHeight="1" x14ac:dyDescent="0.15">
      <c r="J21" s="229" t="s">
        <v>197</v>
      </c>
      <c r="K21" s="229"/>
      <c r="L21" s="229"/>
      <c r="M21" s="229"/>
      <c r="N21" s="229"/>
      <c r="O21" s="229"/>
      <c r="P21" s="229"/>
      <c r="Q21" s="4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row>
    <row r="22" spans="6:41" ht="14.25" customHeight="1" x14ac:dyDescent="0.15">
      <c r="J22" s="230"/>
      <c r="K22" s="230"/>
      <c r="L22" s="230"/>
      <c r="M22" s="230"/>
      <c r="N22" s="230"/>
      <c r="O22" s="230"/>
      <c r="P22" s="230"/>
      <c r="Q22" s="4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row>
    <row r="23" spans="6:41" ht="14.25" customHeight="1" x14ac:dyDescent="0.15">
      <c r="J23" s="229" t="s">
        <v>16</v>
      </c>
      <c r="K23" s="229"/>
      <c r="L23" s="229"/>
      <c r="M23" s="229"/>
      <c r="N23" s="229"/>
      <c r="O23" s="229"/>
      <c r="P23" s="229"/>
      <c r="Q23" s="49"/>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row>
    <row r="24" spans="6:41" ht="14.25" x14ac:dyDescent="0.15">
      <c r="F24" s="242" t="s">
        <v>15</v>
      </c>
      <c r="G24" s="242"/>
      <c r="H24" s="242"/>
      <c r="I24" s="242"/>
      <c r="J24" s="230"/>
      <c r="K24" s="230"/>
      <c r="L24" s="230"/>
      <c r="M24" s="230"/>
      <c r="N24" s="230"/>
      <c r="O24" s="230"/>
      <c r="P24" s="230"/>
      <c r="Q24" s="50"/>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row>
    <row r="25" spans="6:41" ht="14.25" x14ac:dyDescent="0.15">
      <c r="F25" s="185"/>
      <c r="G25" s="185"/>
      <c r="H25" s="185"/>
      <c r="I25" s="185"/>
      <c r="J25" s="229" t="s">
        <v>196</v>
      </c>
      <c r="K25" s="229"/>
      <c r="L25" s="229"/>
      <c r="M25" s="229"/>
      <c r="N25" s="229"/>
      <c r="O25" s="229"/>
      <c r="P25" s="229"/>
      <c r="Q25" s="49"/>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row>
    <row r="26" spans="6:41" ht="14.25" customHeight="1" x14ac:dyDescent="0.15">
      <c r="J26" s="230"/>
      <c r="K26" s="230"/>
      <c r="L26" s="230"/>
      <c r="M26" s="230"/>
      <c r="N26" s="230"/>
      <c r="O26" s="230"/>
      <c r="P26" s="230"/>
      <c r="Q26" s="50"/>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row>
    <row r="27" spans="6:41" s="81" customFormat="1" ht="10.5" x14ac:dyDescent="0.15"/>
    <row r="28" spans="6:41" s="42" customFormat="1" ht="22.5" customHeight="1" x14ac:dyDescent="0.15">
      <c r="F28" s="43"/>
      <c r="G28" s="243"/>
      <c r="H28" s="243"/>
      <c r="I28" s="243"/>
      <c r="J28" s="243"/>
      <c r="K28" s="243"/>
      <c r="L28" s="243"/>
      <c r="M28" s="243"/>
      <c r="N28" s="244"/>
      <c r="O28" s="244"/>
      <c r="P28" s="244"/>
      <c r="Q28" s="244"/>
      <c r="R28" s="244"/>
      <c r="S28" s="244"/>
      <c r="T28" s="244"/>
      <c r="U28" s="244"/>
      <c r="V28" s="245"/>
      <c r="W28" s="245"/>
      <c r="X28" s="243"/>
      <c r="Y28" s="243"/>
      <c r="Z28" s="243"/>
      <c r="AA28" s="243"/>
      <c r="AB28" s="243"/>
      <c r="AC28" s="243"/>
      <c r="AD28" s="243"/>
      <c r="AE28" s="244"/>
      <c r="AF28" s="244"/>
      <c r="AG28" s="244"/>
      <c r="AH28" s="244"/>
      <c r="AI28" s="244"/>
      <c r="AJ28" s="244"/>
      <c r="AK28" s="244"/>
      <c r="AL28" s="244"/>
      <c r="AM28" s="245"/>
      <c r="AN28" s="245"/>
    </row>
    <row r="29" spans="6:41" s="81" customFormat="1" ht="10.5" x14ac:dyDescent="0.15">
      <c r="F29" s="81" t="s">
        <v>28</v>
      </c>
      <c r="H29" s="81" t="s">
        <v>29</v>
      </c>
    </row>
    <row r="30" spans="6:41" s="81" customFormat="1" ht="10.5" x14ac:dyDescent="0.15">
      <c r="H30" s="81" t="s">
        <v>437</v>
      </c>
    </row>
    <row r="31" spans="6:41" s="81" customFormat="1" ht="10.5" x14ac:dyDescent="0.15">
      <c r="H31" s="81" t="s">
        <v>435</v>
      </c>
    </row>
    <row r="32" spans="6:41" s="81" customFormat="1" ht="10.5" x14ac:dyDescent="0.15">
      <c r="H32" s="81" t="s">
        <v>436</v>
      </c>
    </row>
    <row r="33" spans="6:45" s="81" customFormat="1" ht="10.5" x14ac:dyDescent="0.15">
      <c r="I33" s="81" t="s">
        <v>195</v>
      </c>
    </row>
    <row r="34" spans="6:45" s="42" customFormat="1" ht="22.5" customHeight="1" x14ac:dyDescent="0.15">
      <c r="F34" s="43"/>
      <c r="G34" s="243"/>
      <c r="H34" s="243"/>
      <c r="I34" s="243"/>
      <c r="J34" s="243"/>
      <c r="K34" s="243"/>
      <c r="L34" s="243"/>
      <c r="M34" s="243"/>
      <c r="N34" s="246"/>
      <c r="O34" s="246"/>
      <c r="P34" s="246"/>
      <c r="Q34" s="246"/>
      <c r="R34" s="246"/>
      <c r="S34" s="246"/>
      <c r="T34" s="246"/>
      <c r="U34" s="246"/>
      <c r="V34" s="245"/>
      <c r="W34" s="245"/>
      <c r="X34" s="243"/>
      <c r="Y34" s="243"/>
      <c r="Z34" s="243"/>
      <c r="AA34" s="243"/>
      <c r="AB34" s="243"/>
      <c r="AC34" s="243"/>
      <c r="AD34" s="243"/>
      <c r="AE34" s="244"/>
      <c r="AF34" s="244"/>
      <c r="AG34" s="244"/>
      <c r="AH34" s="244"/>
      <c r="AI34" s="244"/>
      <c r="AJ34" s="244"/>
      <c r="AK34" s="244"/>
      <c r="AL34" s="244"/>
      <c r="AM34" s="245"/>
      <c r="AN34" s="245"/>
    </row>
    <row r="35" spans="6:45" s="42" customFormat="1" ht="22.5" customHeight="1" x14ac:dyDescent="0.15">
      <c r="F35" s="43"/>
      <c r="G35" s="243"/>
      <c r="H35" s="243"/>
      <c r="I35" s="243"/>
      <c r="J35" s="243"/>
      <c r="K35" s="243"/>
      <c r="L35" s="243"/>
      <c r="M35" s="243"/>
      <c r="N35" s="244"/>
      <c r="O35" s="244"/>
      <c r="P35" s="244"/>
      <c r="Q35" s="244"/>
      <c r="R35" s="244"/>
      <c r="S35" s="244"/>
      <c r="T35" s="244"/>
      <c r="U35" s="244"/>
      <c r="V35" s="245"/>
      <c r="W35" s="245"/>
      <c r="X35" s="243"/>
      <c r="Y35" s="243"/>
      <c r="Z35" s="243"/>
      <c r="AA35" s="243"/>
      <c r="AB35" s="243"/>
      <c r="AC35" s="243"/>
      <c r="AD35" s="243"/>
      <c r="AE35" s="244"/>
      <c r="AF35" s="244"/>
      <c r="AG35" s="244"/>
      <c r="AH35" s="244"/>
      <c r="AI35" s="244"/>
      <c r="AJ35" s="244"/>
      <c r="AK35" s="244"/>
      <c r="AL35" s="244"/>
      <c r="AM35" s="245"/>
      <c r="AN35" s="245"/>
    </row>
    <row r="36" spans="6:45" s="81" customFormat="1" ht="10.5" x14ac:dyDescent="0.15"/>
    <row r="37" spans="6:45" s="81" customFormat="1" ht="10.5" x14ac:dyDescent="0.15"/>
    <row r="38" spans="6:45" s="81" customFormat="1" ht="10.5" x14ac:dyDescent="0.15"/>
    <row r="39" spans="6:45" s="81" customFormat="1" ht="10.5" x14ac:dyDescent="0.15"/>
    <row r="40" spans="6:45" s="81" customFormat="1" ht="10.5" x14ac:dyDescent="0.15">
      <c r="AJ40" s="238"/>
      <c r="AK40" s="238"/>
      <c r="AL40" s="238"/>
      <c r="AM40" s="238"/>
      <c r="AN40" s="238"/>
      <c r="AO40" s="238"/>
      <c r="AP40" s="238"/>
      <c r="AQ40" s="238"/>
      <c r="AR40" s="238"/>
      <c r="AS40" s="238"/>
    </row>
  </sheetData>
  <mergeCells count="77">
    <mergeCell ref="B8:AS8"/>
    <mergeCell ref="O11:AE11"/>
    <mergeCell ref="AF11:AH11"/>
    <mergeCell ref="G4:M4"/>
    <mergeCell ref="N4:U4"/>
    <mergeCell ref="V4:W4"/>
    <mergeCell ref="X4:AD4"/>
    <mergeCell ref="AE4:AL4"/>
    <mergeCell ref="AM4:AN4"/>
    <mergeCell ref="B9:AS9"/>
    <mergeCell ref="G10:M10"/>
    <mergeCell ref="N10:U10"/>
    <mergeCell ref="V10:W10"/>
    <mergeCell ref="X10:AD10"/>
    <mergeCell ref="AE10:AL10"/>
    <mergeCell ref="AM10:AN10"/>
    <mergeCell ref="AM28:AN28"/>
    <mergeCell ref="G1:M1"/>
    <mergeCell ref="N1:U1"/>
    <mergeCell ref="V1:W1"/>
    <mergeCell ref="X1:AD1"/>
    <mergeCell ref="AE1:AL1"/>
    <mergeCell ref="AM1:AN1"/>
    <mergeCell ref="G6:M6"/>
    <mergeCell ref="N6:U6"/>
    <mergeCell ref="V6:W6"/>
    <mergeCell ref="X6:AD6"/>
    <mergeCell ref="AE6:AL6"/>
    <mergeCell ref="AM6:AN6"/>
    <mergeCell ref="R2:AC2"/>
    <mergeCell ref="F5:K5"/>
    <mergeCell ref="L5:AO5"/>
    <mergeCell ref="G28:M28"/>
    <mergeCell ref="N28:U28"/>
    <mergeCell ref="V28:W28"/>
    <mergeCell ref="X28:AD28"/>
    <mergeCell ref="AE28:AL28"/>
    <mergeCell ref="AM13:AN13"/>
    <mergeCell ref="G16:M16"/>
    <mergeCell ref="N16:U16"/>
    <mergeCell ref="V16:W16"/>
    <mergeCell ref="X16:AD16"/>
    <mergeCell ref="AE16:AL16"/>
    <mergeCell ref="AM16:AN16"/>
    <mergeCell ref="G13:M13"/>
    <mergeCell ref="N13:U13"/>
    <mergeCell ref="V13:W13"/>
    <mergeCell ref="X13:AD13"/>
    <mergeCell ref="AE13:AL13"/>
    <mergeCell ref="AM35:AN35"/>
    <mergeCell ref="G34:M34"/>
    <mergeCell ref="N34:U34"/>
    <mergeCell ref="V34:W34"/>
    <mergeCell ref="X34:AD34"/>
    <mergeCell ref="AE34:AL34"/>
    <mergeCell ref="AM34:AN34"/>
    <mergeCell ref="F24:I24"/>
    <mergeCell ref="F18:H18"/>
    <mergeCell ref="I18:J18"/>
    <mergeCell ref="K18:L18"/>
    <mergeCell ref="M18:N18"/>
    <mergeCell ref="AN25:AO26"/>
    <mergeCell ref="AJ40:AS40"/>
    <mergeCell ref="S18:T18"/>
    <mergeCell ref="J21:P22"/>
    <mergeCell ref="R21:AO22"/>
    <mergeCell ref="J23:P24"/>
    <mergeCell ref="R23:AO24"/>
    <mergeCell ref="O18:P18"/>
    <mergeCell ref="Q18:R18"/>
    <mergeCell ref="G35:M35"/>
    <mergeCell ref="N35:U35"/>
    <mergeCell ref="J25:P26"/>
    <mergeCell ref="R25:AM26"/>
    <mergeCell ref="V35:W35"/>
    <mergeCell ref="X35:AD35"/>
    <mergeCell ref="AE35:AL35"/>
  </mergeCells>
  <phoneticPr fontId="2"/>
  <pageMargins left="0.9055118110236221" right="0.31496062992125984" top="0.94488188976377963" bottom="0.55118110236220474"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115"/>
  <sheetViews>
    <sheetView view="pageBreakPreview" zoomScale="90" zoomScaleNormal="100" zoomScaleSheetLayoutView="90" workbookViewId="0">
      <selection activeCell="J6" sqref="J6"/>
    </sheetView>
  </sheetViews>
  <sheetFormatPr defaultRowHeight="13.5" x14ac:dyDescent="0.15"/>
  <cols>
    <col min="1" max="1" width="13" style="129" bestFit="1" customWidth="1"/>
    <col min="2" max="2" width="9.625" style="129" customWidth="1"/>
    <col min="3" max="3" width="5.25" style="129" bestFit="1" customWidth="1"/>
    <col min="4" max="7" width="9.125" style="129" bestFit="1" customWidth="1"/>
    <col min="8" max="9" width="9.25" style="129" bestFit="1" customWidth="1"/>
    <col min="10" max="16" width="9.125" style="129" bestFit="1" customWidth="1"/>
    <col min="17" max="18" width="10.375" style="129" bestFit="1" customWidth="1"/>
    <col min="19" max="20" width="11.375" style="129" bestFit="1" customWidth="1"/>
    <col min="21" max="16384" width="9" style="129"/>
  </cols>
  <sheetData>
    <row r="1" spans="1:25" ht="17.25" x14ac:dyDescent="0.15">
      <c r="A1" s="127" t="s">
        <v>438</v>
      </c>
      <c r="B1" s="128"/>
      <c r="C1" s="128"/>
      <c r="D1" s="128"/>
      <c r="E1" s="128"/>
      <c r="F1" s="128"/>
      <c r="G1" s="128"/>
      <c r="H1" s="128"/>
      <c r="I1" s="128"/>
      <c r="J1" s="128"/>
      <c r="K1" s="128"/>
      <c r="L1" s="128"/>
      <c r="M1" s="128"/>
      <c r="N1" s="128"/>
      <c r="O1" s="128"/>
      <c r="P1" s="128"/>
      <c r="Q1" s="128"/>
      <c r="S1" s="130"/>
    </row>
    <row r="2" spans="1:25" ht="30" customHeight="1" x14ac:dyDescent="0.3">
      <c r="A2" s="274" t="s">
        <v>223</v>
      </c>
      <c r="B2" s="274"/>
      <c r="C2" s="279" t="str">
        <f>'入札書 (一括落札)'!$L$5</f>
        <v>　本庁舎等95施設電力調達</v>
      </c>
      <c r="D2" s="279"/>
      <c r="E2" s="279"/>
      <c r="F2" s="279"/>
      <c r="G2" s="279"/>
      <c r="H2" s="131"/>
      <c r="I2" s="131"/>
      <c r="J2" s="131"/>
      <c r="K2" s="131"/>
      <c r="L2" s="131"/>
      <c r="M2" s="131"/>
      <c r="N2" s="132"/>
      <c r="O2" s="132"/>
      <c r="P2" s="132"/>
      <c r="Q2" s="132"/>
      <c r="R2" s="133"/>
      <c r="S2" s="133"/>
      <c r="T2" s="133"/>
      <c r="U2" s="133"/>
      <c r="V2" s="133"/>
      <c r="W2" s="133"/>
      <c r="X2" s="133"/>
      <c r="Y2" s="133"/>
    </row>
    <row r="3" spans="1:25" ht="28.5" customHeight="1" x14ac:dyDescent="0.15">
      <c r="A3" s="134" t="s">
        <v>15</v>
      </c>
      <c r="B3" s="275" t="s">
        <v>16</v>
      </c>
      <c r="C3" s="275"/>
      <c r="D3" s="277"/>
      <c r="E3" s="277"/>
      <c r="F3" s="277"/>
      <c r="G3" s="277"/>
      <c r="H3" s="277"/>
      <c r="J3" s="250" t="s">
        <v>439</v>
      </c>
      <c r="K3" s="250"/>
      <c r="L3" s="250"/>
      <c r="M3" s="250"/>
      <c r="N3" s="251" t="str">
        <f>IFERROR(IF(SUM(Q852,Q865,Q878,Q19,Q30,Q41,Q889,Q900,Q52,Q63,Q74,Q85,Q96,Q107,Q118,Q129,Q140,Q151,Q162,Q175,Q188,Q201,Q212,Q225,Q238,Q251,Q262,Q273,Q284,Q295,Q331,Q342,Q353,Q364,Q375,Q386,Q397,Q408,Q419,Q430,Q441,Q452,Q463,Q474,Q485,Q496,Q507,Q518,Q529,Q540,Q551,Q562,Q573,Q584,Q595,Q606,Q617,Q628,Q639,Q650,Q661,Q672,Q683,Q694,Q705,Q716,Q727,Q738,Q749,Q760,Q771,Q782,Q815,Q793,Q804,Q826,Q839,Q320,Q911,Q922,Q933,Q944,Q955,Q966,Q977,Q988,Q999,Q1010,Q1021,Q1032,Q1043,Q1054,Q1065,Q1076,Q308,Q295)=0,"",SUM(Q852,Q865,Q878,Q19,Q30,Q41,Q889,Q900,Q52,Q63,Q74,Q85,Q96,Q107,Q118,Q129,Q140,Q151,Q162,Q175,Q188,Q201,Q212,Q225,Q238,Q251,Q262,Q273,Q284,Q331,Q342,Q353,Q364,Q375,Q386,Q397,Q408,Q419,Q430,Q441,Q452,Q463,Q474,Q485,Q496,Q507,Q518,Q529,Q540,Q551,Q562,Q573,Q584,Q595,Q606,Q617,Q628,Q639,Q650,Q661,Q672,Q683,Q694,Q705,Q716,Q727,Q738,Q749,Q760,Q771,Q782,Q815,Q793,Q804,Q826,Q839,Q320,Q911,Q922,Q933,Q944,Q955,Q966,Q977,Q988,Q999,Q1010,Q1021,Q1032,Q1043,Q1054,Q1065,Q1076,Q308,Q295)),"")</f>
        <v/>
      </c>
      <c r="O3" s="251"/>
      <c r="P3" s="251"/>
      <c r="Q3" s="251"/>
      <c r="S3" s="197">
        <v>402782978</v>
      </c>
      <c r="T3" s="199" t="s">
        <v>444</v>
      </c>
    </row>
    <row r="4" spans="1:25" ht="30.75" customHeight="1" x14ac:dyDescent="0.15">
      <c r="A4" s="135"/>
      <c r="B4" s="275" t="s">
        <v>17</v>
      </c>
      <c r="C4" s="275"/>
      <c r="D4" s="276"/>
      <c r="E4" s="276"/>
      <c r="F4" s="276"/>
      <c r="G4" s="276"/>
      <c r="H4" s="136" t="s">
        <v>19</v>
      </c>
      <c r="J4" s="250"/>
      <c r="K4" s="250"/>
      <c r="L4" s="250"/>
      <c r="M4" s="250"/>
      <c r="N4" s="251"/>
      <c r="O4" s="251"/>
      <c r="P4" s="251"/>
      <c r="Q4" s="251"/>
      <c r="S4" s="198" t="e">
        <f>N3-S3</f>
        <v>#VALUE!</v>
      </c>
    </row>
    <row r="5" spans="1:25" ht="14.25" x14ac:dyDescent="0.15">
      <c r="A5" s="137"/>
      <c r="B5" s="137"/>
      <c r="C5" s="137"/>
      <c r="D5" s="137"/>
      <c r="E5" s="137"/>
      <c r="F5" s="137"/>
      <c r="G5" s="137"/>
      <c r="H5" s="137"/>
      <c r="I5" s="137"/>
      <c r="J5" s="137" t="s">
        <v>457</v>
      </c>
      <c r="K5" s="137"/>
      <c r="L5" s="137"/>
      <c r="M5" s="137"/>
      <c r="N5" s="137"/>
      <c r="O5" s="137"/>
      <c r="P5" s="137"/>
      <c r="Q5" s="137"/>
    </row>
    <row r="6" spans="1:25" ht="5.25" customHeight="1" x14ac:dyDescent="0.15"/>
    <row r="7" spans="1:25" ht="18" customHeight="1" x14ac:dyDescent="0.15">
      <c r="A7" s="135" t="s">
        <v>11</v>
      </c>
      <c r="B7" s="137"/>
      <c r="C7" s="137"/>
      <c r="D7" s="137"/>
      <c r="E7" s="137"/>
      <c r="F7" s="137"/>
      <c r="G7" s="137"/>
      <c r="H7" s="137"/>
      <c r="I7" s="137"/>
      <c r="J7" s="137"/>
      <c r="K7" s="137"/>
      <c r="L7" s="137"/>
      <c r="M7" s="137"/>
      <c r="N7" s="137"/>
      <c r="O7" s="137"/>
      <c r="P7" s="137"/>
      <c r="Q7" s="137"/>
    </row>
    <row r="8" spans="1:25" x14ac:dyDescent="0.15">
      <c r="A8" s="138" t="s">
        <v>20</v>
      </c>
      <c r="B8" s="139"/>
      <c r="C8" s="139"/>
      <c r="D8" s="139"/>
      <c r="E8" s="140"/>
      <c r="F8" s="140"/>
      <c r="G8" s="140"/>
      <c r="H8" s="140"/>
      <c r="I8" s="140"/>
      <c r="J8" s="140"/>
      <c r="K8" s="140"/>
      <c r="L8" s="140"/>
      <c r="M8" s="140"/>
      <c r="N8" s="140"/>
      <c r="O8" s="140"/>
      <c r="P8" s="140"/>
      <c r="Q8" s="141"/>
    </row>
    <row r="9" spans="1:25" x14ac:dyDescent="0.15">
      <c r="A9" s="142"/>
    </row>
    <row r="10" spans="1:25" x14ac:dyDescent="0.15">
      <c r="A10" s="267" t="s">
        <v>200</v>
      </c>
      <c r="B10" s="268"/>
      <c r="C10" s="143" t="s">
        <v>2</v>
      </c>
      <c r="D10" s="143" t="s">
        <v>10</v>
      </c>
      <c r="E10" s="144" t="s">
        <v>445</v>
      </c>
      <c r="F10" s="144" t="s">
        <v>446</v>
      </c>
      <c r="G10" s="144" t="s">
        <v>447</v>
      </c>
      <c r="H10" s="144" t="s">
        <v>448</v>
      </c>
      <c r="I10" s="144" t="s">
        <v>449</v>
      </c>
      <c r="J10" s="144" t="s">
        <v>450</v>
      </c>
      <c r="K10" s="144" t="s">
        <v>451</v>
      </c>
      <c r="L10" s="144" t="s">
        <v>452</v>
      </c>
      <c r="M10" s="144" t="s">
        <v>453</v>
      </c>
      <c r="N10" s="144" t="s">
        <v>454</v>
      </c>
      <c r="O10" s="144" t="s">
        <v>455</v>
      </c>
      <c r="P10" s="144" t="s">
        <v>456</v>
      </c>
      <c r="Q10" s="145" t="s">
        <v>8</v>
      </c>
    </row>
    <row r="11" spans="1:25" x14ac:dyDescent="0.15">
      <c r="A11" s="252" t="s">
        <v>32</v>
      </c>
      <c r="B11" s="253"/>
      <c r="C11" s="146" t="s">
        <v>33</v>
      </c>
      <c r="D11" s="147"/>
      <c r="E11" s="70">
        <f>'別紙２ 予定電力量一覧表＆時間帯別表'!$E$4</f>
        <v>1000</v>
      </c>
      <c r="F11" s="70">
        <f>'別紙２ 予定電力量一覧表＆時間帯別表'!$E$4</f>
        <v>1000</v>
      </c>
      <c r="G11" s="70">
        <f>'別紙２ 予定電力量一覧表＆時間帯別表'!$E$4</f>
        <v>1000</v>
      </c>
      <c r="H11" s="70">
        <f>'別紙２ 予定電力量一覧表＆時間帯別表'!$E$4</f>
        <v>1000</v>
      </c>
      <c r="I11" s="70">
        <f>'別紙２ 予定電力量一覧表＆時間帯別表'!$E$4</f>
        <v>1000</v>
      </c>
      <c r="J11" s="70">
        <f>'別紙２ 予定電力量一覧表＆時間帯別表'!$E$4</f>
        <v>1000</v>
      </c>
      <c r="K11" s="70">
        <f>'別紙２ 予定電力量一覧表＆時間帯別表'!$E$4</f>
        <v>1000</v>
      </c>
      <c r="L11" s="70">
        <f>'別紙２ 予定電力量一覧表＆時間帯別表'!$E$4</f>
        <v>1000</v>
      </c>
      <c r="M11" s="70">
        <f>'別紙２ 予定電力量一覧表＆時間帯別表'!$E$4</f>
        <v>1000</v>
      </c>
      <c r="N11" s="70">
        <f>'別紙２ 予定電力量一覧表＆時間帯別表'!$E$4</f>
        <v>1000</v>
      </c>
      <c r="O11" s="70">
        <f>'別紙２ 予定電力量一覧表＆時間帯別表'!$E$4</f>
        <v>1000</v>
      </c>
      <c r="P11" s="70">
        <f>'別紙２ 予定電力量一覧表＆時間帯別表'!$E$4</f>
        <v>1000</v>
      </c>
      <c r="Q11" s="148" t="s">
        <v>35</v>
      </c>
      <c r="R11" s="129">
        <f>'別紙２ 予定電力量一覧表＆時間帯別表'!E4</f>
        <v>1000</v>
      </c>
    </row>
    <row r="12" spans="1:25" x14ac:dyDescent="0.15">
      <c r="A12" s="254" t="s">
        <v>1</v>
      </c>
      <c r="B12" s="255"/>
      <c r="C12" s="149" t="s">
        <v>37</v>
      </c>
      <c r="D12" s="150"/>
      <c r="E12" s="71">
        <v>100</v>
      </c>
      <c r="F12" s="71">
        <v>100</v>
      </c>
      <c r="G12" s="71">
        <v>100</v>
      </c>
      <c r="H12" s="71">
        <v>100</v>
      </c>
      <c r="I12" s="71">
        <v>100</v>
      </c>
      <c r="J12" s="72">
        <v>100</v>
      </c>
      <c r="K12" s="71">
        <v>100</v>
      </c>
      <c r="L12" s="71">
        <v>100</v>
      </c>
      <c r="M12" s="71">
        <v>100</v>
      </c>
      <c r="N12" s="71">
        <v>100</v>
      </c>
      <c r="O12" s="71">
        <v>100</v>
      </c>
      <c r="P12" s="71">
        <v>100</v>
      </c>
      <c r="Q12" s="151" t="s">
        <v>35</v>
      </c>
      <c r="R12" s="129">
        <f>P11-R11</f>
        <v>0</v>
      </c>
    </row>
    <row r="13" spans="1:25" x14ac:dyDescent="0.15">
      <c r="A13" s="256" t="s">
        <v>39</v>
      </c>
      <c r="B13" s="152" t="s">
        <v>3</v>
      </c>
      <c r="C13" s="152" t="s">
        <v>40</v>
      </c>
      <c r="D13" s="153"/>
      <c r="E13" s="154"/>
      <c r="F13" s="154"/>
      <c r="G13" s="154"/>
      <c r="H13" s="154"/>
      <c r="I13" s="154"/>
      <c r="J13" s="154"/>
      <c r="K13" s="154"/>
      <c r="L13" s="154"/>
      <c r="M13" s="154"/>
      <c r="N13" s="155">
        <f>'別紙２ 予定電力量一覧表＆時間帯別表'!O4</f>
        <v>222891</v>
      </c>
      <c r="O13" s="155">
        <f>'別紙２ 予定電力量一覧表＆時間帯別表'!P4</f>
        <v>263296</v>
      </c>
      <c r="P13" s="155">
        <f>'別紙２ 予定電力量一覧表＆時間帯別表'!Q4</f>
        <v>209269</v>
      </c>
      <c r="Q13" s="151">
        <f>SUM(E13:P13)</f>
        <v>695456</v>
      </c>
    </row>
    <row r="14" spans="1:25" x14ac:dyDescent="0.15">
      <c r="A14" s="257"/>
      <c r="B14" s="152" t="s">
        <v>4</v>
      </c>
      <c r="C14" s="152" t="s">
        <v>40</v>
      </c>
      <c r="D14" s="153"/>
      <c r="E14" s="155">
        <f>'別紙２ 予定電力量一覧表＆時間帯別表'!F4</f>
        <v>135444</v>
      </c>
      <c r="F14" s="155">
        <f>'別紙２ 予定電力量一覧表＆時間帯別表'!G4</f>
        <v>117503</v>
      </c>
      <c r="G14" s="155">
        <f>'別紙２ 予定電力量一覧表＆時間帯別表'!H4</f>
        <v>160089</v>
      </c>
      <c r="H14" s="155">
        <f>'別紙２ 予定電力量一覧表＆時間帯別表'!I4</f>
        <v>185168</v>
      </c>
      <c r="I14" s="155">
        <f>'別紙２ 予定電力量一覧表＆時間帯別表'!J4</f>
        <v>164528</v>
      </c>
      <c r="J14" s="155">
        <f>'別紙２ 予定電力量一覧表＆時間帯別表'!K4</f>
        <v>168229</v>
      </c>
      <c r="K14" s="155">
        <f>'別紙２ 予定電力量一覧表＆時間帯別表'!L4</f>
        <v>115180</v>
      </c>
      <c r="L14" s="155">
        <f>'別紙２ 予定電力量一覧表＆時間帯別表'!M4</f>
        <v>120026</v>
      </c>
      <c r="M14" s="155">
        <f>'別紙２ 予定電力量一覧表＆時間帯別表'!N4</f>
        <v>201149</v>
      </c>
      <c r="N14" s="155"/>
      <c r="O14" s="155"/>
      <c r="P14" s="155"/>
      <c r="Q14" s="151">
        <f>SUM(E14:P14)</f>
        <v>1367316</v>
      </c>
    </row>
    <row r="15" spans="1:25" x14ac:dyDescent="0.15">
      <c r="A15" s="258"/>
      <c r="B15" s="156" t="s">
        <v>0</v>
      </c>
      <c r="C15" s="156" t="s">
        <v>40</v>
      </c>
      <c r="D15" s="157"/>
      <c r="E15" s="158">
        <f t="shared" ref="E15:P15" si="0">SUM(E13:E14)</f>
        <v>135444</v>
      </c>
      <c r="F15" s="158">
        <f t="shared" si="0"/>
        <v>117503</v>
      </c>
      <c r="G15" s="158">
        <f t="shared" si="0"/>
        <v>160089</v>
      </c>
      <c r="H15" s="158">
        <f t="shared" si="0"/>
        <v>185168</v>
      </c>
      <c r="I15" s="158">
        <f t="shared" si="0"/>
        <v>164528</v>
      </c>
      <c r="J15" s="158">
        <f t="shared" si="0"/>
        <v>168229</v>
      </c>
      <c r="K15" s="158">
        <f t="shared" si="0"/>
        <v>115180</v>
      </c>
      <c r="L15" s="158">
        <f t="shared" si="0"/>
        <v>120026</v>
      </c>
      <c r="M15" s="158">
        <f t="shared" si="0"/>
        <v>201149</v>
      </c>
      <c r="N15" s="158">
        <f t="shared" si="0"/>
        <v>222891</v>
      </c>
      <c r="O15" s="158">
        <f t="shared" si="0"/>
        <v>263296</v>
      </c>
      <c r="P15" s="158">
        <f t="shared" si="0"/>
        <v>209269</v>
      </c>
      <c r="Q15" s="159">
        <f>SUM(E15:P15)</f>
        <v>2062772</v>
      </c>
      <c r="S15" s="160">
        <f>'別紙２ 予定電力量一覧表＆時間帯別表'!R4</f>
        <v>2062772</v>
      </c>
      <c r="T15" s="161">
        <f>Q15-S15</f>
        <v>0</v>
      </c>
      <c r="U15" s="129" t="str">
        <f>'別紙２ 予定電力量一覧表＆時間帯別表'!B4</f>
        <v>本庁舎</v>
      </c>
    </row>
    <row r="16" spans="1:25" x14ac:dyDescent="0.15">
      <c r="A16" s="259" t="s">
        <v>5</v>
      </c>
      <c r="B16" s="260"/>
      <c r="C16" s="162" t="s">
        <v>6</v>
      </c>
      <c r="D16" s="57"/>
      <c r="E16" s="163">
        <f t="shared" ref="E16:G16" si="1">$D16*E11*(185-E12)/100</f>
        <v>0</v>
      </c>
      <c r="F16" s="163">
        <f t="shared" si="1"/>
        <v>0</v>
      </c>
      <c r="G16" s="163">
        <f t="shared" si="1"/>
        <v>0</v>
      </c>
      <c r="H16" s="163">
        <f>$D16*H11*(185-H12)/100</f>
        <v>0</v>
      </c>
      <c r="I16" s="163">
        <f t="shared" ref="I16:J16" si="2">$D16*I11*(185-I12)/100</f>
        <v>0</v>
      </c>
      <c r="J16" s="163">
        <f t="shared" si="2"/>
        <v>0</v>
      </c>
      <c r="K16" s="163">
        <f>$D16*K11*(185-K12)/100</f>
        <v>0</v>
      </c>
      <c r="L16" s="163">
        <f t="shared" ref="L16:P16" si="3">$D16*L11*(185-L12)/100</f>
        <v>0</v>
      </c>
      <c r="M16" s="163">
        <f t="shared" si="3"/>
        <v>0</v>
      </c>
      <c r="N16" s="163">
        <f t="shared" si="3"/>
        <v>0</v>
      </c>
      <c r="O16" s="163">
        <f t="shared" si="3"/>
        <v>0</v>
      </c>
      <c r="P16" s="163">
        <f t="shared" si="3"/>
        <v>0</v>
      </c>
      <c r="Q16" s="164" t="s">
        <v>35</v>
      </c>
    </row>
    <row r="17" spans="1:21" x14ac:dyDescent="0.15">
      <c r="A17" s="165" t="s">
        <v>7</v>
      </c>
      <c r="B17" s="152" t="s">
        <v>3</v>
      </c>
      <c r="C17" s="152" t="s">
        <v>6</v>
      </c>
      <c r="D17" s="58"/>
      <c r="E17" s="166">
        <f t="shared" ref="E17:J18" si="4">$D17*E13</f>
        <v>0</v>
      </c>
      <c r="F17" s="166">
        <f t="shared" si="4"/>
        <v>0</v>
      </c>
      <c r="G17" s="166">
        <f t="shared" si="4"/>
        <v>0</v>
      </c>
      <c r="H17" s="166">
        <f t="shared" si="4"/>
        <v>0</v>
      </c>
      <c r="I17" s="166">
        <f t="shared" si="4"/>
        <v>0</v>
      </c>
      <c r="J17" s="166">
        <f t="shared" si="4"/>
        <v>0</v>
      </c>
      <c r="K17" s="166">
        <f>$D17*K13</f>
        <v>0</v>
      </c>
      <c r="L17" s="166">
        <f t="shared" ref="L17:P18" si="5">$D17*L13</f>
        <v>0</v>
      </c>
      <c r="M17" s="166">
        <f t="shared" si="5"/>
        <v>0</v>
      </c>
      <c r="N17" s="166">
        <f t="shared" si="5"/>
        <v>0</v>
      </c>
      <c r="O17" s="166">
        <f t="shared" si="5"/>
        <v>0</v>
      </c>
      <c r="P17" s="166">
        <f t="shared" si="5"/>
        <v>0</v>
      </c>
      <c r="Q17" s="167" t="s">
        <v>41</v>
      </c>
    </row>
    <row r="18" spans="1:21" x14ac:dyDescent="0.15">
      <c r="A18" s="168"/>
      <c r="B18" s="152" t="s">
        <v>4</v>
      </c>
      <c r="C18" s="152" t="s">
        <v>6</v>
      </c>
      <c r="D18" s="58"/>
      <c r="E18" s="166">
        <f t="shared" si="4"/>
        <v>0</v>
      </c>
      <c r="F18" s="166">
        <f t="shared" si="4"/>
        <v>0</v>
      </c>
      <c r="G18" s="166">
        <f t="shared" si="4"/>
        <v>0</v>
      </c>
      <c r="H18" s="166">
        <f t="shared" si="4"/>
        <v>0</v>
      </c>
      <c r="I18" s="166">
        <f t="shared" si="4"/>
        <v>0</v>
      </c>
      <c r="J18" s="166">
        <f t="shared" si="4"/>
        <v>0</v>
      </c>
      <c r="K18" s="166">
        <f>$D18*K14</f>
        <v>0</v>
      </c>
      <c r="L18" s="166">
        <f t="shared" si="5"/>
        <v>0</v>
      </c>
      <c r="M18" s="166">
        <f t="shared" si="5"/>
        <v>0</v>
      </c>
      <c r="N18" s="166">
        <f t="shared" si="5"/>
        <v>0</v>
      </c>
      <c r="O18" s="166">
        <f t="shared" si="5"/>
        <v>0</v>
      </c>
      <c r="P18" s="166">
        <f t="shared" si="5"/>
        <v>0</v>
      </c>
      <c r="Q18" s="167" t="s">
        <v>41</v>
      </c>
    </row>
    <row r="19" spans="1:21" x14ac:dyDescent="0.15">
      <c r="A19" s="261" t="s">
        <v>18</v>
      </c>
      <c r="B19" s="262"/>
      <c r="C19" s="162" t="s">
        <v>6</v>
      </c>
      <c r="D19" s="169"/>
      <c r="E19" s="170">
        <f t="shared" ref="E19:P19" si="6">ROUNDDOWN(SUM(E16:E18),0)</f>
        <v>0</v>
      </c>
      <c r="F19" s="170">
        <f t="shared" si="6"/>
        <v>0</v>
      </c>
      <c r="G19" s="170">
        <f t="shared" si="6"/>
        <v>0</v>
      </c>
      <c r="H19" s="170">
        <f t="shared" si="6"/>
        <v>0</v>
      </c>
      <c r="I19" s="170">
        <f t="shared" si="6"/>
        <v>0</v>
      </c>
      <c r="J19" s="171">
        <f t="shared" si="6"/>
        <v>0</v>
      </c>
      <c r="K19" s="172">
        <f t="shared" si="6"/>
        <v>0</v>
      </c>
      <c r="L19" s="172">
        <f t="shared" si="6"/>
        <v>0</v>
      </c>
      <c r="M19" s="172">
        <f t="shared" si="6"/>
        <v>0</v>
      </c>
      <c r="N19" s="172">
        <f t="shared" si="6"/>
        <v>0</v>
      </c>
      <c r="O19" s="172">
        <f t="shared" si="6"/>
        <v>0</v>
      </c>
      <c r="P19" s="172">
        <f t="shared" si="6"/>
        <v>0</v>
      </c>
      <c r="Q19" s="173">
        <f>SUM(E19:P19)</f>
        <v>0</v>
      </c>
    </row>
    <row r="20" spans="1:21" x14ac:dyDescent="0.15">
      <c r="A20" s="174"/>
      <c r="B20" s="174"/>
      <c r="C20" s="174"/>
      <c r="D20" s="174"/>
      <c r="E20" s="175"/>
      <c r="F20" s="175"/>
      <c r="G20" s="175"/>
      <c r="H20" s="175"/>
      <c r="I20" s="175"/>
      <c r="J20" s="175"/>
      <c r="K20" s="174"/>
      <c r="L20" s="174"/>
      <c r="M20" s="174"/>
      <c r="N20" s="174"/>
      <c r="O20" s="174"/>
      <c r="P20" s="174"/>
      <c r="Q20" s="174"/>
    </row>
    <row r="21" spans="1:21" x14ac:dyDescent="0.15">
      <c r="A21" s="267" t="s">
        <v>202</v>
      </c>
      <c r="B21" s="268"/>
      <c r="C21" s="143" t="s">
        <v>2</v>
      </c>
      <c r="D21" s="143" t="s">
        <v>10</v>
      </c>
      <c r="E21" s="144" t="str">
        <f t="shared" ref="E21:P21" si="7">E10</f>
        <v>2021/10</v>
      </c>
      <c r="F21" s="144" t="str">
        <f t="shared" si="7"/>
        <v>2021/11</v>
      </c>
      <c r="G21" s="144" t="str">
        <f t="shared" si="7"/>
        <v>2021/12</v>
      </c>
      <c r="H21" s="144" t="str">
        <f t="shared" si="7"/>
        <v>2022/1</v>
      </c>
      <c r="I21" s="144" t="str">
        <f t="shared" si="7"/>
        <v>2022/2</v>
      </c>
      <c r="J21" s="144" t="str">
        <f t="shared" si="7"/>
        <v>2022/3</v>
      </c>
      <c r="K21" s="144" t="str">
        <f t="shared" si="7"/>
        <v>2022/4</v>
      </c>
      <c r="L21" s="144" t="str">
        <f t="shared" si="7"/>
        <v>2022/5</v>
      </c>
      <c r="M21" s="144" t="str">
        <f t="shared" si="7"/>
        <v>2022/6</v>
      </c>
      <c r="N21" s="144" t="str">
        <f t="shared" si="7"/>
        <v>2022/7</v>
      </c>
      <c r="O21" s="144" t="str">
        <f t="shared" si="7"/>
        <v>2022/8</v>
      </c>
      <c r="P21" s="144" t="str">
        <f t="shared" si="7"/>
        <v>2022/9</v>
      </c>
      <c r="Q21" s="145" t="s">
        <v>8</v>
      </c>
    </row>
    <row r="22" spans="1:21" x14ac:dyDescent="0.15">
      <c r="A22" s="252" t="s">
        <v>32</v>
      </c>
      <c r="B22" s="253"/>
      <c r="C22" s="146" t="s">
        <v>33</v>
      </c>
      <c r="D22" s="147"/>
      <c r="E22" s="70">
        <f>'別紙２ 予定電力量一覧表＆時間帯別表'!$E$5</f>
        <v>60</v>
      </c>
      <c r="F22" s="70">
        <f>'別紙２ 予定電力量一覧表＆時間帯別表'!$E$5</f>
        <v>60</v>
      </c>
      <c r="G22" s="70">
        <f>'別紙２ 予定電力量一覧表＆時間帯別表'!$E$5</f>
        <v>60</v>
      </c>
      <c r="H22" s="70">
        <f>'別紙２ 予定電力量一覧表＆時間帯別表'!$E$5</f>
        <v>60</v>
      </c>
      <c r="I22" s="70">
        <f>'別紙２ 予定電力量一覧表＆時間帯別表'!$E$5</f>
        <v>60</v>
      </c>
      <c r="J22" s="70">
        <f>'別紙２ 予定電力量一覧表＆時間帯別表'!$E$5</f>
        <v>60</v>
      </c>
      <c r="K22" s="70">
        <f>'別紙２ 予定電力量一覧表＆時間帯別表'!$E$5</f>
        <v>60</v>
      </c>
      <c r="L22" s="70">
        <f>'別紙２ 予定電力量一覧表＆時間帯別表'!$E$5</f>
        <v>60</v>
      </c>
      <c r="M22" s="70">
        <f>'別紙２ 予定電力量一覧表＆時間帯別表'!$E$5</f>
        <v>60</v>
      </c>
      <c r="N22" s="70">
        <f>'別紙２ 予定電力量一覧表＆時間帯別表'!$E$5</f>
        <v>60</v>
      </c>
      <c r="O22" s="70">
        <f>'別紙２ 予定電力量一覧表＆時間帯別表'!$E$5</f>
        <v>60</v>
      </c>
      <c r="P22" s="70">
        <f>'別紙２ 予定電力量一覧表＆時間帯別表'!$E$5</f>
        <v>60</v>
      </c>
      <c r="Q22" s="148" t="s">
        <v>35</v>
      </c>
      <c r="R22" s="129">
        <f>'別紙２ 予定電力量一覧表＆時間帯別表'!E5</f>
        <v>60</v>
      </c>
    </row>
    <row r="23" spans="1:21" x14ac:dyDescent="0.15">
      <c r="A23" s="254" t="s">
        <v>1</v>
      </c>
      <c r="B23" s="255"/>
      <c r="C23" s="149" t="s">
        <v>37</v>
      </c>
      <c r="D23" s="150"/>
      <c r="E23" s="71">
        <v>100</v>
      </c>
      <c r="F23" s="71">
        <v>100</v>
      </c>
      <c r="G23" s="71">
        <v>100</v>
      </c>
      <c r="H23" s="71">
        <v>100</v>
      </c>
      <c r="I23" s="71">
        <v>100</v>
      </c>
      <c r="J23" s="72">
        <v>100</v>
      </c>
      <c r="K23" s="71">
        <v>100</v>
      </c>
      <c r="L23" s="71">
        <v>100</v>
      </c>
      <c r="M23" s="71">
        <v>100</v>
      </c>
      <c r="N23" s="71">
        <v>100</v>
      </c>
      <c r="O23" s="71">
        <v>100</v>
      </c>
      <c r="P23" s="71">
        <v>100</v>
      </c>
      <c r="Q23" s="151" t="s">
        <v>35</v>
      </c>
      <c r="R23" s="129">
        <f>P22-R22</f>
        <v>0</v>
      </c>
    </row>
    <row r="24" spans="1:21" x14ac:dyDescent="0.15">
      <c r="A24" s="256" t="s">
        <v>39</v>
      </c>
      <c r="B24" s="152" t="s">
        <v>3</v>
      </c>
      <c r="C24" s="152" t="s">
        <v>40</v>
      </c>
      <c r="D24" s="153"/>
      <c r="E24" s="154"/>
      <c r="F24" s="154"/>
      <c r="G24" s="154"/>
      <c r="H24" s="154"/>
      <c r="I24" s="154"/>
      <c r="J24" s="154"/>
      <c r="K24" s="154"/>
      <c r="L24" s="154"/>
      <c r="M24" s="154"/>
      <c r="N24" s="155">
        <f>'別紙２ 予定電力量一覧表＆時間帯別表'!O5</f>
        <v>14845</v>
      </c>
      <c r="O24" s="155">
        <f>'別紙２ 予定電力量一覧表＆時間帯別表'!P5</f>
        <v>15104</v>
      </c>
      <c r="P24" s="155">
        <f>'別紙２ 予定電力量一覧表＆時間帯別表'!Q5</f>
        <v>14941</v>
      </c>
      <c r="Q24" s="151">
        <f>SUM(E24:P24)</f>
        <v>44890</v>
      </c>
    </row>
    <row r="25" spans="1:21" x14ac:dyDescent="0.15">
      <c r="A25" s="257"/>
      <c r="B25" s="152" t="s">
        <v>4</v>
      </c>
      <c r="C25" s="152" t="s">
        <v>40</v>
      </c>
      <c r="D25" s="153"/>
      <c r="E25" s="155">
        <f>'別紙２ 予定電力量一覧表＆時間帯別表'!F5</f>
        <v>15529</v>
      </c>
      <c r="F25" s="155">
        <f>'別紙２ 予定電力量一覧表＆時間帯別表'!G5</f>
        <v>13724</v>
      </c>
      <c r="G25" s="155">
        <f>'別紙２ 予定電力量一覧表＆時間帯別表'!H5</f>
        <v>14099</v>
      </c>
      <c r="H25" s="155">
        <f>'別紙２ 予定電力量一覧表＆時間帯別表'!I5</f>
        <v>14245</v>
      </c>
      <c r="I25" s="155">
        <f>'別紙２ 予定電力量一覧表＆時間帯別表'!J5</f>
        <v>13448</v>
      </c>
      <c r="J25" s="155">
        <f>'別紙２ 予定電力量一覧表＆時間帯別表'!K5</f>
        <v>15665</v>
      </c>
      <c r="K25" s="155">
        <f>'別紙２ 予定電力量一覧表＆時間帯別表'!L5</f>
        <v>13788</v>
      </c>
      <c r="L25" s="155">
        <f>'別紙２ 予定電力量一覧表＆時間帯別表'!M5</f>
        <v>12642</v>
      </c>
      <c r="M25" s="155">
        <f>'別紙２ 予定電力量一覧表＆時間帯別表'!N5</f>
        <v>14789</v>
      </c>
      <c r="N25" s="155"/>
      <c r="O25" s="155"/>
      <c r="P25" s="155"/>
      <c r="Q25" s="151">
        <f>SUM(E25:P25)</f>
        <v>127929</v>
      </c>
    </row>
    <row r="26" spans="1:21" x14ac:dyDescent="0.15">
      <c r="A26" s="258"/>
      <c r="B26" s="156" t="s">
        <v>0</v>
      </c>
      <c r="C26" s="156" t="s">
        <v>40</v>
      </c>
      <c r="D26" s="157"/>
      <c r="E26" s="158">
        <f t="shared" ref="E26:P26" si="8">SUM(E24:E25)</f>
        <v>15529</v>
      </c>
      <c r="F26" s="158">
        <f t="shared" si="8"/>
        <v>13724</v>
      </c>
      <c r="G26" s="158">
        <f t="shared" si="8"/>
        <v>14099</v>
      </c>
      <c r="H26" s="158">
        <f t="shared" si="8"/>
        <v>14245</v>
      </c>
      <c r="I26" s="158">
        <f t="shared" si="8"/>
        <v>13448</v>
      </c>
      <c r="J26" s="158">
        <f t="shared" si="8"/>
        <v>15665</v>
      </c>
      <c r="K26" s="158">
        <f t="shared" si="8"/>
        <v>13788</v>
      </c>
      <c r="L26" s="158">
        <f t="shared" si="8"/>
        <v>12642</v>
      </c>
      <c r="M26" s="158">
        <f t="shared" si="8"/>
        <v>14789</v>
      </c>
      <c r="N26" s="158">
        <f t="shared" si="8"/>
        <v>14845</v>
      </c>
      <c r="O26" s="158">
        <f t="shared" si="8"/>
        <v>15104</v>
      </c>
      <c r="P26" s="158">
        <f t="shared" si="8"/>
        <v>14941</v>
      </c>
      <c r="Q26" s="159">
        <f>SUM(E26:P26)</f>
        <v>172819</v>
      </c>
      <c r="S26" s="160">
        <f>'別紙２ 予定電力量一覧表＆時間帯別表'!R5</f>
        <v>172819</v>
      </c>
      <c r="T26" s="161">
        <f>Q26-S26</f>
        <v>0</v>
      </c>
      <c r="U26" s="129" t="str">
        <f>'別紙２ 予定電力量一覧表＆時間帯別表'!B5</f>
        <v>分庁舎</v>
      </c>
    </row>
    <row r="27" spans="1:21" x14ac:dyDescent="0.15">
      <c r="A27" s="259" t="s">
        <v>5</v>
      </c>
      <c r="B27" s="260"/>
      <c r="C27" s="162" t="s">
        <v>6</v>
      </c>
      <c r="D27" s="57"/>
      <c r="E27" s="163">
        <f t="shared" ref="E27:G27" si="9">$D27*E22*(185-E23)/100</f>
        <v>0</v>
      </c>
      <c r="F27" s="163">
        <f t="shared" si="9"/>
        <v>0</v>
      </c>
      <c r="G27" s="163">
        <f t="shared" si="9"/>
        <v>0</v>
      </c>
      <c r="H27" s="163">
        <f>$D27*H22*(185-H23)/100</f>
        <v>0</v>
      </c>
      <c r="I27" s="163">
        <f t="shared" ref="I27:J27" si="10">$D27*I22*(185-I23)/100</f>
        <v>0</v>
      </c>
      <c r="J27" s="163">
        <f t="shared" si="10"/>
        <v>0</v>
      </c>
      <c r="K27" s="163">
        <f>$D27*K22*(185-K23)/100</f>
        <v>0</v>
      </c>
      <c r="L27" s="163">
        <f t="shared" ref="L27:P27" si="11">$D27*L22*(185-L23)/100</f>
        <v>0</v>
      </c>
      <c r="M27" s="163">
        <f t="shared" si="11"/>
        <v>0</v>
      </c>
      <c r="N27" s="163">
        <f t="shared" si="11"/>
        <v>0</v>
      </c>
      <c r="O27" s="163">
        <f t="shared" si="11"/>
        <v>0</v>
      </c>
      <c r="P27" s="163">
        <f t="shared" si="11"/>
        <v>0</v>
      </c>
      <c r="Q27" s="164" t="s">
        <v>35</v>
      </c>
    </row>
    <row r="28" spans="1:21" x14ac:dyDescent="0.15">
      <c r="A28" s="165" t="s">
        <v>7</v>
      </c>
      <c r="B28" s="152" t="s">
        <v>3</v>
      </c>
      <c r="C28" s="152" t="s">
        <v>6</v>
      </c>
      <c r="D28" s="58"/>
      <c r="E28" s="166">
        <f t="shared" ref="E28:J28" si="12">$D28*E24</f>
        <v>0</v>
      </c>
      <c r="F28" s="166">
        <f t="shared" si="12"/>
        <v>0</v>
      </c>
      <c r="G28" s="166">
        <f t="shared" si="12"/>
        <v>0</v>
      </c>
      <c r="H28" s="166">
        <f t="shared" si="12"/>
        <v>0</v>
      </c>
      <c r="I28" s="166">
        <f t="shared" si="12"/>
        <v>0</v>
      </c>
      <c r="J28" s="166">
        <f t="shared" si="12"/>
        <v>0</v>
      </c>
      <c r="K28" s="166">
        <f>$D28*K24</f>
        <v>0</v>
      </c>
      <c r="L28" s="166">
        <f t="shared" ref="L28:P28" si="13">$D28*L24</f>
        <v>0</v>
      </c>
      <c r="M28" s="166">
        <f t="shared" si="13"/>
        <v>0</v>
      </c>
      <c r="N28" s="166">
        <f t="shared" si="13"/>
        <v>0</v>
      </c>
      <c r="O28" s="166">
        <f t="shared" si="13"/>
        <v>0</v>
      </c>
      <c r="P28" s="166">
        <f t="shared" si="13"/>
        <v>0</v>
      </c>
      <c r="Q28" s="167" t="s">
        <v>41</v>
      </c>
    </row>
    <row r="29" spans="1:21" x14ac:dyDescent="0.15">
      <c r="A29" s="168"/>
      <c r="B29" s="152" t="s">
        <v>4</v>
      </c>
      <c r="C29" s="152" t="s">
        <v>6</v>
      </c>
      <c r="D29" s="58"/>
      <c r="E29" s="166">
        <f t="shared" ref="E29:J29" si="14">$D29*E25</f>
        <v>0</v>
      </c>
      <c r="F29" s="166">
        <f t="shared" si="14"/>
        <v>0</v>
      </c>
      <c r="G29" s="166">
        <f t="shared" si="14"/>
        <v>0</v>
      </c>
      <c r="H29" s="166">
        <f t="shared" si="14"/>
        <v>0</v>
      </c>
      <c r="I29" s="166">
        <f t="shared" si="14"/>
        <v>0</v>
      </c>
      <c r="J29" s="166">
        <f t="shared" si="14"/>
        <v>0</v>
      </c>
      <c r="K29" s="166">
        <f>$D29*K25</f>
        <v>0</v>
      </c>
      <c r="L29" s="166">
        <f t="shared" ref="L29:P29" si="15">$D29*L25</f>
        <v>0</v>
      </c>
      <c r="M29" s="166">
        <f t="shared" si="15"/>
        <v>0</v>
      </c>
      <c r="N29" s="166">
        <f t="shared" si="15"/>
        <v>0</v>
      </c>
      <c r="O29" s="166">
        <f t="shared" si="15"/>
        <v>0</v>
      </c>
      <c r="P29" s="166">
        <f t="shared" si="15"/>
        <v>0</v>
      </c>
      <c r="Q29" s="167" t="s">
        <v>41</v>
      </c>
    </row>
    <row r="30" spans="1:21" x14ac:dyDescent="0.15">
      <c r="A30" s="261" t="s">
        <v>18</v>
      </c>
      <c r="B30" s="262"/>
      <c r="C30" s="162" t="s">
        <v>6</v>
      </c>
      <c r="D30" s="169"/>
      <c r="E30" s="170">
        <f t="shared" ref="E30:P30" si="16">ROUNDDOWN(SUM(E27:E29),0)</f>
        <v>0</v>
      </c>
      <c r="F30" s="170">
        <f t="shared" si="16"/>
        <v>0</v>
      </c>
      <c r="G30" s="170">
        <f t="shared" si="16"/>
        <v>0</v>
      </c>
      <c r="H30" s="170">
        <f t="shared" si="16"/>
        <v>0</v>
      </c>
      <c r="I30" s="170">
        <f t="shared" si="16"/>
        <v>0</v>
      </c>
      <c r="J30" s="171">
        <f t="shared" si="16"/>
        <v>0</v>
      </c>
      <c r="K30" s="172">
        <f t="shared" si="16"/>
        <v>0</v>
      </c>
      <c r="L30" s="172">
        <f t="shared" si="16"/>
        <v>0</v>
      </c>
      <c r="M30" s="172">
        <f t="shared" si="16"/>
        <v>0</v>
      </c>
      <c r="N30" s="172">
        <f t="shared" si="16"/>
        <v>0</v>
      </c>
      <c r="O30" s="172">
        <f t="shared" si="16"/>
        <v>0</v>
      </c>
      <c r="P30" s="172">
        <f t="shared" si="16"/>
        <v>0</v>
      </c>
      <c r="Q30" s="173">
        <f>SUM(E30:P30)</f>
        <v>0</v>
      </c>
    </row>
    <row r="31" spans="1:21" x14ac:dyDescent="0.15">
      <c r="A31" s="174"/>
      <c r="B31" s="174"/>
      <c r="C31" s="174"/>
      <c r="D31" s="174"/>
      <c r="E31" s="175"/>
      <c r="F31" s="175"/>
      <c r="G31" s="175"/>
      <c r="H31" s="175"/>
      <c r="I31" s="175"/>
      <c r="J31" s="175"/>
      <c r="K31" s="174"/>
      <c r="L31" s="174"/>
      <c r="M31" s="174"/>
      <c r="N31" s="174"/>
      <c r="O31" s="174"/>
      <c r="P31" s="174"/>
      <c r="Q31" s="174"/>
    </row>
    <row r="32" spans="1:21" x14ac:dyDescent="0.15">
      <c r="A32" s="267" t="s">
        <v>203</v>
      </c>
      <c r="B32" s="268"/>
      <c r="C32" s="143" t="s">
        <v>2</v>
      </c>
      <c r="D32" s="143" t="s">
        <v>10</v>
      </c>
      <c r="E32" s="144" t="str">
        <f t="shared" ref="E32:P32" si="17">E10</f>
        <v>2021/10</v>
      </c>
      <c r="F32" s="144" t="str">
        <f t="shared" si="17"/>
        <v>2021/11</v>
      </c>
      <c r="G32" s="144" t="str">
        <f t="shared" si="17"/>
        <v>2021/12</v>
      </c>
      <c r="H32" s="144" t="str">
        <f t="shared" si="17"/>
        <v>2022/1</v>
      </c>
      <c r="I32" s="144" t="str">
        <f t="shared" si="17"/>
        <v>2022/2</v>
      </c>
      <c r="J32" s="144" t="str">
        <f t="shared" si="17"/>
        <v>2022/3</v>
      </c>
      <c r="K32" s="144" t="str">
        <f t="shared" si="17"/>
        <v>2022/4</v>
      </c>
      <c r="L32" s="144" t="str">
        <f t="shared" si="17"/>
        <v>2022/5</v>
      </c>
      <c r="M32" s="144" t="str">
        <f t="shared" si="17"/>
        <v>2022/6</v>
      </c>
      <c r="N32" s="144" t="str">
        <f t="shared" si="17"/>
        <v>2022/7</v>
      </c>
      <c r="O32" s="144" t="str">
        <f t="shared" si="17"/>
        <v>2022/8</v>
      </c>
      <c r="P32" s="144" t="str">
        <f t="shared" si="17"/>
        <v>2022/9</v>
      </c>
      <c r="Q32" s="145" t="s">
        <v>8</v>
      </c>
    </row>
    <row r="33" spans="1:21" x14ac:dyDescent="0.15">
      <c r="A33" s="252" t="s">
        <v>32</v>
      </c>
      <c r="B33" s="253"/>
      <c r="C33" s="146" t="s">
        <v>33</v>
      </c>
      <c r="D33" s="147"/>
      <c r="E33" s="70">
        <f>'別紙２ 予定電力量一覧表＆時間帯別表'!$E$6</f>
        <v>69</v>
      </c>
      <c r="F33" s="70">
        <f>'別紙２ 予定電力量一覧表＆時間帯別表'!$E$6</f>
        <v>69</v>
      </c>
      <c r="G33" s="70">
        <f>'別紙２ 予定電力量一覧表＆時間帯別表'!$E$6</f>
        <v>69</v>
      </c>
      <c r="H33" s="70">
        <f>'別紙２ 予定電力量一覧表＆時間帯別表'!$E$6</f>
        <v>69</v>
      </c>
      <c r="I33" s="70">
        <f>'別紙２ 予定電力量一覧表＆時間帯別表'!$E$6</f>
        <v>69</v>
      </c>
      <c r="J33" s="70">
        <f>'別紙２ 予定電力量一覧表＆時間帯別表'!$E$6</f>
        <v>69</v>
      </c>
      <c r="K33" s="70">
        <f>'別紙２ 予定電力量一覧表＆時間帯別表'!$E$6</f>
        <v>69</v>
      </c>
      <c r="L33" s="70">
        <f>'別紙２ 予定電力量一覧表＆時間帯別表'!$E$6</f>
        <v>69</v>
      </c>
      <c r="M33" s="70">
        <f>'別紙２ 予定電力量一覧表＆時間帯別表'!$E$6</f>
        <v>69</v>
      </c>
      <c r="N33" s="70">
        <f>'別紙２ 予定電力量一覧表＆時間帯別表'!$E$6</f>
        <v>69</v>
      </c>
      <c r="O33" s="70">
        <f>'別紙２ 予定電力量一覧表＆時間帯別表'!$E$6</f>
        <v>69</v>
      </c>
      <c r="P33" s="70">
        <f>'別紙２ 予定電力量一覧表＆時間帯別表'!$E$6</f>
        <v>69</v>
      </c>
      <c r="Q33" s="148" t="s">
        <v>35</v>
      </c>
      <c r="R33" s="129">
        <f>'別紙２ 予定電力量一覧表＆時間帯別表'!E6</f>
        <v>69</v>
      </c>
    </row>
    <row r="34" spans="1:21" x14ac:dyDescent="0.15">
      <c r="A34" s="254" t="s">
        <v>1</v>
      </c>
      <c r="B34" s="255"/>
      <c r="C34" s="149" t="s">
        <v>37</v>
      </c>
      <c r="D34" s="150"/>
      <c r="E34" s="71">
        <v>100</v>
      </c>
      <c r="F34" s="71">
        <v>100</v>
      </c>
      <c r="G34" s="71">
        <v>100</v>
      </c>
      <c r="H34" s="71">
        <v>100</v>
      </c>
      <c r="I34" s="71">
        <v>100</v>
      </c>
      <c r="J34" s="72">
        <v>100</v>
      </c>
      <c r="K34" s="71">
        <v>100</v>
      </c>
      <c r="L34" s="71">
        <v>100</v>
      </c>
      <c r="M34" s="71">
        <v>100</v>
      </c>
      <c r="N34" s="71">
        <v>100</v>
      </c>
      <c r="O34" s="71">
        <v>100</v>
      </c>
      <c r="P34" s="71">
        <v>100</v>
      </c>
      <c r="Q34" s="151" t="s">
        <v>35</v>
      </c>
      <c r="R34" s="129">
        <f>P33-R33</f>
        <v>0</v>
      </c>
    </row>
    <row r="35" spans="1:21" x14ac:dyDescent="0.15">
      <c r="A35" s="256" t="s">
        <v>39</v>
      </c>
      <c r="B35" s="152" t="s">
        <v>3</v>
      </c>
      <c r="C35" s="152" t="s">
        <v>40</v>
      </c>
      <c r="D35" s="153"/>
      <c r="E35" s="154"/>
      <c r="F35" s="154"/>
      <c r="G35" s="154"/>
      <c r="H35" s="154"/>
      <c r="I35" s="154"/>
      <c r="J35" s="154"/>
      <c r="K35" s="154"/>
      <c r="L35" s="154"/>
      <c r="M35" s="154"/>
      <c r="N35" s="155">
        <f>'別紙２ 予定電力量一覧表＆時間帯別表'!O6</f>
        <v>17148</v>
      </c>
      <c r="O35" s="155">
        <f>'別紙２ 予定電力量一覧表＆時間帯別表'!P6</f>
        <v>17755</v>
      </c>
      <c r="P35" s="155">
        <f>'別紙２ 予定電力量一覧表＆時間帯別表'!Q6</f>
        <v>17093</v>
      </c>
      <c r="Q35" s="151">
        <f>SUM(E35:P35)</f>
        <v>51996</v>
      </c>
    </row>
    <row r="36" spans="1:21" x14ac:dyDescent="0.15">
      <c r="A36" s="257"/>
      <c r="B36" s="152" t="s">
        <v>4</v>
      </c>
      <c r="C36" s="152" t="s">
        <v>40</v>
      </c>
      <c r="D36" s="153"/>
      <c r="E36" s="155">
        <f>'別紙２ 予定電力量一覧表＆時間帯別表'!F6</f>
        <v>10517</v>
      </c>
      <c r="F36" s="155">
        <f>'別紙２ 予定電力量一覧表＆時間帯別表'!G6</f>
        <v>9005</v>
      </c>
      <c r="G36" s="155">
        <f>'別紙２ 予定電力量一覧表＆時間帯別表'!H6</f>
        <v>16377</v>
      </c>
      <c r="H36" s="155">
        <f>'別紙２ 予定電力量一覧表＆時間帯別表'!I6</f>
        <v>17982</v>
      </c>
      <c r="I36" s="155">
        <f>'別紙２ 予定電力量一覧表＆時間帯別表'!J6</f>
        <v>18180</v>
      </c>
      <c r="J36" s="155">
        <f>'別紙２ 予定電力量一覧表＆時間帯別表'!K6</f>
        <v>14003</v>
      </c>
      <c r="K36" s="155">
        <f>'別紙２ 予定電力量一覧表＆時間帯別表'!L6</f>
        <v>9161</v>
      </c>
      <c r="L36" s="155">
        <f>'別紙２ 予定電力量一覧表＆時間帯別表'!M6</f>
        <v>8563</v>
      </c>
      <c r="M36" s="155">
        <f>'別紙２ 予定電力量一覧表＆時間帯別表'!N6</f>
        <v>16362</v>
      </c>
      <c r="N36" s="155"/>
      <c r="O36" s="155"/>
      <c r="P36" s="155"/>
      <c r="Q36" s="151">
        <f>SUM(E36:P36)</f>
        <v>120150</v>
      </c>
    </row>
    <row r="37" spans="1:21" x14ac:dyDescent="0.15">
      <c r="A37" s="258"/>
      <c r="B37" s="156" t="s">
        <v>0</v>
      </c>
      <c r="C37" s="156" t="s">
        <v>40</v>
      </c>
      <c r="D37" s="157"/>
      <c r="E37" s="158">
        <f t="shared" ref="E37:P37" si="18">SUM(E35:E36)</f>
        <v>10517</v>
      </c>
      <c r="F37" s="158">
        <f t="shared" si="18"/>
        <v>9005</v>
      </c>
      <c r="G37" s="158">
        <f t="shared" si="18"/>
        <v>16377</v>
      </c>
      <c r="H37" s="158">
        <f t="shared" si="18"/>
        <v>17982</v>
      </c>
      <c r="I37" s="158">
        <f t="shared" si="18"/>
        <v>18180</v>
      </c>
      <c r="J37" s="158">
        <f t="shared" si="18"/>
        <v>14003</v>
      </c>
      <c r="K37" s="158">
        <f t="shared" si="18"/>
        <v>9161</v>
      </c>
      <c r="L37" s="158">
        <f t="shared" si="18"/>
        <v>8563</v>
      </c>
      <c r="M37" s="158">
        <f t="shared" si="18"/>
        <v>16362</v>
      </c>
      <c r="N37" s="158">
        <f t="shared" si="18"/>
        <v>17148</v>
      </c>
      <c r="O37" s="158">
        <f t="shared" si="18"/>
        <v>17755</v>
      </c>
      <c r="P37" s="158">
        <f t="shared" si="18"/>
        <v>17093</v>
      </c>
      <c r="Q37" s="159">
        <f>SUM(E37:P37)</f>
        <v>172146</v>
      </c>
      <c r="S37" s="160">
        <f>'別紙２ 予定電力量一覧表＆時間帯別表'!R6</f>
        <v>172146</v>
      </c>
      <c r="T37" s="161">
        <f>Q37-S37</f>
        <v>0</v>
      </c>
      <c r="U37" s="129" t="str">
        <f>'別紙２ 予定電力量一覧表＆時間帯別表'!B6</f>
        <v>西庁舎</v>
      </c>
    </row>
    <row r="38" spans="1:21" x14ac:dyDescent="0.15">
      <c r="A38" s="259" t="s">
        <v>5</v>
      </c>
      <c r="B38" s="260"/>
      <c r="C38" s="162" t="s">
        <v>6</v>
      </c>
      <c r="D38" s="57"/>
      <c r="E38" s="163">
        <f t="shared" ref="E38:G38" si="19">$D38*E33*(185-E34)/100</f>
        <v>0</v>
      </c>
      <c r="F38" s="163">
        <f t="shared" si="19"/>
        <v>0</v>
      </c>
      <c r="G38" s="163">
        <f t="shared" si="19"/>
        <v>0</v>
      </c>
      <c r="H38" s="163">
        <f>$D38*H33*(185-H34)/100</f>
        <v>0</v>
      </c>
      <c r="I38" s="163">
        <f t="shared" ref="I38:J38" si="20">$D38*I33*(185-I34)/100</f>
        <v>0</v>
      </c>
      <c r="J38" s="163">
        <f t="shared" si="20"/>
        <v>0</v>
      </c>
      <c r="K38" s="163">
        <f>$D38*K33*(185-K34)/100</f>
        <v>0</v>
      </c>
      <c r="L38" s="163">
        <f t="shared" ref="L38:P38" si="21">$D38*L33*(185-L34)/100</f>
        <v>0</v>
      </c>
      <c r="M38" s="163">
        <f t="shared" si="21"/>
        <v>0</v>
      </c>
      <c r="N38" s="163">
        <f t="shared" si="21"/>
        <v>0</v>
      </c>
      <c r="O38" s="163">
        <f t="shared" si="21"/>
        <v>0</v>
      </c>
      <c r="P38" s="163">
        <f t="shared" si="21"/>
        <v>0</v>
      </c>
      <c r="Q38" s="164" t="s">
        <v>35</v>
      </c>
    </row>
    <row r="39" spans="1:21" x14ac:dyDescent="0.15">
      <c r="A39" s="165" t="s">
        <v>7</v>
      </c>
      <c r="B39" s="152" t="s">
        <v>3</v>
      </c>
      <c r="C39" s="152" t="s">
        <v>6</v>
      </c>
      <c r="D39" s="58"/>
      <c r="E39" s="166">
        <f t="shared" ref="E39:J39" si="22">$D39*E35</f>
        <v>0</v>
      </c>
      <c r="F39" s="166">
        <f t="shared" si="22"/>
        <v>0</v>
      </c>
      <c r="G39" s="166">
        <f t="shared" si="22"/>
        <v>0</v>
      </c>
      <c r="H39" s="166">
        <f t="shared" si="22"/>
        <v>0</v>
      </c>
      <c r="I39" s="166">
        <f t="shared" si="22"/>
        <v>0</v>
      </c>
      <c r="J39" s="166">
        <f t="shared" si="22"/>
        <v>0</v>
      </c>
      <c r="K39" s="166">
        <f>$D39*K35</f>
        <v>0</v>
      </c>
      <c r="L39" s="166">
        <f t="shared" ref="L39:P39" si="23">$D39*L35</f>
        <v>0</v>
      </c>
      <c r="M39" s="166">
        <f t="shared" si="23"/>
        <v>0</v>
      </c>
      <c r="N39" s="166">
        <f t="shared" si="23"/>
        <v>0</v>
      </c>
      <c r="O39" s="166">
        <f t="shared" si="23"/>
        <v>0</v>
      </c>
      <c r="P39" s="166">
        <f t="shared" si="23"/>
        <v>0</v>
      </c>
      <c r="Q39" s="167" t="s">
        <v>41</v>
      </c>
    </row>
    <row r="40" spans="1:21" x14ac:dyDescent="0.15">
      <c r="A40" s="168"/>
      <c r="B40" s="152" t="s">
        <v>4</v>
      </c>
      <c r="C40" s="152" t="s">
        <v>6</v>
      </c>
      <c r="D40" s="58"/>
      <c r="E40" s="166">
        <f t="shared" ref="E40:J40" si="24">$D40*E36</f>
        <v>0</v>
      </c>
      <c r="F40" s="166">
        <f t="shared" si="24"/>
        <v>0</v>
      </c>
      <c r="G40" s="166">
        <f t="shared" si="24"/>
        <v>0</v>
      </c>
      <c r="H40" s="166">
        <f t="shared" si="24"/>
        <v>0</v>
      </c>
      <c r="I40" s="166">
        <f t="shared" si="24"/>
        <v>0</v>
      </c>
      <c r="J40" s="166">
        <f t="shared" si="24"/>
        <v>0</v>
      </c>
      <c r="K40" s="166">
        <f>$D40*K36</f>
        <v>0</v>
      </c>
      <c r="L40" s="166">
        <f t="shared" ref="L40:P40" si="25">$D40*L36</f>
        <v>0</v>
      </c>
      <c r="M40" s="166">
        <f t="shared" si="25"/>
        <v>0</v>
      </c>
      <c r="N40" s="166">
        <f t="shared" si="25"/>
        <v>0</v>
      </c>
      <c r="O40" s="166">
        <f t="shared" si="25"/>
        <v>0</v>
      </c>
      <c r="P40" s="166">
        <f t="shared" si="25"/>
        <v>0</v>
      </c>
      <c r="Q40" s="167" t="s">
        <v>41</v>
      </c>
    </row>
    <row r="41" spans="1:21" x14ac:dyDescent="0.15">
      <c r="A41" s="261" t="s">
        <v>18</v>
      </c>
      <c r="B41" s="262"/>
      <c r="C41" s="162" t="s">
        <v>6</v>
      </c>
      <c r="D41" s="169"/>
      <c r="E41" s="170">
        <f t="shared" ref="E41:P41" si="26">ROUNDDOWN(SUM(E38:E40),0)</f>
        <v>0</v>
      </c>
      <c r="F41" s="170">
        <f t="shared" si="26"/>
        <v>0</v>
      </c>
      <c r="G41" s="170">
        <f t="shared" si="26"/>
        <v>0</v>
      </c>
      <c r="H41" s="170">
        <f t="shared" si="26"/>
        <v>0</v>
      </c>
      <c r="I41" s="170">
        <f t="shared" si="26"/>
        <v>0</v>
      </c>
      <c r="J41" s="171">
        <f t="shared" si="26"/>
        <v>0</v>
      </c>
      <c r="K41" s="172">
        <f t="shared" si="26"/>
        <v>0</v>
      </c>
      <c r="L41" s="172">
        <f t="shared" si="26"/>
        <v>0</v>
      </c>
      <c r="M41" s="172">
        <f t="shared" si="26"/>
        <v>0</v>
      </c>
      <c r="N41" s="172">
        <f t="shared" si="26"/>
        <v>0</v>
      </c>
      <c r="O41" s="172">
        <f t="shared" si="26"/>
        <v>0</v>
      </c>
      <c r="P41" s="172">
        <f t="shared" si="26"/>
        <v>0</v>
      </c>
      <c r="Q41" s="173">
        <f>SUM(E41:P41)</f>
        <v>0</v>
      </c>
    </row>
    <row r="42" spans="1:21" x14ac:dyDescent="0.15">
      <c r="A42" s="174"/>
      <c r="B42" s="174"/>
      <c r="C42" s="174"/>
      <c r="D42" s="174"/>
      <c r="E42" s="175"/>
      <c r="F42" s="175"/>
      <c r="G42" s="175"/>
      <c r="H42" s="175"/>
      <c r="I42" s="175"/>
      <c r="J42" s="175"/>
      <c r="K42" s="174"/>
      <c r="L42" s="174"/>
      <c r="M42" s="174"/>
      <c r="N42" s="174"/>
      <c r="O42" s="174"/>
      <c r="P42" s="174"/>
      <c r="Q42" s="174"/>
    </row>
    <row r="43" spans="1:21" x14ac:dyDescent="0.15">
      <c r="A43" s="267" t="s">
        <v>45</v>
      </c>
      <c r="B43" s="268"/>
      <c r="C43" s="143" t="s">
        <v>2</v>
      </c>
      <c r="D43" s="143" t="s">
        <v>10</v>
      </c>
      <c r="E43" s="144" t="str">
        <f t="shared" ref="E43:P43" si="27">E10</f>
        <v>2021/10</v>
      </c>
      <c r="F43" s="144" t="str">
        <f t="shared" si="27"/>
        <v>2021/11</v>
      </c>
      <c r="G43" s="144" t="str">
        <f t="shared" si="27"/>
        <v>2021/12</v>
      </c>
      <c r="H43" s="144" t="str">
        <f t="shared" si="27"/>
        <v>2022/1</v>
      </c>
      <c r="I43" s="144" t="str">
        <f t="shared" si="27"/>
        <v>2022/2</v>
      </c>
      <c r="J43" s="144" t="str">
        <f t="shared" si="27"/>
        <v>2022/3</v>
      </c>
      <c r="K43" s="144" t="str">
        <f t="shared" si="27"/>
        <v>2022/4</v>
      </c>
      <c r="L43" s="144" t="str">
        <f t="shared" si="27"/>
        <v>2022/5</v>
      </c>
      <c r="M43" s="144" t="str">
        <f t="shared" si="27"/>
        <v>2022/6</v>
      </c>
      <c r="N43" s="144" t="str">
        <f t="shared" si="27"/>
        <v>2022/7</v>
      </c>
      <c r="O43" s="144" t="str">
        <f t="shared" si="27"/>
        <v>2022/8</v>
      </c>
      <c r="P43" s="144" t="str">
        <f t="shared" si="27"/>
        <v>2022/9</v>
      </c>
      <c r="Q43" s="145" t="s">
        <v>8</v>
      </c>
    </row>
    <row r="44" spans="1:21" x14ac:dyDescent="0.15">
      <c r="A44" s="252" t="s">
        <v>32</v>
      </c>
      <c r="B44" s="253"/>
      <c r="C44" s="146" t="s">
        <v>33</v>
      </c>
      <c r="D44" s="147"/>
      <c r="E44" s="70">
        <f>'別紙２ 予定電力量一覧表＆時間帯別表'!$E$7</f>
        <v>37</v>
      </c>
      <c r="F44" s="70">
        <f>'別紙２ 予定電力量一覧表＆時間帯別表'!$E$7</f>
        <v>37</v>
      </c>
      <c r="G44" s="70">
        <f>'別紙２ 予定電力量一覧表＆時間帯別表'!$E$7</f>
        <v>37</v>
      </c>
      <c r="H44" s="70">
        <f>'別紙２ 予定電力量一覧表＆時間帯別表'!$E$7</f>
        <v>37</v>
      </c>
      <c r="I44" s="70">
        <f>'別紙２ 予定電力量一覧表＆時間帯別表'!$E$7</f>
        <v>37</v>
      </c>
      <c r="J44" s="70">
        <f>'別紙２ 予定電力量一覧表＆時間帯別表'!$E$7</f>
        <v>37</v>
      </c>
      <c r="K44" s="70">
        <f>'別紙２ 予定電力量一覧表＆時間帯別表'!$E$7</f>
        <v>37</v>
      </c>
      <c r="L44" s="70">
        <f>'別紙２ 予定電力量一覧表＆時間帯別表'!$E$7</f>
        <v>37</v>
      </c>
      <c r="M44" s="70">
        <f>'別紙２ 予定電力量一覧表＆時間帯別表'!$E$7</f>
        <v>37</v>
      </c>
      <c r="N44" s="70">
        <f>'別紙２ 予定電力量一覧表＆時間帯別表'!$E$7</f>
        <v>37</v>
      </c>
      <c r="O44" s="70">
        <f>'別紙２ 予定電力量一覧表＆時間帯別表'!$E$7</f>
        <v>37</v>
      </c>
      <c r="P44" s="70">
        <f>'別紙２ 予定電力量一覧表＆時間帯別表'!$E$7</f>
        <v>37</v>
      </c>
      <c r="Q44" s="148" t="s">
        <v>35</v>
      </c>
      <c r="R44" s="129">
        <f>'別紙２ 予定電力量一覧表＆時間帯別表'!E7</f>
        <v>37</v>
      </c>
    </row>
    <row r="45" spans="1:21" x14ac:dyDescent="0.15">
      <c r="A45" s="254" t="s">
        <v>1</v>
      </c>
      <c r="B45" s="255"/>
      <c r="C45" s="149" t="s">
        <v>37</v>
      </c>
      <c r="D45" s="150"/>
      <c r="E45" s="71">
        <v>100</v>
      </c>
      <c r="F45" s="71">
        <v>100</v>
      </c>
      <c r="G45" s="71">
        <v>100</v>
      </c>
      <c r="H45" s="71">
        <v>100</v>
      </c>
      <c r="I45" s="71">
        <v>100</v>
      </c>
      <c r="J45" s="72">
        <v>100</v>
      </c>
      <c r="K45" s="71">
        <v>100</v>
      </c>
      <c r="L45" s="71">
        <v>100</v>
      </c>
      <c r="M45" s="71">
        <v>100</v>
      </c>
      <c r="N45" s="71">
        <v>100</v>
      </c>
      <c r="O45" s="71">
        <v>100</v>
      </c>
      <c r="P45" s="71">
        <v>100</v>
      </c>
      <c r="Q45" s="151" t="s">
        <v>35</v>
      </c>
      <c r="R45" s="129">
        <f>P44-R44</f>
        <v>0</v>
      </c>
    </row>
    <row r="46" spans="1:21" x14ac:dyDescent="0.15">
      <c r="A46" s="256" t="s">
        <v>39</v>
      </c>
      <c r="B46" s="152" t="s">
        <v>3</v>
      </c>
      <c r="C46" s="152" t="s">
        <v>40</v>
      </c>
      <c r="D46" s="153"/>
      <c r="E46" s="73"/>
      <c r="F46" s="73"/>
      <c r="G46" s="73"/>
      <c r="H46" s="73"/>
      <c r="I46" s="73"/>
      <c r="J46" s="73"/>
      <c r="K46" s="73"/>
      <c r="L46" s="73"/>
      <c r="M46" s="73"/>
      <c r="N46" s="74">
        <f>'別紙２ 予定電力量一覧表＆時間帯別表'!O7</f>
        <v>3900</v>
      </c>
      <c r="O46" s="74">
        <f>'別紙２ 予定電力量一覧表＆時間帯別表'!P7</f>
        <v>4000</v>
      </c>
      <c r="P46" s="74">
        <f>'別紙２ 予定電力量一覧表＆時間帯別表'!Q7</f>
        <v>4100</v>
      </c>
      <c r="Q46" s="151">
        <f>SUM(E46:P46)</f>
        <v>12000</v>
      </c>
    </row>
    <row r="47" spans="1:21" x14ac:dyDescent="0.15">
      <c r="A47" s="257"/>
      <c r="B47" s="152" t="s">
        <v>4</v>
      </c>
      <c r="C47" s="152" t="s">
        <v>40</v>
      </c>
      <c r="D47" s="153"/>
      <c r="E47" s="74">
        <f>'別紙２ 予定電力量一覧表＆時間帯別表'!F7</f>
        <v>3100</v>
      </c>
      <c r="F47" s="74">
        <f>'別紙２ 予定電力量一覧表＆時間帯別表'!G7</f>
        <v>2600</v>
      </c>
      <c r="G47" s="74">
        <f>'別紙２ 予定電力量一覧表＆時間帯別表'!H7</f>
        <v>3300</v>
      </c>
      <c r="H47" s="74">
        <f>'別紙２ 予定電力量一覧表＆時間帯別表'!I7</f>
        <v>3600</v>
      </c>
      <c r="I47" s="74">
        <f>'別紙２ 予定電力量一覧表＆時間帯別表'!J7</f>
        <v>3700</v>
      </c>
      <c r="J47" s="74">
        <f>'別紙２ 予定電力量一覧表＆時間帯別表'!K7</f>
        <v>2000</v>
      </c>
      <c r="K47" s="74">
        <f>'別紙２ 予定電力量一覧表＆時間帯別表'!L7</f>
        <v>2900</v>
      </c>
      <c r="L47" s="74">
        <f>'別紙２ 予定電力量一覧表＆時間帯別表'!M7</f>
        <v>2600</v>
      </c>
      <c r="M47" s="74">
        <f>'別紙２ 予定電力量一覧表＆時間帯別表'!N7</f>
        <v>3400</v>
      </c>
      <c r="N47" s="74"/>
      <c r="O47" s="74"/>
      <c r="P47" s="74"/>
      <c r="Q47" s="151">
        <f>SUM(E47:P47)</f>
        <v>27200</v>
      </c>
    </row>
    <row r="48" spans="1:21" x14ac:dyDescent="0.15">
      <c r="A48" s="258"/>
      <c r="B48" s="156" t="s">
        <v>0</v>
      </c>
      <c r="C48" s="156" t="s">
        <v>40</v>
      </c>
      <c r="D48" s="157"/>
      <c r="E48" s="158">
        <f t="shared" ref="E48:P48" si="28">SUM(E46:E47)</f>
        <v>3100</v>
      </c>
      <c r="F48" s="158">
        <f t="shared" si="28"/>
        <v>2600</v>
      </c>
      <c r="G48" s="158">
        <f t="shared" si="28"/>
        <v>3300</v>
      </c>
      <c r="H48" s="158">
        <f t="shared" si="28"/>
        <v>3600</v>
      </c>
      <c r="I48" s="158">
        <f t="shared" si="28"/>
        <v>3700</v>
      </c>
      <c r="J48" s="158">
        <f t="shared" si="28"/>
        <v>2000</v>
      </c>
      <c r="K48" s="158">
        <f t="shared" si="28"/>
        <v>2900</v>
      </c>
      <c r="L48" s="158">
        <f t="shared" si="28"/>
        <v>2600</v>
      </c>
      <c r="M48" s="158">
        <f t="shared" si="28"/>
        <v>3400</v>
      </c>
      <c r="N48" s="158">
        <f t="shared" si="28"/>
        <v>3900</v>
      </c>
      <c r="O48" s="158">
        <f t="shared" si="28"/>
        <v>4000</v>
      </c>
      <c r="P48" s="158">
        <f t="shared" si="28"/>
        <v>4100</v>
      </c>
      <c r="Q48" s="159">
        <f>SUM(E48:P48)</f>
        <v>39200</v>
      </c>
      <c r="S48" s="161">
        <f>'別紙２ 予定電力量一覧表＆時間帯別表'!R7</f>
        <v>39200</v>
      </c>
      <c r="T48" s="161">
        <f>Q48-S48</f>
        <v>0</v>
      </c>
      <c r="U48" s="129" t="str">
        <f>'別紙２ 予定電力量一覧表＆時間帯別表'!B7</f>
        <v>高丘中央集会所</v>
      </c>
    </row>
    <row r="49" spans="1:21" x14ac:dyDescent="0.15">
      <c r="A49" s="259" t="s">
        <v>5</v>
      </c>
      <c r="B49" s="260"/>
      <c r="C49" s="162" t="s">
        <v>6</v>
      </c>
      <c r="D49" s="57"/>
      <c r="E49" s="163">
        <f t="shared" ref="E49:P49" si="29">$D49*E44*(185-E45)/100</f>
        <v>0</v>
      </c>
      <c r="F49" s="163">
        <f t="shared" si="29"/>
        <v>0</v>
      </c>
      <c r="G49" s="163">
        <f t="shared" si="29"/>
        <v>0</v>
      </c>
      <c r="H49" s="163">
        <f t="shared" si="29"/>
        <v>0</v>
      </c>
      <c r="I49" s="163">
        <f t="shared" si="29"/>
        <v>0</v>
      </c>
      <c r="J49" s="163">
        <f t="shared" si="29"/>
        <v>0</v>
      </c>
      <c r="K49" s="163">
        <f t="shared" si="29"/>
        <v>0</v>
      </c>
      <c r="L49" s="163">
        <f t="shared" si="29"/>
        <v>0</v>
      </c>
      <c r="M49" s="163">
        <f t="shared" si="29"/>
        <v>0</v>
      </c>
      <c r="N49" s="163">
        <f t="shared" si="29"/>
        <v>0</v>
      </c>
      <c r="O49" s="163">
        <f t="shared" si="29"/>
        <v>0</v>
      </c>
      <c r="P49" s="163">
        <f t="shared" si="29"/>
        <v>0</v>
      </c>
      <c r="Q49" s="164" t="s">
        <v>41</v>
      </c>
    </row>
    <row r="50" spans="1:21" x14ac:dyDescent="0.15">
      <c r="A50" s="165" t="s">
        <v>7</v>
      </c>
      <c r="B50" s="152" t="s">
        <v>3</v>
      </c>
      <c r="C50" s="152" t="s">
        <v>6</v>
      </c>
      <c r="D50" s="58"/>
      <c r="E50" s="166">
        <f t="shared" ref="E50:P50" si="30">$D50*E46</f>
        <v>0</v>
      </c>
      <c r="F50" s="166">
        <f t="shared" si="30"/>
        <v>0</v>
      </c>
      <c r="G50" s="166">
        <f t="shared" si="30"/>
        <v>0</v>
      </c>
      <c r="H50" s="166">
        <f t="shared" si="30"/>
        <v>0</v>
      </c>
      <c r="I50" s="166">
        <f t="shared" si="30"/>
        <v>0</v>
      </c>
      <c r="J50" s="166">
        <f t="shared" si="30"/>
        <v>0</v>
      </c>
      <c r="K50" s="166">
        <f t="shared" si="30"/>
        <v>0</v>
      </c>
      <c r="L50" s="166">
        <f t="shared" si="30"/>
        <v>0</v>
      </c>
      <c r="M50" s="166">
        <f t="shared" si="30"/>
        <v>0</v>
      </c>
      <c r="N50" s="166">
        <f t="shared" si="30"/>
        <v>0</v>
      </c>
      <c r="O50" s="166">
        <f t="shared" si="30"/>
        <v>0</v>
      </c>
      <c r="P50" s="166">
        <f t="shared" si="30"/>
        <v>0</v>
      </c>
      <c r="Q50" s="167" t="s">
        <v>41</v>
      </c>
    </row>
    <row r="51" spans="1:21" x14ac:dyDescent="0.15">
      <c r="A51" s="168"/>
      <c r="B51" s="152" t="s">
        <v>4</v>
      </c>
      <c r="C51" s="152" t="s">
        <v>6</v>
      </c>
      <c r="D51" s="58"/>
      <c r="E51" s="166">
        <f t="shared" ref="E51:P51" si="31">$D51*E47</f>
        <v>0</v>
      </c>
      <c r="F51" s="166">
        <f t="shared" si="31"/>
        <v>0</v>
      </c>
      <c r="G51" s="166">
        <f t="shared" si="31"/>
        <v>0</v>
      </c>
      <c r="H51" s="166">
        <f t="shared" si="31"/>
        <v>0</v>
      </c>
      <c r="I51" s="166">
        <f t="shared" si="31"/>
        <v>0</v>
      </c>
      <c r="J51" s="166">
        <f t="shared" si="31"/>
        <v>0</v>
      </c>
      <c r="K51" s="166">
        <f t="shared" si="31"/>
        <v>0</v>
      </c>
      <c r="L51" s="166">
        <f t="shared" si="31"/>
        <v>0</v>
      </c>
      <c r="M51" s="166">
        <f t="shared" si="31"/>
        <v>0</v>
      </c>
      <c r="N51" s="166">
        <f t="shared" si="31"/>
        <v>0</v>
      </c>
      <c r="O51" s="166">
        <f t="shared" si="31"/>
        <v>0</v>
      </c>
      <c r="P51" s="166">
        <f t="shared" si="31"/>
        <v>0</v>
      </c>
      <c r="Q51" s="167" t="s">
        <v>41</v>
      </c>
    </row>
    <row r="52" spans="1:21" x14ac:dyDescent="0.15">
      <c r="A52" s="261" t="s">
        <v>18</v>
      </c>
      <c r="B52" s="262"/>
      <c r="C52" s="162" t="s">
        <v>6</v>
      </c>
      <c r="D52" s="169"/>
      <c r="E52" s="170">
        <f t="shared" ref="E52:P52" si="32">ROUNDDOWN(SUM(E49:E51),0)</f>
        <v>0</v>
      </c>
      <c r="F52" s="170">
        <f t="shared" si="32"/>
        <v>0</v>
      </c>
      <c r="G52" s="170">
        <f t="shared" si="32"/>
        <v>0</v>
      </c>
      <c r="H52" s="170">
        <f t="shared" si="32"/>
        <v>0</v>
      </c>
      <c r="I52" s="170">
        <f t="shared" si="32"/>
        <v>0</v>
      </c>
      <c r="J52" s="171">
        <f t="shared" si="32"/>
        <v>0</v>
      </c>
      <c r="K52" s="172">
        <f t="shared" si="32"/>
        <v>0</v>
      </c>
      <c r="L52" s="172">
        <f t="shared" si="32"/>
        <v>0</v>
      </c>
      <c r="M52" s="172">
        <f t="shared" si="32"/>
        <v>0</v>
      </c>
      <c r="N52" s="172">
        <f t="shared" si="32"/>
        <v>0</v>
      </c>
      <c r="O52" s="172">
        <f t="shared" si="32"/>
        <v>0</v>
      </c>
      <c r="P52" s="172">
        <f t="shared" si="32"/>
        <v>0</v>
      </c>
      <c r="Q52" s="173">
        <f>SUM(E52:P52)</f>
        <v>0</v>
      </c>
    </row>
    <row r="53" spans="1:21" x14ac:dyDescent="0.15">
      <c r="A53" s="174"/>
      <c r="B53" s="174"/>
      <c r="C53" s="174"/>
      <c r="D53" s="174"/>
      <c r="E53" s="175"/>
      <c r="F53" s="175"/>
      <c r="G53" s="175"/>
      <c r="H53" s="175"/>
      <c r="I53" s="175"/>
      <c r="J53" s="175"/>
      <c r="K53" s="174"/>
      <c r="L53" s="174"/>
      <c r="M53" s="174"/>
      <c r="N53" s="174"/>
      <c r="O53" s="174"/>
      <c r="P53" s="175"/>
      <c r="Q53" s="175"/>
    </row>
    <row r="54" spans="1:21" x14ac:dyDescent="0.15">
      <c r="A54" s="267" t="s">
        <v>12</v>
      </c>
      <c r="B54" s="268"/>
      <c r="C54" s="143" t="s">
        <v>2</v>
      </c>
      <c r="D54" s="143" t="s">
        <v>10</v>
      </c>
      <c r="E54" s="144" t="str">
        <f t="shared" ref="E54:P54" si="33">E10</f>
        <v>2021/10</v>
      </c>
      <c r="F54" s="144" t="str">
        <f t="shared" si="33"/>
        <v>2021/11</v>
      </c>
      <c r="G54" s="144" t="str">
        <f t="shared" si="33"/>
        <v>2021/12</v>
      </c>
      <c r="H54" s="144" t="str">
        <f t="shared" si="33"/>
        <v>2022/1</v>
      </c>
      <c r="I54" s="144" t="str">
        <f t="shared" si="33"/>
        <v>2022/2</v>
      </c>
      <c r="J54" s="144" t="str">
        <f t="shared" si="33"/>
        <v>2022/3</v>
      </c>
      <c r="K54" s="144" t="str">
        <f t="shared" si="33"/>
        <v>2022/4</v>
      </c>
      <c r="L54" s="144" t="str">
        <f t="shared" si="33"/>
        <v>2022/5</v>
      </c>
      <c r="M54" s="144" t="str">
        <f t="shared" si="33"/>
        <v>2022/6</v>
      </c>
      <c r="N54" s="144" t="str">
        <f t="shared" si="33"/>
        <v>2022/7</v>
      </c>
      <c r="O54" s="144" t="str">
        <f t="shared" si="33"/>
        <v>2022/8</v>
      </c>
      <c r="P54" s="144" t="str">
        <f t="shared" si="33"/>
        <v>2022/9</v>
      </c>
      <c r="Q54" s="145" t="s">
        <v>8</v>
      </c>
    </row>
    <row r="55" spans="1:21" x14ac:dyDescent="0.15">
      <c r="A55" s="252" t="s">
        <v>32</v>
      </c>
      <c r="B55" s="253"/>
      <c r="C55" s="146" t="s">
        <v>33</v>
      </c>
      <c r="D55" s="147"/>
      <c r="E55" s="70">
        <f>'別紙２ 予定電力量一覧表＆時間帯別表'!$E$8</f>
        <v>51</v>
      </c>
      <c r="F55" s="70">
        <f>'別紙２ 予定電力量一覧表＆時間帯別表'!$E$8</f>
        <v>51</v>
      </c>
      <c r="G55" s="70">
        <f>'別紙２ 予定電力量一覧表＆時間帯別表'!$E$8</f>
        <v>51</v>
      </c>
      <c r="H55" s="70">
        <f>'別紙２ 予定電力量一覧表＆時間帯別表'!$E$8</f>
        <v>51</v>
      </c>
      <c r="I55" s="70">
        <f>'別紙２ 予定電力量一覧表＆時間帯別表'!$E$8</f>
        <v>51</v>
      </c>
      <c r="J55" s="70">
        <f>'別紙２ 予定電力量一覧表＆時間帯別表'!$E$8</f>
        <v>51</v>
      </c>
      <c r="K55" s="70">
        <f>'別紙２ 予定電力量一覧表＆時間帯別表'!$E$8</f>
        <v>51</v>
      </c>
      <c r="L55" s="70">
        <f>'別紙２ 予定電力量一覧表＆時間帯別表'!$E$8</f>
        <v>51</v>
      </c>
      <c r="M55" s="70">
        <f>'別紙２ 予定電力量一覧表＆時間帯別表'!$E$8</f>
        <v>51</v>
      </c>
      <c r="N55" s="70">
        <f>'別紙２ 予定電力量一覧表＆時間帯別表'!$E$8</f>
        <v>51</v>
      </c>
      <c r="O55" s="70">
        <f>'別紙２ 予定電力量一覧表＆時間帯別表'!$E$8</f>
        <v>51</v>
      </c>
      <c r="P55" s="70">
        <f>'別紙２ 予定電力量一覧表＆時間帯別表'!$E$8</f>
        <v>51</v>
      </c>
      <c r="Q55" s="148" t="s">
        <v>35</v>
      </c>
      <c r="R55" s="129">
        <f>'別紙２ 予定電力量一覧表＆時間帯別表'!E8</f>
        <v>51</v>
      </c>
    </row>
    <row r="56" spans="1:21" x14ac:dyDescent="0.15">
      <c r="A56" s="254" t="s">
        <v>1</v>
      </c>
      <c r="B56" s="255"/>
      <c r="C56" s="149" t="s">
        <v>37</v>
      </c>
      <c r="D56" s="150"/>
      <c r="E56" s="71">
        <v>100</v>
      </c>
      <c r="F56" s="71">
        <v>100</v>
      </c>
      <c r="G56" s="71">
        <v>100</v>
      </c>
      <c r="H56" s="71">
        <v>100</v>
      </c>
      <c r="I56" s="71">
        <v>100</v>
      </c>
      <c r="J56" s="72">
        <v>100</v>
      </c>
      <c r="K56" s="71">
        <v>100</v>
      </c>
      <c r="L56" s="71">
        <v>100</v>
      </c>
      <c r="M56" s="71">
        <v>100</v>
      </c>
      <c r="N56" s="71">
        <v>100</v>
      </c>
      <c r="O56" s="71">
        <v>100</v>
      </c>
      <c r="P56" s="71">
        <v>100</v>
      </c>
      <c r="Q56" s="151" t="s">
        <v>35</v>
      </c>
      <c r="R56" s="129">
        <f>P55-R55</f>
        <v>0</v>
      </c>
    </row>
    <row r="57" spans="1:21" x14ac:dyDescent="0.15">
      <c r="A57" s="256" t="s">
        <v>39</v>
      </c>
      <c r="B57" s="152" t="s">
        <v>3</v>
      </c>
      <c r="C57" s="152" t="s">
        <v>40</v>
      </c>
      <c r="D57" s="153"/>
      <c r="E57" s="73"/>
      <c r="F57" s="73"/>
      <c r="G57" s="73"/>
      <c r="H57" s="73"/>
      <c r="I57" s="73"/>
      <c r="J57" s="73"/>
      <c r="K57" s="73"/>
      <c r="L57" s="73"/>
      <c r="M57" s="73"/>
      <c r="N57" s="74">
        <f>'別紙２ 予定電力量一覧表＆時間帯別表'!O8</f>
        <v>4300</v>
      </c>
      <c r="O57" s="74">
        <f>'別紙２ 予定電力量一覧表＆時間帯別表'!P8</f>
        <v>5100</v>
      </c>
      <c r="P57" s="74">
        <f>'別紙２ 予定電力量一覧表＆時間帯別表'!Q8</f>
        <v>4500</v>
      </c>
      <c r="Q57" s="151">
        <f>SUM(E57:P57)</f>
        <v>13900</v>
      </c>
    </row>
    <row r="58" spans="1:21" x14ac:dyDescent="0.15">
      <c r="A58" s="257"/>
      <c r="B58" s="152" t="s">
        <v>4</v>
      </c>
      <c r="C58" s="152" t="s">
        <v>40</v>
      </c>
      <c r="D58" s="153"/>
      <c r="E58" s="74">
        <f>'別紙２ 予定電力量一覧表＆時間帯別表'!F8</f>
        <v>3200</v>
      </c>
      <c r="F58" s="74">
        <f>'別紙２ 予定電力量一覧表＆時間帯別表'!G8</f>
        <v>3000</v>
      </c>
      <c r="G58" s="74">
        <f>'別紙２ 予定電力量一覧表＆時間帯別表'!H8</f>
        <v>3800</v>
      </c>
      <c r="H58" s="74">
        <f>'別紙２ 予定電力量一覧表＆時間帯別表'!I8</f>
        <v>4000</v>
      </c>
      <c r="I58" s="74">
        <f>'別紙２ 予定電力量一覧表＆時間帯別表'!J8</f>
        <v>4100</v>
      </c>
      <c r="J58" s="74">
        <f>'別紙２ 予定電力量一覧表＆時間帯別表'!K8</f>
        <v>2600</v>
      </c>
      <c r="K58" s="74">
        <f>'別紙２ 予定電力量一覧表＆時間帯別表'!L8</f>
        <v>2800</v>
      </c>
      <c r="L58" s="74">
        <f>'別紙２ 予定電力量一覧表＆時間帯別表'!M8</f>
        <v>2800</v>
      </c>
      <c r="M58" s="74">
        <f>'別紙２ 予定電力量一覧表＆時間帯別表'!N8</f>
        <v>3300</v>
      </c>
      <c r="N58" s="74"/>
      <c r="O58" s="74"/>
      <c r="P58" s="74"/>
      <c r="Q58" s="151">
        <f>SUM(E58:P58)</f>
        <v>29600</v>
      </c>
    </row>
    <row r="59" spans="1:21" x14ac:dyDescent="0.15">
      <c r="A59" s="258"/>
      <c r="B59" s="156" t="s">
        <v>0</v>
      </c>
      <c r="C59" s="156" t="s">
        <v>40</v>
      </c>
      <c r="D59" s="157"/>
      <c r="E59" s="158">
        <f t="shared" ref="E59:M59" si="34">SUM(E57:E58)</f>
        <v>3200</v>
      </c>
      <c r="F59" s="158">
        <f t="shared" si="34"/>
        <v>3000</v>
      </c>
      <c r="G59" s="158">
        <f t="shared" si="34"/>
        <v>3800</v>
      </c>
      <c r="H59" s="158">
        <f t="shared" si="34"/>
        <v>4000</v>
      </c>
      <c r="I59" s="158">
        <f t="shared" si="34"/>
        <v>4100</v>
      </c>
      <c r="J59" s="158">
        <f t="shared" si="34"/>
        <v>2600</v>
      </c>
      <c r="K59" s="158">
        <f t="shared" si="34"/>
        <v>2800</v>
      </c>
      <c r="L59" s="158">
        <f t="shared" si="34"/>
        <v>2800</v>
      </c>
      <c r="M59" s="158">
        <f t="shared" si="34"/>
        <v>3300</v>
      </c>
      <c r="N59" s="158">
        <f>SUM(N57:N58)</f>
        <v>4300</v>
      </c>
      <c r="O59" s="158">
        <f>SUM(O57:O58)</f>
        <v>5100</v>
      </c>
      <c r="P59" s="158">
        <f>SUM(P57:P58)</f>
        <v>4500</v>
      </c>
      <c r="Q59" s="159">
        <f>SUM(E59:P59)</f>
        <v>43500</v>
      </c>
      <c r="S59" s="161">
        <f>'別紙２ 予定電力量一覧表＆時間帯別表'!R8</f>
        <v>43500</v>
      </c>
      <c r="T59" s="161">
        <f>Q59-S59</f>
        <v>0</v>
      </c>
      <c r="U59" s="129" t="str">
        <f>'別紙２ 予定電力量一覧表＆時間帯別表'!B8</f>
        <v>西部文化会館</v>
      </c>
    </row>
    <row r="60" spans="1:21" x14ac:dyDescent="0.15">
      <c r="A60" s="259" t="s">
        <v>5</v>
      </c>
      <c r="B60" s="260"/>
      <c r="C60" s="162" t="s">
        <v>6</v>
      </c>
      <c r="D60" s="57"/>
      <c r="E60" s="163">
        <f t="shared" ref="E60:P60" si="35">$D60*E55*(185-E56)/100</f>
        <v>0</v>
      </c>
      <c r="F60" s="163">
        <f t="shared" si="35"/>
        <v>0</v>
      </c>
      <c r="G60" s="163">
        <f t="shared" si="35"/>
        <v>0</v>
      </c>
      <c r="H60" s="163">
        <f t="shared" si="35"/>
        <v>0</v>
      </c>
      <c r="I60" s="163">
        <f t="shared" si="35"/>
        <v>0</v>
      </c>
      <c r="J60" s="163">
        <f t="shared" si="35"/>
        <v>0</v>
      </c>
      <c r="K60" s="163">
        <f t="shared" si="35"/>
        <v>0</v>
      </c>
      <c r="L60" s="163">
        <f t="shared" si="35"/>
        <v>0</v>
      </c>
      <c r="M60" s="163">
        <f t="shared" si="35"/>
        <v>0</v>
      </c>
      <c r="N60" s="163">
        <f t="shared" si="35"/>
        <v>0</v>
      </c>
      <c r="O60" s="163">
        <f t="shared" si="35"/>
        <v>0</v>
      </c>
      <c r="P60" s="163">
        <f t="shared" si="35"/>
        <v>0</v>
      </c>
      <c r="Q60" s="164" t="s">
        <v>41</v>
      </c>
    </row>
    <row r="61" spans="1:21" x14ac:dyDescent="0.15">
      <c r="A61" s="165" t="s">
        <v>7</v>
      </c>
      <c r="B61" s="152" t="s">
        <v>3</v>
      </c>
      <c r="C61" s="152" t="s">
        <v>6</v>
      </c>
      <c r="D61" s="58"/>
      <c r="E61" s="166">
        <f t="shared" ref="E61:M61" si="36">$D61*E57</f>
        <v>0</v>
      </c>
      <c r="F61" s="166">
        <f t="shared" si="36"/>
        <v>0</v>
      </c>
      <c r="G61" s="166">
        <f t="shared" si="36"/>
        <v>0</v>
      </c>
      <c r="H61" s="166">
        <f t="shared" si="36"/>
        <v>0</v>
      </c>
      <c r="I61" s="166">
        <f t="shared" si="36"/>
        <v>0</v>
      </c>
      <c r="J61" s="166">
        <f t="shared" si="36"/>
        <v>0</v>
      </c>
      <c r="K61" s="166">
        <f t="shared" si="36"/>
        <v>0</v>
      </c>
      <c r="L61" s="166">
        <f t="shared" si="36"/>
        <v>0</v>
      </c>
      <c r="M61" s="166">
        <f t="shared" si="36"/>
        <v>0</v>
      </c>
      <c r="N61" s="166">
        <f t="shared" ref="N61:P62" si="37">$D61*N57</f>
        <v>0</v>
      </c>
      <c r="O61" s="166">
        <f t="shared" si="37"/>
        <v>0</v>
      </c>
      <c r="P61" s="166">
        <f t="shared" si="37"/>
        <v>0</v>
      </c>
      <c r="Q61" s="167" t="s">
        <v>41</v>
      </c>
    </row>
    <row r="62" spans="1:21" x14ac:dyDescent="0.15">
      <c r="A62" s="168"/>
      <c r="B62" s="152" t="s">
        <v>4</v>
      </c>
      <c r="C62" s="152" t="s">
        <v>6</v>
      </c>
      <c r="D62" s="58"/>
      <c r="E62" s="166">
        <f t="shared" ref="E62:M62" si="38">$D62*E58</f>
        <v>0</v>
      </c>
      <c r="F62" s="166">
        <f t="shared" si="38"/>
        <v>0</v>
      </c>
      <c r="G62" s="166">
        <f t="shared" si="38"/>
        <v>0</v>
      </c>
      <c r="H62" s="166">
        <f t="shared" si="38"/>
        <v>0</v>
      </c>
      <c r="I62" s="166">
        <f t="shared" si="38"/>
        <v>0</v>
      </c>
      <c r="J62" s="166">
        <f t="shared" si="38"/>
        <v>0</v>
      </c>
      <c r="K62" s="166">
        <f t="shared" si="38"/>
        <v>0</v>
      </c>
      <c r="L62" s="166">
        <f t="shared" si="38"/>
        <v>0</v>
      </c>
      <c r="M62" s="166">
        <f t="shared" si="38"/>
        <v>0</v>
      </c>
      <c r="N62" s="166">
        <f t="shared" si="37"/>
        <v>0</v>
      </c>
      <c r="O62" s="166">
        <f t="shared" si="37"/>
        <v>0</v>
      </c>
      <c r="P62" s="166">
        <f t="shared" si="37"/>
        <v>0</v>
      </c>
      <c r="Q62" s="167" t="s">
        <v>41</v>
      </c>
      <c r="S62" s="160"/>
    </row>
    <row r="63" spans="1:21" x14ac:dyDescent="0.15">
      <c r="A63" s="261" t="s">
        <v>18</v>
      </c>
      <c r="B63" s="262"/>
      <c r="C63" s="162" t="s">
        <v>6</v>
      </c>
      <c r="D63" s="169"/>
      <c r="E63" s="170">
        <f t="shared" ref="E63:P63" si="39">ROUNDDOWN(SUM(E60:E62),0)</f>
        <v>0</v>
      </c>
      <c r="F63" s="170">
        <f t="shared" si="39"/>
        <v>0</v>
      </c>
      <c r="G63" s="170">
        <f t="shared" si="39"/>
        <v>0</v>
      </c>
      <c r="H63" s="170">
        <f t="shared" si="39"/>
        <v>0</v>
      </c>
      <c r="I63" s="170">
        <f t="shared" si="39"/>
        <v>0</v>
      </c>
      <c r="J63" s="171">
        <f t="shared" si="39"/>
        <v>0</v>
      </c>
      <c r="K63" s="172">
        <f t="shared" si="39"/>
        <v>0</v>
      </c>
      <c r="L63" s="172">
        <f t="shared" si="39"/>
        <v>0</v>
      </c>
      <c r="M63" s="172">
        <f t="shared" si="39"/>
        <v>0</v>
      </c>
      <c r="N63" s="172">
        <f t="shared" si="39"/>
        <v>0</v>
      </c>
      <c r="O63" s="172">
        <f t="shared" si="39"/>
        <v>0</v>
      </c>
      <c r="P63" s="172">
        <f t="shared" si="39"/>
        <v>0</v>
      </c>
      <c r="Q63" s="173">
        <f>SUM(E63:P63)</f>
        <v>0</v>
      </c>
      <c r="S63" s="160"/>
    </row>
    <row r="64" spans="1:21" x14ac:dyDescent="0.15">
      <c r="A64" s="174"/>
      <c r="B64" s="174"/>
      <c r="C64" s="174"/>
      <c r="D64" s="174"/>
      <c r="E64" s="175"/>
      <c r="F64" s="175"/>
      <c r="G64" s="175"/>
      <c r="H64" s="175"/>
      <c r="I64" s="175"/>
      <c r="J64" s="175"/>
      <c r="K64" s="174"/>
      <c r="L64" s="174"/>
      <c r="M64" s="174"/>
      <c r="N64" s="174"/>
      <c r="O64" s="174"/>
      <c r="P64" s="174"/>
      <c r="Q64" s="174"/>
      <c r="S64" s="160"/>
    </row>
    <row r="65" spans="1:21" x14ac:dyDescent="0.15">
      <c r="A65" s="267" t="s">
        <v>204</v>
      </c>
      <c r="B65" s="268"/>
      <c r="C65" s="143" t="s">
        <v>2</v>
      </c>
      <c r="D65" s="143" t="s">
        <v>10</v>
      </c>
      <c r="E65" s="144" t="str">
        <f t="shared" ref="E65:P65" si="40">E10</f>
        <v>2021/10</v>
      </c>
      <c r="F65" s="144" t="str">
        <f t="shared" si="40"/>
        <v>2021/11</v>
      </c>
      <c r="G65" s="144" t="str">
        <f t="shared" si="40"/>
        <v>2021/12</v>
      </c>
      <c r="H65" s="144" t="str">
        <f t="shared" si="40"/>
        <v>2022/1</v>
      </c>
      <c r="I65" s="144" t="str">
        <f t="shared" si="40"/>
        <v>2022/2</v>
      </c>
      <c r="J65" s="144" t="str">
        <f t="shared" si="40"/>
        <v>2022/3</v>
      </c>
      <c r="K65" s="144" t="str">
        <f t="shared" si="40"/>
        <v>2022/4</v>
      </c>
      <c r="L65" s="144" t="str">
        <f t="shared" si="40"/>
        <v>2022/5</v>
      </c>
      <c r="M65" s="144" t="str">
        <f t="shared" si="40"/>
        <v>2022/6</v>
      </c>
      <c r="N65" s="144" t="str">
        <f t="shared" si="40"/>
        <v>2022/7</v>
      </c>
      <c r="O65" s="144" t="str">
        <f t="shared" si="40"/>
        <v>2022/8</v>
      </c>
      <c r="P65" s="144" t="str">
        <f t="shared" si="40"/>
        <v>2022/9</v>
      </c>
      <c r="Q65" s="145" t="s">
        <v>8</v>
      </c>
      <c r="S65" s="160"/>
    </row>
    <row r="66" spans="1:21" x14ac:dyDescent="0.15">
      <c r="A66" s="252" t="s">
        <v>32</v>
      </c>
      <c r="B66" s="253"/>
      <c r="C66" s="146" t="s">
        <v>33</v>
      </c>
      <c r="D66" s="147"/>
      <c r="E66" s="70">
        <f>'別紙２ 予定電力量一覧表＆時間帯別表'!$E$9</f>
        <v>19</v>
      </c>
      <c r="F66" s="70">
        <f>'別紙２ 予定電力量一覧表＆時間帯別表'!$E$9</f>
        <v>19</v>
      </c>
      <c r="G66" s="70">
        <f>'別紙２ 予定電力量一覧表＆時間帯別表'!$E$9</f>
        <v>19</v>
      </c>
      <c r="H66" s="70">
        <f>'別紙２ 予定電力量一覧表＆時間帯別表'!$E$9</f>
        <v>19</v>
      </c>
      <c r="I66" s="70">
        <f>'別紙２ 予定電力量一覧表＆時間帯別表'!$E$9</f>
        <v>19</v>
      </c>
      <c r="J66" s="70">
        <f>'別紙２ 予定電力量一覧表＆時間帯別表'!$E$9</f>
        <v>19</v>
      </c>
      <c r="K66" s="70">
        <f>'別紙２ 予定電力量一覧表＆時間帯別表'!$E$9</f>
        <v>19</v>
      </c>
      <c r="L66" s="70">
        <f>'別紙２ 予定電力量一覧表＆時間帯別表'!$E$9</f>
        <v>19</v>
      </c>
      <c r="M66" s="70">
        <f>'別紙２ 予定電力量一覧表＆時間帯別表'!$E$9</f>
        <v>19</v>
      </c>
      <c r="N66" s="70">
        <f>'別紙２ 予定電力量一覧表＆時間帯別表'!$E$9</f>
        <v>19</v>
      </c>
      <c r="O66" s="70">
        <f>'別紙２ 予定電力量一覧表＆時間帯別表'!$E$9</f>
        <v>19</v>
      </c>
      <c r="P66" s="70">
        <f>'別紙２ 予定電力量一覧表＆時間帯別表'!$E$9</f>
        <v>19</v>
      </c>
      <c r="Q66" s="148" t="s">
        <v>35</v>
      </c>
      <c r="R66" s="129">
        <f>'別紙２ 予定電力量一覧表＆時間帯別表'!E9</f>
        <v>19</v>
      </c>
      <c r="S66" s="160"/>
    </row>
    <row r="67" spans="1:21" x14ac:dyDescent="0.15">
      <c r="A67" s="254" t="s">
        <v>1</v>
      </c>
      <c r="B67" s="255"/>
      <c r="C67" s="149" t="s">
        <v>37</v>
      </c>
      <c r="D67" s="150"/>
      <c r="E67" s="71">
        <v>100</v>
      </c>
      <c r="F67" s="71">
        <v>100</v>
      </c>
      <c r="G67" s="71">
        <v>100</v>
      </c>
      <c r="H67" s="71">
        <v>100</v>
      </c>
      <c r="I67" s="71">
        <v>100</v>
      </c>
      <c r="J67" s="72">
        <v>100</v>
      </c>
      <c r="K67" s="71">
        <v>100</v>
      </c>
      <c r="L67" s="71">
        <v>100</v>
      </c>
      <c r="M67" s="71">
        <v>100</v>
      </c>
      <c r="N67" s="71">
        <v>100</v>
      </c>
      <c r="O67" s="71">
        <v>100</v>
      </c>
      <c r="P67" s="71">
        <v>100</v>
      </c>
      <c r="Q67" s="151" t="s">
        <v>35</v>
      </c>
      <c r="R67" s="129">
        <f>P66-R66</f>
        <v>0</v>
      </c>
      <c r="S67" s="160"/>
    </row>
    <row r="68" spans="1:21" x14ac:dyDescent="0.15">
      <c r="A68" s="256" t="s">
        <v>39</v>
      </c>
      <c r="B68" s="152" t="s">
        <v>3</v>
      </c>
      <c r="C68" s="152" t="s">
        <v>40</v>
      </c>
      <c r="D68" s="153"/>
      <c r="E68" s="73"/>
      <c r="F68" s="73"/>
      <c r="G68" s="73"/>
      <c r="H68" s="73"/>
      <c r="I68" s="73"/>
      <c r="J68" s="73"/>
      <c r="K68" s="73"/>
      <c r="L68" s="73"/>
      <c r="M68" s="73"/>
      <c r="N68" s="74">
        <f>'別紙２ 予定電力量一覧表＆時間帯別表'!O9</f>
        <v>0</v>
      </c>
      <c r="O68" s="74">
        <f>'別紙２ 予定電力量一覧表＆時間帯別表'!P9</f>
        <v>0</v>
      </c>
      <c r="P68" s="74">
        <f>'別紙２ 予定電力量一覧表＆時間帯別表'!Q9</f>
        <v>0</v>
      </c>
      <c r="Q68" s="151">
        <f>SUM(E68:P68)</f>
        <v>0</v>
      </c>
      <c r="S68" s="160"/>
    </row>
    <row r="69" spans="1:21" x14ac:dyDescent="0.15">
      <c r="A69" s="257"/>
      <c r="B69" s="152" t="s">
        <v>4</v>
      </c>
      <c r="C69" s="152" t="s">
        <v>40</v>
      </c>
      <c r="D69" s="153"/>
      <c r="E69" s="74">
        <f>'別紙２ 予定電力量一覧表＆時間帯別表'!F9</f>
        <v>2361</v>
      </c>
      <c r="F69" s="74">
        <f>'別紙２ 予定電力量一覧表＆時間帯別表'!G9</f>
        <v>2437</v>
      </c>
      <c r="G69" s="74">
        <f>'別紙２ 予定電力量一覧表＆時間帯別表'!H9</f>
        <v>1814</v>
      </c>
      <c r="H69" s="74">
        <f>'別紙２ 予定電力量一覧表＆時間帯別表'!I9</f>
        <v>1655</v>
      </c>
      <c r="I69" s="74">
        <f>'別紙２ 予定電力量一覧表＆時間帯別表'!J9</f>
        <v>1450</v>
      </c>
      <c r="J69" s="74">
        <f>'別紙２ 予定電力量一覧表＆時間帯別表'!K9</f>
        <v>1632</v>
      </c>
      <c r="K69" s="74">
        <f>'別紙２ 予定電力量一覧表＆時間帯別表'!L9</f>
        <v>0</v>
      </c>
      <c r="L69" s="74">
        <f>'別紙２ 予定電力量一覧表＆時間帯別表'!M9</f>
        <v>0</v>
      </c>
      <c r="M69" s="74">
        <f>'別紙２ 予定電力量一覧表＆時間帯別表'!N9</f>
        <v>0</v>
      </c>
      <c r="N69" s="74"/>
      <c r="O69" s="74"/>
      <c r="P69" s="74"/>
      <c r="Q69" s="151">
        <f>SUM(E69:P69)</f>
        <v>11349</v>
      </c>
      <c r="S69" s="160"/>
    </row>
    <row r="70" spans="1:21" x14ac:dyDescent="0.15">
      <c r="A70" s="258"/>
      <c r="B70" s="156" t="s">
        <v>0</v>
      </c>
      <c r="C70" s="156" t="s">
        <v>40</v>
      </c>
      <c r="D70" s="157"/>
      <c r="E70" s="158">
        <f t="shared" ref="E70:P70" si="41">SUM(E68:E69)</f>
        <v>2361</v>
      </c>
      <c r="F70" s="158">
        <f t="shared" si="41"/>
        <v>2437</v>
      </c>
      <c r="G70" s="158">
        <f t="shared" si="41"/>
        <v>1814</v>
      </c>
      <c r="H70" s="158">
        <f t="shared" si="41"/>
        <v>1655</v>
      </c>
      <c r="I70" s="158">
        <f t="shared" si="41"/>
        <v>1450</v>
      </c>
      <c r="J70" s="158">
        <f t="shared" si="41"/>
        <v>1632</v>
      </c>
      <c r="K70" s="158">
        <f t="shared" si="41"/>
        <v>0</v>
      </c>
      <c r="L70" s="158">
        <f t="shared" si="41"/>
        <v>0</v>
      </c>
      <c r="M70" s="158">
        <f t="shared" si="41"/>
        <v>0</v>
      </c>
      <c r="N70" s="158">
        <f t="shared" si="41"/>
        <v>0</v>
      </c>
      <c r="O70" s="158">
        <f t="shared" si="41"/>
        <v>0</v>
      </c>
      <c r="P70" s="158">
        <f t="shared" si="41"/>
        <v>0</v>
      </c>
      <c r="Q70" s="159">
        <f>SUM(E70:P70)</f>
        <v>11349</v>
      </c>
      <c r="S70" s="161">
        <f>'別紙２ 予定電力量一覧表＆時間帯別表'!R9</f>
        <v>11349</v>
      </c>
      <c r="T70" s="161">
        <f>Q70-S70</f>
        <v>0</v>
      </c>
      <c r="U70" s="129" t="str">
        <f>'別紙２ 予定電力量一覧表＆時間帯別表'!B9</f>
        <v>生涯学習センター分室</v>
      </c>
    </row>
    <row r="71" spans="1:21" x14ac:dyDescent="0.15">
      <c r="A71" s="259" t="s">
        <v>5</v>
      </c>
      <c r="B71" s="260"/>
      <c r="C71" s="162" t="s">
        <v>6</v>
      </c>
      <c r="D71" s="57"/>
      <c r="E71" s="163">
        <f t="shared" ref="E71:P71" si="42">$D71*E66*(185-E67)/100</f>
        <v>0</v>
      </c>
      <c r="F71" s="163">
        <f t="shared" si="42"/>
        <v>0</v>
      </c>
      <c r="G71" s="163">
        <f t="shared" si="42"/>
        <v>0</v>
      </c>
      <c r="H71" s="163">
        <f t="shared" si="42"/>
        <v>0</v>
      </c>
      <c r="I71" s="163">
        <f t="shared" si="42"/>
        <v>0</v>
      </c>
      <c r="J71" s="163">
        <f t="shared" si="42"/>
        <v>0</v>
      </c>
      <c r="K71" s="163">
        <f t="shared" si="42"/>
        <v>0</v>
      </c>
      <c r="L71" s="163">
        <f t="shared" si="42"/>
        <v>0</v>
      </c>
      <c r="M71" s="163">
        <f t="shared" si="42"/>
        <v>0</v>
      </c>
      <c r="N71" s="163">
        <f t="shared" si="42"/>
        <v>0</v>
      </c>
      <c r="O71" s="163">
        <f t="shared" si="42"/>
        <v>0</v>
      </c>
      <c r="P71" s="163">
        <f t="shared" si="42"/>
        <v>0</v>
      </c>
      <c r="Q71" s="164" t="s">
        <v>41</v>
      </c>
      <c r="S71" s="160"/>
    </row>
    <row r="72" spans="1:21" x14ac:dyDescent="0.15">
      <c r="A72" s="165" t="s">
        <v>7</v>
      </c>
      <c r="B72" s="152" t="s">
        <v>3</v>
      </c>
      <c r="C72" s="152" t="s">
        <v>6</v>
      </c>
      <c r="D72" s="58"/>
      <c r="E72" s="166">
        <f t="shared" ref="E72:P72" si="43">$D72*E68</f>
        <v>0</v>
      </c>
      <c r="F72" s="166">
        <f t="shared" si="43"/>
        <v>0</v>
      </c>
      <c r="G72" s="166">
        <f t="shared" si="43"/>
        <v>0</v>
      </c>
      <c r="H72" s="166">
        <f t="shared" si="43"/>
        <v>0</v>
      </c>
      <c r="I72" s="166">
        <f t="shared" si="43"/>
        <v>0</v>
      </c>
      <c r="J72" s="166">
        <f t="shared" si="43"/>
        <v>0</v>
      </c>
      <c r="K72" s="166">
        <f t="shared" si="43"/>
        <v>0</v>
      </c>
      <c r="L72" s="166">
        <f t="shared" si="43"/>
        <v>0</v>
      </c>
      <c r="M72" s="166">
        <f t="shared" si="43"/>
        <v>0</v>
      </c>
      <c r="N72" s="166">
        <f t="shared" si="43"/>
        <v>0</v>
      </c>
      <c r="O72" s="166">
        <f t="shared" si="43"/>
        <v>0</v>
      </c>
      <c r="P72" s="166">
        <f t="shared" si="43"/>
        <v>0</v>
      </c>
      <c r="Q72" s="167" t="s">
        <v>41</v>
      </c>
      <c r="S72" s="160"/>
    </row>
    <row r="73" spans="1:21" x14ac:dyDescent="0.15">
      <c r="A73" s="168"/>
      <c r="B73" s="152" t="s">
        <v>4</v>
      </c>
      <c r="C73" s="152" t="s">
        <v>6</v>
      </c>
      <c r="D73" s="58"/>
      <c r="E73" s="166">
        <f t="shared" ref="E73:P73" si="44">$D73*E69</f>
        <v>0</v>
      </c>
      <c r="F73" s="166">
        <f t="shared" si="44"/>
        <v>0</v>
      </c>
      <c r="G73" s="166">
        <f t="shared" si="44"/>
        <v>0</v>
      </c>
      <c r="H73" s="166">
        <f t="shared" si="44"/>
        <v>0</v>
      </c>
      <c r="I73" s="166">
        <f t="shared" si="44"/>
        <v>0</v>
      </c>
      <c r="J73" s="166">
        <f t="shared" si="44"/>
        <v>0</v>
      </c>
      <c r="K73" s="166">
        <f t="shared" si="44"/>
        <v>0</v>
      </c>
      <c r="L73" s="166">
        <f t="shared" si="44"/>
        <v>0</v>
      </c>
      <c r="M73" s="166">
        <f t="shared" si="44"/>
        <v>0</v>
      </c>
      <c r="N73" s="166">
        <f t="shared" si="44"/>
        <v>0</v>
      </c>
      <c r="O73" s="166">
        <f t="shared" si="44"/>
        <v>0</v>
      </c>
      <c r="P73" s="166">
        <f t="shared" si="44"/>
        <v>0</v>
      </c>
      <c r="Q73" s="167" t="s">
        <v>41</v>
      </c>
      <c r="S73" s="160"/>
    </row>
    <row r="74" spans="1:21" x14ac:dyDescent="0.15">
      <c r="A74" s="261" t="s">
        <v>18</v>
      </c>
      <c r="B74" s="262"/>
      <c r="C74" s="162" t="s">
        <v>6</v>
      </c>
      <c r="D74" s="169"/>
      <c r="E74" s="170">
        <f t="shared" ref="E74:P74" si="45">ROUNDDOWN(SUM(E71:E73),0)</f>
        <v>0</v>
      </c>
      <c r="F74" s="170">
        <f t="shared" si="45"/>
        <v>0</v>
      </c>
      <c r="G74" s="170">
        <f t="shared" si="45"/>
        <v>0</v>
      </c>
      <c r="H74" s="170">
        <f t="shared" si="45"/>
        <v>0</v>
      </c>
      <c r="I74" s="170">
        <f t="shared" si="45"/>
        <v>0</v>
      </c>
      <c r="J74" s="171">
        <f t="shared" si="45"/>
        <v>0</v>
      </c>
      <c r="K74" s="172">
        <f t="shared" si="45"/>
        <v>0</v>
      </c>
      <c r="L74" s="172">
        <f t="shared" si="45"/>
        <v>0</v>
      </c>
      <c r="M74" s="172">
        <f t="shared" si="45"/>
        <v>0</v>
      </c>
      <c r="N74" s="172">
        <f t="shared" si="45"/>
        <v>0</v>
      </c>
      <c r="O74" s="172">
        <f t="shared" si="45"/>
        <v>0</v>
      </c>
      <c r="P74" s="172">
        <f t="shared" si="45"/>
        <v>0</v>
      </c>
      <c r="Q74" s="173">
        <f>SUM(E74:P74)</f>
        <v>0</v>
      </c>
      <c r="S74" s="160"/>
    </row>
    <row r="75" spans="1:21" x14ac:dyDescent="0.15">
      <c r="A75" s="187"/>
      <c r="B75" s="174"/>
      <c r="C75" s="174"/>
      <c r="D75" s="174"/>
      <c r="E75" s="175"/>
      <c r="F75" s="175"/>
      <c r="G75" s="175"/>
      <c r="H75" s="175"/>
      <c r="I75" s="175"/>
      <c r="J75" s="175"/>
      <c r="K75" s="174"/>
      <c r="L75" s="174"/>
      <c r="M75" s="174"/>
      <c r="N75" s="174"/>
      <c r="O75" s="174"/>
      <c r="P75" s="174"/>
      <c r="Q75" s="174"/>
      <c r="S75" s="160"/>
    </row>
    <row r="76" spans="1:21" x14ac:dyDescent="0.15">
      <c r="A76" s="267" t="s">
        <v>9</v>
      </c>
      <c r="B76" s="268"/>
      <c r="C76" s="143" t="s">
        <v>2</v>
      </c>
      <c r="D76" s="143" t="s">
        <v>10</v>
      </c>
      <c r="E76" s="144" t="str">
        <f t="shared" ref="E76:P76" si="46">E10</f>
        <v>2021/10</v>
      </c>
      <c r="F76" s="144" t="str">
        <f t="shared" si="46"/>
        <v>2021/11</v>
      </c>
      <c r="G76" s="144" t="str">
        <f t="shared" si="46"/>
        <v>2021/12</v>
      </c>
      <c r="H76" s="144" t="str">
        <f t="shared" si="46"/>
        <v>2022/1</v>
      </c>
      <c r="I76" s="144" t="str">
        <f t="shared" si="46"/>
        <v>2022/2</v>
      </c>
      <c r="J76" s="144" t="str">
        <f t="shared" si="46"/>
        <v>2022/3</v>
      </c>
      <c r="K76" s="144" t="str">
        <f t="shared" si="46"/>
        <v>2022/4</v>
      </c>
      <c r="L76" s="144" t="str">
        <f t="shared" si="46"/>
        <v>2022/5</v>
      </c>
      <c r="M76" s="144" t="str">
        <f t="shared" si="46"/>
        <v>2022/6</v>
      </c>
      <c r="N76" s="144" t="str">
        <f t="shared" si="46"/>
        <v>2022/7</v>
      </c>
      <c r="O76" s="144" t="str">
        <f t="shared" si="46"/>
        <v>2022/8</v>
      </c>
      <c r="P76" s="144" t="str">
        <f t="shared" si="46"/>
        <v>2022/9</v>
      </c>
      <c r="Q76" s="145" t="s">
        <v>8</v>
      </c>
      <c r="S76" s="160"/>
    </row>
    <row r="77" spans="1:21" x14ac:dyDescent="0.15">
      <c r="A77" s="252" t="s">
        <v>32</v>
      </c>
      <c r="B77" s="253"/>
      <c r="C77" s="146" t="s">
        <v>33</v>
      </c>
      <c r="D77" s="147"/>
      <c r="E77" s="70">
        <f>'別紙２ 予定電力量一覧表＆時間帯別表'!$E$10</f>
        <v>166</v>
      </c>
      <c r="F77" s="70">
        <f>'別紙２ 予定電力量一覧表＆時間帯別表'!$E$10</f>
        <v>166</v>
      </c>
      <c r="G77" s="70">
        <f>'別紙２ 予定電力量一覧表＆時間帯別表'!$E$10</f>
        <v>166</v>
      </c>
      <c r="H77" s="70">
        <f>'別紙２ 予定電力量一覧表＆時間帯別表'!$E$10</f>
        <v>166</v>
      </c>
      <c r="I77" s="70">
        <f>'別紙２ 予定電力量一覧表＆時間帯別表'!$E$10</f>
        <v>166</v>
      </c>
      <c r="J77" s="70">
        <f>'別紙２ 予定電力量一覧表＆時間帯別表'!$E$10</f>
        <v>166</v>
      </c>
      <c r="K77" s="70">
        <f>'別紙２ 予定電力量一覧表＆時間帯別表'!$E$10</f>
        <v>166</v>
      </c>
      <c r="L77" s="70">
        <f>'別紙２ 予定電力量一覧表＆時間帯別表'!$E$10</f>
        <v>166</v>
      </c>
      <c r="M77" s="70">
        <f>'別紙２ 予定電力量一覧表＆時間帯別表'!$E$10</f>
        <v>166</v>
      </c>
      <c r="N77" s="70">
        <f>'別紙２ 予定電力量一覧表＆時間帯別表'!$E$10</f>
        <v>166</v>
      </c>
      <c r="O77" s="70">
        <f>'別紙２ 予定電力量一覧表＆時間帯別表'!$E$10</f>
        <v>166</v>
      </c>
      <c r="P77" s="70">
        <f>'別紙２ 予定電力量一覧表＆時間帯別表'!$E$10</f>
        <v>166</v>
      </c>
      <c r="Q77" s="148" t="s">
        <v>35</v>
      </c>
      <c r="R77" s="129">
        <f>'別紙２ 予定電力量一覧表＆時間帯別表'!E10</f>
        <v>166</v>
      </c>
      <c r="S77" s="160"/>
    </row>
    <row r="78" spans="1:21" x14ac:dyDescent="0.15">
      <c r="A78" s="254" t="s">
        <v>1</v>
      </c>
      <c r="B78" s="255"/>
      <c r="C78" s="149" t="s">
        <v>37</v>
      </c>
      <c r="D78" s="150"/>
      <c r="E78" s="71">
        <v>100</v>
      </c>
      <c r="F78" s="71">
        <v>100</v>
      </c>
      <c r="G78" s="71">
        <v>100</v>
      </c>
      <c r="H78" s="71">
        <v>100</v>
      </c>
      <c r="I78" s="71">
        <v>100</v>
      </c>
      <c r="J78" s="72">
        <v>100</v>
      </c>
      <c r="K78" s="71">
        <v>100</v>
      </c>
      <c r="L78" s="71">
        <v>100</v>
      </c>
      <c r="M78" s="71">
        <v>100</v>
      </c>
      <c r="N78" s="71">
        <v>100</v>
      </c>
      <c r="O78" s="71">
        <v>100</v>
      </c>
      <c r="P78" s="71">
        <v>100</v>
      </c>
      <c r="Q78" s="151" t="s">
        <v>35</v>
      </c>
      <c r="R78" s="129">
        <f>P77-R77</f>
        <v>0</v>
      </c>
      <c r="S78" s="160"/>
    </row>
    <row r="79" spans="1:21" x14ac:dyDescent="0.15">
      <c r="A79" s="256" t="s">
        <v>39</v>
      </c>
      <c r="B79" s="152" t="s">
        <v>3</v>
      </c>
      <c r="C79" s="152" t="s">
        <v>40</v>
      </c>
      <c r="D79" s="153"/>
      <c r="E79" s="73"/>
      <c r="F79" s="73"/>
      <c r="G79" s="73"/>
      <c r="H79" s="73"/>
      <c r="I79" s="73"/>
      <c r="J79" s="73"/>
      <c r="K79" s="73"/>
      <c r="L79" s="73"/>
      <c r="M79" s="73"/>
      <c r="N79" s="74">
        <f>'別紙２ 予定電力量一覧表＆時間帯別表'!O10</f>
        <v>37500</v>
      </c>
      <c r="O79" s="74">
        <f>'別紙２ 予定電力量一覧表＆時間帯別表'!P10</f>
        <v>42000</v>
      </c>
      <c r="P79" s="74">
        <f>'別紙２ 予定電力量一覧表＆時間帯別表'!Q10</f>
        <v>35100</v>
      </c>
      <c r="Q79" s="151">
        <f>SUM(E79:P79)</f>
        <v>114600</v>
      </c>
      <c r="S79" s="160"/>
    </row>
    <row r="80" spans="1:21" x14ac:dyDescent="0.15">
      <c r="A80" s="257"/>
      <c r="B80" s="152" t="s">
        <v>4</v>
      </c>
      <c r="C80" s="152" t="s">
        <v>40</v>
      </c>
      <c r="D80" s="153"/>
      <c r="E80" s="74">
        <f>'別紙２ 予定電力量一覧表＆時間帯別表'!F10</f>
        <v>24500</v>
      </c>
      <c r="F80" s="74">
        <f>'別紙２ 予定電力量一覧表＆時間帯別表'!G10</f>
        <v>22400</v>
      </c>
      <c r="G80" s="74">
        <f>'別紙２ 予定電力量一覧表＆時間帯別表'!H10</f>
        <v>26600</v>
      </c>
      <c r="H80" s="74">
        <f>'別紙２ 予定電力量一覧表＆時間帯別表'!I10</f>
        <v>30300</v>
      </c>
      <c r="I80" s="74">
        <f>'別紙２ 予定電力量一覧表＆時間帯別表'!J10</f>
        <v>28400</v>
      </c>
      <c r="J80" s="74">
        <f>'別紙２ 予定電力量一覧表＆時間帯別表'!K10</f>
        <v>29100</v>
      </c>
      <c r="K80" s="74">
        <f>'別紙２ 予定電力量一覧表＆時間帯別表'!L10</f>
        <v>22700</v>
      </c>
      <c r="L80" s="74">
        <f>'別紙２ 予定電力量一覧表＆時間帯別表'!M10</f>
        <v>21200</v>
      </c>
      <c r="M80" s="74">
        <f>'別紙２ 予定電力量一覧表＆時間帯別表'!N10</f>
        <v>28100</v>
      </c>
      <c r="N80" s="74"/>
      <c r="O80" s="74"/>
      <c r="P80" s="74"/>
      <c r="Q80" s="151">
        <f>SUM(E80:P80)</f>
        <v>233300</v>
      </c>
      <c r="S80" s="160"/>
    </row>
    <row r="81" spans="1:21" x14ac:dyDescent="0.15">
      <c r="A81" s="258"/>
      <c r="B81" s="156" t="s">
        <v>0</v>
      </c>
      <c r="C81" s="156" t="s">
        <v>40</v>
      </c>
      <c r="D81" s="157"/>
      <c r="E81" s="158">
        <f t="shared" ref="E81:P81" si="47">SUM(E79:E80)</f>
        <v>24500</v>
      </c>
      <c r="F81" s="158">
        <f t="shared" si="47"/>
        <v>22400</v>
      </c>
      <c r="G81" s="158">
        <f t="shared" si="47"/>
        <v>26600</v>
      </c>
      <c r="H81" s="158">
        <f t="shared" si="47"/>
        <v>30300</v>
      </c>
      <c r="I81" s="158">
        <f t="shared" si="47"/>
        <v>28400</v>
      </c>
      <c r="J81" s="158">
        <f t="shared" si="47"/>
        <v>29100</v>
      </c>
      <c r="K81" s="158">
        <f t="shared" si="47"/>
        <v>22700</v>
      </c>
      <c r="L81" s="158">
        <f t="shared" si="47"/>
        <v>21200</v>
      </c>
      <c r="M81" s="158">
        <f t="shared" si="47"/>
        <v>28100</v>
      </c>
      <c r="N81" s="158">
        <f t="shared" si="47"/>
        <v>37500</v>
      </c>
      <c r="O81" s="158">
        <f t="shared" si="47"/>
        <v>42000</v>
      </c>
      <c r="P81" s="158">
        <f t="shared" si="47"/>
        <v>35100</v>
      </c>
      <c r="Q81" s="159">
        <f>SUM(E81:P81)</f>
        <v>347900</v>
      </c>
      <c r="S81" s="161">
        <f>'別紙２ 予定電力量一覧表＆時間帯別表'!R10</f>
        <v>347900</v>
      </c>
      <c r="T81" s="161">
        <f>Q81-S81</f>
        <v>0</v>
      </c>
      <c r="U81" s="129" t="str">
        <f>'別紙２ 予定電力量一覧表＆時間帯別表'!B10</f>
        <v>天文科学館</v>
      </c>
    </row>
    <row r="82" spans="1:21" x14ac:dyDescent="0.15">
      <c r="A82" s="259" t="s">
        <v>5</v>
      </c>
      <c r="B82" s="260"/>
      <c r="C82" s="162" t="s">
        <v>6</v>
      </c>
      <c r="D82" s="57"/>
      <c r="E82" s="163">
        <f t="shared" ref="E82:P82" si="48">$D82*E77*(185-E78)/100</f>
        <v>0</v>
      </c>
      <c r="F82" s="163">
        <f t="shared" si="48"/>
        <v>0</v>
      </c>
      <c r="G82" s="163">
        <f t="shared" si="48"/>
        <v>0</v>
      </c>
      <c r="H82" s="163">
        <f t="shared" si="48"/>
        <v>0</v>
      </c>
      <c r="I82" s="163">
        <f t="shared" si="48"/>
        <v>0</v>
      </c>
      <c r="J82" s="163">
        <f t="shared" si="48"/>
        <v>0</v>
      </c>
      <c r="K82" s="163">
        <f t="shared" si="48"/>
        <v>0</v>
      </c>
      <c r="L82" s="163">
        <f t="shared" si="48"/>
        <v>0</v>
      </c>
      <c r="M82" s="163">
        <f t="shared" si="48"/>
        <v>0</v>
      </c>
      <c r="N82" s="163">
        <f t="shared" si="48"/>
        <v>0</v>
      </c>
      <c r="O82" s="163">
        <f t="shared" si="48"/>
        <v>0</v>
      </c>
      <c r="P82" s="163">
        <f t="shared" si="48"/>
        <v>0</v>
      </c>
      <c r="Q82" s="164" t="s">
        <v>41</v>
      </c>
      <c r="S82" s="160"/>
    </row>
    <row r="83" spans="1:21" x14ac:dyDescent="0.15">
      <c r="A83" s="165" t="s">
        <v>7</v>
      </c>
      <c r="B83" s="152" t="s">
        <v>3</v>
      </c>
      <c r="C83" s="152" t="s">
        <v>6</v>
      </c>
      <c r="D83" s="58"/>
      <c r="E83" s="166">
        <f t="shared" ref="E83:P83" si="49">$D83*E79</f>
        <v>0</v>
      </c>
      <c r="F83" s="166">
        <f t="shared" si="49"/>
        <v>0</v>
      </c>
      <c r="G83" s="166">
        <f t="shared" si="49"/>
        <v>0</v>
      </c>
      <c r="H83" s="166">
        <f t="shared" si="49"/>
        <v>0</v>
      </c>
      <c r="I83" s="166">
        <f t="shared" si="49"/>
        <v>0</v>
      </c>
      <c r="J83" s="166">
        <f t="shared" si="49"/>
        <v>0</v>
      </c>
      <c r="K83" s="166">
        <f t="shared" si="49"/>
        <v>0</v>
      </c>
      <c r="L83" s="166">
        <f t="shared" si="49"/>
        <v>0</v>
      </c>
      <c r="M83" s="166">
        <f t="shared" si="49"/>
        <v>0</v>
      </c>
      <c r="N83" s="166">
        <f t="shared" si="49"/>
        <v>0</v>
      </c>
      <c r="O83" s="166">
        <f t="shared" si="49"/>
        <v>0</v>
      </c>
      <c r="P83" s="166">
        <f t="shared" si="49"/>
        <v>0</v>
      </c>
      <c r="Q83" s="167" t="s">
        <v>41</v>
      </c>
      <c r="S83" s="160"/>
    </row>
    <row r="84" spans="1:21" x14ac:dyDescent="0.15">
      <c r="A84" s="168"/>
      <c r="B84" s="152" t="s">
        <v>4</v>
      </c>
      <c r="C84" s="152" t="s">
        <v>6</v>
      </c>
      <c r="D84" s="58"/>
      <c r="E84" s="166">
        <f t="shared" ref="E84:P84" si="50">$D84*E80</f>
        <v>0</v>
      </c>
      <c r="F84" s="166">
        <f t="shared" si="50"/>
        <v>0</v>
      </c>
      <c r="G84" s="166">
        <f t="shared" si="50"/>
        <v>0</v>
      </c>
      <c r="H84" s="166">
        <f t="shared" si="50"/>
        <v>0</v>
      </c>
      <c r="I84" s="166">
        <f t="shared" si="50"/>
        <v>0</v>
      </c>
      <c r="J84" s="166">
        <f t="shared" si="50"/>
        <v>0</v>
      </c>
      <c r="K84" s="166">
        <f t="shared" si="50"/>
        <v>0</v>
      </c>
      <c r="L84" s="166">
        <f t="shared" si="50"/>
        <v>0</v>
      </c>
      <c r="M84" s="166">
        <f t="shared" si="50"/>
        <v>0</v>
      </c>
      <c r="N84" s="166">
        <f t="shared" si="50"/>
        <v>0</v>
      </c>
      <c r="O84" s="166">
        <f t="shared" si="50"/>
        <v>0</v>
      </c>
      <c r="P84" s="166">
        <f t="shared" si="50"/>
        <v>0</v>
      </c>
      <c r="Q84" s="167" t="s">
        <v>41</v>
      </c>
      <c r="S84" s="160"/>
    </row>
    <row r="85" spans="1:21" x14ac:dyDescent="0.15">
      <c r="A85" s="261" t="s">
        <v>18</v>
      </c>
      <c r="B85" s="262"/>
      <c r="C85" s="162" t="s">
        <v>6</v>
      </c>
      <c r="D85" s="169"/>
      <c r="E85" s="170">
        <f t="shared" ref="E85:P85" si="51">ROUNDDOWN(SUM(E82:E84),0)</f>
        <v>0</v>
      </c>
      <c r="F85" s="170">
        <f t="shared" si="51"/>
        <v>0</v>
      </c>
      <c r="G85" s="170">
        <f t="shared" si="51"/>
        <v>0</v>
      </c>
      <c r="H85" s="170">
        <f t="shared" si="51"/>
        <v>0</v>
      </c>
      <c r="I85" s="170">
        <f t="shared" si="51"/>
        <v>0</v>
      </c>
      <c r="J85" s="171">
        <f t="shared" si="51"/>
        <v>0</v>
      </c>
      <c r="K85" s="172">
        <f t="shared" si="51"/>
        <v>0</v>
      </c>
      <c r="L85" s="172">
        <f t="shared" si="51"/>
        <v>0</v>
      </c>
      <c r="M85" s="172">
        <f t="shared" si="51"/>
        <v>0</v>
      </c>
      <c r="N85" s="172">
        <f t="shared" si="51"/>
        <v>0</v>
      </c>
      <c r="O85" s="172">
        <f t="shared" si="51"/>
        <v>0</v>
      </c>
      <c r="P85" s="172">
        <f t="shared" si="51"/>
        <v>0</v>
      </c>
      <c r="Q85" s="173">
        <f>SUM(E85:P85)</f>
        <v>0</v>
      </c>
      <c r="S85" s="160"/>
    </row>
    <row r="86" spans="1:21" x14ac:dyDescent="0.15">
      <c r="A86" s="174"/>
      <c r="B86" s="174"/>
      <c r="C86" s="174"/>
      <c r="D86" s="174"/>
      <c r="E86" s="175"/>
      <c r="F86" s="175"/>
      <c r="G86" s="175"/>
      <c r="H86" s="175"/>
      <c r="I86" s="175"/>
      <c r="J86" s="175"/>
      <c r="K86" s="174"/>
      <c r="L86" s="174"/>
      <c r="M86" s="174"/>
      <c r="N86" s="174"/>
      <c r="O86" s="174"/>
      <c r="P86" s="174"/>
      <c r="Q86" s="174"/>
      <c r="S86" s="160"/>
    </row>
    <row r="87" spans="1:21" x14ac:dyDescent="0.15">
      <c r="A87" s="267" t="s">
        <v>201</v>
      </c>
      <c r="B87" s="268"/>
      <c r="C87" s="143" t="s">
        <v>2</v>
      </c>
      <c r="D87" s="143" t="s">
        <v>10</v>
      </c>
      <c r="E87" s="144" t="str">
        <f t="shared" ref="E87:P87" si="52">E10</f>
        <v>2021/10</v>
      </c>
      <c r="F87" s="144" t="str">
        <f t="shared" si="52"/>
        <v>2021/11</v>
      </c>
      <c r="G87" s="144" t="str">
        <f t="shared" si="52"/>
        <v>2021/12</v>
      </c>
      <c r="H87" s="144" t="str">
        <f t="shared" si="52"/>
        <v>2022/1</v>
      </c>
      <c r="I87" s="144" t="str">
        <f t="shared" si="52"/>
        <v>2022/2</v>
      </c>
      <c r="J87" s="144" t="str">
        <f t="shared" si="52"/>
        <v>2022/3</v>
      </c>
      <c r="K87" s="144" t="str">
        <f t="shared" si="52"/>
        <v>2022/4</v>
      </c>
      <c r="L87" s="144" t="str">
        <f t="shared" si="52"/>
        <v>2022/5</v>
      </c>
      <c r="M87" s="144" t="str">
        <f t="shared" si="52"/>
        <v>2022/6</v>
      </c>
      <c r="N87" s="144" t="str">
        <f t="shared" si="52"/>
        <v>2022/7</v>
      </c>
      <c r="O87" s="144" t="str">
        <f t="shared" si="52"/>
        <v>2022/8</v>
      </c>
      <c r="P87" s="144" t="str">
        <f t="shared" si="52"/>
        <v>2022/9</v>
      </c>
      <c r="Q87" s="145" t="s">
        <v>8</v>
      </c>
      <c r="S87" s="160"/>
    </row>
    <row r="88" spans="1:21" x14ac:dyDescent="0.15">
      <c r="A88" s="252" t="s">
        <v>32</v>
      </c>
      <c r="B88" s="253"/>
      <c r="C88" s="146" t="s">
        <v>33</v>
      </c>
      <c r="D88" s="147"/>
      <c r="E88" s="70">
        <f>'別紙２ 予定電力量一覧表＆時間帯別表'!$E$11</f>
        <v>43</v>
      </c>
      <c r="F88" s="70">
        <f>'別紙２ 予定電力量一覧表＆時間帯別表'!$E$11</f>
        <v>43</v>
      </c>
      <c r="G88" s="70">
        <f>'別紙２ 予定電力量一覧表＆時間帯別表'!$E$11</f>
        <v>43</v>
      </c>
      <c r="H88" s="70">
        <f>'別紙２ 予定電力量一覧表＆時間帯別表'!$E$11</f>
        <v>43</v>
      </c>
      <c r="I88" s="70">
        <f>'別紙２ 予定電力量一覧表＆時間帯別表'!$E$11</f>
        <v>43</v>
      </c>
      <c r="J88" s="70">
        <f>'別紙２ 予定電力量一覧表＆時間帯別表'!$E$11</f>
        <v>43</v>
      </c>
      <c r="K88" s="70">
        <f>'別紙２ 予定電力量一覧表＆時間帯別表'!$E$11</f>
        <v>43</v>
      </c>
      <c r="L88" s="70">
        <f>'別紙２ 予定電力量一覧表＆時間帯別表'!$E$11</f>
        <v>43</v>
      </c>
      <c r="M88" s="70">
        <f>'別紙２ 予定電力量一覧表＆時間帯別表'!$E$11</f>
        <v>43</v>
      </c>
      <c r="N88" s="70">
        <f>'別紙２ 予定電力量一覧表＆時間帯別表'!$E$11</f>
        <v>43</v>
      </c>
      <c r="O88" s="70">
        <f>'別紙２ 予定電力量一覧表＆時間帯別表'!$E$11</f>
        <v>43</v>
      </c>
      <c r="P88" s="70">
        <f>'別紙２ 予定電力量一覧表＆時間帯別表'!$E$11</f>
        <v>43</v>
      </c>
      <c r="Q88" s="148" t="s">
        <v>35</v>
      </c>
      <c r="R88" s="129">
        <f>'別紙２ 予定電力量一覧表＆時間帯別表'!E11</f>
        <v>43</v>
      </c>
      <c r="S88" s="160"/>
    </row>
    <row r="89" spans="1:21" x14ac:dyDescent="0.15">
      <c r="A89" s="254" t="s">
        <v>1</v>
      </c>
      <c r="B89" s="255"/>
      <c r="C89" s="149" t="s">
        <v>37</v>
      </c>
      <c r="D89" s="150"/>
      <c r="E89" s="71">
        <v>100</v>
      </c>
      <c r="F89" s="71">
        <v>100</v>
      </c>
      <c r="G89" s="71">
        <v>100</v>
      </c>
      <c r="H89" s="71">
        <v>100</v>
      </c>
      <c r="I89" s="71">
        <v>100</v>
      </c>
      <c r="J89" s="72">
        <v>100</v>
      </c>
      <c r="K89" s="71">
        <v>100</v>
      </c>
      <c r="L89" s="71">
        <v>100</v>
      </c>
      <c r="M89" s="71">
        <v>100</v>
      </c>
      <c r="N89" s="71">
        <v>100</v>
      </c>
      <c r="O89" s="71">
        <v>100</v>
      </c>
      <c r="P89" s="71">
        <v>100</v>
      </c>
      <c r="Q89" s="151" t="s">
        <v>35</v>
      </c>
      <c r="R89" s="129">
        <f>P88-R88</f>
        <v>0</v>
      </c>
      <c r="S89" s="160"/>
    </row>
    <row r="90" spans="1:21" x14ac:dyDescent="0.15">
      <c r="A90" s="256" t="s">
        <v>39</v>
      </c>
      <c r="B90" s="152" t="s">
        <v>3</v>
      </c>
      <c r="C90" s="152" t="s">
        <v>40</v>
      </c>
      <c r="D90" s="153"/>
      <c r="E90" s="73"/>
      <c r="F90" s="73"/>
      <c r="G90" s="73"/>
      <c r="H90" s="73"/>
      <c r="I90" s="73"/>
      <c r="J90" s="73"/>
      <c r="K90" s="73"/>
      <c r="L90" s="73"/>
      <c r="M90" s="73"/>
      <c r="N90" s="74">
        <f>'別紙２ 予定電力量一覧表＆時間帯別表'!O11</f>
        <v>4500</v>
      </c>
      <c r="O90" s="74">
        <f>'別紙２ 予定電力量一覧表＆時間帯別表'!P11</f>
        <v>5000</v>
      </c>
      <c r="P90" s="74">
        <f>'別紙２ 予定電力量一覧表＆時間帯別表'!Q11</f>
        <v>7500</v>
      </c>
      <c r="Q90" s="151">
        <f>SUM(E90:P90)</f>
        <v>17000</v>
      </c>
      <c r="S90" s="160"/>
    </row>
    <row r="91" spans="1:21" x14ac:dyDescent="0.15">
      <c r="A91" s="257"/>
      <c r="B91" s="152" t="s">
        <v>4</v>
      </c>
      <c r="C91" s="152" t="s">
        <v>40</v>
      </c>
      <c r="D91" s="153"/>
      <c r="E91" s="74">
        <f>'別紙２ 予定電力量一覧表＆時間帯別表'!F11</f>
        <v>5000</v>
      </c>
      <c r="F91" s="74">
        <f>'別紙２ 予定電力量一覧表＆時間帯別表'!G11</f>
        <v>6000</v>
      </c>
      <c r="G91" s="74">
        <f>'別紙２ 予定電力量一覧表＆時間帯別表'!H11</f>
        <v>8000</v>
      </c>
      <c r="H91" s="74">
        <f>'別紙２ 予定電力量一覧表＆時間帯別表'!I11</f>
        <v>12000</v>
      </c>
      <c r="I91" s="74">
        <f>'別紙２ 予定電力量一覧表＆時間帯別表'!J11</f>
        <v>12000</v>
      </c>
      <c r="J91" s="74">
        <f>'別紙２ 予定電力量一覧表＆時間帯別表'!K11</f>
        <v>10000</v>
      </c>
      <c r="K91" s="74">
        <f>'別紙２ 予定電力量一覧表＆時間帯別表'!L11</f>
        <v>8000</v>
      </c>
      <c r="L91" s="74">
        <f>'別紙２ 予定電力量一覧表＆時間帯別表'!M11</f>
        <v>7000</v>
      </c>
      <c r="M91" s="74">
        <f>'別紙２ 予定電力量一覧表＆時間帯別表'!N11</f>
        <v>4500</v>
      </c>
      <c r="N91" s="74"/>
      <c r="O91" s="74"/>
      <c r="P91" s="74"/>
      <c r="Q91" s="151">
        <f>SUM(E91:P91)</f>
        <v>72500</v>
      </c>
      <c r="S91" s="160"/>
    </row>
    <row r="92" spans="1:21" x14ac:dyDescent="0.15">
      <c r="A92" s="258"/>
      <c r="B92" s="156" t="s">
        <v>0</v>
      </c>
      <c r="C92" s="156" t="s">
        <v>40</v>
      </c>
      <c r="D92" s="157"/>
      <c r="E92" s="158">
        <f t="shared" ref="E92:P92" si="53">SUM(E90:E91)</f>
        <v>5000</v>
      </c>
      <c r="F92" s="158">
        <f t="shared" si="53"/>
        <v>6000</v>
      </c>
      <c r="G92" s="158">
        <f t="shared" si="53"/>
        <v>8000</v>
      </c>
      <c r="H92" s="158">
        <f t="shared" si="53"/>
        <v>12000</v>
      </c>
      <c r="I92" s="158">
        <f t="shared" si="53"/>
        <v>12000</v>
      </c>
      <c r="J92" s="158">
        <f t="shared" si="53"/>
        <v>10000</v>
      </c>
      <c r="K92" s="158">
        <f t="shared" si="53"/>
        <v>8000</v>
      </c>
      <c r="L92" s="158">
        <f t="shared" si="53"/>
        <v>7000</v>
      </c>
      <c r="M92" s="158">
        <f t="shared" si="53"/>
        <v>4500</v>
      </c>
      <c r="N92" s="158">
        <f t="shared" si="53"/>
        <v>4500</v>
      </c>
      <c r="O92" s="158">
        <f t="shared" si="53"/>
        <v>5000</v>
      </c>
      <c r="P92" s="158">
        <f t="shared" si="53"/>
        <v>7500</v>
      </c>
      <c r="Q92" s="159">
        <f>SUM(E92:P92)</f>
        <v>89500</v>
      </c>
      <c r="S92" s="161">
        <f>'別紙２ 予定電力量一覧表＆時間帯別表'!R11</f>
        <v>89500</v>
      </c>
      <c r="T92" s="161">
        <f>Q92-S92</f>
        <v>0</v>
      </c>
      <c r="U92" s="129" t="str">
        <f>'別紙２ 予定電力量一覧表＆時間帯別表'!B11</f>
        <v>あかし動物センター</v>
      </c>
    </row>
    <row r="93" spans="1:21" x14ac:dyDescent="0.15">
      <c r="A93" s="259" t="s">
        <v>5</v>
      </c>
      <c r="B93" s="260"/>
      <c r="C93" s="162" t="s">
        <v>6</v>
      </c>
      <c r="D93" s="57"/>
      <c r="E93" s="163">
        <f t="shared" ref="E93:P93" si="54">$D93*E88*(185-E89)/100</f>
        <v>0</v>
      </c>
      <c r="F93" s="163">
        <f t="shared" si="54"/>
        <v>0</v>
      </c>
      <c r="G93" s="163">
        <f t="shared" si="54"/>
        <v>0</v>
      </c>
      <c r="H93" s="163">
        <f t="shared" si="54"/>
        <v>0</v>
      </c>
      <c r="I93" s="163">
        <f t="shared" si="54"/>
        <v>0</v>
      </c>
      <c r="J93" s="163">
        <f t="shared" si="54"/>
        <v>0</v>
      </c>
      <c r="K93" s="163">
        <f t="shared" si="54"/>
        <v>0</v>
      </c>
      <c r="L93" s="163">
        <f t="shared" si="54"/>
        <v>0</v>
      </c>
      <c r="M93" s="163">
        <f t="shared" si="54"/>
        <v>0</v>
      </c>
      <c r="N93" s="163">
        <f t="shared" si="54"/>
        <v>0</v>
      </c>
      <c r="O93" s="163">
        <f t="shared" si="54"/>
        <v>0</v>
      </c>
      <c r="P93" s="163">
        <f t="shared" si="54"/>
        <v>0</v>
      </c>
      <c r="Q93" s="164" t="s">
        <v>41</v>
      </c>
      <c r="S93" s="160"/>
    </row>
    <row r="94" spans="1:21" x14ac:dyDescent="0.15">
      <c r="A94" s="165" t="s">
        <v>7</v>
      </c>
      <c r="B94" s="152" t="s">
        <v>3</v>
      </c>
      <c r="C94" s="152" t="s">
        <v>6</v>
      </c>
      <c r="D94" s="58"/>
      <c r="E94" s="166">
        <f t="shared" ref="E94:P94" si="55">$D94*E90</f>
        <v>0</v>
      </c>
      <c r="F94" s="166">
        <f t="shared" si="55"/>
        <v>0</v>
      </c>
      <c r="G94" s="166">
        <f t="shared" si="55"/>
        <v>0</v>
      </c>
      <c r="H94" s="166">
        <f t="shared" si="55"/>
        <v>0</v>
      </c>
      <c r="I94" s="166">
        <f t="shared" si="55"/>
        <v>0</v>
      </c>
      <c r="J94" s="166">
        <f t="shared" si="55"/>
        <v>0</v>
      </c>
      <c r="K94" s="166">
        <f t="shared" si="55"/>
        <v>0</v>
      </c>
      <c r="L94" s="166">
        <f t="shared" si="55"/>
        <v>0</v>
      </c>
      <c r="M94" s="166">
        <f t="shared" si="55"/>
        <v>0</v>
      </c>
      <c r="N94" s="166">
        <f t="shared" si="55"/>
        <v>0</v>
      </c>
      <c r="O94" s="166">
        <f t="shared" si="55"/>
        <v>0</v>
      </c>
      <c r="P94" s="166">
        <f t="shared" si="55"/>
        <v>0</v>
      </c>
      <c r="Q94" s="167" t="s">
        <v>41</v>
      </c>
      <c r="S94" s="160"/>
    </row>
    <row r="95" spans="1:21" x14ac:dyDescent="0.15">
      <c r="A95" s="168"/>
      <c r="B95" s="152" t="s">
        <v>4</v>
      </c>
      <c r="C95" s="152" t="s">
        <v>6</v>
      </c>
      <c r="D95" s="58"/>
      <c r="E95" s="166">
        <f t="shared" ref="E95:P95" si="56">$D95*E91</f>
        <v>0</v>
      </c>
      <c r="F95" s="166">
        <f t="shared" si="56"/>
        <v>0</v>
      </c>
      <c r="G95" s="166">
        <f t="shared" si="56"/>
        <v>0</v>
      </c>
      <c r="H95" s="166">
        <f t="shared" si="56"/>
        <v>0</v>
      </c>
      <c r="I95" s="166">
        <f t="shared" si="56"/>
        <v>0</v>
      </c>
      <c r="J95" s="166">
        <f t="shared" si="56"/>
        <v>0</v>
      </c>
      <c r="K95" s="166">
        <f t="shared" si="56"/>
        <v>0</v>
      </c>
      <c r="L95" s="166">
        <f t="shared" si="56"/>
        <v>0</v>
      </c>
      <c r="M95" s="166">
        <f t="shared" si="56"/>
        <v>0</v>
      </c>
      <c r="N95" s="166">
        <f t="shared" si="56"/>
        <v>0</v>
      </c>
      <c r="O95" s="166">
        <f t="shared" si="56"/>
        <v>0</v>
      </c>
      <c r="P95" s="166">
        <f t="shared" si="56"/>
        <v>0</v>
      </c>
      <c r="Q95" s="167" t="s">
        <v>41</v>
      </c>
      <c r="S95" s="160"/>
    </row>
    <row r="96" spans="1:21" x14ac:dyDescent="0.15">
      <c r="A96" s="261" t="s">
        <v>18</v>
      </c>
      <c r="B96" s="262"/>
      <c r="C96" s="162" t="s">
        <v>6</v>
      </c>
      <c r="D96" s="169"/>
      <c r="E96" s="170">
        <f t="shared" ref="E96:P96" si="57">ROUNDDOWN(SUM(E93:E95),0)</f>
        <v>0</v>
      </c>
      <c r="F96" s="170">
        <f t="shared" si="57"/>
        <v>0</v>
      </c>
      <c r="G96" s="170">
        <f t="shared" si="57"/>
        <v>0</v>
      </c>
      <c r="H96" s="170">
        <f t="shared" si="57"/>
        <v>0</v>
      </c>
      <c r="I96" s="170">
        <f t="shared" si="57"/>
        <v>0</v>
      </c>
      <c r="J96" s="171">
        <f t="shared" si="57"/>
        <v>0</v>
      </c>
      <c r="K96" s="172">
        <f t="shared" si="57"/>
        <v>0</v>
      </c>
      <c r="L96" s="172">
        <f t="shared" si="57"/>
        <v>0</v>
      </c>
      <c r="M96" s="172">
        <f t="shared" si="57"/>
        <v>0</v>
      </c>
      <c r="N96" s="172">
        <f t="shared" si="57"/>
        <v>0</v>
      </c>
      <c r="O96" s="172">
        <f t="shared" si="57"/>
        <v>0</v>
      </c>
      <c r="P96" s="172">
        <f t="shared" si="57"/>
        <v>0</v>
      </c>
      <c r="Q96" s="173">
        <f>SUM(E96:P96)</f>
        <v>0</v>
      </c>
      <c r="S96" s="160"/>
    </row>
    <row r="97" spans="1:21" x14ac:dyDescent="0.15">
      <c r="A97" s="174"/>
      <c r="B97" s="174"/>
      <c r="C97" s="174"/>
      <c r="D97" s="174"/>
      <c r="E97" s="175"/>
      <c r="F97" s="175"/>
      <c r="G97" s="175"/>
      <c r="H97" s="175"/>
      <c r="I97" s="175"/>
      <c r="J97" s="175"/>
      <c r="K97" s="174"/>
      <c r="L97" s="174"/>
      <c r="M97" s="174"/>
      <c r="N97" s="174"/>
      <c r="O97" s="174"/>
      <c r="P97" s="174"/>
      <c r="Q97" s="174"/>
      <c r="S97" s="160"/>
    </row>
    <row r="98" spans="1:21" x14ac:dyDescent="0.15">
      <c r="A98" s="267" t="s">
        <v>42</v>
      </c>
      <c r="B98" s="268"/>
      <c r="C98" s="143" t="s">
        <v>2</v>
      </c>
      <c r="D98" s="143" t="s">
        <v>10</v>
      </c>
      <c r="E98" s="144" t="str">
        <f t="shared" ref="E98:P98" si="58">E10</f>
        <v>2021/10</v>
      </c>
      <c r="F98" s="144" t="str">
        <f t="shared" si="58"/>
        <v>2021/11</v>
      </c>
      <c r="G98" s="144" t="str">
        <f t="shared" si="58"/>
        <v>2021/12</v>
      </c>
      <c r="H98" s="144" t="str">
        <f t="shared" si="58"/>
        <v>2022/1</v>
      </c>
      <c r="I98" s="144" t="str">
        <f t="shared" si="58"/>
        <v>2022/2</v>
      </c>
      <c r="J98" s="144" t="str">
        <f t="shared" si="58"/>
        <v>2022/3</v>
      </c>
      <c r="K98" s="144" t="str">
        <f t="shared" si="58"/>
        <v>2022/4</v>
      </c>
      <c r="L98" s="144" t="str">
        <f t="shared" si="58"/>
        <v>2022/5</v>
      </c>
      <c r="M98" s="144" t="str">
        <f t="shared" si="58"/>
        <v>2022/6</v>
      </c>
      <c r="N98" s="144" t="str">
        <f t="shared" si="58"/>
        <v>2022/7</v>
      </c>
      <c r="O98" s="144" t="str">
        <f t="shared" si="58"/>
        <v>2022/8</v>
      </c>
      <c r="P98" s="144" t="str">
        <f t="shared" si="58"/>
        <v>2022/9</v>
      </c>
      <c r="Q98" s="176" t="s">
        <v>8</v>
      </c>
      <c r="S98" s="160"/>
    </row>
    <row r="99" spans="1:21" x14ac:dyDescent="0.15">
      <c r="A99" s="252" t="s">
        <v>32</v>
      </c>
      <c r="B99" s="253"/>
      <c r="C99" s="146" t="s">
        <v>33</v>
      </c>
      <c r="D99" s="147"/>
      <c r="E99" s="70">
        <f>'別紙２ 予定電力量一覧表＆時間帯別表'!$E$12</f>
        <v>73</v>
      </c>
      <c r="F99" s="70">
        <f>'別紙２ 予定電力量一覧表＆時間帯別表'!$E$12</f>
        <v>73</v>
      </c>
      <c r="G99" s="70">
        <f>'別紙２ 予定電力量一覧表＆時間帯別表'!$E$12</f>
        <v>73</v>
      </c>
      <c r="H99" s="70">
        <f>'別紙２ 予定電力量一覧表＆時間帯別表'!$E$12</f>
        <v>73</v>
      </c>
      <c r="I99" s="70">
        <f>'別紙２ 予定電力量一覧表＆時間帯別表'!$E$12</f>
        <v>73</v>
      </c>
      <c r="J99" s="70">
        <f>'別紙２ 予定電力量一覧表＆時間帯別表'!$E$12</f>
        <v>73</v>
      </c>
      <c r="K99" s="70">
        <f>'別紙２ 予定電力量一覧表＆時間帯別表'!$E$12</f>
        <v>73</v>
      </c>
      <c r="L99" s="70">
        <f>'別紙２ 予定電力量一覧表＆時間帯別表'!$E$12</f>
        <v>73</v>
      </c>
      <c r="M99" s="70">
        <f>'別紙２ 予定電力量一覧表＆時間帯別表'!$E$12</f>
        <v>73</v>
      </c>
      <c r="N99" s="70">
        <f>'別紙２ 予定電力量一覧表＆時間帯別表'!$E$12</f>
        <v>73</v>
      </c>
      <c r="O99" s="70">
        <f>'別紙２ 予定電力量一覧表＆時間帯別表'!$E$12</f>
        <v>73</v>
      </c>
      <c r="P99" s="70">
        <f>'別紙２ 予定電力量一覧表＆時間帯別表'!$E$12</f>
        <v>73</v>
      </c>
      <c r="Q99" s="148" t="s">
        <v>35</v>
      </c>
      <c r="R99" s="129">
        <f>'別紙２ 予定電力量一覧表＆時間帯別表'!E12</f>
        <v>73</v>
      </c>
      <c r="S99" s="160"/>
    </row>
    <row r="100" spans="1:21" x14ac:dyDescent="0.15">
      <c r="A100" s="254" t="s">
        <v>1</v>
      </c>
      <c r="B100" s="255"/>
      <c r="C100" s="149" t="s">
        <v>37</v>
      </c>
      <c r="D100" s="150"/>
      <c r="E100" s="71">
        <v>100</v>
      </c>
      <c r="F100" s="71">
        <v>100</v>
      </c>
      <c r="G100" s="71">
        <v>100</v>
      </c>
      <c r="H100" s="71">
        <v>100</v>
      </c>
      <c r="I100" s="71">
        <v>100</v>
      </c>
      <c r="J100" s="72">
        <v>100</v>
      </c>
      <c r="K100" s="71">
        <v>100</v>
      </c>
      <c r="L100" s="71">
        <v>100</v>
      </c>
      <c r="M100" s="71">
        <v>100</v>
      </c>
      <c r="N100" s="71">
        <v>100</v>
      </c>
      <c r="O100" s="71">
        <v>100</v>
      </c>
      <c r="P100" s="71">
        <v>100</v>
      </c>
      <c r="Q100" s="151" t="s">
        <v>35</v>
      </c>
      <c r="R100" s="129">
        <f>P99-R99</f>
        <v>0</v>
      </c>
      <c r="S100" s="160"/>
    </row>
    <row r="101" spans="1:21" x14ac:dyDescent="0.15">
      <c r="A101" s="256" t="s">
        <v>39</v>
      </c>
      <c r="B101" s="152" t="s">
        <v>3</v>
      </c>
      <c r="C101" s="152" t="s">
        <v>40</v>
      </c>
      <c r="D101" s="153"/>
      <c r="E101" s="154"/>
      <c r="F101" s="154"/>
      <c r="G101" s="154"/>
      <c r="H101" s="154"/>
      <c r="I101" s="154"/>
      <c r="J101" s="154"/>
      <c r="K101" s="154"/>
      <c r="L101" s="154"/>
      <c r="M101" s="154"/>
      <c r="N101" s="155">
        <f>'別紙２ 予定電力量一覧表＆時間帯別表'!O12</f>
        <v>11000</v>
      </c>
      <c r="O101" s="155">
        <f>'別紙２ 予定電力量一覧表＆時間帯別表'!P12</f>
        <v>10000</v>
      </c>
      <c r="P101" s="155">
        <f>'別紙２ 予定電力量一覧表＆時間帯別表'!Q12</f>
        <v>8000</v>
      </c>
      <c r="Q101" s="151">
        <f>SUM(E101:P101)</f>
        <v>29000</v>
      </c>
      <c r="S101" s="160"/>
    </row>
    <row r="102" spans="1:21" x14ac:dyDescent="0.15">
      <c r="A102" s="257"/>
      <c r="B102" s="152" t="s">
        <v>4</v>
      </c>
      <c r="C102" s="152" t="s">
        <v>40</v>
      </c>
      <c r="D102" s="153"/>
      <c r="E102" s="155">
        <f>'別紙２ 予定電力量一覧表＆時間帯別表'!F12</f>
        <v>6000</v>
      </c>
      <c r="F102" s="155">
        <f>'別紙２ 予定電力量一覧表＆時間帯別表'!G12</f>
        <v>6000</v>
      </c>
      <c r="G102" s="155">
        <f>'別紙２ 予定電力量一覧表＆時間帯別表'!H12</f>
        <v>7000</v>
      </c>
      <c r="H102" s="155">
        <f>'別紙２ 予定電力量一覧表＆時間帯別表'!I12</f>
        <v>8000</v>
      </c>
      <c r="I102" s="155">
        <f>'別紙２ 予定電力量一覧表＆時間帯別表'!J12</f>
        <v>8000</v>
      </c>
      <c r="J102" s="155">
        <f>'別紙２ 予定電力量一覧表＆時間帯別表'!K12</f>
        <v>6000</v>
      </c>
      <c r="K102" s="155">
        <f>'別紙２ 予定電力量一覧表＆時間帯別表'!L12</f>
        <v>7000</v>
      </c>
      <c r="L102" s="155">
        <f>'別紙２ 予定電力量一覧表＆時間帯別表'!M12</f>
        <v>5000</v>
      </c>
      <c r="M102" s="155">
        <f>'別紙２ 予定電力量一覧表＆時間帯別表'!N12</f>
        <v>6000</v>
      </c>
      <c r="N102" s="155"/>
      <c r="O102" s="155"/>
      <c r="P102" s="155"/>
      <c r="Q102" s="151">
        <f>SUM(E102:P102)</f>
        <v>59000</v>
      </c>
      <c r="S102" s="160"/>
    </row>
    <row r="103" spans="1:21" x14ac:dyDescent="0.15">
      <c r="A103" s="258"/>
      <c r="B103" s="156" t="s">
        <v>0</v>
      </c>
      <c r="C103" s="156" t="s">
        <v>40</v>
      </c>
      <c r="D103" s="157"/>
      <c r="E103" s="158">
        <f t="shared" ref="E103:P103" si="59">SUM(E101:E102)</f>
        <v>6000</v>
      </c>
      <c r="F103" s="158">
        <f t="shared" si="59"/>
        <v>6000</v>
      </c>
      <c r="G103" s="158">
        <f t="shared" si="59"/>
        <v>7000</v>
      </c>
      <c r="H103" s="158">
        <f t="shared" si="59"/>
        <v>8000</v>
      </c>
      <c r="I103" s="158">
        <f t="shared" si="59"/>
        <v>8000</v>
      </c>
      <c r="J103" s="158">
        <f t="shared" si="59"/>
        <v>6000</v>
      </c>
      <c r="K103" s="158">
        <f t="shared" si="59"/>
        <v>7000</v>
      </c>
      <c r="L103" s="158">
        <f t="shared" si="59"/>
        <v>5000</v>
      </c>
      <c r="M103" s="158">
        <f t="shared" si="59"/>
        <v>6000</v>
      </c>
      <c r="N103" s="158">
        <f t="shared" si="59"/>
        <v>11000</v>
      </c>
      <c r="O103" s="158">
        <f t="shared" si="59"/>
        <v>10000</v>
      </c>
      <c r="P103" s="158">
        <f t="shared" si="59"/>
        <v>8000</v>
      </c>
      <c r="Q103" s="159">
        <f>SUM(E103:P103)</f>
        <v>88000</v>
      </c>
      <c r="S103" s="161">
        <f>'別紙２ 予定電力量一覧表＆時間帯別表'!R12</f>
        <v>88000</v>
      </c>
      <c r="T103" s="161">
        <f>Q103-S103</f>
        <v>0</v>
      </c>
      <c r="U103" s="129" t="str">
        <f>'別紙２ 予定電力量一覧表＆時間帯別表'!B12</f>
        <v>大久保市民センター</v>
      </c>
    </row>
    <row r="104" spans="1:21" x14ac:dyDescent="0.15">
      <c r="A104" s="259" t="s">
        <v>5</v>
      </c>
      <c r="B104" s="260"/>
      <c r="C104" s="162" t="s">
        <v>6</v>
      </c>
      <c r="D104" s="57"/>
      <c r="E104" s="163">
        <f t="shared" ref="E104:G104" si="60">$D104*E99*(185-E100)/100</f>
        <v>0</v>
      </c>
      <c r="F104" s="163">
        <f t="shared" si="60"/>
        <v>0</v>
      </c>
      <c r="G104" s="163">
        <f t="shared" si="60"/>
        <v>0</v>
      </c>
      <c r="H104" s="163">
        <f>$D104*H99*(185-H100)/100</f>
        <v>0</v>
      </c>
      <c r="I104" s="163">
        <f t="shared" ref="I104:J104" si="61">$D104*I99*(185-I100)/100</f>
        <v>0</v>
      </c>
      <c r="J104" s="163">
        <f t="shared" si="61"/>
        <v>0</v>
      </c>
      <c r="K104" s="163">
        <f>$D104*K99*(185-K100)/100</f>
        <v>0</v>
      </c>
      <c r="L104" s="163">
        <f t="shared" ref="L104:P104" si="62">$D104*L99*(185-L100)/100</f>
        <v>0</v>
      </c>
      <c r="M104" s="163">
        <f t="shared" si="62"/>
        <v>0</v>
      </c>
      <c r="N104" s="163">
        <f t="shared" si="62"/>
        <v>0</v>
      </c>
      <c r="O104" s="163">
        <f t="shared" si="62"/>
        <v>0</v>
      </c>
      <c r="P104" s="163">
        <f t="shared" si="62"/>
        <v>0</v>
      </c>
      <c r="Q104" s="164" t="s">
        <v>41</v>
      </c>
      <c r="S104" s="160"/>
    </row>
    <row r="105" spans="1:21" x14ac:dyDescent="0.15">
      <c r="A105" s="165" t="s">
        <v>7</v>
      </c>
      <c r="B105" s="152" t="s">
        <v>3</v>
      </c>
      <c r="C105" s="152" t="s">
        <v>6</v>
      </c>
      <c r="D105" s="58"/>
      <c r="E105" s="166">
        <f t="shared" ref="E105:J106" si="63">$D105*E101</f>
        <v>0</v>
      </c>
      <c r="F105" s="166">
        <f t="shared" si="63"/>
        <v>0</v>
      </c>
      <c r="G105" s="166">
        <f t="shared" si="63"/>
        <v>0</v>
      </c>
      <c r="H105" s="166">
        <f t="shared" si="63"/>
        <v>0</v>
      </c>
      <c r="I105" s="166">
        <f t="shared" si="63"/>
        <v>0</v>
      </c>
      <c r="J105" s="166">
        <f t="shared" si="63"/>
        <v>0</v>
      </c>
      <c r="K105" s="166">
        <f>$D105*K101</f>
        <v>0</v>
      </c>
      <c r="L105" s="166">
        <f t="shared" ref="L105:P106" si="64">$D105*L101</f>
        <v>0</v>
      </c>
      <c r="M105" s="166">
        <f t="shared" si="64"/>
        <v>0</v>
      </c>
      <c r="N105" s="166">
        <f t="shared" si="64"/>
        <v>0</v>
      </c>
      <c r="O105" s="166">
        <f t="shared" si="64"/>
        <v>0</v>
      </c>
      <c r="P105" s="166">
        <f t="shared" si="64"/>
        <v>0</v>
      </c>
      <c r="Q105" s="167" t="s">
        <v>41</v>
      </c>
      <c r="S105" s="160"/>
    </row>
    <row r="106" spans="1:21" x14ac:dyDescent="0.15">
      <c r="A106" s="168"/>
      <c r="B106" s="152" t="s">
        <v>4</v>
      </c>
      <c r="C106" s="152" t="s">
        <v>6</v>
      </c>
      <c r="D106" s="58"/>
      <c r="E106" s="166">
        <f t="shared" si="63"/>
        <v>0</v>
      </c>
      <c r="F106" s="166">
        <f t="shared" si="63"/>
        <v>0</v>
      </c>
      <c r="G106" s="166">
        <f t="shared" si="63"/>
        <v>0</v>
      </c>
      <c r="H106" s="166">
        <f t="shared" si="63"/>
        <v>0</v>
      </c>
      <c r="I106" s="166">
        <f t="shared" si="63"/>
        <v>0</v>
      </c>
      <c r="J106" s="166">
        <f t="shared" si="63"/>
        <v>0</v>
      </c>
      <c r="K106" s="166">
        <f>$D106*K102</f>
        <v>0</v>
      </c>
      <c r="L106" s="166">
        <f t="shared" si="64"/>
        <v>0</v>
      </c>
      <c r="M106" s="166">
        <f t="shared" si="64"/>
        <v>0</v>
      </c>
      <c r="N106" s="166">
        <f t="shared" si="64"/>
        <v>0</v>
      </c>
      <c r="O106" s="166">
        <f t="shared" si="64"/>
        <v>0</v>
      </c>
      <c r="P106" s="166">
        <f t="shared" si="64"/>
        <v>0</v>
      </c>
      <c r="Q106" s="167" t="s">
        <v>41</v>
      </c>
      <c r="S106" s="160"/>
    </row>
    <row r="107" spans="1:21" x14ac:dyDescent="0.15">
      <c r="A107" s="261" t="s">
        <v>18</v>
      </c>
      <c r="B107" s="262"/>
      <c r="C107" s="162" t="s">
        <v>6</v>
      </c>
      <c r="D107" s="169"/>
      <c r="E107" s="170">
        <f t="shared" ref="E107:P107" si="65">ROUNDDOWN(SUM(E104:E106),0)</f>
        <v>0</v>
      </c>
      <c r="F107" s="170">
        <f t="shared" si="65"/>
        <v>0</v>
      </c>
      <c r="G107" s="170">
        <f t="shared" si="65"/>
        <v>0</v>
      </c>
      <c r="H107" s="170">
        <f t="shared" si="65"/>
        <v>0</v>
      </c>
      <c r="I107" s="170">
        <f t="shared" si="65"/>
        <v>0</v>
      </c>
      <c r="J107" s="171">
        <f t="shared" si="65"/>
        <v>0</v>
      </c>
      <c r="K107" s="172">
        <f t="shared" si="65"/>
        <v>0</v>
      </c>
      <c r="L107" s="172">
        <f t="shared" si="65"/>
        <v>0</v>
      </c>
      <c r="M107" s="172">
        <f t="shared" si="65"/>
        <v>0</v>
      </c>
      <c r="N107" s="172">
        <f t="shared" si="65"/>
        <v>0</v>
      </c>
      <c r="O107" s="172">
        <f t="shared" si="65"/>
        <v>0</v>
      </c>
      <c r="P107" s="172">
        <f t="shared" si="65"/>
        <v>0</v>
      </c>
      <c r="Q107" s="173">
        <f>SUM(E107:P107)</f>
        <v>0</v>
      </c>
      <c r="S107" s="160"/>
    </row>
    <row r="108" spans="1:21" x14ac:dyDescent="0.15">
      <c r="A108" s="174"/>
      <c r="B108" s="174"/>
      <c r="C108" s="174"/>
      <c r="D108" s="174"/>
      <c r="E108" s="175"/>
      <c r="F108" s="175"/>
      <c r="G108" s="175"/>
      <c r="H108" s="175"/>
      <c r="I108" s="175"/>
      <c r="J108" s="175"/>
      <c r="K108" s="174"/>
      <c r="L108" s="174"/>
      <c r="M108" s="174"/>
      <c r="N108" s="174"/>
      <c r="O108" s="174"/>
      <c r="P108" s="174"/>
      <c r="Q108" s="174"/>
      <c r="S108" s="160"/>
    </row>
    <row r="109" spans="1:21" x14ac:dyDescent="0.15">
      <c r="A109" s="267" t="s">
        <v>43</v>
      </c>
      <c r="B109" s="268"/>
      <c r="C109" s="143" t="s">
        <v>2</v>
      </c>
      <c r="D109" s="143" t="s">
        <v>10</v>
      </c>
      <c r="E109" s="144" t="str">
        <f t="shared" ref="E109:P109" si="66">E10</f>
        <v>2021/10</v>
      </c>
      <c r="F109" s="144" t="str">
        <f t="shared" si="66"/>
        <v>2021/11</v>
      </c>
      <c r="G109" s="144" t="str">
        <f t="shared" si="66"/>
        <v>2021/12</v>
      </c>
      <c r="H109" s="144" t="str">
        <f t="shared" si="66"/>
        <v>2022/1</v>
      </c>
      <c r="I109" s="144" t="str">
        <f t="shared" si="66"/>
        <v>2022/2</v>
      </c>
      <c r="J109" s="144" t="str">
        <f t="shared" si="66"/>
        <v>2022/3</v>
      </c>
      <c r="K109" s="144" t="str">
        <f t="shared" si="66"/>
        <v>2022/4</v>
      </c>
      <c r="L109" s="144" t="str">
        <f t="shared" si="66"/>
        <v>2022/5</v>
      </c>
      <c r="M109" s="144" t="str">
        <f t="shared" si="66"/>
        <v>2022/6</v>
      </c>
      <c r="N109" s="144" t="str">
        <f t="shared" si="66"/>
        <v>2022/7</v>
      </c>
      <c r="O109" s="144" t="str">
        <f t="shared" si="66"/>
        <v>2022/8</v>
      </c>
      <c r="P109" s="144" t="str">
        <f t="shared" si="66"/>
        <v>2022/9</v>
      </c>
      <c r="Q109" s="145" t="s">
        <v>8</v>
      </c>
      <c r="S109" s="160"/>
    </row>
    <row r="110" spans="1:21" x14ac:dyDescent="0.15">
      <c r="A110" s="252" t="s">
        <v>32</v>
      </c>
      <c r="B110" s="253"/>
      <c r="C110" s="146" t="s">
        <v>33</v>
      </c>
      <c r="D110" s="147"/>
      <c r="E110" s="70">
        <f>'別紙２ 予定電力量一覧表＆時間帯別表'!$E$13</f>
        <v>76</v>
      </c>
      <c r="F110" s="70">
        <f>'別紙２ 予定電力量一覧表＆時間帯別表'!$E$13</f>
        <v>76</v>
      </c>
      <c r="G110" s="70">
        <f>'別紙２ 予定電力量一覧表＆時間帯別表'!$E$13</f>
        <v>76</v>
      </c>
      <c r="H110" s="70">
        <f>'別紙２ 予定電力量一覧表＆時間帯別表'!$E$13</f>
        <v>76</v>
      </c>
      <c r="I110" s="70">
        <f>'別紙２ 予定電力量一覧表＆時間帯別表'!$E$13</f>
        <v>76</v>
      </c>
      <c r="J110" s="70">
        <f>'別紙２ 予定電力量一覧表＆時間帯別表'!$E$13</f>
        <v>76</v>
      </c>
      <c r="K110" s="70">
        <f>'別紙２ 予定電力量一覧表＆時間帯別表'!$E$13</f>
        <v>76</v>
      </c>
      <c r="L110" s="70">
        <f>'別紙２ 予定電力量一覧表＆時間帯別表'!$E$13</f>
        <v>76</v>
      </c>
      <c r="M110" s="70">
        <f>'別紙２ 予定電力量一覧表＆時間帯別表'!$E$13</f>
        <v>76</v>
      </c>
      <c r="N110" s="70">
        <f>'別紙２ 予定電力量一覧表＆時間帯別表'!$E$13</f>
        <v>76</v>
      </c>
      <c r="O110" s="70">
        <f>'別紙２ 予定電力量一覧表＆時間帯別表'!$E$13</f>
        <v>76</v>
      </c>
      <c r="P110" s="70">
        <f>'別紙２ 予定電力量一覧表＆時間帯別表'!$E$13</f>
        <v>76</v>
      </c>
      <c r="Q110" s="148" t="s">
        <v>35</v>
      </c>
      <c r="R110" s="129">
        <f>'別紙２ 予定電力量一覧表＆時間帯別表'!E13</f>
        <v>76</v>
      </c>
      <c r="S110" s="160"/>
    </row>
    <row r="111" spans="1:21" x14ac:dyDescent="0.15">
      <c r="A111" s="254" t="s">
        <v>1</v>
      </c>
      <c r="B111" s="255"/>
      <c r="C111" s="149" t="s">
        <v>37</v>
      </c>
      <c r="D111" s="150"/>
      <c r="E111" s="71">
        <v>100</v>
      </c>
      <c r="F111" s="71">
        <v>100</v>
      </c>
      <c r="G111" s="71">
        <v>100</v>
      </c>
      <c r="H111" s="71">
        <v>100</v>
      </c>
      <c r="I111" s="71">
        <v>100</v>
      </c>
      <c r="J111" s="72">
        <v>100</v>
      </c>
      <c r="K111" s="71">
        <v>100</v>
      </c>
      <c r="L111" s="71">
        <v>100</v>
      </c>
      <c r="M111" s="71">
        <v>100</v>
      </c>
      <c r="N111" s="71">
        <v>100</v>
      </c>
      <c r="O111" s="71">
        <v>100</v>
      </c>
      <c r="P111" s="71">
        <v>100</v>
      </c>
      <c r="Q111" s="151" t="s">
        <v>35</v>
      </c>
      <c r="R111" s="129">
        <f>P110-R110</f>
        <v>0</v>
      </c>
      <c r="S111" s="160"/>
    </row>
    <row r="112" spans="1:21" x14ac:dyDescent="0.15">
      <c r="A112" s="256" t="s">
        <v>39</v>
      </c>
      <c r="B112" s="152" t="s">
        <v>3</v>
      </c>
      <c r="C112" s="152" t="s">
        <v>40</v>
      </c>
      <c r="D112" s="153"/>
      <c r="E112" s="73"/>
      <c r="F112" s="73"/>
      <c r="G112" s="73"/>
      <c r="H112" s="73"/>
      <c r="I112" s="73"/>
      <c r="J112" s="73"/>
      <c r="K112" s="73"/>
      <c r="L112" s="73"/>
      <c r="M112" s="73"/>
      <c r="N112" s="74">
        <f>'別紙２ 予定電力量一覧表＆時間帯別表'!O13</f>
        <v>9253</v>
      </c>
      <c r="O112" s="74">
        <f>'別紙２ 予定電力量一覧表＆時間帯別表'!P13</f>
        <v>10012</v>
      </c>
      <c r="P112" s="74">
        <f>'別紙２ 予定電力量一覧表＆時間帯別表'!Q13</f>
        <v>8004</v>
      </c>
      <c r="Q112" s="151">
        <f>SUM(E112:P112)</f>
        <v>27269</v>
      </c>
      <c r="S112" s="160"/>
    </row>
    <row r="113" spans="1:21" x14ac:dyDescent="0.15">
      <c r="A113" s="257"/>
      <c r="B113" s="152" t="s">
        <v>4</v>
      </c>
      <c r="C113" s="152" t="s">
        <v>40</v>
      </c>
      <c r="D113" s="153"/>
      <c r="E113" s="74">
        <f>'別紙２ 予定電力量一覧表＆時間帯別表'!F13</f>
        <v>6167</v>
      </c>
      <c r="F113" s="74">
        <f>'別紙２ 予定電力量一覧表＆時間帯別表'!G13</f>
        <v>5925</v>
      </c>
      <c r="G113" s="74">
        <f>'別紙２ 予定電力量一覧表＆時間帯別表'!H13</f>
        <v>8194</v>
      </c>
      <c r="H113" s="74">
        <f>'別紙２ 予定電力量一覧表＆時間帯別表'!I13</f>
        <v>8582</v>
      </c>
      <c r="I113" s="74">
        <f>'別紙２ 予定電力量一覧表＆時間帯別表'!J13</f>
        <v>8109</v>
      </c>
      <c r="J113" s="74">
        <f>'別紙２ 予定電力量一覧表＆時間帯別表'!K13</f>
        <v>7375</v>
      </c>
      <c r="K113" s="74">
        <f>'別紙２ 予定電力量一覧表＆時間帯別表'!L13</f>
        <v>6242</v>
      </c>
      <c r="L113" s="74">
        <f>'別紙２ 予定電力量一覧表＆時間帯別表'!M13</f>
        <v>5250</v>
      </c>
      <c r="M113" s="74">
        <f>'別紙２ 予定電力量一覧表＆時間帯別表'!N13</f>
        <v>7032</v>
      </c>
      <c r="N113" s="74"/>
      <c r="O113" s="74"/>
      <c r="P113" s="74"/>
      <c r="Q113" s="151">
        <f>SUM(E113:P113)</f>
        <v>62876</v>
      </c>
      <c r="S113" s="160"/>
    </row>
    <row r="114" spans="1:21" x14ac:dyDescent="0.15">
      <c r="A114" s="258"/>
      <c r="B114" s="156" t="s">
        <v>0</v>
      </c>
      <c r="C114" s="156" t="s">
        <v>40</v>
      </c>
      <c r="D114" s="157"/>
      <c r="E114" s="158">
        <f t="shared" ref="E114:P114" si="67">SUM(E112:E113)</f>
        <v>6167</v>
      </c>
      <c r="F114" s="158">
        <f t="shared" si="67"/>
        <v>5925</v>
      </c>
      <c r="G114" s="158">
        <f t="shared" si="67"/>
        <v>8194</v>
      </c>
      <c r="H114" s="158">
        <f t="shared" si="67"/>
        <v>8582</v>
      </c>
      <c r="I114" s="158">
        <f t="shared" si="67"/>
        <v>8109</v>
      </c>
      <c r="J114" s="158">
        <f t="shared" si="67"/>
        <v>7375</v>
      </c>
      <c r="K114" s="158">
        <f t="shared" si="67"/>
        <v>6242</v>
      </c>
      <c r="L114" s="158">
        <f t="shared" si="67"/>
        <v>5250</v>
      </c>
      <c r="M114" s="158">
        <f t="shared" si="67"/>
        <v>7032</v>
      </c>
      <c r="N114" s="158">
        <f t="shared" si="67"/>
        <v>9253</v>
      </c>
      <c r="O114" s="158">
        <f t="shared" si="67"/>
        <v>10012</v>
      </c>
      <c r="P114" s="158">
        <f t="shared" si="67"/>
        <v>8004</v>
      </c>
      <c r="Q114" s="159">
        <f>SUM(E114:P114)</f>
        <v>90145</v>
      </c>
      <c r="S114" s="161">
        <f>'別紙２ 予定電力量一覧表＆時間帯別表'!R13</f>
        <v>90145</v>
      </c>
      <c r="T114" s="161">
        <f>Q114-S114</f>
        <v>0</v>
      </c>
      <c r="U114" s="129" t="str">
        <f>'別紙２ 予定電力量一覧表＆時間帯別表'!B13</f>
        <v>魚住市民センター</v>
      </c>
    </row>
    <row r="115" spans="1:21" x14ac:dyDescent="0.15">
      <c r="A115" s="259" t="s">
        <v>5</v>
      </c>
      <c r="B115" s="260"/>
      <c r="C115" s="162" t="s">
        <v>6</v>
      </c>
      <c r="D115" s="57"/>
      <c r="E115" s="163">
        <f t="shared" ref="E115:G115" si="68">$D115*E110*(185-E111)/100</f>
        <v>0</v>
      </c>
      <c r="F115" s="163">
        <f t="shared" si="68"/>
        <v>0</v>
      </c>
      <c r="G115" s="163">
        <f t="shared" si="68"/>
        <v>0</v>
      </c>
      <c r="H115" s="163">
        <f>$D115*H110*(185-H111)/100</f>
        <v>0</v>
      </c>
      <c r="I115" s="163">
        <f t="shared" ref="I115:J115" si="69">$D115*I110*(185-I111)/100</f>
        <v>0</v>
      </c>
      <c r="J115" s="163">
        <f t="shared" si="69"/>
        <v>0</v>
      </c>
      <c r="K115" s="163">
        <f>$D115*K110*(185-K111)/100</f>
        <v>0</v>
      </c>
      <c r="L115" s="163">
        <f t="shared" ref="L115:P115" si="70">$D115*L110*(185-L111)/100</f>
        <v>0</v>
      </c>
      <c r="M115" s="163">
        <f t="shared" si="70"/>
        <v>0</v>
      </c>
      <c r="N115" s="163">
        <f t="shared" si="70"/>
        <v>0</v>
      </c>
      <c r="O115" s="163">
        <f t="shared" si="70"/>
        <v>0</v>
      </c>
      <c r="P115" s="163">
        <f t="shared" si="70"/>
        <v>0</v>
      </c>
      <c r="Q115" s="164" t="s">
        <v>41</v>
      </c>
      <c r="S115" s="160"/>
    </row>
    <row r="116" spans="1:21" x14ac:dyDescent="0.15">
      <c r="A116" s="165" t="s">
        <v>7</v>
      </c>
      <c r="B116" s="152" t="s">
        <v>3</v>
      </c>
      <c r="C116" s="152" t="s">
        <v>6</v>
      </c>
      <c r="D116" s="58"/>
      <c r="E116" s="166">
        <f t="shared" ref="E116:J117" si="71">$D116*E112</f>
        <v>0</v>
      </c>
      <c r="F116" s="166">
        <f t="shared" si="71"/>
        <v>0</v>
      </c>
      <c r="G116" s="166">
        <f t="shared" si="71"/>
        <v>0</v>
      </c>
      <c r="H116" s="166">
        <f t="shared" si="71"/>
        <v>0</v>
      </c>
      <c r="I116" s="166">
        <f t="shared" si="71"/>
        <v>0</v>
      </c>
      <c r="J116" s="166">
        <f t="shared" si="71"/>
        <v>0</v>
      </c>
      <c r="K116" s="166">
        <f>$D116*K112</f>
        <v>0</v>
      </c>
      <c r="L116" s="166">
        <f t="shared" ref="L116:P117" si="72">$D116*L112</f>
        <v>0</v>
      </c>
      <c r="M116" s="166">
        <f t="shared" si="72"/>
        <v>0</v>
      </c>
      <c r="N116" s="166">
        <f t="shared" si="72"/>
        <v>0</v>
      </c>
      <c r="O116" s="166">
        <f t="shared" si="72"/>
        <v>0</v>
      </c>
      <c r="P116" s="166">
        <f t="shared" si="72"/>
        <v>0</v>
      </c>
      <c r="Q116" s="167" t="s">
        <v>41</v>
      </c>
      <c r="S116" s="160"/>
    </row>
    <row r="117" spans="1:21" x14ac:dyDescent="0.15">
      <c r="A117" s="168"/>
      <c r="B117" s="152" t="s">
        <v>4</v>
      </c>
      <c r="C117" s="152" t="s">
        <v>6</v>
      </c>
      <c r="D117" s="58"/>
      <c r="E117" s="166">
        <f t="shared" si="71"/>
        <v>0</v>
      </c>
      <c r="F117" s="166">
        <f t="shared" si="71"/>
        <v>0</v>
      </c>
      <c r="G117" s="166">
        <f t="shared" si="71"/>
        <v>0</v>
      </c>
      <c r="H117" s="166">
        <f t="shared" si="71"/>
        <v>0</v>
      </c>
      <c r="I117" s="166">
        <f t="shared" si="71"/>
        <v>0</v>
      </c>
      <c r="J117" s="166">
        <f t="shared" si="71"/>
        <v>0</v>
      </c>
      <c r="K117" s="166">
        <f>$D117*K113</f>
        <v>0</v>
      </c>
      <c r="L117" s="166">
        <f t="shared" si="72"/>
        <v>0</v>
      </c>
      <c r="M117" s="166">
        <f t="shared" si="72"/>
        <v>0</v>
      </c>
      <c r="N117" s="166">
        <f t="shared" si="72"/>
        <v>0</v>
      </c>
      <c r="O117" s="166">
        <f t="shared" si="72"/>
        <v>0</v>
      </c>
      <c r="P117" s="166">
        <f t="shared" si="72"/>
        <v>0</v>
      </c>
      <c r="Q117" s="167" t="s">
        <v>41</v>
      </c>
      <c r="S117" s="160"/>
    </row>
    <row r="118" spans="1:21" x14ac:dyDescent="0.15">
      <c r="A118" s="261" t="s">
        <v>18</v>
      </c>
      <c r="B118" s="262"/>
      <c r="C118" s="162" t="s">
        <v>6</v>
      </c>
      <c r="D118" s="169"/>
      <c r="E118" s="170">
        <f t="shared" ref="E118:P118" si="73">ROUNDDOWN(SUM(E115:E117),0)</f>
        <v>0</v>
      </c>
      <c r="F118" s="170">
        <f t="shared" si="73"/>
        <v>0</v>
      </c>
      <c r="G118" s="170">
        <f t="shared" si="73"/>
        <v>0</v>
      </c>
      <c r="H118" s="170">
        <f t="shared" si="73"/>
        <v>0</v>
      </c>
      <c r="I118" s="170">
        <f t="shared" si="73"/>
        <v>0</v>
      </c>
      <c r="J118" s="171">
        <f t="shared" si="73"/>
        <v>0</v>
      </c>
      <c r="K118" s="172">
        <f t="shared" si="73"/>
        <v>0</v>
      </c>
      <c r="L118" s="172">
        <f t="shared" si="73"/>
        <v>0</v>
      </c>
      <c r="M118" s="172">
        <f t="shared" si="73"/>
        <v>0</v>
      </c>
      <c r="N118" s="172">
        <f t="shared" si="73"/>
        <v>0</v>
      </c>
      <c r="O118" s="172">
        <f t="shared" si="73"/>
        <v>0</v>
      </c>
      <c r="P118" s="172">
        <f t="shared" si="73"/>
        <v>0</v>
      </c>
      <c r="Q118" s="173">
        <f>SUM(E118:P118)</f>
        <v>0</v>
      </c>
      <c r="S118" s="160"/>
    </row>
    <row r="119" spans="1:21" x14ac:dyDescent="0.15">
      <c r="A119" s="174"/>
      <c r="B119" s="174"/>
      <c r="C119" s="174"/>
      <c r="D119" s="174"/>
      <c r="E119" s="175"/>
      <c r="F119" s="175"/>
      <c r="G119" s="175"/>
      <c r="H119" s="175"/>
      <c r="I119" s="175"/>
      <c r="J119" s="175"/>
      <c r="K119" s="174"/>
      <c r="L119" s="174"/>
      <c r="M119" s="174"/>
      <c r="N119" s="174"/>
      <c r="O119" s="174"/>
      <c r="P119" s="174"/>
      <c r="Q119" s="174"/>
      <c r="S119" s="160"/>
    </row>
    <row r="120" spans="1:21" x14ac:dyDescent="0.15">
      <c r="A120" s="267" t="s">
        <v>44</v>
      </c>
      <c r="B120" s="268"/>
      <c r="C120" s="143" t="s">
        <v>2</v>
      </c>
      <c r="D120" s="143" t="s">
        <v>10</v>
      </c>
      <c r="E120" s="144" t="str">
        <f t="shared" ref="E120:P120" si="74">E10</f>
        <v>2021/10</v>
      </c>
      <c r="F120" s="144" t="str">
        <f t="shared" si="74"/>
        <v>2021/11</v>
      </c>
      <c r="G120" s="144" t="str">
        <f t="shared" si="74"/>
        <v>2021/12</v>
      </c>
      <c r="H120" s="144" t="str">
        <f t="shared" si="74"/>
        <v>2022/1</v>
      </c>
      <c r="I120" s="144" t="str">
        <f t="shared" si="74"/>
        <v>2022/2</v>
      </c>
      <c r="J120" s="144" t="str">
        <f t="shared" si="74"/>
        <v>2022/3</v>
      </c>
      <c r="K120" s="144" t="str">
        <f t="shared" si="74"/>
        <v>2022/4</v>
      </c>
      <c r="L120" s="144" t="str">
        <f t="shared" si="74"/>
        <v>2022/5</v>
      </c>
      <c r="M120" s="144" t="str">
        <f t="shared" si="74"/>
        <v>2022/6</v>
      </c>
      <c r="N120" s="144" t="str">
        <f t="shared" si="74"/>
        <v>2022/7</v>
      </c>
      <c r="O120" s="144" t="str">
        <f t="shared" si="74"/>
        <v>2022/8</v>
      </c>
      <c r="P120" s="144" t="str">
        <f t="shared" si="74"/>
        <v>2022/9</v>
      </c>
      <c r="Q120" s="145" t="s">
        <v>8</v>
      </c>
      <c r="S120" s="160"/>
    </row>
    <row r="121" spans="1:21" x14ac:dyDescent="0.15">
      <c r="A121" s="252" t="s">
        <v>32</v>
      </c>
      <c r="B121" s="253"/>
      <c r="C121" s="146" t="s">
        <v>33</v>
      </c>
      <c r="D121" s="147"/>
      <c r="E121" s="70">
        <f>'別紙２ 予定電力量一覧表＆時間帯別表'!$E$14</f>
        <v>45</v>
      </c>
      <c r="F121" s="70">
        <f>'別紙２ 予定電力量一覧表＆時間帯別表'!$E$14</f>
        <v>45</v>
      </c>
      <c r="G121" s="70">
        <f>'別紙２ 予定電力量一覧表＆時間帯別表'!$E$14</f>
        <v>45</v>
      </c>
      <c r="H121" s="70">
        <f>'別紙２ 予定電力量一覧表＆時間帯別表'!$E$14</f>
        <v>45</v>
      </c>
      <c r="I121" s="70">
        <f>'別紙２ 予定電力量一覧表＆時間帯別表'!$E$14</f>
        <v>45</v>
      </c>
      <c r="J121" s="70">
        <f>'別紙２ 予定電力量一覧表＆時間帯別表'!$E$14</f>
        <v>45</v>
      </c>
      <c r="K121" s="70">
        <f>'別紙２ 予定電力量一覧表＆時間帯別表'!$E$14</f>
        <v>45</v>
      </c>
      <c r="L121" s="70">
        <f>'別紙２ 予定電力量一覧表＆時間帯別表'!$E$14</f>
        <v>45</v>
      </c>
      <c r="M121" s="70">
        <f>'別紙２ 予定電力量一覧表＆時間帯別表'!$E$14</f>
        <v>45</v>
      </c>
      <c r="N121" s="70">
        <f>'別紙２ 予定電力量一覧表＆時間帯別表'!$E$14</f>
        <v>45</v>
      </c>
      <c r="O121" s="70">
        <f>'別紙２ 予定電力量一覧表＆時間帯別表'!$E$14</f>
        <v>45</v>
      </c>
      <c r="P121" s="70">
        <f>'別紙２ 予定電力量一覧表＆時間帯別表'!$E$14</f>
        <v>45</v>
      </c>
      <c r="Q121" s="148" t="s">
        <v>35</v>
      </c>
      <c r="R121" s="129">
        <f>'別紙２ 予定電力量一覧表＆時間帯別表'!E14</f>
        <v>45</v>
      </c>
      <c r="S121" s="160"/>
    </row>
    <row r="122" spans="1:21" x14ac:dyDescent="0.15">
      <c r="A122" s="254" t="s">
        <v>1</v>
      </c>
      <c r="B122" s="255"/>
      <c r="C122" s="149" t="s">
        <v>37</v>
      </c>
      <c r="D122" s="150"/>
      <c r="E122" s="71">
        <v>100</v>
      </c>
      <c r="F122" s="71">
        <v>100</v>
      </c>
      <c r="G122" s="71">
        <v>100</v>
      </c>
      <c r="H122" s="71">
        <v>100</v>
      </c>
      <c r="I122" s="71">
        <v>100</v>
      </c>
      <c r="J122" s="72">
        <v>100</v>
      </c>
      <c r="K122" s="71">
        <v>100</v>
      </c>
      <c r="L122" s="71">
        <v>100</v>
      </c>
      <c r="M122" s="71">
        <v>100</v>
      </c>
      <c r="N122" s="71">
        <v>100</v>
      </c>
      <c r="O122" s="71">
        <v>100</v>
      </c>
      <c r="P122" s="71">
        <v>100</v>
      </c>
      <c r="Q122" s="151" t="s">
        <v>35</v>
      </c>
      <c r="R122" s="129">
        <f>P121-R121</f>
        <v>0</v>
      </c>
      <c r="S122" s="160"/>
    </row>
    <row r="123" spans="1:21" x14ac:dyDescent="0.15">
      <c r="A123" s="256" t="s">
        <v>39</v>
      </c>
      <c r="B123" s="152" t="s">
        <v>3</v>
      </c>
      <c r="C123" s="152" t="s">
        <v>40</v>
      </c>
      <c r="D123" s="153"/>
      <c r="E123" s="73"/>
      <c r="F123" s="73"/>
      <c r="G123" s="73"/>
      <c r="H123" s="73"/>
      <c r="I123" s="73"/>
      <c r="J123" s="73"/>
      <c r="K123" s="73"/>
      <c r="L123" s="73"/>
      <c r="M123" s="73"/>
      <c r="N123" s="74">
        <f>'別紙２ 予定電力量一覧表＆時間帯別表'!O14</f>
        <v>5500</v>
      </c>
      <c r="O123" s="74">
        <f>'別紙２ 予定電力量一覧表＆時間帯別表'!P14</f>
        <v>5000</v>
      </c>
      <c r="P123" s="74">
        <f>'別紙２ 予定電力量一覧表＆時間帯別表'!Q14</f>
        <v>3700</v>
      </c>
      <c r="Q123" s="151">
        <f>SUM(E123:P123)</f>
        <v>14200</v>
      </c>
      <c r="S123" s="160"/>
    </row>
    <row r="124" spans="1:21" x14ac:dyDescent="0.15">
      <c r="A124" s="257"/>
      <c r="B124" s="152" t="s">
        <v>4</v>
      </c>
      <c r="C124" s="152" t="s">
        <v>40</v>
      </c>
      <c r="D124" s="153"/>
      <c r="E124" s="74">
        <f>'別紙２ 予定電力量一覧表＆時間帯別表'!F14</f>
        <v>3600</v>
      </c>
      <c r="F124" s="74">
        <f>'別紙２ 予定電力量一覧表＆時間帯別表'!G14</f>
        <v>3400</v>
      </c>
      <c r="G124" s="74">
        <f>'別紙２ 予定電力量一覧表＆時間帯別表'!H14</f>
        <v>4800</v>
      </c>
      <c r="H124" s="74">
        <f>'別紙２ 予定電力量一覧表＆時間帯別表'!I14</f>
        <v>5200</v>
      </c>
      <c r="I124" s="74">
        <f>'別紙２ 予定電力量一覧表＆時間帯別表'!J14</f>
        <v>4700</v>
      </c>
      <c r="J124" s="74">
        <f>'別紙２ 予定電力量一覧表＆時間帯別表'!K14</f>
        <v>4400</v>
      </c>
      <c r="K124" s="74">
        <f>'別紙２ 予定電力量一覧表＆時間帯別表'!L14</f>
        <v>3400</v>
      </c>
      <c r="L124" s="74">
        <f>'別紙２ 予定電力量一覧表＆時間帯別表'!M14</f>
        <v>2800</v>
      </c>
      <c r="M124" s="74">
        <f>'別紙２ 予定電力量一覧表＆時間帯別表'!N14</f>
        <v>3300</v>
      </c>
      <c r="N124" s="74"/>
      <c r="O124" s="74"/>
      <c r="P124" s="74"/>
      <c r="Q124" s="151">
        <f>SUM(E124:P124)</f>
        <v>35600</v>
      </c>
      <c r="S124" s="160"/>
    </row>
    <row r="125" spans="1:21" x14ac:dyDescent="0.15">
      <c r="A125" s="258"/>
      <c r="B125" s="156" t="s">
        <v>0</v>
      </c>
      <c r="C125" s="156" t="s">
        <v>40</v>
      </c>
      <c r="D125" s="157"/>
      <c r="E125" s="158">
        <f t="shared" ref="E125:P125" si="75">SUM(E123:E124)</f>
        <v>3600</v>
      </c>
      <c r="F125" s="158">
        <f t="shared" si="75"/>
        <v>3400</v>
      </c>
      <c r="G125" s="158">
        <f t="shared" si="75"/>
        <v>4800</v>
      </c>
      <c r="H125" s="158">
        <f t="shared" si="75"/>
        <v>5200</v>
      </c>
      <c r="I125" s="158">
        <f t="shared" si="75"/>
        <v>4700</v>
      </c>
      <c r="J125" s="158">
        <f t="shared" si="75"/>
        <v>4400</v>
      </c>
      <c r="K125" s="158">
        <f t="shared" si="75"/>
        <v>3400</v>
      </c>
      <c r="L125" s="158">
        <f t="shared" si="75"/>
        <v>2800</v>
      </c>
      <c r="M125" s="158">
        <f t="shared" si="75"/>
        <v>3300</v>
      </c>
      <c r="N125" s="158">
        <f t="shared" si="75"/>
        <v>5500</v>
      </c>
      <c r="O125" s="158">
        <f t="shared" si="75"/>
        <v>5000</v>
      </c>
      <c r="P125" s="158">
        <f t="shared" si="75"/>
        <v>3700</v>
      </c>
      <c r="Q125" s="159">
        <f>SUM(E125:P125)</f>
        <v>49800</v>
      </c>
      <c r="S125" s="161">
        <f>'別紙２ 予定電力量一覧表＆時間帯別表'!R14</f>
        <v>49800</v>
      </c>
      <c r="T125" s="161">
        <f>Q125-S125</f>
        <v>0</v>
      </c>
      <c r="U125" s="129" t="str">
        <f>'別紙２ 予定電力量一覧表＆時間帯別表'!B14</f>
        <v>二見市民センター</v>
      </c>
    </row>
    <row r="126" spans="1:21" x14ac:dyDescent="0.15">
      <c r="A126" s="259" t="s">
        <v>5</v>
      </c>
      <c r="B126" s="260"/>
      <c r="C126" s="162" t="s">
        <v>6</v>
      </c>
      <c r="D126" s="57"/>
      <c r="E126" s="163">
        <f t="shared" ref="E126:G126" si="76">$D126*E121*(185-E122)/100</f>
        <v>0</v>
      </c>
      <c r="F126" s="163">
        <f t="shared" si="76"/>
        <v>0</v>
      </c>
      <c r="G126" s="163">
        <f t="shared" si="76"/>
        <v>0</v>
      </c>
      <c r="H126" s="163">
        <f>$D126*H121*(185-H122)/100</f>
        <v>0</v>
      </c>
      <c r="I126" s="163">
        <f t="shared" ref="I126:J126" si="77">$D126*I121*(185-I122)/100</f>
        <v>0</v>
      </c>
      <c r="J126" s="163">
        <f t="shared" si="77"/>
        <v>0</v>
      </c>
      <c r="K126" s="163">
        <f>$D126*K121*(185-K122)/100</f>
        <v>0</v>
      </c>
      <c r="L126" s="163">
        <f t="shared" ref="L126:P126" si="78">$D126*L121*(185-L122)/100</f>
        <v>0</v>
      </c>
      <c r="M126" s="163">
        <f t="shared" si="78"/>
        <v>0</v>
      </c>
      <c r="N126" s="163">
        <f t="shared" si="78"/>
        <v>0</v>
      </c>
      <c r="O126" s="163">
        <f t="shared" si="78"/>
        <v>0</v>
      </c>
      <c r="P126" s="163">
        <f t="shared" si="78"/>
        <v>0</v>
      </c>
      <c r="Q126" s="164" t="s">
        <v>41</v>
      </c>
      <c r="S126" s="160"/>
    </row>
    <row r="127" spans="1:21" x14ac:dyDescent="0.15">
      <c r="A127" s="165" t="s">
        <v>7</v>
      </c>
      <c r="B127" s="152" t="s">
        <v>3</v>
      </c>
      <c r="C127" s="152" t="s">
        <v>6</v>
      </c>
      <c r="D127" s="58"/>
      <c r="E127" s="166">
        <f t="shared" ref="E127:J128" si="79">$D127*E123</f>
        <v>0</v>
      </c>
      <c r="F127" s="166">
        <f t="shared" si="79"/>
        <v>0</v>
      </c>
      <c r="G127" s="166">
        <f t="shared" si="79"/>
        <v>0</v>
      </c>
      <c r="H127" s="166">
        <f t="shared" si="79"/>
        <v>0</v>
      </c>
      <c r="I127" s="166">
        <f t="shared" si="79"/>
        <v>0</v>
      </c>
      <c r="J127" s="166">
        <f t="shared" si="79"/>
        <v>0</v>
      </c>
      <c r="K127" s="166">
        <f>$D127*K123</f>
        <v>0</v>
      </c>
      <c r="L127" s="166">
        <f t="shared" ref="L127:P128" si="80">$D127*L123</f>
        <v>0</v>
      </c>
      <c r="M127" s="166">
        <f t="shared" si="80"/>
        <v>0</v>
      </c>
      <c r="N127" s="166">
        <f t="shared" si="80"/>
        <v>0</v>
      </c>
      <c r="O127" s="166">
        <f t="shared" si="80"/>
        <v>0</v>
      </c>
      <c r="P127" s="166">
        <f t="shared" si="80"/>
        <v>0</v>
      </c>
      <c r="Q127" s="167" t="s">
        <v>41</v>
      </c>
      <c r="S127" s="160"/>
    </row>
    <row r="128" spans="1:21" x14ac:dyDescent="0.15">
      <c r="A128" s="168"/>
      <c r="B128" s="152" t="s">
        <v>4</v>
      </c>
      <c r="C128" s="152" t="s">
        <v>6</v>
      </c>
      <c r="D128" s="58"/>
      <c r="E128" s="166">
        <f t="shared" si="79"/>
        <v>0</v>
      </c>
      <c r="F128" s="166">
        <f t="shared" si="79"/>
        <v>0</v>
      </c>
      <c r="G128" s="166">
        <f t="shared" si="79"/>
        <v>0</v>
      </c>
      <c r="H128" s="166">
        <f t="shared" si="79"/>
        <v>0</v>
      </c>
      <c r="I128" s="166">
        <f t="shared" si="79"/>
        <v>0</v>
      </c>
      <c r="J128" s="166">
        <f t="shared" si="79"/>
        <v>0</v>
      </c>
      <c r="K128" s="166">
        <f>$D128*K124</f>
        <v>0</v>
      </c>
      <c r="L128" s="166">
        <f t="shared" si="80"/>
        <v>0</v>
      </c>
      <c r="M128" s="166">
        <f t="shared" si="80"/>
        <v>0</v>
      </c>
      <c r="N128" s="166">
        <f t="shared" si="80"/>
        <v>0</v>
      </c>
      <c r="O128" s="166">
        <f t="shared" si="80"/>
        <v>0</v>
      </c>
      <c r="P128" s="166">
        <f t="shared" si="80"/>
        <v>0</v>
      </c>
      <c r="Q128" s="167" t="s">
        <v>41</v>
      </c>
      <c r="S128" s="160"/>
    </row>
    <row r="129" spans="1:21" x14ac:dyDescent="0.15">
      <c r="A129" s="261" t="s">
        <v>18</v>
      </c>
      <c r="B129" s="262"/>
      <c r="C129" s="162" t="s">
        <v>6</v>
      </c>
      <c r="D129" s="169"/>
      <c r="E129" s="170">
        <f t="shared" ref="E129:P129" si="81">ROUNDDOWN(SUM(E126:E128),0)</f>
        <v>0</v>
      </c>
      <c r="F129" s="170">
        <f t="shared" si="81"/>
        <v>0</v>
      </c>
      <c r="G129" s="170">
        <f t="shared" si="81"/>
        <v>0</v>
      </c>
      <c r="H129" s="170">
        <f t="shared" si="81"/>
        <v>0</v>
      </c>
      <c r="I129" s="170">
        <f t="shared" si="81"/>
        <v>0</v>
      </c>
      <c r="J129" s="171">
        <f t="shared" si="81"/>
        <v>0</v>
      </c>
      <c r="K129" s="172">
        <f t="shared" si="81"/>
        <v>0</v>
      </c>
      <c r="L129" s="172">
        <f t="shared" si="81"/>
        <v>0</v>
      </c>
      <c r="M129" s="172">
        <f t="shared" si="81"/>
        <v>0</v>
      </c>
      <c r="N129" s="172">
        <f t="shared" si="81"/>
        <v>0</v>
      </c>
      <c r="O129" s="172">
        <f t="shared" si="81"/>
        <v>0</v>
      </c>
      <c r="P129" s="172">
        <f t="shared" si="81"/>
        <v>0</v>
      </c>
      <c r="Q129" s="173">
        <f>SUM(E129:P129)</f>
        <v>0</v>
      </c>
      <c r="S129" s="160"/>
    </row>
    <row r="130" spans="1:21" x14ac:dyDescent="0.15">
      <c r="A130" s="174"/>
      <c r="B130" s="174"/>
      <c r="C130" s="174"/>
      <c r="D130" s="174"/>
      <c r="E130" s="175"/>
      <c r="F130" s="175"/>
      <c r="G130" s="175"/>
      <c r="H130" s="175"/>
      <c r="I130" s="175"/>
      <c r="J130" s="175"/>
      <c r="K130" s="174"/>
      <c r="L130" s="174"/>
      <c r="M130" s="174"/>
      <c r="N130" s="174"/>
      <c r="O130" s="174"/>
      <c r="P130" s="174"/>
      <c r="Q130" s="174"/>
      <c r="S130" s="160"/>
    </row>
    <row r="131" spans="1:21" x14ac:dyDescent="0.15">
      <c r="A131" s="267" t="s">
        <v>157</v>
      </c>
      <c r="B131" s="268"/>
      <c r="C131" s="143" t="s">
        <v>2</v>
      </c>
      <c r="D131" s="143" t="s">
        <v>10</v>
      </c>
      <c r="E131" s="144" t="str">
        <f t="shared" ref="E131:P131" si="82">E10</f>
        <v>2021/10</v>
      </c>
      <c r="F131" s="144" t="str">
        <f t="shared" si="82"/>
        <v>2021/11</v>
      </c>
      <c r="G131" s="144" t="str">
        <f t="shared" si="82"/>
        <v>2021/12</v>
      </c>
      <c r="H131" s="144" t="str">
        <f t="shared" si="82"/>
        <v>2022/1</v>
      </c>
      <c r="I131" s="144" t="str">
        <f t="shared" si="82"/>
        <v>2022/2</v>
      </c>
      <c r="J131" s="144" t="str">
        <f t="shared" si="82"/>
        <v>2022/3</v>
      </c>
      <c r="K131" s="144" t="str">
        <f t="shared" si="82"/>
        <v>2022/4</v>
      </c>
      <c r="L131" s="144" t="str">
        <f t="shared" si="82"/>
        <v>2022/5</v>
      </c>
      <c r="M131" s="144" t="str">
        <f t="shared" si="82"/>
        <v>2022/6</v>
      </c>
      <c r="N131" s="144" t="str">
        <f t="shared" si="82"/>
        <v>2022/7</v>
      </c>
      <c r="O131" s="144" t="str">
        <f t="shared" si="82"/>
        <v>2022/8</v>
      </c>
      <c r="P131" s="144" t="str">
        <f t="shared" si="82"/>
        <v>2022/9</v>
      </c>
      <c r="Q131" s="145" t="s">
        <v>8</v>
      </c>
      <c r="S131" s="160"/>
    </row>
    <row r="132" spans="1:21" x14ac:dyDescent="0.15">
      <c r="A132" s="252" t="s">
        <v>32</v>
      </c>
      <c r="B132" s="253"/>
      <c r="C132" s="146" t="s">
        <v>33</v>
      </c>
      <c r="D132" s="147"/>
      <c r="E132" s="70">
        <f>'別紙２ 予定電力量一覧表＆時間帯別表'!$E$15</f>
        <v>132</v>
      </c>
      <c r="F132" s="70">
        <f>'別紙２ 予定電力量一覧表＆時間帯別表'!$E$15</f>
        <v>132</v>
      </c>
      <c r="G132" s="70">
        <f>'別紙２ 予定電力量一覧表＆時間帯別表'!$E$15</f>
        <v>132</v>
      </c>
      <c r="H132" s="70">
        <f>'別紙２ 予定電力量一覧表＆時間帯別表'!$E$15</f>
        <v>132</v>
      </c>
      <c r="I132" s="70">
        <f>'別紙２ 予定電力量一覧表＆時間帯別表'!$E$15</f>
        <v>132</v>
      </c>
      <c r="J132" s="70">
        <f>'別紙２ 予定電力量一覧表＆時間帯別表'!$E$15</f>
        <v>132</v>
      </c>
      <c r="K132" s="70">
        <f>'別紙２ 予定電力量一覧表＆時間帯別表'!$E$15</f>
        <v>132</v>
      </c>
      <c r="L132" s="70">
        <f>'別紙２ 予定電力量一覧表＆時間帯別表'!$E$15</f>
        <v>132</v>
      </c>
      <c r="M132" s="70">
        <f>'別紙２ 予定電力量一覧表＆時間帯別表'!$E$15</f>
        <v>132</v>
      </c>
      <c r="N132" s="70">
        <f>'別紙２ 予定電力量一覧表＆時間帯別表'!$E$15</f>
        <v>132</v>
      </c>
      <c r="O132" s="70">
        <f>'別紙２ 予定電力量一覧表＆時間帯別表'!$E$15</f>
        <v>132</v>
      </c>
      <c r="P132" s="70">
        <f>'別紙２ 予定電力量一覧表＆時間帯別表'!$E$15</f>
        <v>132</v>
      </c>
      <c r="Q132" s="148" t="s">
        <v>35</v>
      </c>
      <c r="R132" s="129">
        <f>'別紙２ 予定電力量一覧表＆時間帯別表'!E15</f>
        <v>132</v>
      </c>
      <c r="S132" s="160"/>
    </row>
    <row r="133" spans="1:21" x14ac:dyDescent="0.15">
      <c r="A133" s="254" t="s">
        <v>1</v>
      </c>
      <c r="B133" s="255"/>
      <c r="C133" s="149" t="s">
        <v>37</v>
      </c>
      <c r="D133" s="150"/>
      <c r="E133" s="71">
        <v>100</v>
      </c>
      <c r="F133" s="71">
        <v>100</v>
      </c>
      <c r="G133" s="71">
        <v>100</v>
      </c>
      <c r="H133" s="71">
        <v>100</v>
      </c>
      <c r="I133" s="71">
        <v>100</v>
      </c>
      <c r="J133" s="72">
        <v>100</v>
      </c>
      <c r="K133" s="71">
        <v>100</v>
      </c>
      <c r="L133" s="71">
        <v>100</v>
      </c>
      <c r="M133" s="71">
        <v>100</v>
      </c>
      <c r="N133" s="71">
        <v>100</v>
      </c>
      <c r="O133" s="71">
        <v>100</v>
      </c>
      <c r="P133" s="71">
        <v>100</v>
      </c>
      <c r="Q133" s="151" t="s">
        <v>35</v>
      </c>
      <c r="R133" s="129">
        <f>P132-R132</f>
        <v>0</v>
      </c>
      <c r="S133" s="160"/>
    </row>
    <row r="134" spans="1:21" x14ac:dyDescent="0.15">
      <c r="A134" s="256" t="s">
        <v>39</v>
      </c>
      <c r="B134" s="152" t="s">
        <v>3</v>
      </c>
      <c r="C134" s="152" t="s">
        <v>40</v>
      </c>
      <c r="D134" s="153"/>
      <c r="E134" s="154"/>
      <c r="F134" s="154"/>
      <c r="G134" s="154"/>
      <c r="H134" s="154"/>
      <c r="I134" s="154"/>
      <c r="J134" s="154"/>
      <c r="K134" s="154"/>
      <c r="L134" s="154"/>
      <c r="M134" s="154"/>
      <c r="N134" s="155">
        <f>'別紙２ 予定電力量一覧表＆時間帯別表'!O15</f>
        <v>30037</v>
      </c>
      <c r="O134" s="155">
        <f>'別紙２ 予定電力量一覧表＆時間帯別表'!P15</f>
        <v>31607</v>
      </c>
      <c r="P134" s="155">
        <f>'別紙２ 予定電力量一覧表＆時間帯別表'!Q15</f>
        <v>27864</v>
      </c>
      <c r="Q134" s="151">
        <f>SUM(E134:P134)</f>
        <v>89508</v>
      </c>
      <c r="S134" s="160"/>
    </row>
    <row r="135" spans="1:21" x14ac:dyDescent="0.15">
      <c r="A135" s="257"/>
      <c r="B135" s="152" t="s">
        <v>4</v>
      </c>
      <c r="C135" s="152" t="s">
        <v>40</v>
      </c>
      <c r="D135" s="153"/>
      <c r="E135" s="155">
        <f>'別紙２ 予定電力量一覧表＆時間帯別表'!F15</f>
        <v>17388</v>
      </c>
      <c r="F135" s="155">
        <f>'別紙２ 予定電力量一覧表＆時間帯別表'!G15</f>
        <v>16147</v>
      </c>
      <c r="G135" s="155">
        <f>'別紙２ 予定電力量一覧表＆時間帯別表'!H15</f>
        <v>19975</v>
      </c>
      <c r="H135" s="155">
        <f>'別紙２ 予定電力量一覧表＆時間帯別表'!I15</f>
        <v>20140</v>
      </c>
      <c r="I135" s="155">
        <f>'別紙２ 予定電力量一覧表＆時間帯別表'!J15</f>
        <v>18429</v>
      </c>
      <c r="J135" s="155">
        <f>'別紙２ 予定電力量一覧表＆時間帯別表'!K15</f>
        <v>21338</v>
      </c>
      <c r="K135" s="155">
        <f>'別紙２ 予定電力量一覧表＆時間帯別表'!L15</f>
        <v>15544</v>
      </c>
      <c r="L135" s="155">
        <f>'別紙２ 予定電力量一覧表＆時間帯別表'!M15</f>
        <v>18097</v>
      </c>
      <c r="M135" s="155">
        <f>'別紙２ 予定電力量一覧表＆時間帯別表'!N15</f>
        <v>32157</v>
      </c>
      <c r="N135" s="155"/>
      <c r="O135" s="155"/>
      <c r="P135" s="155"/>
      <c r="Q135" s="151">
        <f>SUM(E135:P135)</f>
        <v>179215</v>
      </c>
    </row>
    <row r="136" spans="1:21" x14ac:dyDescent="0.15">
      <c r="A136" s="258"/>
      <c r="B136" s="156" t="s">
        <v>0</v>
      </c>
      <c r="C136" s="156" t="s">
        <v>40</v>
      </c>
      <c r="D136" s="157"/>
      <c r="E136" s="158">
        <f t="shared" ref="E136:P136" si="83">SUM(E134:E135)</f>
        <v>17388</v>
      </c>
      <c r="F136" s="158">
        <f t="shared" si="83"/>
        <v>16147</v>
      </c>
      <c r="G136" s="158">
        <f t="shared" si="83"/>
        <v>19975</v>
      </c>
      <c r="H136" s="158">
        <f t="shared" si="83"/>
        <v>20140</v>
      </c>
      <c r="I136" s="158">
        <f t="shared" si="83"/>
        <v>18429</v>
      </c>
      <c r="J136" s="158">
        <f t="shared" si="83"/>
        <v>21338</v>
      </c>
      <c r="K136" s="158">
        <f t="shared" si="83"/>
        <v>15544</v>
      </c>
      <c r="L136" s="158">
        <f t="shared" si="83"/>
        <v>18097</v>
      </c>
      <c r="M136" s="158">
        <f t="shared" si="83"/>
        <v>32157</v>
      </c>
      <c r="N136" s="158">
        <f t="shared" si="83"/>
        <v>30037</v>
      </c>
      <c r="O136" s="158">
        <f t="shared" si="83"/>
        <v>31607</v>
      </c>
      <c r="P136" s="158">
        <f t="shared" si="83"/>
        <v>27864</v>
      </c>
      <c r="Q136" s="159">
        <f>SUM(E136:P136)</f>
        <v>268723</v>
      </c>
      <c r="S136" s="161">
        <f>'別紙２ 予定電力量一覧表＆時間帯別表'!R15</f>
        <v>268723</v>
      </c>
      <c r="T136" s="161">
        <f>Q136-S136</f>
        <v>0</v>
      </c>
      <c r="U136" s="129" t="str">
        <f>'別紙２ 予定電力量一覧表＆時間帯別表'!B15</f>
        <v>北庁舎(旧保健センター)</v>
      </c>
    </row>
    <row r="137" spans="1:21" x14ac:dyDescent="0.15">
      <c r="A137" s="259" t="s">
        <v>5</v>
      </c>
      <c r="B137" s="260"/>
      <c r="C137" s="162" t="s">
        <v>6</v>
      </c>
      <c r="D137" s="57"/>
      <c r="E137" s="163">
        <f t="shared" ref="E137:G137" si="84">$D137*E132*(185-E133)/100</f>
        <v>0</v>
      </c>
      <c r="F137" s="163">
        <f t="shared" si="84"/>
        <v>0</v>
      </c>
      <c r="G137" s="163">
        <f t="shared" si="84"/>
        <v>0</v>
      </c>
      <c r="H137" s="163">
        <f>$D137*H132*(185-H133)/100</f>
        <v>0</v>
      </c>
      <c r="I137" s="163">
        <f t="shared" ref="I137:J137" si="85">$D137*I132*(185-I133)/100</f>
        <v>0</v>
      </c>
      <c r="J137" s="163">
        <f t="shared" si="85"/>
        <v>0</v>
      </c>
      <c r="K137" s="163">
        <f>$D137*K132*(185-K133)/100</f>
        <v>0</v>
      </c>
      <c r="L137" s="163">
        <f t="shared" ref="L137:P137" si="86">$D137*L132*(185-L133)/100</f>
        <v>0</v>
      </c>
      <c r="M137" s="163">
        <f t="shared" si="86"/>
        <v>0</v>
      </c>
      <c r="N137" s="163">
        <f t="shared" si="86"/>
        <v>0</v>
      </c>
      <c r="O137" s="163">
        <f t="shared" si="86"/>
        <v>0</v>
      </c>
      <c r="P137" s="163">
        <f t="shared" si="86"/>
        <v>0</v>
      </c>
      <c r="Q137" s="164" t="s">
        <v>35</v>
      </c>
      <c r="S137" s="160"/>
    </row>
    <row r="138" spans="1:21" x14ac:dyDescent="0.15">
      <c r="A138" s="165" t="s">
        <v>7</v>
      </c>
      <c r="B138" s="152" t="s">
        <v>3</v>
      </c>
      <c r="C138" s="152" t="s">
        <v>6</v>
      </c>
      <c r="D138" s="58"/>
      <c r="E138" s="166">
        <f t="shared" ref="E138:J138" si="87">$D138*E134</f>
        <v>0</v>
      </c>
      <c r="F138" s="166">
        <f t="shared" si="87"/>
        <v>0</v>
      </c>
      <c r="G138" s="166">
        <f t="shared" si="87"/>
        <v>0</v>
      </c>
      <c r="H138" s="166">
        <f t="shared" si="87"/>
        <v>0</v>
      </c>
      <c r="I138" s="166">
        <f t="shared" si="87"/>
        <v>0</v>
      </c>
      <c r="J138" s="166">
        <f t="shared" si="87"/>
        <v>0</v>
      </c>
      <c r="K138" s="166">
        <f>$D138*K134</f>
        <v>0</v>
      </c>
      <c r="L138" s="166">
        <f t="shared" ref="L138:P138" si="88">$D138*L134</f>
        <v>0</v>
      </c>
      <c r="M138" s="166">
        <f t="shared" si="88"/>
        <v>0</v>
      </c>
      <c r="N138" s="166">
        <f t="shared" si="88"/>
        <v>0</v>
      </c>
      <c r="O138" s="166">
        <f t="shared" si="88"/>
        <v>0</v>
      </c>
      <c r="P138" s="166">
        <f t="shared" si="88"/>
        <v>0</v>
      </c>
      <c r="Q138" s="167" t="s">
        <v>41</v>
      </c>
      <c r="S138" s="160"/>
    </row>
    <row r="139" spans="1:21" x14ac:dyDescent="0.15">
      <c r="A139" s="168"/>
      <c r="B139" s="152" t="s">
        <v>4</v>
      </c>
      <c r="C139" s="152" t="s">
        <v>6</v>
      </c>
      <c r="D139" s="58"/>
      <c r="E139" s="166">
        <f t="shared" ref="E139:J139" si="89">$D139*E135</f>
        <v>0</v>
      </c>
      <c r="F139" s="166">
        <f t="shared" si="89"/>
        <v>0</v>
      </c>
      <c r="G139" s="166">
        <f t="shared" si="89"/>
        <v>0</v>
      </c>
      <c r="H139" s="166">
        <f t="shared" si="89"/>
        <v>0</v>
      </c>
      <c r="I139" s="166">
        <f t="shared" si="89"/>
        <v>0</v>
      </c>
      <c r="J139" s="166">
        <f t="shared" si="89"/>
        <v>0</v>
      </c>
      <c r="K139" s="166">
        <f>$D139*K135</f>
        <v>0</v>
      </c>
      <c r="L139" s="166">
        <f t="shared" ref="L139:P139" si="90">$D139*L135</f>
        <v>0</v>
      </c>
      <c r="M139" s="166">
        <f t="shared" si="90"/>
        <v>0</v>
      </c>
      <c r="N139" s="166">
        <f t="shared" si="90"/>
        <v>0</v>
      </c>
      <c r="O139" s="166">
        <f t="shared" si="90"/>
        <v>0</v>
      </c>
      <c r="P139" s="166">
        <f t="shared" si="90"/>
        <v>0</v>
      </c>
      <c r="Q139" s="167" t="s">
        <v>41</v>
      </c>
      <c r="S139" s="160"/>
    </row>
    <row r="140" spans="1:21" x14ac:dyDescent="0.15">
      <c r="A140" s="261" t="s">
        <v>18</v>
      </c>
      <c r="B140" s="262"/>
      <c r="C140" s="162" t="s">
        <v>6</v>
      </c>
      <c r="D140" s="169"/>
      <c r="E140" s="170">
        <f t="shared" ref="E140:P140" si="91">ROUNDDOWN(SUM(E137:E139),0)</f>
        <v>0</v>
      </c>
      <c r="F140" s="170">
        <f t="shared" si="91"/>
        <v>0</v>
      </c>
      <c r="G140" s="170">
        <f t="shared" si="91"/>
        <v>0</v>
      </c>
      <c r="H140" s="170">
        <f t="shared" si="91"/>
        <v>0</v>
      </c>
      <c r="I140" s="170">
        <f t="shared" si="91"/>
        <v>0</v>
      </c>
      <c r="J140" s="171">
        <f t="shared" si="91"/>
        <v>0</v>
      </c>
      <c r="K140" s="172">
        <f t="shared" si="91"/>
        <v>0</v>
      </c>
      <c r="L140" s="172">
        <f t="shared" si="91"/>
        <v>0</v>
      </c>
      <c r="M140" s="172">
        <f t="shared" si="91"/>
        <v>0</v>
      </c>
      <c r="N140" s="172">
        <f t="shared" si="91"/>
        <v>0</v>
      </c>
      <c r="O140" s="172">
        <f t="shared" si="91"/>
        <v>0</v>
      </c>
      <c r="P140" s="172">
        <f t="shared" si="91"/>
        <v>0</v>
      </c>
      <c r="Q140" s="173">
        <f>SUM(E140:P140)</f>
        <v>0</v>
      </c>
      <c r="S140" s="160"/>
    </row>
    <row r="141" spans="1:21" x14ac:dyDescent="0.15">
      <c r="A141" s="174"/>
      <c r="B141" s="174"/>
      <c r="C141" s="174"/>
      <c r="D141" s="174"/>
      <c r="E141" s="175"/>
      <c r="F141" s="175"/>
      <c r="G141" s="175"/>
      <c r="H141" s="175"/>
      <c r="I141" s="175"/>
      <c r="J141" s="175"/>
      <c r="K141" s="174"/>
      <c r="L141" s="174"/>
      <c r="M141" s="174"/>
      <c r="N141" s="174"/>
      <c r="O141" s="174"/>
      <c r="P141" s="174"/>
      <c r="Q141" s="174"/>
      <c r="S141" s="160"/>
    </row>
    <row r="142" spans="1:21" x14ac:dyDescent="0.15">
      <c r="A142" s="267" t="s">
        <v>13</v>
      </c>
      <c r="B142" s="268"/>
      <c r="C142" s="143" t="s">
        <v>2</v>
      </c>
      <c r="D142" s="143" t="s">
        <v>10</v>
      </c>
      <c r="E142" s="144" t="str">
        <f t="shared" ref="E142:P142" si="92">E10</f>
        <v>2021/10</v>
      </c>
      <c r="F142" s="144" t="str">
        <f t="shared" si="92"/>
        <v>2021/11</v>
      </c>
      <c r="G142" s="144" t="str">
        <f t="shared" si="92"/>
        <v>2021/12</v>
      </c>
      <c r="H142" s="144" t="str">
        <f t="shared" si="92"/>
        <v>2022/1</v>
      </c>
      <c r="I142" s="144" t="str">
        <f t="shared" si="92"/>
        <v>2022/2</v>
      </c>
      <c r="J142" s="144" t="str">
        <f t="shared" si="92"/>
        <v>2022/3</v>
      </c>
      <c r="K142" s="144" t="str">
        <f t="shared" si="92"/>
        <v>2022/4</v>
      </c>
      <c r="L142" s="144" t="str">
        <f t="shared" si="92"/>
        <v>2022/5</v>
      </c>
      <c r="M142" s="144" t="str">
        <f t="shared" si="92"/>
        <v>2022/6</v>
      </c>
      <c r="N142" s="144" t="str">
        <f t="shared" si="92"/>
        <v>2022/7</v>
      </c>
      <c r="O142" s="144" t="str">
        <f t="shared" si="92"/>
        <v>2022/8</v>
      </c>
      <c r="P142" s="144" t="str">
        <f t="shared" si="92"/>
        <v>2022/9</v>
      </c>
      <c r="Q142" s="145" t="s">
        <v>8</v>
      </c>
      <c r="S142" s="160"/>
    </row>
    <row r="143" spans="1:21" x14ac:dyDescent="0.15">
      <c r="A143" s="252" t="s">
        <v>32</v>
      </c>
      <c r="B143" s="253"/>
      <c r="C143" s="146" t="s">
        <v>33</v>
      </c>
      <c r="D143" s="147"/>
      <c r="E143" s="70">
        <f>'別紙２ 予定電力量一覧表＆時間帯別表'!$E$16</f>
        <v>55</v>
      </c>
      <c r="F143" s="70">
        <f>'別紙２ 予定電力量一覧表＆時間帯別表'!$E$16</f>
        <v>55</v>
      </c>
      <c r="G143" s="70">
        <f>'別紙２ 予定電力量一覧表＆時間帯別表'!$E$16</f>
        <v>55</v>
      </c>
      <c r="H143" s="70">
        <f>'別紙２ 予定電力量一覧表＆時間帯別表'!$E$16</f>
        <v>55</v>
      </c>
      <c r="I143" s="70">
        <f>'別紙２ 予定電力量一覧表＆時間帯別表'!$E$16</f>
        <v>55</v>
      </c>
      <c r="J143" s="70">
        <f>'別紙２ 予定電力量一覧表＆時間帯別表'!$E$16</f>
        <v>55</v>
      </c>
      <c r="K143" s="70">
        <f>'別紙２ 予定電力量一覧表＆時間帯別表'!$E$16</f>
        <v>55</v>
      </c>
      <c r="L143" s="70">
        <f>'別紙２ 予定電力量一覧表＆時間帯別表'!$E$16</f>
        <v>55</v>
      </c>
      <c r="M143" s="70">
        <f>'別紙２ 予定電力量一覧表＆時間帯別表'!$E$16</f>
        <v>55</v>
      </c>
      <c r="N143" s="70">
        <f>'別紙２ 予定電力量一覧表＆時間帯別表'!$E$16</f>
        <v>55</v>
      </c>
      <c r="O143" s="70">
        <f>'別紙２ 予定電力量一覧表＆時間帯別表'!$E$16</f>
        <v>55</v>
      </c>
      <c r="P143" s="70">
        <f>'別紙２ 予定電力量一覧表＆時間帯別表'!$E$16</f>
        <v>55</v>
      </c>
      <c r="Q143" s="148" t="s">
        <v>35</v>
      </c>
      <c r="R143" s="129">
        <f>'別紙２ 予定電力量一覧表＆時間帯別表'!E16</f>
        <v>55</v>
      </c>
      <c r="S143" s="160"/>
    </row>
    <row r="144" spans="1:21" x14ac:dyDescent="0.15">
      <c r="A144" s="254" t="s">
        <v>1</v>
      </c>
      <c r="B144" s="255"/>
      <c r="C144" s="149" t="s">
        <v>37</v>
      </c>
      <c r="D144" s="150"/>
      <c r="E144" s="71">
        <v>100</v>
      </c>
      <c r="F144" s="71">
        <v>100</v>
      </c>
      <c r="G144" s="71">
        <v>100</v>
      </c>
      <c r="H144" s="71">
        <v>100</v>
      </c>
      <c r="I144" s="71">
        <v>100</v>
      </c>
      <c r="J144" s="72">
        <v>100</v>
      </c>
      <c r="K144" s="71">
        <v>100</v>
      </c>
      <c r="L144" s="71">
        <v>100</v>
      </c>
      <c r="M144" s="71">
        <v>100</v>
      </c>
      <c r="N144" s="71">
        <v>100</v>
      </c>
      <c r="O144" s="71">
        <v>100</v>
      </c>
      <c r="P144" s="71">
        <v>100</v>
      </c>
      <c r="Q144" s="151" t="s">
        <v>35</v>
      </c>
      <c r="R144" s="129">
        <f>P143-R143</f>
        <v>0</v>
      </c>
      <c r="S144" s="160"/>
    </row>
    <row r="145" spans="1:21" x14ac:dyDescent="0.15">
      <c r="A145" s="256" t="s">
        <v>39</v>
      </c>
      <c r="B145" s="152" t="s">
        <v>3</v>
      </c>
      <c r="C145" s="152" t="s">
        <v>40</v>
      </c>
      <c r="D145" s="153"/>
      <c r="E145" s="73"/>
      <c r="F145" s="73"/>
      <c r="G145" s="73"/>
      <c r="H145" s="73"/>
      <c r="I145" s="73"/>
      <c r="J145" s="73"/>
      <c r="K145" s="73"/>
      <c r="L145" s="73"/>
      <c r="M145" s="73"/>
      <c r="N145" s="74">
        <f>'別紙２ 予定電力量一覧表＆時間帯別表'!O16</f>
        <v>4400</v>
      </c>
      <c r="O145" s="74">
        <f>'別紙２ 予定電力量一覧表＆時間帯別表'!P16</f>
        <v>6200</v>
      </c>
      <c r="P145" s="74">
        <f>'別紙２ 予定電力量一覧表＆時間帯別表'!Q16</f>
        <v>4400</v>
      </c>
      <c r="Q145" s="151">
        <f>SUM(E145:P145)</f>
        <v>15000</v>
      </c>
      <c r="S145" s="160"/>
    </row>
    <row r="146" spans="1:21" x14ac:dyDescent="0.15">
      <c r="A146" s="257"/>
      <c r="B146" s="152" t="s">
        <v>4</v>
      </c>
      <c r="C146" s="152" t="s">
        <v>40</v>
      </c>
      <c r="D146" s="153"/>
      <c r="E146" s="74">
        <f>'別紙２ 予定電力量一覧表＆時間帯別表'!F16</f>
        <v>3000</v>
      </c>
      <c r="F146" s="74">
        <f>'別紙２ 予定電力量一覧表＆時間帯別表'!G16</f>
        <v>6500</v>
      </c>
      <c r="G146" s="74">
        <f>'別紙２ 予定電力量一覧表＆時間帯別表'!H16</f>
        <v>10100</v>
      </c>
      <c r="H146" s="74">
        <f>'別紙２ 予定電力量一覧表＆時間帯別表'!I16</f>
        <v>11400</v>
      </c>
      <c r="I146" s="74">
        <f>'別紙２ 予定電力量一覧表＆時間帯別表'!J16</f>
        <v>9900</v>
      </c>
      <c r="J146" s="74">
        <f>'別紙２ 予定電力量一覧表＆時間帯別表'!K16</f>
        <v>9100</v>
      </c>
      <c r="K146" s="74">
        <f>'別紙２ 予定電力量一覧表＆時間帯別表'!L16</f>
        <v>7300</v>
      </c>
      <c r="L146" s="74">
        <f>'別紙２ 予定電力量一覧表＆時間帯別表'!M16</f>
        <v>2500</v>
      </c>
      <c r="M146" s="74">
        <f>'別紙２ 予定電力量一覧表＆時間帯別表'!N16</f>
        <v>3500</v>
      </c>
      <c r="N146" s="74"/>
      <c r="O146" s="74"/>
      <c r="P146" s="74"/>
      <c r="Q146" s="151">
        <f>SUM(E146:P146)</f>
        <v>63300</v>
      </c>
      <c r="S146" s="160"/>
    </row>
    <row r="147" spans="1:21" x14ac:dyDescent="0.15">
      <c r="A147" s="258"/>
      <c r="B147" s="156" t="s">
        <v>0</v>
      </c>
      <c r="C147" s="156" t="s">
        <v>40</v>
      </c>
      <c r="D147" s="157"/>
      <c r="E147" s="158">
        <f t="shared" ref="E147:P147" si="93">SUM(E145:E146)</f>
        <v>3000</v>
      </c>
      <c r="F147" s="158">
        <f t="shared" si="93"/>
        <v>6500</v>
      </c>
      <c r="G147" s="158">
        <f t="shared" si="93"/>
        <v>10100</v>
      </c>
      <c r="H147" s="158">
        <f t="shared" si="93"/>
        <v>11400</v>
      </c>
      <c r="I147" s="158">
        <f t="shared" si="93"/>
        <v>9900</v>
      </c>
      <c r="J147" s="158">
        <f t="shared" si="93"/>
        <v>9100</v>
      </c>
      <c r="K147" s="158">
        <f t="shared" si="93"/>
        <v>7300</v>
      </c>
      <c r="L147" s="158">
        <f t="shared" si="93"/>
        <v>2500</v>
      </c>
      <c r="M147" s="158">
        <f t="shared" si="93"/>
        <v>3500</v>
      </c>
      <c r="N147" s="158">
        <f t="shared" si="93"/>
        <v>4400</v>
      </c>
      <c r="O147" s="158">
        <f t="shared" si="93"/>
        <v>6200</v>
      </c>
      <c r="P147" s="158">
        <f t="shared" si="93"/>
        <v>4400</v>
      </c>
      <c r="Q147" s="159">
        <f>SUM(E147:P147)</f>
        <v>78300</v>
      </c>
      <c r="S147" s="161">
        <f>'別紙２ 予定電力量一覧表＆時間帯別表'!R16</f>
        <v>78300</v>
      </c>
      <c r="T147" s="161">
        <f>Q147-S147</f>
        <v>0</v>
      </c>
      <c r="U147" s="129" t="str">
        <f>'別紙２ 予定電力量一覧表＆時間帯別表'!B16</f>
        <v>ゆりかご園</v>
      </c>
    </row>
    <row r="148" spans="1:21" x14ac:dyDescent="0.15">
      <c r="A148" s="259" t="s">
        <v>5</v>
      </c>
      <c r="B148" s="260"/>
      <c r="C148" s="162" t="s">
        <v>6</v>
      </c>
      <c r="D148" s="57"/>
      <c r="E148" s="163">
        <f t="shared" ref="E148:G148" si="94">$D148*E143*(185-E144)/100</f>
        <v>0</v>
      </c>
      <c r="F148" s="163">
        <f t="shared" si="94"/>
        <v>0</v>
      </c>
      <c r="G148" s="163">
        <f t="shared" si="94"/>
        <v>0</v>
      </c>
      <c r="H148" s="163">
        <f>$D148*H143*(185-H144)/100</f>
        <v>0</v>
      </c>
      <c r="I148" s="163">
        <f t="shared" ref="I148:J148" si="95">$D148*I143*(185-I144)/100</f>
        <v>0</v>
      </c>
      <c r="J148" s="163">
        <f t="shared" si="95"/>
        <v>0</v>
      </c>
      <c r="K148" s="163">
        <f>$D148*K143*(185-K144)/100</f>
        <v>0</v>
      </c>
      <c r="L148" s="163">
        <f t="shared" ref="L148:P148" si="96">$D148*L143*(185-L144)/100</f>
        <v>0</v>
      </c>
      <c r="M148" s="163">
        <f t="shared" si="96"/>
        <v>0</v>
      </c>
      <c r="N148" s="163">
        <f t="shared" si="96"/>
        <v>0</v>
      </c>
      <c r="O148" s="163">
        <f t="shared" si="96"/>
        <v>0</v>
      </c>
      <c r="P148" s="163">
        <f t="shared" si="96"/>
        <v>0</v>
      </c>
      <c r="Q148" s="164" t="s">
        <v>41</v>
      </c>
      <c r="S148" s="160"/>
    </row>
    <row r="149" spans="1:21" x14ac:dyDescent="0.15">
      <c r="A149" s="165" t="s">
        <v>7</v>
      </c>
      <c r="B149" s="152" t="s">
        <v>3</v>
      </c>
      <c r="C149" s="152" t="s">
        <v>6</v>
      </c>
      <c r="D149" s="58"/>
      <c r="E149" s="166">
        <f t="shared" ref="E149:J150" si="97">$D149*E145</f>
        <v>0</v>
      </c>
      <c r="F149" s="166">
        <f t="shared" si="97"/>
        <v>0</v>
      </c>
      <c r="G149" s="166">
        <f t="shared" si="97"/>
        <v>0</v>
      </c>
      <c r="H149" s="166">
        <f t="shared" si="97"/>
        <v>0</v>
      </c>
      <c r="I149" s="166">
        <f t="shared" si="97"/>
        <v>0</v>
      </c>
      <c r="J149" s="166">
        <f t="shared" si="97"/>
        <v>0</v>
      </c>
      <c r="K149" s="166">
        <f>$D149*K145</f>
        <v>0</v>
      </c>
      <c r="L149" s="166">
        <f t="shared" ref="L149:P150" si="98">$D149*L145</f>
        <v>0</v>
      </c>
      <c r="M149" s="166">
        <f t="shared" si="98"/>
        <v>0</v>
      </c>
      <c r="N149" s="166">
        <f t="shared" si="98"/>
        <v>0</v>
      </c>
      <c r="O149" s="166">
        <f t="shared" si="98"/>
        <v>0</v>
      </c>
      <c r="P149" s="166">
        <f t="shared" si="98"/>
        <v>0</v>
      </c>
      <c r="Q149" s="167" t="s">
        <v>41</v>
      </c>
      <c r="S149" s="160"/>
    </row>
    <row r="150" spans="1:21" x14ac:dyDescent="0.15">
      <c r="A150" s="168"/>
      <c r="B150" s="152" t="s">
        <v>4</v>
      </c>
      <c r="C150" s="152" t="s">
        <v>6</v>
      </c>
      <c r="D150" s="58"/>
      <c r="E150" s="166">
        <f t="shared" si="97"/>
        <v>0</v>
      </c>
      <c r="F150" s="166">
        <f t="shared" si="97"/>
        <v>0</v>
      </c>
      <c r="G150" s="166">
        <f t="shared" si="97"/>
        <v>0</v>
      </c>
      <c r="H150" s="166">
        <f t="shared" si="97"/>
        <v>0</v>
      </c>
      <c r="I150" s="166">
        <f t="shared" si="97"/>
        <v>0</v>
      </c>
      <c r="J150" s="166">
        <f t="shared" si="97"/>
        <v>0</v>
      </c>
      <c r="K150" s="166">
        <f>$D150*K146</f>
        <v>0</v>
      </c>
      <c r="L150" s="166">
        <f t="shared" si="98"/>
        <v>0</v>
      </c>
      <c r="M150" s="166">
        <f t="shared" si="98"/>
        <v>0</v>
      </c>
      <c r="N150" s="166">
        <f t="shared" si="98"/>
        <v>0</v>
      </c>
      <c r="O150" s="166">
        <f t="shared" si="98"/>
        <v>0</v>
      </c>
      <c r="P150" s="166">
        <f t="shared" si="98"/>
        <v>0</v>
      </c>
      <c r="Q150" s="167" t="s">
        <v>41</v>
      </c>
      <c r="S150" s="160"/>
    </row>
    <row r="151" spans="1:21" x14ac:dyDescent="0.15">
      <c r="A151" s="261" t="s">
        <v>18</v>
      </c>
      <c r="B151" s="262"/>
      <c r="C151" s="162" t="s">
        <v>6</v>
      </c>
      <c r="D151" s="169"/>
      <c r="E151" s="170">
        <f t="shared" ref="E151:P151" si="99">ROUNDDOWN(SUM(E148:E150),0)</f>
        <v>0</v>
      </c>
      <c r="F151" s="170">
        <f t="shared" si="99"/>
        <v>0</v>
      </c>
      <c r="G151" s="170">
        <f t="shared" si="99"/>
        <v>0</v>
      </c>
      <c r="H151" s="170">
        <f t="shared" si="99"/>
        <v>0</v>
      </c>
      <c r="I151" s="170">
        <f t="shared" si="99"/>
        <v>0</v>
      </c>
      <c r="J151" s="171">
        <f t="shared" si="99"/>
        <v>0</v>
      </c>
      <c r="K151" s="172">
        <f t="shared" si="99"/>
        <v>0</v>
      </c>
      <c r="L151" s="172">
        <f t="shared" si="99"/>
        <v>0</v>
      </c>
      <c r="M151" s="172">
        <f t="shared" si="99"/>
        <v>0</v>
      </c>
      <c r="N151" s="172">
        <f t="shared" si="99"/>
        <v>0</v>
      </c>
      <c r="O151" s="172">
        <f t="shared" si="99"/>
        <v>0</v>
      </c>
      <c r="P151" s="172">
        <f t="shared" si="99"/>
        <v>0</v>
      </c>
      <c r="Q151" s="173">
        <f>SUM(E151:P151)</f>
        <v>0</v>
      </c>
      <c r="S151" s="160"/>
    </row>
    <row r="152" spans="1:21" x14ac:dyDescent="0.15">
      <c r="A152" s="174"/>
      <c r="B152" s="174"/>
      <c r="C152" s="174"/>
      <c r="D152" s="174"/>
      <c r="E152" s="175"/>
      <c r="F152" s="175"/>
      <c r="G152" s="175"/>
      <c r="H152" s="175"/>
      <c r="I152" s="175"/>
      <c r="J152" s="175"/>
      <c r="K152" s="174"/>
      <c r="L152" s="174"/>
      <c r="M152" s="174"/>
      <c r="N152" s="174"/>
      <c r="O152" s="174"/>
      <c r="P152" s="174"/>
      <c r="Q152" s="174"/>
    </row>
    <row r="153" spans="1:21" x14ac:dyDescent="0.15">
      <c r="A153" s="267" t="s">
        <v>205</v>
      </c>
      <c r="B153" s="268"/>
      <c r="C153" s="143" t="s">
        <v>2</v>
      </c>
      <c r="D153" s="143" t="s">
        <v>10</v>
      </c>
      <c r="E153" s="144" t="str">
        <f t="shared" ref="E153:P153" si="100">E10</f>
        <v>2021/10</v>
      </c>
      <c r="F153" s="144" t="str">
        <f t="shared" si="100"/>
        <v>2021/11</v>
      </c>
      <c r="G153" s="144" t="str">
        <f t="shared" si="100"/>
        <v>2021/12</v>
      </c>
      <c r="H153" s="144" t="str">
        <f t="shared" si="100"/>
        <v>2022/1</v>
      </c>
      <c r="I153" s="144" t="str">
        <f t="shared" si="100"/>
        <v>2022/2</v>
      </c>
      <c r="J153" s="144" t="str">
        <f t="shared" si="100"/>
        <v>2022/3</v>
      </c>
      <c r="K153" s="144" t="str">
        <f t="shared" si="100"/>
        <v>2022/4</v>
      </c>
      <c r="L153" s="144" t="str">
        <f t="shared" si="100"/>
        <v>2022/5</v>
      </c>
      <c r="M153" s="144" t="str">
        <f t="shared" si="100"/>
        <v>2022/6</v>
      </c>
      <c r="N153" s="144" t="str">
        <f t="shared" si="100"/>
        <v>2022/7</v>
      </c>
      <c r="O153" s="144" t="str">
        <f t="shared" si="100"/>
        <v>2022/8</v>
      </c>
      <c r="P153" s="144" t="str">
        <f t="shared" si="100"/>
        <v>2022/9</v>
      </c>
      <c r="Q153" s="145" t="s">
        <v>8</v>
      </c>
    </row>
    <row r="154" spans="1:21" x14ac:dyDescent="0.15">
      <c r="A154" s="252" t="s">
        <v>32</v>
      </c>
      <c r="B154" s="253"/>
      <c r="C154" s="146" t="s">
        <v>33</v>
      </c>
      <c r="D154" s="147"/>
      <c r="E154" s="70">
        <f>'別紙２ 予定電力量一覧表＆時間帯別表'!$E$17</f>
        <v>123</v>
      </c>
      <c r="F154" s="70">
        <f>'別紙２ 予定電力量一覧表＆時間帯別表'!$E$17</f>
        <v>123</v>
      </c>
      <c r="G154" s="70">
        <f>'別紙２ 予定電力量一覧表＆時間帯別表'!$E$17</f>
        <v>123</v>
      </c>
      <c r="H154" s="70">
        <f>'別紙２ 予定電力量一覧表＆時間帯別表'!$E$17</f>
        <v>123</v>
      </c>
      <c r="I154" s="70">
        <f>'別紙２ 予定電力量一覧表＆時間帯別表'!$E$17</f>
        <v>123</v>
      </c>
      <c r="J154" s="70">
        <f>'別紙２ 予定電力量一覧表＆時間帯別表'!$E$17</f>
        <v>123</v>
      </c>
      <c r="K154" s="70">
        <f>'別紙２ 予定電力量一覧表＆時間帯別表'!$E$17</f>
        <v>123</v>
      </c>
      <c r="L154" s="70">
        <f>'別紙２ 予定電力量一覧表＆時間帯別表'!$E$17</f>
        <v>123</v>
      </c>
      <c r="M154" s="70">
        <f>'別紙２ 予定電力量一覧表＆時間帯別表'!$E$17</f>
        <v>123</v>
      </c>
      <c r="N154" s="70">
        <f>'別紙２ 予定電力量一覧表＆時間帯別表'!$E$17</f>
        <v>123</v>
      </c>
      <c r="O154" s="70">
        <f>'別紙２ 予定電力量一覧表＆時間帯別表'!$E$17</f>
        <v>123</v>
      </c>
      <c r="P154" s="70">
        <f>'別紙２ 予定電力量一覧表＆時間帯別表'!$E$17</f>
        <v>123</v>
      </c>
      <c r="Q154" s="148" t="s">
        <v>34</v>
      </c>
      <c r="R154" s="129">
        <f>'別紙２ 予定電力量一覧表＆時間帯別表'!E17</f>
        <v>123</v>
      </c>
    </row>
    <row r="155" spans="1:21" x14ac:dyDescent="0.15">
      <c r="A155" s="254" t="s">
        <v>1</v>
      </c>
      <c r="B155" s="255"/>
      <c r="C155" s="149" t="s">
        <v>36</v>
      </c>
      <c r="D155" s="150"/>
      <c r="E155" s="71">
        <v>100</v>
      </c>
      <c r="F155" s="71">
        <v>100</v>
      </c>
      <c r="G155" s="71">
        <v>100</v>
      </c>
      <c r="H155" s="71">
        <v>100</v>
      </c>
      <c r="I155" s="71">
        <v>100</v>
      </c>
      <c r="J155" s="72">
        <v>100</v>
      </c>
      <c r="K155" s="71">
        <v>100</v>
      </c>
      <c r="L155" s="71">
        <v>100</v>
      </c>
      <c r="M155" s="71">
        <v>100</v>
      </c>
      <c r="N155" s="71">
        <v>100</v>
      </c>
      <c r="O155" s="71">
        <v>100</v>
      </c>
      <c r="P155" s="71">
        <v>100</v>
      </c>
      <c r="Q155" s="151" t="s">
        <v>34</v>
      </c>
      <c r="R155" s="129">
        <f>P154-R154</f>
        <v>0</v>
      </c>
    </row>
    <row r="156" spans="1:21" x14ac:dyDescent="0.15">
      <c r="A156" s="256" t="s">
        <v>38</v>
      </c>
      <c r="B156" s="152" t="s">
        <v>3</v>
      </c>
      <c r="C156" s="152" t="s">
        <v>40</v>
      </c>
      <c r="D156" s="153"/>
      <c r="E156" s="73"/>
      <c r="F156" s="73"/>
      <c r="G156" s="73"/>
      <c r="H156" s="73"/>
      <c r="I156" s="73"/>
      <c r="J156" s="73"/>
      <c r="K156" s="73"/>
      <c r="L156" s="73"/>
      <c r="M156" s="73"/>
      <c r="N156" s="74">
        <f>'別紙２ 予定電力量一覧表＆時間帯別表'!O17</f>
        <v>25000</v>
      </c>
      <c r="O156" s="74">
        <f>'別紙２ 予定電力量一覧表＆時間帯別表'!P17</f>
        <v>25000</v>
      </c>
      <c r="P156" s="74">
        <f>'別紙２ 予定電力量一覧表＆時間帯別表'!Q17</f>
        <v>25000</v>
      </c>
      <c r="Q156" s="151">
        <f>SUM(E156:P156)</f>
        <v>75000</v>
      </c>
    </row>
    <row r="157" spans="1:21" x14ac:dyDescent="0.15">
      <c r="A157" s="257"/>
      <c r="B157" s="152" t="s">
        <v>4</v>
      </c>
      <c r="C157" s="152" t="s">
        <v>40</v>
      </c>
      <c r="D157" s="153"/>
      <c r="E157" s="74">
        <f>'別紙２ 予定電力量一覧表＆時間帯別表'!F17</f>
        <v>30000</v>
      </c>
      <c r="F157" s="74">
        <f>'別紙２ 予定電力量一覧表＆時間帯別表'!G17</f>
        <v>28000</v>
      </c>
      <c r="G157" s="74">
        <f>'別紙２ 予定電力量一覧表＆時間帯別表'!H17</f>
        <v>35000</v>
      </c>
      <c r="H157" s="74">
        <f>'別紙２ 予定電力量一覧表＆時間帯別表'!I17</f>
        <v>35000</v>
      </c>
      <c r="I157" s="74">
        <f>'別紙２ 予定電力量一覧表＆時間帯別表'!J17</f>
        <v>35000</v>
      </c>
      <c r="J157" s="74">
        <f>'別紙２ 予定電力量一覧表＆時間帯別表'!K17</f>
        <v>30000</v>
      </c>
      <c r="K157" s="74">
        <f>'別紙２ 予定電力量一覧表＆時間帯別表'!L17</f>
        <v>25000</v>
      </c>
      <c r="L157" s="74">
        <f>'別紙２ 予定電力量一覧表＆時間帯別表'!M17</f>
        <v>20000</v>
      </c>
      <c r="M157" s="74">
        <f>'別紙２ 予定電力量一覧表＆時間帯別表'!N17</f>
        <v>20000</v>
      </c>
      <c r="N157" s="74"/>
      <c r="O157" s="74"/>
      <c r="P157" s="74"/>
      <c r="Q157" s="151">
        <f>SUM(E157:P157)</f>
        <v>258000</v>
      </c>
    </row>
    <row r="158" spans="1:21" x14ac:dyDescent="0.15">
      <c r="A158" s="258"/>
      <c r="B158" s="156" t="s">
        <v>0</v>
      </c>
      <c r="C158" s="156" t="s">
        <v>40</v>
      </c>
      <c r="D158" s="157"/>
      <c r="E158" s="158">
        <f t="shared" ref="E158:P158" si="101">SUM(E156:E157)</f>
        <v>30000</v>
      </c>
      <c r="F158" s="158">
        <f t="shared" si="101"/>
        <v>28000</v>
      </c>
      <c r="G158" s="158">
        <f t="shared" si="101"/>
        <v>35000</v>
      </c>
      <c r="H158" s="158">
        <f t="shared" si="101"/>
        <v>35000</v>
      </c>
      <c r="I158" s="158">
        <f t="shared" si="101"/>
        <v>35000</v>
      </c>
      <c r="J158" s="158">
        <f t="shared" si="101"/>
        <v>30000</v>
      </c>
      <c r="K158" s="158">
        <f t="shared" si="101"/>
        <v>25000</v>
      </c>
      <c r="L158" s="158">
        <f t="shared" si="101"/>
        <v>20000</v>
      </c>
      <c r="M158" s="158">
        <f t="shared" si="101"/>
        <v>20000</v>
      </c>
      <c r="N158" s="158">
        <f t="shared" si="101"/>
        <v>25000</v>
      </c>
      <c r="O158" s="158">
        <f t="shared" si="101"/>
        <v>25000</v>
      </c>
      <c r="P158" s="158">
        <f t="shared" si="101"/>
        <v>25000</v>
      </c>
      <c r="Q158" s="159">
        <f>SUM(E158:P158)</f>
        <v>333000</v>
      </c>
      <c r="S158" s="161">
        <f>'別紙２ 予定電力量一覧表＆時間帯別表'!R17</f>
        <v>333000</v>
      </c>
      <c r="T158" s="161">
        <f>Q158-S158</f>
        <v>0</v>
      </c>
      <c r="U158" s="129" t="str">
        <f>'別紙２ 予定電力量一覧表＆時間帯別表'!B17</f>
        <v>あかし保健所</v>
      </c>
    </row>
    <row r="159" spans="1:21" x14ac:dyDescent="0.15">
      <c r="A159" s="259" t="s">
        <v>5</v>
      </c>
      <c r="B159" s="260"/>
      <c r="C159" s="162" t="s">
        <v>6</v>
      </c>
      <c r="D159" s="57"/>
      <c r="E159" s="163">
        <f t="shared" ref="E159:G159" si="102">$D159*E154*(185-E155)/100</f>
        <v>0</v>
      </c>
      <c r="F159" s="163">
        <f t="shared" si="102"/>
        <v>0</v>
      </c>
      <c r="G159" s="163">
        <f t="shared" si="102"/>
        <v>0</v>
      </c>
      <c r="H159" s="163">
        <f>$D159*H154*(185-H155)/100</f>
        <v>0</v>
      </c>
      <c r="I159" s="163">
        <f t="shared" ref="I159:J159" si="103">$D159*I154*(185-I155)/100</f>
        <v>0</v>
      </c>
      <c r="J159" s="163">
        <f t="shared" si="103"/>
        <v>0</v>
      </c>
      <c r="K159" s="163">
        <f>$D159*K154*(185-K155)/100</f>
        <v>0</v>
      </c>
      <c r="L159" s="163">
        <f t="shared" ref="L159:P159" si="104">$D159*L154*(185-L155)/100</f>
        <v>0</v>
      </c>
      <c r="M159" s="163">
        <f t="shared" si="104"/>
        <v>0</v>
      </c>
      <c r="N159" s="163">
        <f t="shared" si="104"/>
        <v>0</v>
      </c>
      <c r="O159" s="163">
        <f t="shared" si="104"/>
        <v>0</v>
      </c>
      <c r="P159" s="163">
        <f t="shared" si="104"/>
        <v>0</v>
      </c>
      <c r="Q159" s="164" t="s">
        <v>34</v>
      </c>
    </row>
    <row r="160" spans="1:21" x14ac:dyDescent="0.15">
      <c r="A160" s="165" t="s">
        <v>7</v>
      </c>
      <c r="B160" s="152" t="s">
        <v>3</v>
      </c>
      <c r="C160" s="152" t="s">
        <v>6</v>
      </c>
      <c r="D160" s="58"/>
      <c r="E160" s="166">
        <f t="shared" ref="E160:J160" si="105">$D160*E156</f>
        <v>0</v>
      </c>
      <c r="F160" s="166">
        <f t="shared" si="105"/>
        <v>0</v>
      </c>
      <c r="G160" s="166">
        <f t="shared" si="105"/>
        <v>0</v>
      </c>
      <c r="H160" s="166">
        <f t="shared" si="105"/>
        <v>0</v>
      </c>
      <c r="I160" s="166">
        <f t="shared" si="105"/>
        <v>0</v>
      </c>
      <c r="J160" s="166">
        <f t="shared" si="105"/>
        <v>0</v>
      </c>
      <c r="K160" s="166">
        <f>$D160*K156</f>
        <v>0</v>
      </c>
      <c r="L160" s="166">
        <f t="shared" ref="L160:P160" si="106">$D160*L156</f>
        <v>0</v>
      </c>
      <c r="M160" s="166">
        <f t="shared" si="106"/>
        <v>0</v>
      </c>
      <c r="N160" s="166">
        <f t="shared" si="106"/>
        <v>0</v>
      </c>
      <c r="O160" s="166">
        <f t="shared" si="106"/>
        <v>0</v>
      </c>
      <c r="P160" s="166">
        <f t="shared" si="106"/>
        <v>0</v>
      </c>
      <c r="Q160" s="167" t="s">
        <v>34</v>
      </c>
    </row>
    <row r="161" spans="1:21" x14ac:dyDescent="0.15">
      <c r="A161" s="168"/>
      <c r="B161" s="152" t="s">
        <v>4</v>
      </c>
      <c r="C161" s="152" t="s">
        <v>6</v>
      </c>
      <c r="D161" s="58"/>
      <c r="E161" s="166">
        <f t="shared" ref="E161:J161" si="107">$D161*E157</f>
        <v>0</v>
      </c>
      <c r="F161" s="166">
        <f t="shared" si="107"/>
        <v>0</v>
      </c>
      <c r="G161" s="166">
        <f t="shared" si="107"/>
        <v>0</v>
      </c>
      <c r="H161" s="166">
        <f t="shared" si="107"/>
        <v>0</v>
      </c>
      <c r="I161" s="166">
        <f t="shared" si="107"/>
        <v>0</v>
      </c>
      <c r="J161" s="166">
        <f t="shared" si="107"/>
        <v>0</v>
      </c>
      <c r="K161" s="166">
        <f>$D161*K157</f>
        <v>0</v>
      </c>
      <c r="L161" s="166">
        <f t="shared" ref="L161:P161" si="108">$D161*L157</f>
        <v>0</v>
      </c>
      <c r="M161" s="166">
        <f t="shared" si="108"/>
        <v>0</v>
      </c>
      <c r="N161" s="166">
        <f t="shared" si="108"/>
        <v>0</v>
      </c>
      <c r="O161" s="166">
        <f t="shared" si="108"/>
        <v>0</v>
      </c>
      <c r="P161" s="166">
        <f t="shared" si="108"/>
        <v>0</v>
      </c>
      <c r="Q161" s="167" t="s">
        <v>34</v>
      </c>
    </row>
    <row r="162" spans="1:21" x14ac:dyDescent="0.15">
      <c r="A162" s="261" t="s">
        <v>18</v>
      </c>
      <c r="B162" s="262"/>
      <c r="C162" s="162" t="s">
        <v>6</v>
      </c>
      <c r="D162" s="169"/>
      <c r="E162" s="170">
        <f t="shared" ref="E162:P162" si="109">ROUNDDOWN(SUM(E159:E161),0)</f>
        <v>0</v>
      </c>
      <c r="F162" s="170">
        <f t="shared" si="109"/>
        <v>0</v>
      </c>
      <c r="G162" s="170">
        <f t="shared" si="109"/>
        <v>0</v>
      </c>
      <c r="H162" s="170">
        <f t="shared" si="109"/>
        <v>0</v>
      </c>
      <c r="I162" s="170">
        <f t="shared" si="109"/>
        <v>0</v>
      </c>
      <c r="J162" s="171">
        <f t="shared" si="109"/>
        <v>0</v>
      </c>
      <c r="K162" s="172">
        <f t="shared" si="109"/>
        <v>0</v>
      </c>
      <c r="L162" s="172">
        <f t="shared" si="109"/>
        <v>0</v>
      </c>
      <c r="M162" s="172">
        <f t="shared" si="109"/>
        <v>0</v>
      </c>
      <c r="N162" s="172">
        <f t="shared" si="109"/>
        <v>0</v>
      </c>
      <c r="O162" s="172">
        <f t="shared" si="109"/>
        <v>0</v>
      </c>
      <c r="P162" s="172">
        <f t="shared" si="109"/>
        <v>0</v>
      </c>
      <c r="Q162" s="173">
        <f>SUM(E162:P162)</f>
        <v>0</v>
      </c>
    </row>
    <row r="163" spans="1:21" x14ac:dyDescent="0.15">
      <c r="A163" s="174"/>
      <c r="B163" s="174"/>
      <c r="C163" s="174"/>
      <c r="D163" s="174"/>
      <c r="E163" s="175"/>
      <c r="F163" s="175"/>
      <c r="G163" s="175"/>
      <c r="H163" s="175"/>
      <c r="I163" s="175"/>
      <c r="J163" s="175"/>
      <c r="K163" s="174"/>
      <c r="L163" s="174"/>
      <c r="M163" s="174"/>
      <c r="N163" s="174"/>
      <c r="O163" s="174"/>
      <c r="P163" s="174"/>
      <c r="Q163" s="174"/>
    </row>
    <row r="164" spans="1:21" x14ac:dyDescent="0.15">
      <c r="A164" s="263" t="s">
        <v>46</v>
      </c>
      <c r="B164" s="264"/>
      <c r="C164" s="143" t="s">
        <v>2</v>
      </c>
      <c r="D164" s="143" t="s">
        <v>10</v>
      </c>
      <c r="E164" s="144" t="str">
        <f t="shared" ref="E164:P164" si="110">E10</f>
        <v>2021/10</v>
      </c>
      <c r="F164" s="144" t="str">
        <f t="shared" si="110"/>
        <v>2021/11</v>
      </c>
      <c r="G164" s="144" t="str">
        <f t="shared" si="110"/>
        <v>2021/12</v>
      </c>
      <c r="H164" s="144" t="str">
        <f t="shared" si="110"/>
        <v>2022/1</v>
      </c>
      <c r="I164" s="144" t="str">
        <f t="shared" si="110"/>
        <v>2022/2</v>
      </c>
      <c r="J164" s="144" t="str">
        <f t="shared" si="110"/>
        <v>2022/3</v>
      </c>
      <c r="K164" s="144" t="str">
        <f t="shared" si="110"/>
        <v>2022/4</v>
      </c>
      <c r="L164" s="144" t="str">
        <f t="shared" si="110"/>
        <v>2022/5</v>
      </c>
      <c r="M164" s="144" t="str">
        <f t="shared" si="110"/>
        <v>2022/6</v>
      </c>
      <c r="N164" s="144" t="str">
        <f t="shared" si="110"/>
        <v>2022/7</v>
      </c>
      <c r="O164" s="144" t="str">
        <f t="shared" si="110"/>
        <v>2022/8</v>
      </c>
      <c r="P164" s="144" t="str">
        <f t="shared" si="110"/>
        <v>2022/9</v>
      </c>
      <c r="Q164" s="145" t="s">
        <v>8</v>
      </c>
    </row>
    <row r="165" spans="1:21" x14ac:dyDescent="0.15">
      <c r="A165" s="252" t="s">
        <v>32</v>
      </c>
      <c r="B165" s="253"/>
      <c r="C165" s="146" t="s">
        <v>33</v>
      </c>
      <c r="D165" s="147"/>
      <c r="E165" s="70">
        <f>'別紙２ 予定電力量一覧表＆時間帯別表'!$E$18</f>
        <v>319</v>
      </c>
      <c r="F165" s="70">
        <f>'別紙２ 予定電力量一覧表＆時間帯別表'!$E$18</f>
        <v>319</v>
      </c>
      <c r="G165" s="70">
        <f>'別紙２ 予定電力量一覧表＆時間帯別表'!$E$18</f>
        <v>319</v>
      </c>
      <c r="H165" s="70">
        <f>'別紙２ 予定電力量一覧表＆時間帯別表'!$E$18</f>
        <v>319</v>
      </c>
      <c r="I165" s="70">
        <f>'別紙２ 予定電力量一覧表＆時間帯別表'!$E$18</f>
        <v>319</v>
      </c>
      <c r="J165" s="70">
        <f>'別紙２ 予定電力量一覧表＆時間帯別表'!$E$18</f>
        <v>319</v>
      </c>
      <c r="K165" s="70">
        <f>'別紙２ 予定電力量一覧表＆時間帯別表'!$E$18</f>
        <v>319</v>
      </c>
      <c r="L165" s="70">
        <f>'別紙２ 予定電力量一覧表＆時間帯別表'!$E$18</f>
        <v>319</v>
      </c>
      <c r="M165" s="70">
        <f>'別紙２ 予定電力量一覧表＆時間帯別表'!$E$18</f>
        <v>319</v>
      </c>
      <c r="N165" s="70">
        <f>'別紙２ 予定電力量一覧表＆時間帯別表'!$E$18</f>
        <v>319</v>
      </c>
      <c r="O165" s="70">
        <f>'別紙２ 予定電力量一覧表＆時間帯別表'!$E$18</f>
        <v>319</v>
      </c>
      <c r="P165" s="70">
        <f>'別紙２ 予定電力量一覧表＆時間帯別表'!$E$18</f>
        <v>319</v>
      </c>
      <c r="Q165" s="148" t="s">
        <v>35</v>
      </c>
      <c r="R165" s="129">
        <f>'別紙２ 予定電力量一覧表＆時間帯別表'!E18</f>
        <v>319</v>
      </c>
    </row>
    <row r="166" spans="1:21" x14ac:dyDescent="0.15">
      <c r="A166" s="254" t="s">
        <v>1</v>
      </c>
      <c r="B166" s="255"/>
      <c r="C166" s="149" t="s">
        <v>37</v>
      </c>
      <c r="D166" s="150"/>
      <c r="E166" s="75">
        <v>100</v>
      </c>
      <c r="F166" s="75">
        <v>100</v>
      </c>
      <c r="G166" s="75">
        <v>100</v>
      </c>
      <c r="H166" s="75">
        <v>100</v>
      </c>
      <c r="I166" s="75">
        <v>100</v>
      </c>
      <c r="J166" s="76">
        <v>100</v>
      </c>
      <c r="K166" s="75">
        <v>100</v>
      </c>
      <c r="L166" s="75">
        <v>100</v>
      </c>
      <c r="M166" s="75">
        <v>100</v>
      </c>
      <c r="N166" s="75">
        <v>100</v>
      </c>
      <c r="O166" s="75">
        <v>100</v>
      </c>
      <c r="P166" s="75">
        <v>100</v>
      </c>
      <c r="Q166" s="151" t="s">
        <v>35</v>
      </c>
      <c r="R166" s="129">
        <f>P165-R165</f>
        <v>0</v>
      </c>
    </row>
    <row r="167" spans="1:21" ht="13.5" customHeight="1" x14ac:dyDescent="0.15">
      <c r="A167" s="256" t="s">
        <v>39</v>
      </c>
      <c r="B167" s="152" t="s">
        <v>47</v>
      </c>
      <c r="C167" s="152" t="s">
        <v>48</v>
      </c>
      <c r="D167" s="153"/>
      <c r="E167" s="74">
        <f>'別紙２ 予定電力量一覧表＆時間帯別表'!F106</f>
        <v>20400</v>
      </c>
      <c r="F167" s="74">
        <f>'別紙２ 予定電力量一覧表＆時間帯別表'!G106</f>
        <v>0</v>
      </c>
      <c r="G167" s="74">
        <f>'別紙２ 予定電力量一覧表＆時間帯別表'!H106</f>
        <v>0</v>
      </c>
      <c r="H167" s="74">
        <f>'別紙２ 予定電力量一覧表＆時間帯別表'!I106</f>
        <v>0</v>
      </c>
      <c r="I167" s="74">
        <f>'別紙２ 予定電力量一覧表＆時間帯別表'!J106</f>
        <v>0</v>
      </c>
      <c r="J167" s="74">
        <f>'別紙２ 予定電力量一覧表＆時間帯別表'!K106</f>
        <v>0</v>
      </c>
      <c r="K167" s="74">
        <f>'別紙２ 予定電力量一覧表＆時間帯別表'!L106</f>
        <v>0</v>
      </c>
      <c r="L167" s="74">
        <f>'別紙２ 予定電力量一覧表＆時間帯別表'!M106</f>
        <v>0</v>
      </c>
      <c r="M167" s="74">
        <f>'別紙２ 予定電力量一覧表＆時間帯別表'!N106</f>
        <v>0</v>
      </c>
      <c r="N167" s="74">
        <f>'別紙２ 予定電力量一覧表＆時間帯別表'!O106</f>
        <v>24299</v>
      </c>
      <c r="O167" s="74">
        <f>'別紙２ 予定電力量一覧表＆時間帯別表'!P106</f>
        <v>45262</v>
      </c>
      <c r="P167" s="74">
        <f>'別紙２ 予定電力量一覧表＆時間帯別表'!Q106</f>
        <v>50123</v>
      </c>
      <c r="Q167" s="151">
        <f>SUM(E167:P167)</f>
        <v>140084</v>
      </c>
    </row>
    <row r="168" spans="1:21" x14ac:dyDescent="0.15">
      <c r="A168" s="266"/>
      <c r="B168" s="152" t="s">
        <v>49</v>
      </c>
      <c r="C168" s="152" t="s">
        <v>48</v>
      </c>
      <c r="D168" s="153"/>
      <c r="E168" s="74">
        <f>'別紙２ 予定電力量一覧表＆時間帯別表'!F107</f>
        <v>53900</v>
      </c>
      <c r="F168" s="74">
        <f>'別紙２ 予定電力量一覧表＆時間帯別表'!G107</f>
        <v>76900</v>
      </c>
      <c r="G168" s="74">
        <f>'別紙２ 予定電力量一覧表＆時間帯別表'!H107</f>
        <v>76600</v>
      </c>
      <c r="H168" s="74">
        <f>'別紙２ 予定電力量一覧表＆時間帯別表'!I107</f>
        <v>78700</v>
      </c>
      <c r="I168" s="74">
        <f>'別紙２ 予定電力量一覧表＆時間帯別表'!J107</f>
        <v>85500</v>
      </c>
      <c r="J168" s="74">
        <f>'別紙２ 予定電力量一覧表＆時間帯別表'!K107</f>
        <v>83000</v>
      </c>
      <c r="K168" s="74">
        <f>'別紙２ 予定電力量一覧表＆時間帯別表'!L107</f>
        <v>81600</v>
      </c>
      <c r="L168" s="74">
        <f>'別紙２ 予定電力量一覧表＆時間帯別表'!M107</f>
        <v>59400</v>
      </c>
      <c r="M168" s="74">
        <f>'別紙２ 予定電力量一覧表＆時間帯別表'!N107</f>
        <v>80300</v>
      </c>
      <c r="N168" s="74">
        <f>'別紙２ 予定電力量一覧表＆時間帯別表'!O107</f>
        <v>57400</v>
      </c>
      <c r="O168" s="74">
        <f>'別紙２ 予定電力量一覧表＆時間帯別表'!P107</f>
        <v>29800</v>
      </c>
      <c r="P168" s="74">
        <f>'別紙２ 予定電力量一覧表＆時間帯別表'!Q107</f>
        <v>33700</v>
      </c>
      <c r="Q168" s="151">
        <f>SUM(E168:P168)</f>
        <v>796800</v>
      </c>
    </row>
    <row r="169" spans="1:21" x14ac:dyDescent="0.15">
      <c r="A169" s="257"/>
      <c r="B169" s="152" t="s">
        <v>50</v>
      </c>
      <c r="C169" s="152" t="s">
        <v>51</v>
      </c>
      <c r="D169" s="153"/>
      <c r="E169" s="74">
        <f>'別紙２ 予定電力量一覧表＆時間帯別表'!F108</f>
        <v>58900</v>
      </c>
      <c r="F169" s="74">
        <f>'別紙２ 予定電力量一覧表＆時間帯別表'!G108</f>
        <v>56500</v>
      </c>
      <c r="G169" s="74">
        <f>'別紙２ 予定電力量一覧表＆時間帯別表'!H108</f>
        <v>51800</v>
      </c>
      <c r="H169" s="74">
        <f>'別紙２ 予定電力量一覧表＆時間帯別表'!I108</f>
        <v>58400</v>
      </c>
      <c r="I169" s="74">
        <f>'別紙２ 予定電力量一覧表＆時間帯別表'!J108</f>
        <v>63500</v>
      </c>
      <c r="J169" s="74">
        <f>'別紙２ 予定電力量一覧表＆時間帯別表'!K108</f>
        <v>71500</v>
      </c>
      <c r="K169" s="74">
        <f>'別紙２ 予定電力量一覧表＆時間帯別表'!L108</f>
        <v>59100</v>
      </c>
      <c r="L169" s="74">
        <f>'別紙２ 予定電力量一覧表＆時間帯別表'!M108</f>
        <v>76000</v>
      </c>
      <c r="M169" s="74">
        <f>'別紙２ 予定電力量一覧表＆時間帯別表'!N108</f>
        <v>56600</v>
      </c>
      <c r="N169" s="74">
        <f>'別紙２ 予定電力量一覧表＆時間帯別表'!O108</f>
        <v>54100</v>
      </c>
      <c r="O169" s="74">
        <f>'別紙２ 予定電力量一覧表＆時間帯別表'!P108</f>
        <v>64200</v>
      </c>
      <c r="P169" s="74">
        <f>'別紙２ 予定電力量一覧表＆時間帯別表'!Q108</f>
        <v>59200</v>
      </c>
      <c r="Q169" s="151">
        <f>SUM(E169:P169)</f>
        <v>729800</v>
      </c>
    </row>
    <row r="170" spans="1:21" x14ac:dyDescent="0.15">
      <c r="A170" s="258"/>
      <c r="B170" s="156" t="s">
        <v>0</v>
      </c>
      <c r="C170" s="156" t="s">
        <v>51</v>
      </c>
      <c r="D170" s="157"/>
      <c r="E170" s="158">
        <f>SUM(E167:E169)</f>
        <v>133200</v>
      </c>
      <c r="F170" s="158">
        <f t="shared" ref="F170:P170" si="111">SUM(F167:F169)</f>
        <v>133400</v>
      </c>
      <c r="G170" s="158">
        <f t="shared" si="111"/>
        <v>128400</v>
      </c>
      <c r="H170" s="158">
        <f t="shared" si="111"/>
        <v>137100</v>
      </c>
      <c r="I170" s="158">
        <f t="shared" si="111"/>
        <v>149000</v>
      </c>
      <c r="J170" s="177">
        <f t="shared" si="111"/>
        <v>154500</v>
      </c>
      <c r="K170" s="158">
        <f t="shared" si="111"/>
        <v>140700</v>
      </c>
      <c r="L170" s="158">
        <f t="shared" si="111"/>
        <v>135400</v>
      </c>
      <c r="M170" s="158">
        <f t="shared" si="111"/>
        <v>136900</v>
      </c>
      <c r="N170" s="158">
        <f t="shared" si="111"/>
        <v>135799</v>
      </c>
      <c r="O170" s="158">
        <f t="shared" si="111"/>
        <v>139262</v>
      </c>
      <c r="P170" s="158">
        <f t="shared" si="111"/>
        <v>143023</v>
      </c>
      <c r="Q170" s="159">
        <f>SUM(E170:P170)</f>
        <v>1666684</v>
      </c>
      <c r="S170" s="161">
        <f>'別紙２ 予定電力量一覧表＆時間帯別表'!R18</f>
        <v>1666684</v>
      </c>
      <c r="T170" s="161">
        <f>Q170-S170</f>
        <v>0</v>
      </c>
      <c r="U170" s="129" t="str">
        <f>'別紙２ 予定電力量一覧表＆時間帯別表'!B18</f>
        <v>朝霧浄化センター</v>
      </c>
    </row>
    <row r="171" spans="1:21" x14ac:dyDescent="0.15">
      <c r="A171" s="259" t="s">
        <v>5</v>
      </c>
      <c r="B171" s="260"/>
      <c r="C171" s="162" t="s">
        <v>6</v>
      </c>
      <c r="D171" s="57"/>
      <c r="E171" s="163">
        <f t="shared" ref="E171:P171" si="112">$D171*E165*(185-E166)/100</f>
        <v>0</v>
      </c>
      <c r="F171" s="163">
        <f t="shared" si="112"/>
        <v>0</v>
      </c>
      <c r="G171" s="163">
        <f t="shared" si="112"/>
        <v>0</v>
      </c>
      <c r="H171" s="163">
        <f t="shared" si="112"/>
        <v>0</v>
      </c>
      <c r="I171" s="163">
        <f t="shared" si="112"/>
        <v>0</v>
      </c>
      <c r="J171" s="163">
        <f t="shared" si="112"/>
        <v>0</v>
      </c>
      <c r="K171" s="163">
        <f t="shared" si="112"/>
        <v>0</v>
      </c>
      <c r="L171" s="163">
        <f t="shared" si="112"/>
        <v>0</v>
      </c>
      <c r="M171" s="163">
        <f t="shared" si="112"/>
        <v>0</v>
      </c>
      <c r="N171" s="163">
        <f t="shared" si="112"/>
        <v>0</v>
      </c>
      <c r="O171" s="163">
        <f t="shared" si="112"/>
        <v>0</v>
      </c>
      <c r="P171" s="163">
        <f t="shared" si="112"/>
        <v>0</v>
      </c>
      <c r="Q171" s="164" t="s">
        <v>41</v>
      </c>
    </row>
    <row r="172" spans="1:21" x14ac:dyDescent="0.15">
      <c r="A172" s="165" t="s">
        <v>7</v>
      </c>
      <c r="B172" s="152" t="s">
        <v>47</v>
      </c>
      <c r="C172" s="152" t="s">
        <v>6</v>
      </c>
      <c r="D172" s="58"/>
      <c r="E172" s="166">
        <f t="shared" ref="E172:P174" si="113">$D172*E167</f>
        <v>0</v>
      </c>
      <c r="F172" s="166">
        <f t="shared" si="113"/>
        <v>0</v>
      </c>
      <c r="G172" s="166">
        <f t="shared" si="113"/>
        <v>0</v>
      </c>
      <c r="H172" s="166">
        <f t="shared" si="113"/>
        <v>0</v>
      </c>
      <c r="I172" s="166">
        <f t="shared" si="113"/>
        <v>0</v>
      </c>
      <c r="J172" s="166">
        <f t="shared" si="113"/>
        <v>0</v>
      </c>
      <c r="K172" s="166">
        <f t="shared" si="113"/>
        <v>0</v>
      </c>
      <c r="L172" s="166">
        <f t="shared" si="113"/>
        <v>0</v>
      </c>
      <c r="M172" s="166">
        <f t="shared" si="113"/>
        <v>0</v>
      </c>
      <c r="N172" s="166">
        <f t="shared" si="113"/>
        <v>0</v>
      </c>
      <c r="O172" s="166">
        <f t="shared" si="113"/>
        <v>0</v>
      </c>
      <c r="P172" s="166">
        <f t="shared" si="113"/>
        <v>0</v>
      </c>
      <c r="Q172" s="167" t="s">
        <v>41</v>
      </c>
    </row>
    <row r="173" spans="1:21" x14ac:dyDescent="0.15">
      <c r="A173" s="168"/>
      <c r="B173" s="152" t="s">
        <v>49</v>
      </c>
      <c r="C173" s="152" t="s">
        <v>6</v>
      </c>
      <c r="D173" s="58"/>
      <c r="E173" s="166">
        <f t="shared" si="113"/>
        <v>0</v>
      </c>
      <c r="F173" s="166">
        <f t="shared" si="113"/>
        <v>0</v>
      </c>
      <c r="G173" s="166">
        <f t="shared" si="113"/>
        <v>0</v>
      </c>
      <c r="H173" s="166">
        <f t="shared" si="113"/>
        <v>0</v>
      </c>
      <c r="I173" s="166">
        <f t="shared" si="113"/>
        <v>0</v>
      </c>
      <c r="J173" s="166">
        <f t="shared" si="113"/>
        <v>0</v>
      </c>
      <c r="K173" s="166">
        <f t="shared" si="113"/>
        <v>0</v>
      </c>
      <c r="L173" s="166">
        <f t="shared" si="113"/>
        <v>0</v>
      </c>
      <c r="M173" s="166">
        <f t="shared" si="113"/>
        <v>0</v>
      </c>
      <c r="N173" s="166">
        <f t="shared" si="113"/>
        <v>0</v>
      </c>
      <c r="O173" s="166">
        <f t="shared" si="113"/>
        <v>0</v>
      </c>
      <c r="P173" s="166">
        <f t="shared" si="113"/>
        <v>0</v>
      </c>
      <c r="Q173" s="167" t="s">
        <v>41</v>
      </c>
    </row>
    <row r="174" spans="1:21" x14ac:dyDescent="0.15">
      <c r="A174" s="168"/>
      <c r="B174" s="152" t="s">
        <v>50</v>
      </c>
      <c r="C174" s="152" t="s">
        <v>6</v>
      </c>
      <c r="D174" s="63"/>
      <c r="E174" s="166">
        <f t="shared" si="113"/>
        <v>0</v>
      </c>
      <c r="F174" s="166">
        <f t="shared" si="113"/>
        <v>0</v>
      </c>
      <c r="G174" s="166">
        <f t="shared" si="113"/>
        <v>0</v>
      </c>
      <c r="H174" s="166">
        <f t="shared" si="113"/>
        <v>0</v>
      </c>
      <c r="I174" s="166">
        <f t="shared" si="113"/>
        <v>0</v>
      </c>
      <c r="J174" s="166">
        <f t="shared" si="113"/>
        <v>0</v>
      </c>
      <c r="K174" s="166">
        <f t="shared" si="113"/>
        <v>0</v>
      </c>
      <c r="L174" s="166">
        <f t="shared" si="113"/>
        <v>0</v>
      </c>
      <c r="M174" s="166">
        <f t="shared" si="113"/>
        <v>0</v>
      </c>
      <c r="N174" s="166">
        <f t="shared" si="113"/>
        <v>0</v>
      </c>
      <c r="O174" s="166">
        <f t="shared" si="113"/>
        <v>0</v>
      </c>
      <c r="P174" s="166">
        <f t="shared" si="113"/>
        <v>0</v>
      </c>
      <c r="Q174" s="167" t="s">
        <v>41</v>
      </c>
    </row>
    <row r="175" spans="1:21" x14ac:dyDescent="0.15">
      <c r="A175" s="261" t="s">
        <v>18</v>
      </c>
      <c r="B175" s="262"/>
      <c r="C175" s="162" t="s">
        <v>6</v>
      </c>
      <c r="D175" s="169"/>
      <c r="E175" s="172">
        <f t="shared" ref="E175:P175" si="114">ROUNDDOWN(SUM(E171:E174),0)</f>
        <v>0</v>
      </c>
      <c r="F175" s="172">
        <f t="shared" si="114"/>
        <v>0</v>
      </c>
      <c r="G175" s="172">
        <f t="shared" si="114"/>
        <v>0</v>
      </c>
      <c r="H175" s="172">
        <f t="shared" si="114"/>
        <v>0</v>
      </c>
      <c r="I175" s="172">
        <f t="shared" si="114"/>
        <v>0</v>
      </c>
      <c r="J175" s="178">
        <f t="shared" si="114"/>
        <v>0</v>
      </c>
      <c r="K175" s="172">
        <f t="shared" si="114"/>
        <v>0</v>
      </c>
      <c r="L175" s="172">
        <f t="shared" si="114"/>
        <v>0</v>
      </c>
      <c r="M175" s="172">
        <f t="shared" si="114"/>
        <v>0</v>
      </c>
      <c r="N175" s="172">
        <f t="shared" si="114"/>
        <v>0</v>
      </c>
      <c r="O175" s="172">
        <f t="shared" si="114"/>
        <v>0</v>
      </c>
      <c r="P175" s="172">
        <f t="shared" si="114"/>
        <v>0</v>
      </c>
      <c r="Q175" s="173">
        <f>SUM(E175:P175)</f>
        <v>0</v>
      </c>
      <c r="R175" s="160"/>
    </row>
    <row r="176" spans="1:21" x14ac:dyDescent="0.15">
      <c r="A176" s="174"/>
      <c r="B176" s="174"/>
      <c r="C176" s="174"/>
      <c r="D176" s="174"/>
      <c r="E176" s="174"/>
      <c r="F176" s="174"/>
      <c r="G176" s="174"/>
      <c r="H176" s="174"/>
      <c r="I176" s="174"/>
      <c r="J176" s="174"/>
      <c r="K176" s="174"/>
      <c r="L176" s="174"/>
      <c r="M176" s="174"/>
      <c r="N176" s="174"/>
      <c r="O176" s="174"/>
      <c r="P176" s="175"/>
      <c r="Q176" s="175"/>
    </row>
    <row r="177" spans="1:21" x14ac:dyDescent="0.15">
      <c r="A177" s="263" t="s">
        <v>52</v>
      </c>
      <c r="B177" s="264"/>
      <c r="C177" s="143" t="s">
        <v>2</v>
      </c>
      <c r="D177" s="143" t="s">
        <v>10</v>
      </c>
      <c r="E177" s="144" t="str">
        <f t="shared" ref="E177:P177" si="115">E10</f>
        <v>2021/10</v>
      </c>
      <c r="F177" s="144" t="str">
        <f t="shared" si="115"/>
        <v>2021/11</v>
      </c>
      <c r="G177" s="144" t="str">
        <f t="shared" si="115"/>
        <v>2021/12</v>
      </c>
      <c r="H177" s="144" t="str">
        <f t="shared" si="115"/>
        <v>2022/1</v>
      </c>
      <c r="I177" s="144" t="str">
        <f t="shared" si="115"/>
        <v>2022/2</v>
      </c>
      <c r="J177" s="144" t="str">
        <f t="shared" si="115"/>
        <v>2022/3</v>
      </c>
      <c r="K177" s="144" t="str">
        <f t="shared" si="115"/>
        <v>2022/4</v>
      </c>
      <c r="L177" s="144" t="str">
        <f t="shared" si="115"/>
        <v>2022/5</v>
      </c>
      <c r="M177" s="144" t="str">
        <f t="shared" si="115"/>
        <v>2022/6</v>
      </c>
      <c r="N177" s="144" t="str">
        <f t="shared" si="115"/>
        <v>2022/7</v>
      </c>
      <c r="O177" s="144" t="str">
        <f t="shared" si="115"/>
        <v>2022/8</v>
      </c>
      <c r="P177" s="144" t="str">
        <f t="shared" si="115"/>
        <v>2022/9</v>
      </c>
      <c r="Q177" s="145" t="s">
        <v>8</v>
      </c>
    </row>
    <row r="178" spans="1:21" x14ac:dyDescent="0.15">
      <c r="A178" s="252" t="s">
        <v>32</v>
      </c>
      <c r="B178" s="253"/>
      <c r="C178" s="146" t="s">
        <v>33</v>
      </c>
      <c r="D178" s="147"/>
      <c r="E178" s="70">
        <f>'別紙２ 予定電力量一覧表＆時間帯別表'!$E$19</f>
        <v>266</v>
      </c>
      <c r="F178" s="70">
        <f>'別紙２ 予定電力量一覧表＆時間帯別表'!$E$19</f>
        <v>266</v>
      </c>
      <c r="G178" s="70">
        <f>'別紙２ 予定電力量一覧表＆時間帯別表'!$E$19</f>
        <v>266</v>
      </c>
      <c r="H178" s="70">
        <f>'別紙２ 予定電力量一覧表＆時間帯別表'!$E$19</f>
        <v>266</v>
      </c>
      <c r="I178" s="70">
        <f>'別紙２ 予定電力量一覧表＆時間帯別表'!$E$19</f>
        <v>266</v>
      </c>
      <c r="J178" s="70">
        <f>'別紙２ 予定電力量一覧表＆時間帯別表'!$E$19</f>
        <v>266</v>
      </c>
      <c r="K178" s="70">
        <f>'別紙２ 予定電力量一覧表＆時間帯別表'!$E$19</f>
        <v>266</v>
      </c>
      <c r="L178" s="70">
        <f>'別紙２ 予定電力量一覧表＆時間帯別表'!$E$19</f>
        <v>266</v>
      </c>
      <c r="M178" s="70">
        <f>'別紙２ 予定電力量一覧表＆時間帯別表'!$E$19</f>
        <v>266</v>
      </c>
      <c r="N178" s="70">
        <f>'別紙２ 予定電力量一覧表＆時間帯別表'!$E$19</f>
        <v>266</v>
      </c>
      <c r="O178" s="70">
        <f>'別紙２ 予定電力量一覧表＆時間帯別表'!$E$19</f>
        <v>266</v>
      </c>
      <c r="P178" s="70">
        <f>'別紙２ 予定電力量一覧表＆時間帯別表'!$E$19</f>
        <v>266</v>
      </c>
      <c r="Q178" s="148" t="s">
        <v>35</v>
      </c>
      <c r="R178" s="129">
        <f>'別紙２ 予定電力量一覧表＆時間帯別表'!E19</f>
        <v>266</v>
      </c>
    </row>
    <row r="179" spans="1:21" x14ac:dyDescent="0.15">
      <c r="A179" s="254" t="s">
        <v>1</v>
      </c>
      <c r="B179" s="255"/>
      <c r="C179" s="149" t="s">
        <v>37</v>
      </c>
      <c r="D179" s="150"/>
      <c r="E179" s="75">
        <v>100</v>
      </c>
      <c r="F179" s="75">
        <v>100</v>
      </c>
      <c r="G179" s="75">
        <v>100</v>
      </c>
      <c r="H179" s="75">
        <v>100</v>
      </c>
      <c r="I179" s="75">
        <v>100</v>
      </c>
      <c r="J179" s="76">
        <v>100</v>
      </c>
      <c r="K179" s="75">
        <v>100</v>
      </c>
      <c r="L179" s="75">
        <v>100</v>
      </c>
      <c r="M179" s="75">
        <v>100</v>
      </c>
      <c r="N179" s="75">
        <v>100</v>
      </c>
      <c r="O179" s="75">
        <v>100</v>
      </c>
      <c r="P179" s="75">
        <v>100</v>
      </c>
      <c r="Q179" s="151" t="s">
        <v>35</v>
      </c>
      <c r="R179" s="129">
        <f>P178-R178</f>
        <v>0</v>
      </c>
    </row>
    <row r="180" spans="1:21" ht="13.5" customHeight="1" x14ac:dyDescent="0.15">
      <c r="A180" s="256" t="s">
        <v>39</v>
      </c>
      <c r="B180" s="152" t="s">
        <v>47</v>
      </c>
      <c r="C180" s="152" t="s">
        <v>48</v>
      </c>
      <c r="D180" s="153"/>
      <c r="E180" s="74">
        <f>'別紙２ 予定電力量一覧表＆時間帯別表'!F109</f>
        <v>9200</v>
      </c>
      <c r="F180" s="74">
        <f>'別紙２ 予定電力量一覧表＆時間帯別表'!G109</f>
        <v>0</v>
      </c>
      <c r="G180" s="74">
        <f>'別紙２ 予定電力量一覧表＆時間帯別表'!H109</f>
        <v>0</v>
      </c>
      <c r="H180" s="74">
        <f>'別紙２ 予定電力量一覧表＆時間帯別表'!I109</f>
        <v>0</v>
      </c>
      <c r="I180" s="74">
        <f>'別紙２ 予定電力量一覧表＆時間帯別表'!J109</f>
        <v>0</v>
      </c>
      <c r="J180" s="74">
        <f>'別紙２ 予定電力量一覧表＆時間帯別表'!K109</f>
        <v>0</v>
      </c>
      <c r="K180" s="74">
        <f>'別紙２ 予定電力量一覧表＆時間帯別表'!L109</f>
        <v>0</v>
      </c>
      <c r="L180" s="74">
        <f>'別紙２ 予定電力量一覧表＆時間帯別表'!M109</f>
        <v>0</v>
      </c>
      <c r="M180" s="74">
        <f>'別紙２ 予定電力量一覧表＆時間帯別表'!N109</f>
        <v>0</v>
      </c>
      <c r="N180" s="74">
        <f>'別紙２ 予定電力量一覧表＆時間帯別表'!O109</f>
        <v>0</v>
      </c>
      <c r="O180" s="74">
        <f>'別紙２ 予定電力量一覧表＆時間帯別表'!P109</f>
        <v>10851</v>
      </c>
      <c r="P180" s="74">
        <f>'別紙２ 予定電力量一覧表＆時間帯別表'!Q109</f>
        <v>10062</v>
      </c>
      <c r="Q180" s="151">
        <f>SUM(E180:P180)</f>
        <v>30113</v>
      </c>
    </row>
    <row r="181" spans="1:21" x14ac:dyDescent="0.15">
      <c r="A181" s="266"/>
      <c r="B181" s="152" t="s">
        <v>49</v>
      </c>
      <c r="C181" s="152" t="s">
        <v>48</v>
      </c>
      <c r="D181" s="153"/>
      <c r="E181" s="74">
        <f>'別紙２ 予定電力量一覧表＆時間帯別表'!F110</f>
        <v>12100</v>
      </c>
      <c r="F181" s="74">
        <f>'別紙２ 予定電力量一覧表＆時間帯別表'!G110</f>
        <v>23700</v>
      </c>
      <c r="G181" s="74">
        <f>'別紙２ 予定電力量一覧表＆時間帯別表'!H110</f>
        <v>19100</v>
      </c>
      <c r="H181" s="74">
        <f>'別紙２ 予定電力量一覧表＆時間帯別表'!I110</f>
        <v>21400</v>
      </c>
      <c r="I181" s="74">
        <f>'別紙２ 予定電力量一覧表＆時間帯別表'!J110</f>
        <v>22400</v>
      </c>
      <c r="J181" s="74">
        <f>'別紙２ 予定電力量一覧表＆時間帯別表'!K110</f>
        <v>20100</v>
      </c>
      <c r="K181" s="74">
        <f>'別紙２ 予定電力量一覧表＆時間帯別表'!L110</f>
        <v>19500</v>
      </c>
      <c r="L181" s="74">
        <f>'別紙２ 予定電力量一覧表＆時間帯別表'!M110</f>
        <v>19100</v>
      </c>
      <c r="M181" s="74">
        <f>'別紙２ 予定電力量一覧表＆時間帯別表'!N110</f>
        <v>16900</v>
      </c>
      <c r="N181" s="74">
        <f>'別紙２ 予定電力量一覧表＆時間帯別表'!O110</f>
        <v>22800</v>
      </c>
      <c r="O181" s="74">
        <f>'別紙２ 予定電力量一覧表＆時間帯別表'!P110</f>
        <v>14700</v>
      </c>
      <c r="P181" s="74">
        <f>'別紙２ 予定電力量一覧表＆時間帯別表'!Q110</f>
        <v>13300</v>
      </c>
      <c r="Q181" s="151">
        <f>SUM(E181:P181)</f>
        <v>225100</v>
      </c>
    </row>
    <row r="182" spans="1:21" x14ac:dyDescent="0.15">
      <c r="A182" s="257"/>
      <c r="B182" s="152" t="s">
        <v>50</v>
      </c>
      <c r="C182" s="152" t="s">
        <v>51</v>
      </c>
      <c r="D182" s="153"/>
      <c r="E182" s="74">
        <f>'別紙２ 予定電力量一覧表＆時間帯別表'!F111</f>
        <v>19800</v>
      </c>
      <c r="F182" s="74">
        <f>'別紙２ 予定電力量一覧表＆時間帯別表'!G111</f>
        <v>18900</v>
      </c>
      <c r="G182" s="74">
        <f>'別紙２ 予定電力量一覧表＆時間帯別表'!H111</f>
        <v>20000</v>
      </c>
      <c r="H182" s="74">
        <f>'別紙２ 予定電力量一覧表＆時間帯別表'!I111</f>
        <v>19700</v>
      </c>
      <c r="I182" s="74">
        <f>'別紙２ 予定電力量一覧表＆時間帯別表'!J111</f>
        <v>18600</v>
      </c>
      <c r="J182" s="74">
        <f>'別紙２ 予定電力量一覧表＆時間帯別表'!K111</f>
        <v>16000</v>
      </c>
      <c r="K182" s="74">
        <f>'別紙２ 予定電力量一覧表＆時間帯別表'!L111</f>
        <v>18600</v>
      </c>
      <c r="L182" s="74">
        <f>'別紙２ 予定電力量一覧表＆時間帯別表'!M111</f>
        <v>17600</v>
      </c>
      <c r="M182" s="74">
        <f>'別紙２ 予定電力量一覧表＆時間帯別表'!N111</f>
        <v>21800</v>
      </c>
      <c r="N182" s="74">
        <f>'別紙２ 予定電力量一覧表＆時間帯別表'!O111</f>
        <v>18500</v>
      </c>
      <c r="O182" s="74">
        <f>'別紙２ 予定電力量一覧表＆時間帯別表'!P111</f>
        <v>25400</v>
      </c>
      <c r="P182" s="74">
        <f>'別紙２ 予定電力量一覧表＆時間帯別表'!Q111</f>
        <v>21700</v>
      </c>
      <c r="Q182" s="151">
        <f>SUM(E182:P182)</f>
        <v>236600</v>
      </c>
    </row>
    <row r="183" spans="1:21" x14ac:dyDescent="0.15">
      <c r="A183" s="258"/>
      <c r="B183" s="156" t="s">
        <v>0</v>
      </c>
      <c r="C183" s="156" t="s">
        <v>51</v>
      </c>
      <c r="D183" s="157"/>
      <c r="E183" s="158">
        <f>SUM(E180:E182)</f>
        <v>41100</v>
      </c>
      <c r="F183" s="158">
        <f t="shared" ref="F183:P183" si="116">SUM(F180:F182)</f>
        <v>42600</v>
      </c>
      <c r="G183" s="158">
        <f t="shared" si="116"/>
        <v>39100</v>
      </c>
      <c r="H183" s="158">
        <f t="shared" si="116"/>
        <v>41100</v>
      </c>
      <c r="I183" s="158">
        <f t="shared" si="116"/>
        <v>41000</v>
      </c>
      <c r="J183" s="177">
        <f t="shared" si="116"/>
        <v>36100</v>
      </c>
      <c r="K183" s="158">
        <f t="shared" si="116"/>
        <v>38100</v>
      </c>
      <c r="L183" s="158">
        <f t="shared" si="116"/>
        <v>36700</v>
      </c>
      <c r="M183" s="158">
        <f t="shared" si="116"/>
        <v>38700</v>
      </c>
      <c r="N183" s="158">
        <f t="shared" si="116"/>
        <v>41300</v>
      </c>
      <c r="O183" s="158">
        <f t="shared" si="116"/>
        <v>50951</v>
      </c>
      <c r="P183" s="158">
        <f t="shared" si="116"/>
        <v>45062</v>
      </c>
      <c r="Q183" s="159">
        <f>SUM(E183:P183)</f>
        <v>491813</v>
      </c>
      <c r="S183" s="161">
        <f>'別紙２ 予定電力量一覧表＆時間帯別表'!R19</f>
        <v>491813</v>
      </c>
      <c r="T183" s="161">
        <f>Q183-S183</f>
        <v>0</v>
      </c>
      <c r="U183" s="129" t="str">
        <f>'別紙２ 予定電力量一覧表＆時間帯別表'!B19</f>
        <v>朝霧ポンプ場</v>
      </c>
    </row>
    <row r="184" spans="1:21" x14ac:dyDescent="0.15">
      <c r="A184" s="259" t="s">
        <v>5</v>
      </c>
      <c r="B184" s="260"/>
      <c r="C184" s="162" t="s">
        <v>6</v>
      </c>
      <c r="D184" s="57"/>
      <c r="E184" s="163">
        <f t="shared" ref="E184:P184" si="117">$D184*E178*(185-E179)/100</f>
        <v>0</v>
      </c>
      <c r="F184" s="163">
        <f t="shared" si="117"/>
        <v>0</v>
      </c>
      <c r="G184" s="163">
        <f t="shared" si="117"/>
        <v>0</v>
      </c>
      <c r="H184" s="163">
        <f t="shared" si="117"/>
        <v>0</v>
      </c>
      <c r="I184" s="163">
        <f t="shared" si="117"/>
        <v>0</v>
      </c>
      <c r="J184" s="163">
        <f t="shared" si="117"/>
        <v>0</v>
      </c>
      <c r="K184" s="163">
        <f t="shared" si="117"/>
        <v>0</v>
      </c>
      <c r="L184" s="163">
        <f t="shared" si="117"/>
        <v>0</v>
      </c>
      <c r="M184" s="163">
        <f t="shared" si="117"/>
        <v>0</v>
      </c>
      <c r="N184" s="163">
        <f t="shared" si="117"/>
        <v>0</v>
      </c>
      <c r="O184" s="163">
        <f t="shared" si="117"/>
        <v>0</v>
      </c>
      <c r="P184" s="163">
        <f t="shared" si="117"/>
        <v>0</v>
      </c>
      <c r="Q184" s="164" t="s">
        <v>41</v>
      </c>
    </row>
    <row r="185" spans="1:21" x14ac:dyDescent="0.15">
      <c r="A185" s="165" t="s">
        <v>7</v>
      </c>
      <c r="B185" s="152" t="s">
        <v>47</v>
      </c>
      <c r="C185" s="152" t="s">
        <v>6</v>
      </c>
      <c r="D185" s="58"/>
      <c r="E185" s="166">
        <f t="shared" ref="E185:P187" si="118">$D185*E180</f>
        <v>0</v>
      </c>
      <c r="F185" s="166">
        <f t="shared" si="118"/>
        <v>0</v>
      </c>
      <c r="G185" s="166">
        <f t="shared" si="118"/>
        <v>0</v>
      </c>
      <c r="H185" s="166">
        <f t="shared" si="118"/>
        <v>0</v>
      </c>
      <c r="I185" s="166">
        <f t="shared" si="118"/>
        <v>0</v>
      </c>
      <c r="J185" s="166">
        <f t="shared" si="118"/>
        <v>0</v>
      </c>
      <c r="K185" s="166">
        <f t="shared" si="118"/>
        <v>0</v>
      </c>
      <c r="L185" s="166">
        <f t="shared" si="118"/>
        <v>0</v>
      </c>
      <c r="M185" s="166">
        <f t="shared" si="118"/>
        <v>0</v>
      </c>
      <c r="N185" s="166">
        <f t="shared" si="118"/>
        <v>0</v>
      </c>
      <c r="O185" s="166">
        <f t="shared" si="118"/>
        <v>0</v>
      </c>
      <c r="P185" s="166">
        <f t="shared" si="118"/>
        <v>0</v>
      </c>
      <c r="Q185" s="167" t="s">
        <v>41</v>
      </c>
    </row>
    <row r="186" spans="1:21" x14ac:dyDescent="0.15">
      <c r="A186" s="168"/>
      <c r="B186" s="152" t="s">
        <v>49</v>
      </c>
      <c r="C186" s="152" t="s">
        <v>6</v>
      </c>
      <c r="D186" s="58"/>
      <c r="E186" s="166">
        <f t="shared" si="118"/>
        <v>0</v>
      </c>
      <c r="F186" s="166">
        <f t="shared" si="118"/>
        <v>0</v>
      </c>
      <c r="G186" s="166">
        <f t="shared" si="118"/>
        <v>0</v>
      </c>
      <c r="H186" s="166">
        <f t="shared" si="118"/>
        <v>0</v>
      </c>
      <c r="I186" s="166">
        <f t="shared" si="118"/>
        <v>0</v>
      </c>
      <c r="J186" s="166">
        <f t="shared" si="118"/>
        <v>0</v>
      </c>
      <c r="K186" s="166">
        <f t="shared" si="118"/>
        <v>0</v>
      </c>
      <c r="L186" s="166">
        <f t="shared" si="118"/>
        <v>0</v>
      </c>
      <c r="M186" s="166">
        <f t="shared" si="118"/>
        <v>0</v>
      </c>
      <c r="N186" s="166">
        <f t="shared" si="118"/>
        <v>0</v>
      </c>
      <c r="O186" s="166">
        <f t="shared" si="118"/>
        <v>0</v>
      </c>
      <c r="P186" s="166">
        <f t="shared" si="118"/>
        <v>0</v>
      </c>
      <c r="Q186" s="167" t="s">
        <v>41</v>
      </c>
    </row>
    <row r="187" spans="1:21" x14ac:dyDescent="0.15">
      <c r="A187" s="168"/>
      <c r="B187" s="152" t="s">
        <v>50</v>
      </c>
      <c r="C187" s="152" t="s">
        <v>6</v>
      </c>
      <c r="D187" s="58"/>
      <c r="E187" s="166">
        <f t="shared" si="118"/>
        <v>0</v>
      </c>
      <c r="F187" s="166">
        <f t="shared" si="118"/>
        <v>0</v>
      </c>
      <c r="G187" s="166">
        <f t="shared" si="118"/>
        <v>0</v>
      </c>
      <c r="H187" s="166">
        <f t="shared" si="118"/>
        <v>0</v>
      </c>
      <c r="I187" s="166">
        <f t="shared" si="118"/>
        <v>0</v>
      </c>
      <c r="J187" s="166">
        <f t="shared" si="118"/>
        <v>0</v>
      </c>
      <c r="K187" s="166">
        <f t="shared" si="118"/>
        <v>0</v>
      </c>
      <c r="L187" s="166">
        <f t="shared" si="118"/>
        <v>0</v>
      </c>
      <c r="M187" s="166">
        <f t="shared" si="118"/>
        <v>0</v>
      </c>
      <c r="N187" s="166">
        <f t="shared" si="118"/>
        <v>0</v>
      </c>
      <c r="O187" s="166">
        <f t="shared" si="118"/>
        <v>0</v>
      </c>
      <c r="P187" s="166">
        <f t="shared" si="118"/>
        <v>0</v>
      </c>
      <c r="Q187" s="167" t="s">
        <v>41</v>
      </c>
    </row>
    <row r="188" spans="1:21" x14ac:dyDescent="0.15">
      <c r="A188" s="261" t="s">
        <v>18</v>
      </c>
      <c r="B188" s="262"/>
      <c r="C188" s="162" t="s">
        <v>6</v>
      </c>
      <c r="D188" s="169"/>
      <c r="E188" s="172">
        <f t="shared" ref="E188:P188" si="119">ROUNDDOWN(SUM(E184:E187),0)</f>
        <v>0</v>
      </c>
      <c r="F188" s="172">
        <f t="shared" si="119"/>
        <v>0</v>
      </c>
      <c r="G188" s="172">
        <f t="shared" si="119"/>
        <v>0</v>
      </c>
      <c r="H188" s="172">
        <f t="shared" si="119"/>
        <v>0</v>
      </c>
      <c r="I188" s="172">
        <f t="shared" si="119"/>
        <v>0</v>
      </c>
      <c r="J188" s="178">
        <f t="shared" si="119"/>
        <v>0</v>
      </c>
      <c r="K188" s="172">
        <f t="shared" si="119"/>
        <v>0</v>
      </c>
      <c r="L188" s="172">
        <f t="shared" si="119"/>
        <v>0</v>
      </c>
      <c r="M188" s="172">
        <f t="shared" si="119"/>
        <v>0</v>
      </c>
      <c r="N188" s="172">
        <f t="shared" si="119"/>
        <v>0</v>
      </c>
      <c r="O188" s="172">
        <f t="shared" si="119"/>
        <v>0</v>
      </c>
      <c r="P188" s="172">
        <f t="shared" si="119"/>
        <v>0</v>
      </c>
      <c r="Q188" s="173">
        <f>SUM(E188:P188)</f>
        <v>0</v>
      </c>
    </row>
    <row r="189" spans="1:21" x14ac:dyDescent="0.15">
      <c r="A189" s="174"/>
      <c r="B189" s="174"/>
      <c r="C189" s="174"/>
      <c r="D189" s="174"/>
      <c r="E189" s="174"/>
      <c r="F189" s="174"/>
      <c r="G189" s="174"/>
      <c r="H189" s="174"/>
      <c r="I189" s="174"/>
      <c r="J189" s="174"/>
      <c r="K189" s="174"/>
      <c r="L189" s="174"/>
      <c r="M189" s="174"/>
      <c r="N189" s="174"/>
      <c r="O189" s="174"/>
      <c r="P189" s="174"/>
      <c r="Q189" s="174"/>
    </row>
    <row r="190" spans="1:21" x14ac:dyDescent="0.15">
      <c r="A190" s="263" t="s">
        <v>53</v>
      </c>
      <c r="B190" s="264"/>
      <c r="C190" s="143" t="s">
        <v>2</v>
      </c>
      <c r="D190" s="143" t="s">
        <v>10</v>
      </c>
      <c r="E190" s="144" t="str">
        <f t="shared" ref="E190:P190" si="120">E10</f>
        <v>2021/10</v>
      </c>
      <c r="F190" s="144" t="str">
        <f t="shared" si="120"/>
        <v>2021/11</v>
      </c>
      <c r="G190" s="144" t="str">
        <f t="shared" si="120"/>
        <v>2021/12</v>
      </c>
      <c r="H190" s="144" t="str">
        <f t="shared" si="120"/>
        <v>2022/1</v>
      </c>
      <c r="I190" s="144" t="str">
        <f t="shared" si="120"/>
        <v>2022/2</v>
      </c>
      <c r="J190" s="144" t="str">
        <f t="shared" si="120"/>
        <v>2022/3</v>
      </c>
      <c r="K190" s="144" t="str">
        <f t="shared" si="120"/>
        <v>2022/4</v>
      </c>
      <c r="L190" s="144" t="str">
        <f t="shared" si="120"/>
        <v>2022/5</v>
      </c>
      <c r="M190" s="144" t="str">
        <f t="shared" si="120"/>
        <v>2022/6</v>
      </c>
      <c r="N190" s="144" t="str">
        <f t="shared" si="120"/>
        <v>2022/7</v>
      </c>
      <c r="O190" s="144" t="str">
        <f t="shared" si="120"/>
        <v>2022/8</v>
      </c>
      <c r="P190" s="144" t="str">
        <f t="shared" si="120"/>
        <v>2022/9</v>
      </c>
      <c r="Q190" s="145" t="s">
        <v>8</v>
      </c>
    </row>
    <row r="191" spans="1:21" x14ac:dyDescent="0.15">
      <c r="A191" s="252" t="s">
        <v>32</v>
      </c>
      <c r="B191" s="253"/>
      <c r="C191" s="146" t="s">
        <v>33</v>
      </c>
      <c r="D191" s="147"/>
      <c r="E191" s="70">
        <f>'別紙２ 予定電力量一覧表＆時間帯別表'!$E$20</f>
        <v>89</v>
      </c>
      <c r="F191" s="70">
        <f>'別紙２ 予定電力量一覧表＆時間帯別表'!$E$20</f>
        <v>89</v>
      </c>
      <c r="G191" s="70">
        <f>'別紙２ 予定電力量一覧表＆時間帯別表'!$E$20</f>
        <v>89</v>
      </c>
      <c r="H191" s="70">
        <f>'別紙２ 予定電力量一覧表＆時間帯別表'!$E$20</f>
        <v>89</v>
      </c>
      <c r="I191" s="70">
        <f>'別紙２ 予定電力量一覧表＆時間帯別表'!$E$20</f>
        <v>89</v>
      </c>
      <c r="J191" s="70">
        <f>'別紙２ 予定電力量一覧表＆時間帯別表'!$E$20</f>
        <v>89</v>
      </c>
      <c r="K191" s="70">
        <f>'別紙２ 予定電力量一覧表＆時間帯別表'!$E$20</f>
        <v>89</v>
      </c>
      <c r="L191" s="70">
        <f>'別紙２ 予定電力量一覧表＆時間帯別表'!$E$20</f>
        <v>89</v>
      </c>
      <c r="M191" s="70">
        <f>'別紙２ 予定電力量一覧表＆時間帯別表'!$E$20</f>
        <v>89</v>
      </c>
      <c r="N191" s="70">
        <f>'別紙２ 予定電力量一覧表＆時間帯別表'!$E$20</f>
        <v>89</v>
      </c>
      <c r="O191" s="70">
        <f>'別紙２ 予定電力量一覧表＆時間帯別表'!$E$20</f>
        <v>89</v>
      </c>
      <c r="P191" s="70">
        <f>'別紙２ 予定電力量一覧表＆時間帯別表'!$E$20</f>
        <v>89</v>
      </c>
      <c r="Q191" s="148" t="s">
        <v>35</v>
      </c>
      <c r="R191" s="129">
        <f>'別紙２ 予定電力量一覧表＆時間帯別表'!E20</f>
        <v>89</v>
      </c>
    </row>
    <row r="192" spans="1:21" x14ac:dyDescent="0.15">
      <c r="A192" s="254" t="s">
        <v>1</v>
      </c>
      <c r="B192" s="255"/>
      <c r="C192" s="149" t="s">
        <v>37</v>
      </c>
      <c r="D192" s="150"/>
      <c r="E192" s="75">
        <v>100</v>
      </c>
      <c r="F192" s="75">
        <v>100</v>
      </c>
      <c r="G192" s="75">
        <v>100</v>
      </c>
      <c r="H192" s="75">
        <v>100</v>
      </c>
      <c r="I192" s="75">
        <v>100</v>
      </c>
      <c r="J192" s="76">
        <v>100</v>
      </c>
      <c r="K192" s="75">
        <v>100</v>
      </c>
      <c r="L192" s="75">
        <v>100</v>
      </c>
      <c r="M192" s="75">
        <v>100</v>
      </c>
      <c r="N192" s="75">
        <v>100</v>
      </c>
      <c r="O192" s="75">
        <v>100</v>
      </c>
      <c r="P192" s="75">
        <v>100</v>
      </c>
      <c r="Q192" s="151" t="s">
        <v>35</v>
      </c>
      <c r="R192" s="129">
        <f>P191-R191</f>
        <v>0</v>
      </c>
    </row>
    <row r="193" spans="1:21" ht="13.5" customHeight="1" x14ac:dyDescent="0.15">
      <c r="A193" s="256" t="s">
        <v>39</v>
      </c>
      <c r="B193" s="152" t="s">
        <v>47</v>
      </c>
      <c r="C193" s="152" t="s">
        <v>48</v>
      </c>
      <c r="D193" s="153"/>
      <c r="E193" s="74">
        <f>'別紙２ 予定電力量一覧表＆時間帯別表'!F112</f>
        <v>4000</v>
      </c>
      <c r="F193" s="74">
        <f>'別紙２ 予定電力量一覧表＆時間帯別表'!G112</f>
        <v>0</v>
      </c>
      <c r="G193" s="74">
        <f>'別紙２ 予定電力量一覧表＆時間帯別表'!H112</f>
        <v>0</v>
      </c>
      <c r="H193" s="74">
        <f>'別紙２ 予定電力量一覧表＆時間帯別表'!I112</f>
        <v>0</v>
      </c>
      <c r="I193" s="74">
        <f>'別紙２ 予定電力量一覧表＆時間帯別表'!J112</f>
        <v>0</v>
      </c>
      <c r="J193" s="74">
        <f>'別紙２ 予定電力量一覧表＆時間帯別表'!K112</f>
        <v>0</v>
      </c>
      <c r="K193" s="74">
        <f>'別紙２ 予定電力量一覧表＆時間帯別表'!L112</f>
        <v>0</v>
      </c>
      <c r="L193" s="74">
        <f>'別紙２ 予定電力量一覧表＆時間帯別表'!M112</f>
        <v>0</v>
      </c>
      <c r="M193" s="74">
        <f>'別紙２ 予定電力量一覧表＆時間帯別表'!N112</f>
        <v>0</v>
      </c>
      <c r="N193" s="74">
        <f>'別紙２ 予定電力量一覧表＆時間帯別表'!O112</f>
        <v>0</v>
      </c>
      <c r="O193" s="74">
        <f>'別紙２ 予定電力量一覧表＆時間帯別表'!P112</f>
        <v>4605</v>
      </c>
      <c r="P193" s="74">
        <f>'別紙２ 予定電力量一覧表＆時間帯別表'!Q112</f>
        <v>3927</v>
      </c>
      <c r="Q193" s="151">
        <f>SUM(E193:P193)</f>
        <v>12532</v>
      </c>
    </row>
    <row r="194" spans="1:21" x14ac:dyDescent="0.15">
      <c r="A194" s="266"/>
      <c r="B194" s="152" t="s">
        <v>49</v>
      </c>
      <c r="C194" s="152" t="s">
        <v>48</v>
      </c>
      <c r="D194" s="153"/>
      <c r="E194" s="74">
        <f>'別紙２ 予定電力量一覧表＆時間帯別表'!F113</f>
        <v>3600</v>
      </c>
      <c r="F194" s="74">
        <f>'別紙２ 予定電力量一覧表＆時間帯別表'!G113</f>
        <v>7800</v>
      </c>
      <c r="G194" s="74">
        <f>'別紙２ 予定電力量一覧表＆時間帯別表'!H113</f>
        <v>5900</v>
      </c>
      <c r="H194" s="74">
        <f>'別紙２ 予定電力量一覧表＆時間帯別表'!I113</f>
        <v>6500</v>
      </c>
      <c r="I194" s="74">
        <f>'別紙２ 予定電力量一覧表＆時間帯別表'!J113</f>
        <v>7500</v>
      </c>
      <c r="J194" s="74">
        <f>'別紙２ 予定電力量一覧表＆時間帯別表'!K113</f>
        <v>7000</v>
      </c>
      <c r="K194" s="74">
        <f>'別紙２ 予定電力量一覧表＆時間帯別表'!L113</f>
        <v>7400</v>
      </c>
      <c r="L194" s="74">
        <f>'別紙２ 予定電力量一覧表＆時間帯別表'!M113</f>
        <v>7000</v>
      </c>
      <c r="M194" s="74">
        <f>'別紙２ 予定電力量一覧表＆時間帯別表'!N113</f>
        <v>6000</v>
      </c>
      <c r="N194" s="74">
        <f>'別紙２ 予定電力量一覧表＆時間帯別表'!O113</f>
        <v>8500</v>
      </c>
      <c r="O194" s="74">
        <f>'別紙２ 予定電力量一覧表＆時間帯別表'!P113</f>
        <v>4500</v>
      </c>
      <c r="P194" s="74">
        <f>'別紙２ 予定電力量一覧表＆時間帯別表'!Q113</f>
        <v>3500</v>
      </c>
      <c r="Q194" s="151">
        <f>SUM(E194:P194)</f>
        <v>75200</v>
      </c>
    </row>
    <row r="195" spans="1:21" x14ac:dyDescent="0.15">
      <c r="A195" s="257"/>
      <c r="B195" s="152" t="s">
        <v>50</v>
      </c>
      <c r="C195" s="152" t="s">
        <v>51</v>
      </c>
      <c r="D195" s="153"/>
      <c r="E195" s="74">
        <f>'別紙２ 予定電力量一覧表＆時間帯別表'!F114</f>
        <v>6300</v>
      </c>
      <c r="F195" s="74">
        <f>'別紙２ 予定電力量一覧表＆時間帯別表'!G114</f>
        <v>5600</v>
      </c>
      <c r="G195" s="74">
        <f>'別紙２ 予定電力量一覧表＆時間帯別表'!H114</f>
        <v>5200</v>
      </c>
      <c r="H195" s="74">
        <f>'別紙２ 予定電力量一覧表＆時間帯別表'!I114</f>
        <v>5000</v>
      </c>
      <c r="I195" s="74">
        <f>'別紙２ 予定電力量一覧表＆時間帯別表'!J114</f>
        <v>5700</v>
      </c>
      <c r="J195" s="74">
        <f>'別紙２ 予定電力量一覧表＆時間帯別表'!K114</f>
        <v>4900</v>
      </c>
      <c r="K195" s="74">
        <f>'別紙２ 予定電力量一覧表＆時間帯別表'!L114</f>
        <v>6000</v>
      </c>
      <c r="L195" s="74">
        <f>'別紙２ 予定電力量一覧表＆時間帯別表'!M114</f>
        <v>6000</v>
      </c>
      <c r="M195" s="74">
        <f>'別紙２ 予定電力量一覧表＆時間帯別表'!N114</f>
        <v>6500</v>
      </c>
      <c r="N195" s="74">
        <f>'別紙２ 予定電力量一覧表＆時間帯別表'!O114</f>
        <v>6000</v>
      </c>
      <c r="O195" s="74">
        <f>'別紙２ 予定電力量一覧表＆時間帯別表'!P114</f>
        <v>7700</v>
      </c>
      <c r="P195" s="74">
        <f>'別紙２ 予定電力量一覧表＆時間帯別表'!Q114</f>
        <v>6100</v>
      </c>
      <c r="Q195" s="151">
        <f>SUM(E195:P195)</f>
        <v>71000</v>
      </c>
    </row>
    <row r="196" spans="1:21" x14ac:dyDescent="0.15">
      <c r="A196" s="258"/>
      <c r="B196" s="156" t="s">
        <v>0</v>
      </c>
      <c r="C196" s="156" t="s">
        <v>51</v>
      </c>
      <c r="D196" s="157"/>
      <c r="E196" s="158">
        <f>SUM(E193:E195)</f>
        <v>13900</v>
      </c>
      <c r="F196" s="158">
        <f t="shared" ref="F196:P196" si="121">SUM(F193:F195)</f>
        <v>13400</v>
      </c>
      <c r="G196" s="158">
        <f t="shared" si="121"/>
        <v>11100</v>
      </c>
      <c r="H196" s="158">
        <f t="shared" si="121"/>
        <v>11500</v>
      </c>
      <c r="I196" s="158">
        <f t="shared" si="121"/>
        <v>13200</v>
      </c>
      <c r="J196" s="177">
        <f t="shared" si="121"/>
        <v>11900</v>
      </c>
      <c r="K196" s="158">
        <f t="shared" si="121"/>
        <v>13400</v>
      </c>
      <c r="L196" s="158">
        <f t="shared" si="121"/>
        <v>13000</v>
      </c>
      <c r="M196" s="158">
        <f t="shared" si="121"/>
        <v>12500</v>
      </c>
      <c r="N196" s="158">
        <f t="shared" si="121"/>
        <v>14500</v>
      </c>
      <c r="O196" s="158">
        <f t="shared" si="121"/>
        <v>16805</v>
      </c>
      <c r="P196" s="158">
        <f t="shared" si="121"/>
        <v>13527</v>
      </c>
      <c r="Q196" s="159">
        <f>SUM(E196:P196)</f>
        <v>158732</v>
      </c>
      <c r="S196" s="161">
        <f>'別紙２ 予定電力量一覧表＆時間帯別表'!R20</f>
        <v>158732</v>
      </c>
      <c r="T196" s="161">
        <f>Q196-S196</f>
        <v>0</v>
      </c>
      <c r="U196" s="129" t="str">
        <f>'別紙２ 予定電力量一覧表＆時間帯別表'!B20</f>
        <v>林ポンプ場</v>
      </c>
    </row>
    <row r="197" spans="1:21" x14ac:dyDescent="0.15">
      <c r="A197" s="259" t="s">
        <v>5</v>
      </c>
      <c r="B197" s="260"/>
      <c r="C197" s="162" t="s">
        <v>6</v>
      </c>
      <c r="D197" s="57"/>
      <c r="E197" s="163">
        <f t="shared" ref="E197:P197" si="122">$D197*E191*(185-E192)/100</f>
        <v>0</v>
      </c>
      <c r="F197" s="163">
        <f t="shared" si="122"/>
        <v>0</v>
      </c>
      <c r="G197" s="163">
        <f t="shared" si="122"/>
        <v>0</v>
      </c>
      <c r="H197" s="163">
        <f t="shared" si="122"/>
        <v>0</v>
      </c>
      <c r="I197" s="163">
        <f t="shared" si="122"/>
        <v>0</v>
      </c>
      <c r="J197" s="163">
        <f t="shared" si="122"/>
        <v>0</v>
      </c>
      <c r="K197" s="163">
        <f t="shared" si="122"/>
        <v>0</v>
      </c>
      <c r="L197" s="163">
        <f t="shared" si="122"/>
        <v>0</v>
      </c>
      <c r="M197" s="163">
        <f t="shared" si="122"/>
        <v>0</v>
      </c>
      <c r="N197" s="163">
        <f t="shared" si="122"/>
        <v>0</v>
      </c>
      <c r="O197" s="163">
        <f t="shared" si="122"/>
        <v>0</v>
      </c>
      <c r="P197" s="163">
        <f t="shared" si="122"/>
        <v>0</v>
      </c>
      <c r="Q197" s="164" t="s">
        <v>41</v>
      </c>
    </row>
    <row r="198" spans="1:21" x14ac:dyDescent="0.15">
      <c r="A198" s="165" t="s">
        <v>7</v>
      </c>
      <c r="B198" s="152" t="s">
        <v>47</v>
      </c>
      <c r="C198" s="152" t="s">
        <v>6</v>
      </c>
      <c r="D198" s="58"/>
      <c r="E198" s="166">
        <f t="shared" ref="E198:P200" si="123">$D198*E193</f>
        <v>0</v>
      </c>
      <c r="F198" s="166">
        <f t="shared" si="123"/>
        <v>0</v>
      </c>
      <c r="G198" s="166">
        <f t="shared" si="123"/>
        <v>0</v>
      </c>
      <c r="H198" s="166">
        <f t="shared" si="123"/>
        <v>0</v>
      </c>
      <c r="I198" s="166">
        <f t="shared" si="123"/>
        <v>0</v>
      </c>
      <c r="J198" s="166">
        <f t="shared" si="123"/>
        <v>0</v>
      </c>
      <c r="K198" s="166">
        <f t="shared" si="123"/>
        <v>0</v>
      </c>
      <c r="L198" s="166">
        <f t="shared" si="123"/>
        <v>0</v>
      </c>
      <c r="M198" s="166">
        <f t="shared" si="123"/>
        <v>0</v>
      </c>
      <c r="N198" s="166">
        <f t="shared" si="123"/>
        <v>0</v>
      </c>
      <c r="O198" s="166">
        <f t="shared" si="123"/>
        <v>0</v>
      </c>
      <c r="P198" s="166">
        <f t="shared" si="123"/>
        <v>0</v>
      </c>
      <c r="Q198" s="167" t="s">
        <v>41</v>
      </c>
    </row>
    <row r="199" spans="1:21" x14ac:dyDescent="0.15">
      <c r="A199" s="168"/>
      <c r="B199" s="152" t="s">
        <v>49</v>
      </c>
      <c r="C199" s="152" t="s">
        <v>6</v>
      </c>
      <c r="D199" s="58"/>
      <c r="E199" s="166">
        <f t="shared" si="123"/>
        <v>0</v>
      </c>
      <c r="F199" s="166">
        <f t="shared" si="123"/>
        <v>0</v>
      </c>
      <c r="G199" s="166">
        <f t="shared" si="123"/>
        <v>0</v>
      </c>
      <c r="H199" s="166">
        <f t="shared" si="123"/>
        <v>0</v>
      </c>
      <c r="I199" s="166">
        <f t="shared" si="123"/>
        <v>0</v>
      </c>
      <c r="J199" s="166">
        <f t="shared" si="123"/>
        <v>0</v>
      </c>
      <c r="K199" s="166">
        <f t="shared" si="123"/>
        <v>0</v>
      </c>
      <c r="L199" s="166">
        <f t="shared" si="123"/>
        <v>0</v>
      </c>
      <c r="M199" s="166">
        <f t="shared" si="123"/>
        <v>0</v>
      </c>
      <c r="N199" s="166">
        <f t="shared" si="123"/>
        <v>0</v>
      </c>
      <c r="O199" s="166">
        <f t="shared" si="123"/>
        <v>0</v>
      </c>
      <c r="P199" s="166">
        <f t="shared" si="123"/>
        <v>0</v>
      </c>
      <c r="Q199" s="167" t="s">
        <v>41</v>
      </c>
    </row>
    <row r="200" spans="1:21" x14ac:dyDescent="0.15">
      <c r="A200" s="168"/>
      <c r="B200" s="152" t="s">
        <v>50</v>
      </c>
      <c r="C200" s="152" t="s">
        <v>6</v>
      </c>
      <c r="D200" s="58"/>
      <c r="E200" s="166">
        <f t="shared" si="123"/>
        <v>0</v>
      </c>
      <c r="F200" s="166">
        <f t="shared" si="123"/>
        <v>0</v>
      </c>
      <c r="G200" s="166">
        <f t="shared" si="123"/>
        <v>0</v>
      </c>
      <c r="H200" s="166">
        <f t="shared" si="123"/>
        <v>0</v>
      </c>
      <c r="I200" s="166">
        <f t="shared" si="123"/>
        <v>0</v>
      </c>
      <c r="J200" s="166">
        <f t="shared" si="123"/>
        <v>0</v>
      </c>
      <c r="K200" s="166">
        <f t="shared" si="123"/>
        <v>0</v>
      </c>
      <c r="L200" s="166">
        <f t="shared" si="123"/>
        <v>0</v>
      </c>
      <c r="M200" s="166">
        <f t="shared" si="123"/>
        <v>0</v>
      </c>
      <c r="N200" s="166">
        <f t="shared" si="123"/>
        <v>0</v>
      </c>
      <c r="O200" s="166">
        <f t="shared" si="123"/>
        <v>0</v>
      </c>
      <c r="P200" s="166">
        <f t="shared" si="123"/>
        <v>0</v>
      </c>
      <c r="Q200" s="167" t="s">
        <v>41</v>
      </c>
    </row>
    <row r="201" spans="1:21" x14ac:dyDescent="0.15">
      <c r="A201" s="261" t="s">
        <v>18</v>
      </c>
      <c r="B201" s="262"/>
      <c r="C201" s="162" t="s">
        <v>6</v>
      </c>
      <c r="D201" s="169"/>
      <c r="E201" s="172">
        <f t="shared" ref="E201:P201" si="124">ROUNDDOWN(SUM(E197:E200),0)</f>
        <v>0</v>
      </c>
      <c r="F201" s="172">
        <f t="shared" si="124"/>
        <v>0</v>
      </c>
      <c r="G201" s="172">
        <f t="shared" si="124"/>
        <v>0</v>
      </c>
      <c r="H201" s="172">
        <f t="shared" si="124"/>
        <v>0</v>
      </c>
      <c r="I201" s="172">
        <f t="shared" si="124"/>
        <v>0</v>
      </c>
      <c r="J201" s="178">
        <f t="shared" si="124"/>
        <v>0</v>
      </c>
      <c r="K201" s="172">
        <f t="shared" si="124"/>
        <v>0</v>
      </c>
      <c r="L201" s="172">
        <f t="shared" si="124"/>
        <v>0</v>
      </c>
      <c r="M201" s="172">
        <f t="shared" si="124"/>
        <v>0</v>
      </c>
      <c r="N201" s="172">
        <f t="shared" si="124"/>
        <v>0</v>
      </c>
      <c r="O201" s="172">
        <f t="shared" si="124"/>
        <v>0</v>
      </c>
      <c r="P201" s="172">
        <f t="shared" si="124"/>
        <v>0</v>
      </c>
      <c r="Q201" s="173">
        <f>SUM(E201:P201)</f>
        <v>0</v>
      </c>
    </row>
    <row r="202" spans="1:21" x14ac:dyDescent="0.15">
      <c r="A202" s="174"/>
      <c r="B202" s="174"/>
      <c r="C202" s="174"/>
      <c r="D202" s="174"/>
      <c r="E202" s="174"/>
      <c r="F202" s="174"/>
      <c r="G202" s="174"/>
      <c r="H202" s="174"/>
      <c r="I202" s="174"/>
      <c r="J202" s="174"/>
      <c r="K202" s="174"/>
      <c r="L202" s="174"/>
      <c r="M202" s="174"/>
      <c r="N202" s="174"/>
      <c r="O202" s="174"/>
      <c r="P202" s="174"/>
      <c r="Q202" s="174"/>
    </row>
    <row r="203" spans="1:21" x14ac:dyDescent="0.15">
      <c r="A203" s="267" t="s">
        <v>54</v>
      </c>
      <c r="B203" s="268"/>
      <c r="C203" s="143" t="s">
        <v>2</v>
      </c>
      <c r="D203" s="143" t="s">
        <v>10</v>
      </c>
      <c r="E203" s="144" t="str">
        <f t="shared" ref="E203:P203" si="125">E10</f>
        <v>2021/10</v>
      </c>
      <c r="F203" s="144" t="str">
        <f t="shared" si="125"/>
        <v>2021/11</v>
      </c>
      <c r="G203" s="144" t="str">
        <f t="shared" si="125"/>
        <v>2021/12</v>
      </c>
      <c r="H203" s="144" t="str">
        <f t="shared" si="125"/>
        <v>2022/1</v>
      </c>
      <c r="I203" s="144" t="str">
        <f t="shared" si="125"/>
        <v>2022/2</v>
      </c>
      <c r="J203" s="144" t="str">
        <f t="shared" si="125"/>
        <v>2022/3</v>
      </c>
      <c r="K203" s="144" t="str">
        <f t="shared" si="125"/>
        <v>2022/4</v>
      </c>
      <c r="L203" s="144" t="str">
        <f t="shared" si="125"/>
        <v>2022/5</v>
      </c>
      <c r="M203" s="144" t="str">
        <f t="shared" si="125"/>
        <v>2022/6</v>
      </c>
      <c r="N203" s="144" t="str">
        <f t="shared" si="125"/>
        <v>2022/7</v>
      </c>
      <c r="O203" s="144" t="str">
        <f t="shared" si="125"/>
        <v>2022/8</v>
      </c>
      <c r="P203" s="144" t="str">
        <f t="shared" si="125"/>
        <v>2022/9</v>
      </c>
      <c r="Q203" s="145" t="s">
        <v>8</v>
      </c>
    </row>
    <row r="204" spans="1:21" x14ac:dyDescent="0.15">
      <c r="A204" s="252" t="s">
        <v>32</v>
      </c>
      <c r="B204" s="253"/>
      <c r="C204" s="146" t="s">
        <v>33</v>
      </c>
      <c r="D204" s="147"/>
      <c r="E204" s="70">
        <f>'別紙２ 予定電力量一覧表＆時間帯別表'!$E$21</f>
        <v>75</v>
      </c>
      <c r="F204" s="70">
        <f>'別紙２ 予定電力量一覧表＆時間帯別表'!$E$21</f>
        <v>75</v>
      </c>
      <c r="G204" s="70">
        <f>'別紙２ 予定電力量一覧表＆時間帯別表'!$E$21</f>
        <v>75</v>
      </c>
      <c r="H204" s="70">
        <f>'別紙２ 予定電力量一覧表＆時間帯別表'!$E$21</f>
        <v>75</v>
      </c>
      <c r="I204" s="70">
        <f>'別紙２ 予定電力量一覧表＆時間帯別表'!$E$21</f>
        <v>75</v>
      </c>
      <c r="J204" s="70">
        <f>'別紙２ 予定電力量一覧表＆時間帯別表'!$E$21</f>
        <v>75</v>
      </c>
      <c r="K204" s="70">
        <f>'別紙２ 予定電力量一覧表＆時間帯別表'!$E$21</f>
        <v>75</v>
      </c>
      <c r="L204" s="70">
        <f>'別紙２ 予定電力量一覧表＆時間帯別表'!$E$21</f>
        <v>75</v>
      </c>
      <c r="M204" s="70">
        <f>'別紙２ 予定電力量一覧表＆時間帯別表'!$E$21</f>
        <v>75</v>
      </c>
      <c r="N204" s="70">
        <f>'別紙２ 予定電力量一覧表＆時間帯別表'!$E$21</f>
        <v>75</v>
      </c>
      <c r="O204" s="70">
        <f>'別紙２ 予定電力量一覧表＆時間帯別表'!$E$21</f>
        <v>75</v>
      </c>
      <c r="P204" s="70">
        <f>'別紙２ 予定電力量一覧表＆時間帯別表'!$E$21</f>
        <v>75</v>
      </c>
      <c r="Q204" s="148" t="s">
        <v>35</v>
      </c>
      <c r="R204" s="129">
        <f>'別紙２ 予定電力量一覧表＆時間帯別表'!E21</f>
        <v>75</v>
      </c>
    </row>
    <row r="205" spans="1:21" x14ac:dyDescent="0.15">
      <c r="A205" s="254" t="s">
        <v>1</v>
      </c>
      <c r="B205" s="255"/>
      <c r="C205" s="149" t="s">
        <v>37</v>
      </c>
      <c r="D205" s="150"/>
      <c r="E205" s="71">
        <v>100</v>
      </c>
      <c r="F205" s="71">
        <v>100</v>
      </c>
      <c r="G205" s="71">
        <v>100</v>
      </c>
      <c r="H205" s="71">
        <v>100</v>
      </c>
      <c r="I205" s="71">
        <v>100</v>
      </c>
      <c r="J205" s="72">
        <v>100</v>
      </c>
      <c r="K205" s="71">
        <v>100</v>
      </c>
      <c r="L205" s="71">
        <v>100</v>
      </c>
      <c r="M205" s="71">
        <v>100</v>
      </c>
      <c r="N205" s="71">
        <v>100</v>
      </c>
      <c r="O205" s="71">
        <v>100</v>
      </c>
      <c r="P205" s="71">
        <v>100</v>
      </c>
      <c r="Q205" s="151" t="s">
        <v>35</v>
      </c>
      <c r="R205" s="129">
        <f>P204-R204</f>
        <v>0</v>
      </c>
    </row>
    <row r="206" spans="1:21" x14ac:dyDescent="0.15">
      <c r="A206" s="256" t="s">
        <v>39</v>
      </c>
      <c r="B206" s="152" t="s">
        <v>3</v>
      </c>
      <c r="C206" s="152" t="s">
        <v>40</v>
      </c>
      <c r="D206" s="153"/>
      <c r="E206" s="73"/>
      <c r="F206" s="73"/>
      <c r="G206" s="73"/>
      <c r="H206" s="73"/>
      <c r="I206" s="73"/>
      <c r="J206" s="73"/>
      <c r="K206" s="73"/>
      <c r="L206" s="73"/>
      <c r="M206" s="73"/>
      <c r="N206" s="74">
        <f>'別紙２ 予定電力量一覧表＆時間帯別表'!O21</f>
        <v>13600</v>
      </c>
      <c r="O206" s="74">
        <f>'別紙２ 予定電力量一覧表＆時間帯別表'!P21</f>
        <v>14900</v>
      </c>
      <c r="P206" s="74">
        <f>'別紙２ 予定電力量一覧表＆時間帯別表'!Q21</f>
        <v>13700</v>
      </c>
      <c r="Q206" s="151">
        <f>SUM(E206:P206)</f>
        <v>42200</v>
      </c>
    </row>
    <row r="207" spans="1:21" x14ac:dyDescent="0.15">
      <c r="A207" s="257"/>
      <c r="B207" s="152" t="s">
        <v>4</v>
      </c>
      <c r="C207" s="152" t="s">
        <v>40</v>
      </c>
      <c r="D207" s="153"/>
      <c r="E207" s="74">
        <f>'別紙２ 予定電力量一覧表＆時間帯別表'!F21</f>
        <v>12800</v>
      </c>
      <c r="F207" s="74">
        <f>'別紙２ 予定電力量一覧表＆時間帯別表'!G21</f>
        <v>13600</v>
      </c>
      <c r="G207" s="74">
        <f>'別紙２ 予定電力量一覧表＆時間帯別表'!H21</f>
        <v>13000</v>
      </c>
      <c r="H207" s="74">
        <f>'別紙２ 予定電力量一覧表＆時間帯別表'!I21</f>
        <v>13800</v>
      </c>
      <c r="I207" s="74">
        <f>'別紙２ 予定電力量一覧表＆時間帯別表'!J21</f>
        <v>13800</v>
      </c>
      <c r="J207" s="74">
        <f>'別紙２ 予定電力量一覧表＆時間帯別表'!K21</f>
        <v>12400</v>
      </c>
      <c r="K207" s="74">
        <f>'別紙２ 予定電力量一覧表＆時間帯別表'!L21</f>
        <v>13900</v>
      </c>
      <c r="L207" s="74">
        <f>'別紙２ 予定電力量一覧表＆時間帯別表'!M21</f>
        <v>13600</v>
      </c>
      <c r="M207" s="74">
        <f>'別紙２ 予定電力量一覧表＆時間帯別表'!N21</f>
        <v>13800</v>
      </c>
      <c r="N207" s="74"/>
      <c r="O207" s="74"/>
      <c r="P207" s="74"/>
      <c r="Q207" s="151">
        <f>SUM(E207:P207)</f>
        <v>120700</v>
      </c>
    </row>
    <row r="208" spans="1:21" x14ac:dyDescent="0.15">
      <c r="A208" s="258"/>
      <c r="B208" s="156" t="s">
        <v>0</v>
      </c>
      <c r="C208" s="156" t="s">
        <v>40</v>
      </c>
      <c r="D208" s="157"/>
      <c r="E208" s="158">
        <f t="shared" ref="E208:P208" si="126">SUM(E206:E207)</f>
        <v>12800</v>
      </c>
      <c r="F208" s="158">
        <f t="shared" si="126"/>
        <v>13600</v>
      </c>
      <c r="G208" s="158">
        <f t="shared" si="126"/>
        <v>13000</v>
      </c>
      <c r="H208" s="158">
        <f t="shared" si="126"/>
        <v>13800</v>
      </c>
      <c r="I208" s="158">
        <f t="shared" si="126"/>
        <v>13800</v>
      </c>
      <c r="J208" s="158">
        <f t="shared" si="126"/>
        <v>12400</v>
      </c>
      <c r="K208" s="158">
        <f t="shared" si="126"/>
        <v>13900</v>
      </c>
      <c r="L208" s="158">
        <f t="shared" si="126"/>
        <v>13600</v>
      </c>
      <c r="M208" s="158">
        <f t="shared" si="126"/>
        <v>13800</v>
      </c>
      <c r="N208" s="158">
        <f t="shared" si="126"/>
        <v>13600</v>
      </c>
      <c r="O208" s="158">
        <f t="shared" si="126"/>
        <v>14900</v>
      </c>
      <c r="P208" s="158">
        <f t="shared" si="126"/>
        <v>13700</v>
      </c>
      <c r="Q208" s="159">
        <f>SUM(E208:P208)</f>
        <v>162900</v>
      </c>
      <c r="S208" s="161">
        <f>'別紙２ 予定電力量一覧表＆時間帯別表'!R21</f>
        <v>162900</v>
      </c>
      <c r="T208" s="161">
        <f>Q208-S208</f>
        <v>0</v>
      </c>
      <c r="U208" s="129" t="str">
        <f>'別紙２ 予定電力量一覧表＆時間帯別表'!B21</f>
        <v>藤江ポンプ場</v>
      </c>
    </row>
    <row r="209" spans="1:21" x14ac:dyDescent="0.15">
      <c r="A209" s="259" t="s">
        <v>5</v>
      </c>
      <c r="B209" s="260"/>
      <c r="C209" s="162" t="s">
        <v>6</v>
      </c>
      <c r="D209" s="57"/>
      <c r="E209" s="163">
        <f t="shared" ref="E209:G209" si="127">$D209*E204*(185-E205)/100</f>
        <v>0</v>
      </c>
      <c r="F209" s="163">
        <f t="shared" si="127"/>
        <v>0</v>
      </c>
      <c r="G209" s="163">
        <f t="shared" si="127"/>
        <v>0</v>
      </c>
      <c r="H209" s="163">
        <f>$D209*H204*(185-H205)/100</f>
        <v>0</v>
      </c>
      <c r="I209" s="163">
        <f t="shared" ref="I209:J209" si="128">$D209*I204*(185-I205)/100</f>
        <v>0</v>
      </c>
      <c r="J209" s="163">
        <f t="shared" si="128"/>
        <v>0</v>
      </c>
      <c r="K209" s="163">
        <f>$D209*K204*(185-K205)/100</f>
        <v>0</v>
      </c>
      <c r="L209" s="163">
        <f t="shared" ref="L209:P209" si="129">$D209*L204*(185-L205)/100</f>
        <v>0</v>
      </c>
      <c r="M209" s="163">
        <f t="shared" si="129"/>
        <v>0</v>
      </c>
      <c r="N209" s="163">
        <f t="shared" si="129"/>
        <v>0</v>
      </c>
      <c r="O209" s="163">
        <f t="shared" si="129"/>
        <v>0</v>
      </c>
      <c r="P209" s="163">
        <f t="shared" si="129"/>
        <v>0</v>
      </c>
      <c r="Q209" s="164" t="s">
        <v>41</v>
      </c>
    </row>
    <row r="210" spans="1:21" x14ac:dyDescent="0.15">
      <c r="A210" s="165" t="s">
        <v>7</v>
      </c>
      <c r="B210" s="152" t="s">
        <v>3</v>
      </c>
      <c r="C210" s="152" t="s">
        <v>6</v>
      </c>
      <c r="D210" s="58"/>
      <c r="E210" s="166">
        <f t="shared" ref="E210:J211" si="130">$D210*E206</f>
        <v>0</v>
      </c>
      <c r="F210" s="166">
        <f t="shared" si="130"/>
        <v>0</v>
      </c>
      <c r="G210" s="166">
        <f t="shared" si="130"/>
        <v>0</v>
      </c>
      <c r="H210" s="166">
        <f t="shared" si="130"/>
        <v>0</v>
      </c>
      <c r="I210" s="166">
        <f t="shared" si="130"/>
        <v>0</v>
      </c>
      <c r="J210" s="166">
        <f t="shared" si="130"/>
        <v>0</v>
      </c>
      <c r="K210" s="166">
        <f>$D210*K206</f>
        <v>0</v>
      </c>
      <c r="L210" s="166">
        <f t="shared" ref="L210:P211" si="131">$D210*L206</f>
        <v>0</v>
      </c>
      <c r="M210" s="166">
        <f t="shared" si="131"/>
        <v>0</v>
      </c>
      <c r="N210" s="166">
        <f t="shared" si="131"/>
        <v>0</v>
      </c>
      <c r="O210" s="166">
        <f t="shared" si="131"/>
        <v>0</v>
      </c>
      <c r="P210" s="166">
        <f t="shared" si="131"/>
        <v>0</v>
      </c>
      <c r="Q210" s="167" t="s">
        <v>41</v>
      </c>
    </row>
    <row r="211" spans="1:21" x14ac:dyDescent="0.15">
      <c r="A211" s="168"/>
      <c r="B211" s="152" t="s">
        <v>4</v>
      </c>
      <c r="C211" s="152" t="s">
        <v>6</v>
      </c>
      <c r="D211" s="58"/>
      <c r="E211" s="166">
        <f t="shared" si="130"/>
        <v>0</v>
      </c>
      <c r="F211" s="166">
        <f t="shared" si="130"/>
        <v>0</v>
      </c>
      <c r="G211" s="166">
        <f t="shared" si="130"/>
        <v>0</v>
      </c>
      <c r="H211" s="166">
        <f t="shared" si="130"/>
        <v>0</v>
      </c>
      <c r="I211" s="166">
        <f t="shared" si="130"/>
        <v>0</v>
      </c>
      <c r="J211" s="166">
        <f t="shared" si="130"/>
        <v>0</v>
      </c>
      <c r="K211" s="166">
        <f>$D211*K207</f>
        <v>0</v>
      </c>
      <c r="L211" s="166">
        <f t="shared" si="131"/>
        <v>0</v>
      </c>
      <c r="M211" s="166">
        <f t="shared" si="131"/>
        <v>0</v>
      </c>
      <c r="N211" s="166">
        <f t="shared" si="131"/>
        <v>0</v>
      </c>
      <c r="O211" s="166">
        <f t="shared" si="131"/>
        <v>0</v>
      </c>
      <c r="P211" s="166">
        <f t="shared" si="131"/>
        <v>0</v>
      </c>
      <c r="Q211" s="167" t="s">
        <v>41</v>
      </c>
    </row>
    <row r="212" spans="1:21" x14ac:dyDescent="0.15">
      <c r="A212" s="261" t="s">
        <v>18</v>
      </c>
      <c r="B212" s="262"/>
      <c r="C212" s="162" t="s">
        <v>6</v>
      </c>
      <c r="D212" s="169"/>
      <c r="E212" s="170">
        <f t="shared" ref="E212:P212" si="132">ROUNDDOWN(SUM(E209:E211),0)</f>
        <v>0</v>
      </c>
      <c r="F212" s="170">
        <f t="shared" si="132"/>
        <v>0</v>
      </c>
      <c r="G212" s="170">
        <f t="shared" si="132"/>
        <v>0</v>
      </c>
      <c r="H212" s="170">
        <f t="shared" si="132"/>
        <v>0</v>
      </c>
      <c r="I212" s="170">
        <f t="shared" si="132"/>
        <v>0</v>
      </c>
      <c r="J212" s="171">
        <f t="shared" si="132"/>
        <v>0</v>
      </c>
      <c r="K212" s="172">
        <f t="shared" si="132"/>
        <v>0</v>
      </c>
      <c r="L212" s="172">
        <f t="shared" si="132"/>
        <v>0</v>
      </c>
      <c r="M212" s="172">
        <f t="shared" si="132"/>
        <v>0</v>
      </c>
      <c r="N212" s="172">
        <f t="shared" si="132"/>
        <v>0</v>
      </c>
      <c r="O212" s="172">
        <f t="shared" si="132"/>
        <v>0</v>
      </c>
      <c r="P212" s="172">
        <f t="shared" si="132"/>
        <v>0</v>
      </c>
      <c r="Q212" s="173">
        <f>SUM(E212:P212)</f>
        <v>0</v>
      </c>
    </row>
    <row r="213" spans="1:21" x14ac:dyDescent="0.15">
      <c r="A213" s="174"/>
      <c r="B213" s="174"/>
      <c r="C213" s="174"/>
      <c r="D213" s="174"/>
      <c r="E213" s="175"/>
      <c r="F213" s="175"/>
      <c r="G213" s="175"/>
      <c r="H213" s="175"/>
      <c r="I213" s="175"/>
      <c r="J213" s="175"/>
      <c r="K213" s="174"/>
      <c r="L213" s="174"/>
      <c r="M213" s="174"/>
      <c r="N213" s="174"/>
      <c r="O213" s="174"/>
      <c r="P213" s="174"/>
      <c r="Q213" s="174"/>
    </row>
    <row r="214" spans="1:21" x14ac:dyDescent="0.15">
      <c r="A214" s="263" t="s">
        <v>55</v>
      </c>
      <c r="B214" s="264"/>
      <c r="C214" s="143" t="s">
        <v>2</v>
      </c>
      <c r="D214" s="143" t="s">
        <v>10</v>
      </c>
      <c r="E214" s="144" t="str">
        <f t="shared" ref="E214:P214" si="133">E10</f>
        <v>2021/10</v>
      </c>
      <c r="F214" s="144" t="str">
        <f t="shared" si="133"/>
        <v>2021/11</v>
      </c>
      <c r="G214" s="144" t="str">
        <f t="shared" si="133"/>
        <v>2021/12</v>
      </c>
      <c r="H214" s="144" t="str">
        <f t="shared" si="133"/>
        <v>2022/1</v>
      </c>
      <c r="I214" s="144" t="str">
        <f t="shared" si="133"/>
        <v>2022/2</v>
      </c>
      <c r="J214" s="144" t="str">
        <f t="shared" si="133"/>
        <v>2022/3</v>
      </c>
      <c r="K214" s="144" t="str">
        <f t="shared" si="133"/>
        <v>2022/4</v>
      </c>
      <c r="L214" s="144" t="str">
        <f t="shared" si="133"/>
        <v>2022/5</v>
      </c>
      <c r="M214" s="144" t="str">
        <f t="shared" si="133"/>
        <v>2022/6</v>
      </c>
      <c r="N214" s="144" t="str">
        <f t="shared" si="133"/>
        <v>2022/7</v>
      </c>
      <c r="O214" s="144" t="str">
        <f t="shared" si="133"/>
        <v>2022/8</v>
      </c>
      <c r="P214" s="144" t="str">
        <f t="shared" si="133"/>
        <v>2022/9</v>
      </c>
      <c r="Q214" s="145" t="s">
        <v>8</v>
      </c>
    </row>
    <row r="215" spans="1:21" x14ac:dyDescent="0.15">
      <c r="A215" s="252" t="s">
        <v>32</v>
      </c>
      <c r="B215" s="253"/>
      <c r="C215" s="146" t="s">
        <v>33</v>
      </c>
      <c r="D215" s="147"/>
      <c r="E215" s="70">
        <f>'別紙２ 予定電力量一覧表＆時間帯別表'!$E$22</f>
        <v>104</v>
      </c>
      <c r="F215" s="70">
        <f>'別紙２ 予定電力量一覧表＆時間帯別表'!$E$22</f>
        <v>104</v>
      </c>
      <c r="G215" s="70">
        <f>'別紙２ 予定電力量一覧表＆時間帯別表'!$E$22</f>
        <v>104</v>
      </c>
      <c r="H215" s="70">
        <f>'別紙２ 予定電力量一覧表＆時間帯別表'!$E$22</f>
        <v>104</v>
      </c>
      <c r="I215" s="70">
        <f>'別紙２ 予定電力量一覧表＆時間帯別表'!$E$22</f>
        <v>104</v>
      </c>
      <c r="J215" s="70">
        <f>'別紙２ 予定電力量一覧表＆時間帯別表'!$E$22</f>
        <v>104</v>
      </c>
      <c r="K215" s="70">
        <f>'別紙２ 予定電力量一覧表＆時間帯別表'!$E$22</f>
        <v>104</v>
      </c>
      <c r="L215" s="70">
        <f>'別紙２ 予定電力量一覧表＆時間帯別表'!$E$22</f>
        <v>104</v>
      </c>
      <c r="M215" s="70">
        <f>'別紙２ 予定電力量一覧表＆時間帯別表'!$E$22</f>
        <v>104</v>
      </c>
      <c r="N215" s="70">
        <f>'別紙２ 予定電力量一覧表＆時間帯別表'!$E$22</f>
        <v>104</v>
      </c>
      <c r="O215" s="70">
        <f>'別紙２ 予定電力量一覧表＆時間帯別表'!$E$22</f>
        <v>104</v>
      </c>
      <c r="P215" s="70">
        <f>'別紙２ 予定電力量一覧表＆時間帯別表'!$E$22</f>
        <v>104</v>
      </c>
      <c r="Q215" s="148" t="s">
        <v>35</v>
      </c>
      <c r="R215" s="129">
        <f>'別紙２ 予定電力量一覧表＆時間帯別表'!E22</f>
        <v>104</v>
      </c>
    </row>
    <row r="216" spans="1:21" x14ac:dyDescent="0.15">
      <c r="A216" s="254" t="s">
        <v>1</v>
      </c>
      <c r="B216" s="255"/>
      <c r="C216" s="149" t="s">
        <v>37</v>
      </c>
      <c r="D216" s="150"/>
      <c r="E216" s="75">
        <v>100</v>
      </c>
      <c r="F216" s="75">
        <v>100</v>
      </c>
      <c r="G216" s="75">
        <v>100</v>
      </c>
      <c r="H216" s="75">
        <v>100</v>
      </c>
      <c r="I216" s="75">
        <v>100</v>
      </c>
      <c r="J216" s="76">
        <v>100</v>
      </c>
      <c r="K216" s="75">
        <v>100</v>
      </c>
      <c r="L216" s="75">
        <v>100</v>
      </c>
      <c r="M216" s="75">
        <v>100</v>
      </c>
      <c r="N216" s="75">
        <v>100</v>
      </c>
      <c r="O216" s="75">
        <v>100</v>
      </c>
      <c r="P216" s="75">
        <v>100</v>
      </c>
      <c r="Q216" s="151" t="s">
        <v>35</v>
      </c>
      <c r="R216" s="129">
        <f>P215-R215</f>
        <v>0</v>
      </c>
    </row>
    <row r="217" spans="1:21" ht="13.5" customHeight="1" x14ac:dyDescent="0.15">
      <c r="A217" s="256" t="s">
        <v>39</v>
      </c>
      <c r="B217" s="152" t="s">
        <v>47</v>
      </c>
      <c r="C217" s="152" t="s">
        <v>48</v>
      </c>
      <c r="D217" s="153"/>
      <c r="E217" s="74">
        <f>'別紙２ 予定電力量一覧表＆時間帯別表'!F115</f>
        <v>800</v>
      </c>
      <c r="F217" s="74">
        <f>'別紙２ 予定電力量一覧表＆時間帯別表'!G115</f>
        <v>0</v>
      </c>
      <c r="G217" s="74">
        <f>'別紙２ 予定電力量一覧表＆時間帯別表'!H115</f>
        <v>0</v>
      </c>
      <c r="H217" s="74">
        <f>'別紙２ 予定電力量一覧表＆時間帯別表'!I115</f>
        <v>0</v>
      </c>
      <c r="I217" s="74">
        <f>'別紙２ 予定電力量一覧表＆時間帯別表'!J115</f>
        <v>0</v>
      </c>
      <c r="J217" s="74">
        <f>'別紙２ 予定電力量一覧表＆時間帯別表'!K115</f>
        <v>0</v>
      </c>
      <c r="K217" s="74">
        <f>'別紙２ 予定電力量一覧表＆時間帯別表'!L115</f>
        <v>0</v>
      </c>
      <c r="L217" s="74">
        <f>'別紙２ 予定電力量一覧表＆時間帯別表'!M115</f>
        <v>0</v>
      </c>
      <c r="M217" s="74">
        <f>'別紙２ 予定電力量一覧表＆時間帯別表'!N115</f>
        <v>0</v>
      </c>
      <c r="N217" s="74">
        <f>'別紙２ 予定電力量一覧表＆時間帯別表'!O115</f>
        <v>4088</v>
      </c>
      <c r="O217" s="74">
        <f>'別紙２ 予定電力量一覧表＆時間帯別表'!P115</f>
        <v>3010</v>
      </c>
      <c r="P217" s="74">
        <f>'別紙２ 予定電力量一覧表＆時間帯別表'!Q115</f>
        <v>3003</v>
      </c>
      <c r="Q217" s="151">
        <f>SUM(E217:P217)</f>
        <v>10901</v>
      </c>
    </row>
    <row r="218" spans="1:21" x14ac:dyDescent="0.15">
      <c r="A218" s="266"/>
      <c r="B218" s="152" t="s">
        <v>49</v>
      </c>
      <c r="C218" s="152" t="s">
        <v>48</v>
      </c>
      <c r="D218" s="153"/>
      <c r="E218" s="74">
        <f>'別紙２ 予定電力量一覧表＆時間帯別表'!F116</f>
        <v>7600</v>
      </c>
      <c r="F218" s="74">
        <f>'別紙２ 予定電力量一覧表＆時間帯別表'!G116</f>
        <v>25000</v>
      </c>
      <c r="G218" s="74">
        <f>'別紙２ 予定電力量一覧表＆時間帯別表'!H116</f>
        <v>25000</v>
      </c>
      <c r="H218" s="74">
        <f>'別紙２ 予定電力量一覧表＆時間帯別表'!I116</f>
        <v>23900</v>
      </c>
      <c r="I218" s="74">
        <f>'別紙２ 予定電力量一覧表＆時間帯別表'!J116</f>
        <v>26300</v>
      </c>
      <c r="J218" s="74">
        <f>'別紙２ 予定電力量一覧表＆時間帯別表'!K116</f>
        <v>24900</v>
      </c>
      <c r="K218" s="74">
        <f>'別紙２ 予定電力量一覧表＆時間帯別表'!L116</f>
        <v>25000</v>
      </c>
      <c r="L218" s="74">
        <f>'別紙２ 予定電力量一覧表＆時間帯別表'!M116</f>
        <v>7800</v>
      </c>
      <c r="M218" s="74">
        <f>'別紙２ 予定電力量一覧表＆時間帯別表'!N116</f>
        <v>6200</v>
      </c>
      <c r="N218" s="74">
        <f>'別紙２ 予定電力量一覧表＆時間帯別表'!O116</f>
        <v>6400</v>
      </c>
      <c r="O218" s="74">
        <f>'別紙２ 予定電力量一覧表＆時間帯別表'!P116</f>
        <v>3100</v>
      </c>
      <c r="P218" s="74">
        <f>'別紙２ 予定電力量一覧表＆時間帯別表'!Q116</f>
        <v>3100</v>
      </c>
      <c r="Q218" s="151">
        <f>SUM(E218:P218)</f>
        <v>184300</v>
      </c>
    </row>
    <row r="219" spans="1:21" x14ac:dyDescent="0.15">
      <c r="A219" s="257"/>
      <c r="B219" s="152" t="s">
        <v>50</v>
      </c>
      <c r="C219" s="152" t="s">
        <v>51</v>
      </c>
      <c r="D219" s="153"/>
      <c r="E219" s="74">
        <f>'別紙２ 予定電力量一覧表＆時間帯別表'!F117</f>
        <v>7100</v>
      </c>
      <c r="F219" s="74">
        <f>'別紙２ 予定電力量一覧表＆時間帯別表'!G117</f>
        <v>28000</v>
      </c>
      <c r="G219" s="74">
        <f>'別紙２ 予定電力量一覧表＆時間帯別表'!H117</f>
        <v>25800</v>
      </c>
      <c r="H219" s="74">
        <f>'別紙２ 予定電力量一覧表＆時間帯別表'!I117</f>
        <v>25500</v>
      </c>
      <c r="I219" s="74">
        <f>'別紙２ 予定電力量一覧表＆時間帯別表'!J117</f>
        <v>26900</v>
      </c>
      <c r="J219" s="74">
        <f>'別紙２ 予定電力量一覧表＆時間帯別表'!K117</f>
        <v>24800</v>
      </c>
      <c r="K219" s="74">
        <f>'別紙２ 予定電力量一覧表＆時間帯別表'!L117</f>
        <v>24200</v>
      </c>
      <c r="L219" s="74">
        <f>'別紙２ 予定電力量一覧表＆時間帯別表'!M117</f>
        <v>14400</v>
      </c>
      <c r="M219" s="74">
        <f>'別紙２ 予定電力量一覧表＆時間帯別表'!N117</f>
        <v>6600</v>
      </c>
      <c r="N219" s="74">
        <f>'別紙２ 予定電力量一覧表＆時間帯別表'!O117</f>
        <v>2200</v>
      </c>
      <c r="O219" s="74">
        <f>'別紙２ 予定電力量一覧表＆時間帯別表'!P117</f>
        <v>7500</v>
      </c>
      <c r="P219" s="74">
        <f>'別紙２ 予定電力量一覧表＆時間帯別表'!Q117</f>
        <v>7400</v>
      </c>
      <c r="Q219" s="151">
        <f>SUM(E219:P219)</f>
        <v>200400</v>
      </c>
    </row>
    <row r="220" spans="1:21" x14ac:dyDescent="0.15">
      <c r="A220" s="258"/>
      <c r="B220" s="156" t="s">
        <v>0</v>
      </c>
      <c r="C220" s="156" t="s">
        <v>51</v>
      </c>
      <c r="D220" s="157"/>
      <c r="E220" s="158">
        <f>SUM(E217:E219)</f>
        <v>15500</v>
      </c>
      <c r="F220" s="158">
        <f t="shared" ref="F220:P220" si="134">SUM(F217:F219)</f>
        <v>53000</v>
      </c>
      <c r="G220" s="158">
        <f t="shared" si="134"/>
        <v>50800</v>
      </c>
      <c r="H220" s="158">
        <f t="shared" si="134"/>
        <v>49400</v>
      </c>
      <c r="I220" s="158">
        <f t="shared" si="134"/>
        <v>53200</v>
      </c>
      <c r="J220" s="177">
        <f t="shared" si="134"/>
        <v>49700</v>
      </c>
      <c r="K220" s="158">
        <f t="shared" si="134"/>
        <v>49200</v>
      </c>
      <c r="L220" s="158">
        <f t="shared" si="134"/>
        <v>22200</v>
      </c>
      <c r="M220" s="158">
        <f t="shared" si="134"/>
        <v>12800</v>
      </c>
      <c r="N220" s="158">
        <f t="shared" si="134"/>
        <v>12688</v>
      </c>
      <c r="O220" s="158">
        <f t="shared" si="134"/>
        <v>13610</v>
      </c>
      <c r="P220" s="158">
        <f t="shared" si="134"/>
        <v>13503</v>
      </c>
      <c r="Q220" s="159">
        <f>SUM(E220:P220)</f>
        <v>395601</v>
      </c>
      <c r="S220" s="161">
        <f>'別紙２ 予定電力量一覧表＆時間帯別表'!R22</f>
        <v>395601</v>
      </c>
      <c r="T220" s="161">
        <f>Q220-S220</f>
        <v>0</v>
      </c>
      <c r="U220" s="129" t="str">
        <f>'別紙２ 予定電力量一覧表＆時間帯別表'!B22</f>
        <v>谷八木ポンプ場</v>
      </c>
    </row>
    <row r="221" spans="1:21" x14ac:dyDescent="0.15">
      <c r="A221" s="259" t="s">
        <v>5</v>
      </c>
      <c r="B221" s="260"/>
      <c r="C221" s="162" t="s">
        <v>6</v>
      </c>
      <c r="D221" s="57"/>
      <c r="E221" s="163">
        <f t="shared" ref="E221:P221" si="135">$D221*E215*(185-E216)/100</f>
        <v>0</v>
      </c>
      <c r="F221" s="163">
        <f t="shared" si="135"/>
        <v>0</v>
      </c>
      <c r="G221" s="163">
        <f t="shared" si="135"/>
        <v>0</v>
      </c>
      <c r="H221" s="163">
        <f t="shared" si="135"/>
        <v>0</v>
      </c>
      <c r="I221" s="163">
        <f t="shared" si="135"/>
        <v>0</v>
      </c>
      <c r="J221" s="163">
        <f t="shared" si="135"/>
        <v>0</v>
      </c>
      <c r="K221" s="163">
        <f t="shared" si="135"/>
        <v>0</v>
      </c>
      <c r="L221" s="163">
        <f t="shared" si="135"/>
        <v>0</v>
      </c>
      <c r="M221" s="163">
        <f t="shared" si="135"/>
        <v>0</v>
      </c>
      <c r="N221" s="163">
        <f t="shared" si="135"/>
        <v>0</v>
      </c>
      <c r="O221" s="163">
        <f t="shared" si="135"/>
        <v>0</v>
      </c>
      <c r="P221" s="163">
        <f t="shared" si="135"/>
        <v>0</v>
      </c>
      <c r="Q221" s="164" t="s">
        <v>41</v>
      </c>
    </row>
    <row r="222" spans="1:21" x14ac:dyDescent="0.15">
      <c r="A222" s="165" t="s">
        <v>7</v>
      </c>
      <c r="B222" s="152" t="s">
        <v>47</v>
      </c>
      <c r="C222" s="152" t="s">
        <v>6</v>
      </c>
      <c r="D222" s="58"/>
      <c r="E222" s="166">
        <f t="shared" ref="E222:P224" si="136">$D222*E217</f>
        <v>0</v>
      </c>
      <c r="F222" s="166">
        <f t="shared" si="136"/>
        <v>0</v>
      </c>
      <c r="G222" s="166">
        <f t="shared" si="136"/>
        <v>0</v>
      </c>
      <c r="H222" s="166">
        <f t="shared" si="136"/>
        <v>0</v>
      </c>
      <c r="I222" s="166">
        <f t="shared" si="136"/>
        <v>0</v>
      </c>
      <c r="J222" s="166">
        <f t="shared" si="136"/>
        <v>0</v>
      </c>
      <c r="K222" s="166">
        <f t="shared" si="136"/>
        <v>0</v>
      </c>
      <c r="L222" s="166">
        <f t="shared" si="136"/>
        <v>0</v>
      </c>
      <c r="M222" s="166">
        <f t="shared" si="136"/>
        <v>0</v>
      </c>
      <c r="N222" s="166">
        <f t="shared" si="136"/>
        <v>0</v>
      </c>
      <c r="O222" s="166">
        <f t="shared" si="136"/>
        <v>0</v>
      </c>
      <c r="P222" s="166">
        <f t="shared" si="136"/>
        <v>0</v>
      </c>
      <c r="Q222" s="167" t="s">
        <v>41</v>
      </c>
    </row>
    <row r="223" spans="1:21" x14ac:dyDescent="0.15">
      <c r="A223" s="168"/>
      <c r="B223" s="152" t="s">
        <v>49</v>
      </c>
      <c r="C223" s="152" t="s">
        <v>6</v>
      </c>
      <c r="D223" s="58"/>
      <c r="E223" s="166">
        <f t="shared" si="136"/>
        <v>0</v>
      </c>
      <c r="F223" s="166">
        <f t="shared" si="136"/>
        <v>0</v>
      </c>
      <c r="G223" s="166">
        <f t="shared" si="136"/>
        <v>0</v>
      </c>
      <c r="H223" s="166">
        <f t="shared" si="136"/>
        <v>0</v>
      </c>
      <c r="I223" s="166">
        <f t="shared" si="136"/>
        <v>0</v>
      </c>
      <c r="J223" s="166">
        <f t="shared" si="136"/>
        <v>0</v>
      </c>
      <c r="K223" s="166">
        <f t="shared" si="136"/>
        <v>0</v>
      </c>
      <c r="L223" s="166">
        <f t="shared" si="136"/>
        <v>0</v>
      </c>
      <c r="M223" s="166">
        <f t="shared" si="136"/>
        <v>0</v>
      </c>
      <c r="N223" s="166">
        <f t="shared" si="136"/>
        <v>0</v>
      </c>
      <c r="O223" s="166">
        <f t="shared" si="136"/>
        <v>0</v>
      </c>
      <c r="P223" s="166">
        <f t="shared" si="136"/>
        <v>0</v>
      </c>
      <c r="Q223" s="167" t="s">
        <v>41</v>
      </c>
    </row>
    <row r="224" spans="1:21" x14ac:dyDescent="0.15">
      <c r="A224" s="168"/>
      <c r="B224" s="152" t="s">
        <v>50</v>
      </c>
      <c r="C224" s="152" t="s">
        <v>6</v>
      </c>
      <c r="D224" s="58"/>
      <c r="E224" s="166">
        <f t="shared" si="136"/>
        <v>0</v>
      </c>
      <c r="F224" s="166">
        <f t="shared" si="136"/>
        <v>0</v>
      </c>
      <c r="G224" s="166">
        <f t="shared" si="136"/>
        <v>0</v>
      </c>
      <c r="H224" s="166">
        <f t="shared" si="136"/>
        <v>0</v>
      </c>
      <c r="I224" s="166">
        <f t="shared" si="136"/>
        <v>0</v>
      </c>
      <c r="J224" s="166">
        <f t="shared" si="136"/>
        <v>0</v>
      </c>
      <c r="K224" s="166">
        <f t="shared" si="136"/>
        <v>0</v>
      </c>
      <c r="L224" s="166">
        <f t="shared" si="136"/>
        <v>0</v>
      </c>
      <c r="M224" s="166">
        <f t="shared" si="136"/>
        <v>0</v>
      </c>
      <c r="N224" s="166">
        <f t="shared" si="136"/>
        <v>0</v>
      </c>
      <c r="O224" s="166">
        <f t="shared" si="136"/>
        <v>0</v>
      </c>
      <c r="P224" s="166">
        <f t="shared" si="136"/>
        <v>0</v>
      </c>
      <c r="Q224" s="167" t="s">
        <v>41</v>
      </c>
    </row>
    <row r="225" spans="1:21" x14ac:dyDescent="0.15">
      <c r="A225" s="261" t="s">
        <v>18</v>
      </c>
      <c r="B225" s="262"/>
      <c r="C225" s="162" t="s">
        <v>6</v>
      </c>
      <c r="D225" s="169"/>
      <c r="E225" s="172">
        <f t="shared" ref="E225:P225" si="137">ROUNDDOWN(SUM(E221:E224),0)</f>
        <v>0</v>
      </c>
      <c r="F225" s="172">
        <f t="shared" si="137"/>
        <v>0</v>
      </c>
      <c r="G225" s="172">
        <f t="shared" si="137"/>
        <v>0</v>
      </c>
      <c r="H225" s="172">
        <f t="shared" si="137"/>
        <v>0</v>
      </c>
      <c r="I225" s="172">
        <f t="shared" si="137"/>
        <v>0</v>
      </c>
      <c r="J225" s="178">
        <f t="shared" si="137"/>
        <v>0</v>
      </c>
      <c r="K225" s="172">
        <f t="shared" si="137"/>
        <v>0</v>
      </c>
      <c r="L225" s="172">
        <f t="shared" si="137"/>
        <v>0</v>
      </c>
      <c r="M225" s="172">
        <f t="shared" si="137"/>
        <v>0</v>
      </c>
      <c r="N225" s="172">
        <f t="shared" si="137"/>
        <v>0</v>
      </c>
      <c r="O225" s="172">
        <f t="shared" si="137"/>
        <v>0</v>
      </c>
      <c r="P225" s="172">
        <f t="shared" si="137"/>
        <v>0</v>
      </c>
      <c r="Q225" s="173">
        <f>SUM(E225:P225)</f>
        <v>0</v>
      </c>
    </row>
    <row r="226" spans="1:21" x14ac:dyDescent="0.15">
      <c r="A226" s="174"/>
      <c r="B226" s="174"/>
      <c r="C226" s="174"/>
      <c r="D226" s="174"/>
      <c r="E226" s="174"/>
      <c r="F226" s="174"/>
      <c r="G226" s="174"/>
      <c r="H226" s="174"/>
      <c r="I226" s="174"/>
      <c r="J226" s="174"/>
      <c r="K226" s="174"/>
      <c r="L226" s="174"/>
      <c r="M226" s="174"/>
      <c r="N226" s="174"/>
      <c r="O226" s="174"/>
      <c r="P226" s="175"/>
      <c r="Q226" s="175"/>
    </row>
    <row r="227" spans="1:21" x14ac:dyDescent="0.15">
      <c r="A227" s="263" t="s">
        <v>56</v>
      </c>
      <c r="B227" s="264"/>
      <c r="C227" s="143" t="s">
        <v>2</v>
      </c>
      <c r="D227" s="143" t="s">
        <v>10</v>
      </c>
      <c r="E227" s="144" t="str">
        <f t="shared" ref="E227:P227" si="138">E10</f>
        <v>2021/10</v>
      </c>
      <c r="F227" s="144" t="str">
        <f t="shared" si="138"/>
        <v>2021/11</v>
      </c>
      <c r="G227" s="144" t="str">
        <f t="shared" si="138"/>
        <v>2021/12</v>
      </c>
      <c r="H227" s="144" t="str">
        <f t="shared" si="138"/>
        <v>2022/1</v>
      </c>
      <c r="I227" s="144" t="str">
        <f t="shared" si="138"/>
        <v>2022/2</v>
      </c>
      <c r="J227" s="144" t="str">
        <f t="shared" si="138"/>
        <v>2022/3</v>
      </c>
      <c r="K227" s="144" t="str">
        <f t="shared" si="138"/>
        <v>2022/4</v>
      </c>
      <c r="L227" s="144" t="str">
        <f t="shared" si="138"/>
        <v>2022/5</v>
      </c>
      <c r="M227" s="144" t="str">
        <f t="shared" si="138"/>
        <v>2022/6</v>
      </c>
      <c r="N227" s="144" t="str">
        <f t="shared" si="138"/>
        <v>2022/7</v>
      </c>
      <c r="O227" s="144" t="str">
        <f t="shared" si="138"/>
        <v>2022/8</v>
      </c>
      <c r="P227" s="144" t="str">
        <f t="shared" si="138"/>
        <v>2022/9</v>
      </c>
      <c r="Q227" s="145" t="s">
        <v>8</v>
      </c>
    </row>
    <row r="228" spans="1:21" x14ac:dyDescent="0.15">
      <c r="A228" s="252" t="s">
        <v>32</v>
      </c>
      <c r="B228" s="253"/>
      <c r="C228" s="146" t="s">
        <v>33</v>
      </c>
      <c r="D228" s="147"/>
      <c r="E228" s="70">
        <f>'別紙２ 予定電力量一覧表＆時間帯別表'!$E$23</f>
        <v>60</v>
      </c>
      <c r="F228" s="70">
        <f>'別紙２ 予定電力量一覧表＆時間帯別表'!$E$23</f>
        <v>60</v>
      </c>
      <c r="G228" s="70">
        <f>'別紙２ 予定電力量一覧表＆時間帯別表'!$E$23</f>
        <v>60</v>
      </c>
      <c r="H228" s="70">
        <f>'別紙２ 予定電力量一覧表＆時間帯別表'!$E$23</f>
        <v>60</v>
      </c>
      <c r="I228" s="70">
        <f>'別紙２ 予定電力量一覧表＆時間帯別表'!$E$23</f>
        <v>60</v>
      </c>
      <c r="J228" s="70">
        <f>'別紙２ 予定電力量一覧表＆時間帯別表'!$E$23</f>
        <v>60</v>
      </c>
      <c r="K228" s="70">
        <f>'別紙２ 予定電力量一覧表＆時間帯別表'!$E$23</f>
        <v>60</v>
      </c>
      <c r="L228" s="70">
        <f>'別紙２ 予定電力量一覧表＆時間帯別表'!$E$23</f>
        <v>60</v>
      </c>
      <c r="M228" s="70">
        <f>'別紙２ 予定電力量一覧表＆時間帯別表'!$E$23</f>
        <v>60</v>
      </c>
      <c r="N228" s="70">
        <f>'別紙２ 予定電力量一覧表＆時間帯別表'!$E$23</f>
        <v>60</v>
      </c>
      <c r="O228" s="70">
        <f>'別紙２ 予定電力量一覧表＆時間帯別表'!$E$23</f>
        <v>60</v>
      </c>
      <c r="P228" s="70">
        <f>'別紙２ 予定電力量一覧表＆時間帯別表'!$E$23</f>
        <v>60</v>
      </c>
      <c r="Q228" s="148" t="s">
        <v>35</v>
      </c>
      <c r="R228" s="129">
        <f>'別紙２ 予定電力量一覧表＆時間帯別表'!E23</f>
        <v>60</v>
      </c>
    </row>
    <row r="229" spans="1:21" x14ac:dyDescent="0.15">
      <c r="A229" s="254" t="s">
        <v>1</v>
      </c>
      <c r="B229" s="255"/>
      <c r="C229" s="149" t="s">
        <v>37</v>
      </c>
      <c r="D229" s="150"/>
      <c r="E229" s="75">
        <v>100</v>
      </c>
      <c r="F229" s="75">
        <v>100</v>
      </c>
      <c r="G229" s="75">
        <v>100</v>
      </c>
      <c r="H229" s="75">
        <v>100</v>
      </c>
      <c r="I229" s="75">
        <v>100</v>
      </c>
      <c r="J229" s="76">
        <v>100</v>
      </c>
      <c r="K229" s="75">
        <v>100</v>
      </c>
      <c r="L229" s="75">
        <v>100</v>
      </c>
      <c r="M229" s="75">
        <v>100</v>
      </c>
      <c r="N229" s="75">
        <v>100</v>
      </c>
      <c r="O229" s="75">
        <v>100</v>
      </c>
      <c r="P229" s="75">
        <v>100</v>
      </c>
      <c r="Q229" s="151" t="s">
        <v>35</v>
      </c>
      <c r="R229" s="129">
        <f>P228-R228</f>
        <v>0</v>
      </c>
    </row>
    <row r="230" spans="1:21" ht="13.5" customHeight="1" x14ac:dyDescent="0.15">
      <c r="A230" s="256" t="s">
        <v>39</v>
      </c>
      <c r="B230" s="152" t="s">
        <v>47</v>
      </c>
      <c r="C230" s="152" t="s">
        <v>48</v>
      </c>
      <c r="D230" s="153"/>
      <c r="E230" s="74">
        <f>'別紙２ 予定電力量一覧表＆時間帯別表'!F118</f>
        <v>2800</v>
      </c>
      <c r="F230" s="74">
        <f>'別紙２ 予定電力量一覧表＆時間帯別表'!G118</f>
        <v>0</v>
      </c>
      <c r="G230" s="74">
        <f>'別紙２ 予定電力量一覧表＆時間帯別表'!H118</f>
        <v>0</v>
      </c>
      <c r="H230" s="74">
        <f>'別紙２ 予定電力量一覧表＆時間帯別表'!I118</f>
        <v>0</v>
      </c>
      <c r="I230" s="74">
        <f>'別紙２ 予定電力量一覧表＆時間帯別表'!J118</f>
        <v>0</v>
      </c>
      <c r="J230" s="74">
        <f>'別紙２ 予定電力量一覧表＆時間帯別表'!K118</f>
        <v>0</v>
      </c>
      <c r="K230" s="74">
        <f>'別紙２ 予定電力量一覧表＆時間帯別表'!L118</f>
        <v>0</v>
      </c>
      <c r="L230" s="74">
        <f>'別紙２ 予定電力量一覧表＆時間帯別表'!M118</f>
        <v>0</v>
      </c>
      <c r="M230" s="74">
        <f>'別紙２ 予定電力量一覧表＆時間帯別表'!N118</f>
        <v>0</v>
      </c>
      <c r="N230" s="74">
        <f>'別紙２ 予定電力量一覧表＆時間帯別表'!O118</f>
        <v>0</v>
      </c>
      <c r="O230" s="74">
        <f>'別紙２ 予定電力量一覧表＆時間帯別表'!P118</f>
        <v>3120</v>
      </c>
      <c r="P230" s="74">
        <f>'別紙２ 予定電力量一覧表＆時間帯別表'!Q118</f>
        <v>3000</v>
      </c>
      <c r="Q230" s="151">
        <f>SUM(E230:P230)</f>
        <v>8920</v>
      </c>
    </row>
    <row r="231" spans="1:21" x14ac:dyDescent="0.15">
      <c r="A231" s="266"/>
      <c r="B231" s="152" t="s">
        <v>49</v>
      </c>
      <c r="C231" s="152" t="s">
        <v>48</v>
      </c>
      <c r="D231" s="153"/>
      <c r="E231" s="74">
        <f>'別紙２ 予定電力量一覧表＆時間帯別表'!F119</f>
        <v>3500</v>
      </c>
      <c r="F231" s="74">
        <f>'別紙２ 予定電力量一覧表＆時間帯別表'!G119</f>
        <v>6700</v>
      </c>
      <c r="G231" s="74">
        <f>'別紙２ 予定電力量一覧表＆時間帯別表'!H119</f>
        <v>5500</v>
      </c>
      <c r="H231" s="74">
        <f>'別紙２ 予定電力量一覧表＆時間帯別表'!I119</f>
        <v>6100</v>
      </c>
      <c r="I231" s="74">
        <f>'別紙２ 予定電力量一覧表＆時間帯別表'!J119</f>
        <v>6600</v>
      </c>
      <c r="J231" s="74">
        <f>'別紙２ 予定電力量一覧表＆時間帯別表'!K119</f>
        <v>6200</v>
      </c>
      <c r="K231" s="74">
        <f>'別紙２ 予定電力量一覧表＆時間帯別表'!L119</f>
        <v>6400</v>
      </c>
      <c r="L231" s="74">
        <f>'別紙２ 予定電力量一覧表＆時間帯別表'!M119</f>
        <v>6200</v>
      </c>
      <c r="M231" s="74">
        <f>'別紙２ 予定電力量一覧表＆時間帯別表'!N119</f>
        <v>5400</v>
      </c>
      <c r="N231" s="74">
        <f>'別紙２ 予定電力量一覧表＆時間帯別表'!O119</f>
        <v>6800</v>
      </c>
      <c r="O231" s="74">
        <f>'別紙２ 予定電力量一覧表＆時間帯別表'!P119</f>
        <v>4000</v>
      </c>
      <c r="P231" s="74">
        <f>'別紙２ 予定電力量一覧表＆時間帯別表'!Q119</f>
        <v>3800</v>
      </c>
      <c r="Q231" s="151">
        <f>SUM(E231:P231)</f>
        <v>67200</v>
      </c>
    </row>
    <row r="232" spans="1:21" x14ac:dyDescent="0.15">
      <c r="A232" s="257"/>
      <c r="B232" s="152" t="s">
        <v>50</v>
      </c>
      <c r="C232" s="152" t="s">
        <v>51</v>
      </c>
      <c r="D232" s="153"/>
      <c r="E232" s="74">
        <f>'別紙２ 予定電力量一覧表＆時間帯別表'!F120</f>
        <v>5700</v>
      </c>
      <c r="F232" s="74">
        <f>'別紙２ 予定電力量一覧表＆時間帯別表'!G120</f>
        <v>5300</v>
      </c>
      <c r="G232" s="74">
        <f>'別紙２ 予定電力量一覧表＆時間帯別表'!H120</f>
        <v>5700</v>
      </c>
      <c r="H232" s="74">
        <f>'別紙２ 予定電力量一覧表＆時間帯別表'!I120</f>
        <v>5700</v>
      </c>
      <c r="I232" s="74">
        <f>'別紙２ 予定電力量一覧表＆時間帯別表'!J120</f>
        <v>5500</v>
      </c>
      <c r="J232" s="74">
        <f>'別紙２ 予定電力量一覧表＆時間帯別表'!K120</f>
        <v>4800</v>
      </c>
      <c r="K232" s="74">
        <f>'別紙２ 予定電力量一覧表＆時間帯別表'!L120</f>
        <v>6000</v>
      </c>
      <c r="L232" s="74">
        <f>'別紙２ 予定電力量一覧表＆時間帯別表'!M120</f>
        <v>5900</v>
      </c>
      <c r="M232" s="74">
        <f>'別紙２ 予定電力量一覧表＆時間帯別表'!N120</f>
        <v>6700</v>
      </c>
      <c r="N232" s="74">
        <f>'別紙２ 予定電力量一覧表＆時間帯別表'!O120</f>
        <v>5500</v>
      </c>
      <c r="O232" s="74">
        <f>'別紙２ 予定電力量一覧表＆時間帯別表'!P120</f>
        <v>6800</v>
      </c>
      <c r="P232" s="74">
        <f>'別紙２ 予定電力量一覧表＆時間帯別表'!Q120</f>
        <v>6300</v>
      </c>
      <c r="Q232" s="151">
        <f>SUM(E232:P232)</f>
        <v>69900</v>
      </c>
    </row>
    <row r="233" spans="1:21" x14ac:dyDescent="0.15">
      <c r="A233" s="258"/>
      <c r="B233" s="156" t="s">
        <v>0</v>
      </c>
      <c r="C233" s="156" t="s">
        <v>51</v>
      </c>
      <c r="D233" s="157"/>
      <c r="E233" s="158">
        <f>SUM(E230:E232)</f>
        <v>12000</v>
      </c>
      <c r="F233" s="158">
        <f t="shared" ref="F233:P233" si="139">SUM(F230:F232)</f>
        <v>12000</v>
      </c>
      <c r="G233" s="158">
        <f t="shared" si="139"/>
        <v>11200</v>
      </c>
      <c r="H233" s="158">
        <f t="shared" si="139"/>
        <v>11800</v>
      </c>
      <c r="I233" s="158">
        <f t="shared" si="139"/>
        <v>12100</v>
      </c>
      <c r="J233" s="177">
        <f t="shared" si="139"/>
        <v>11000</v>
      </c>
      <c r="K233" s="158">
        <f t="shared" si="139"/>
        <v>12400</v>
      </c>
      <c r="L233" s="158">
        <f t="shared" si="139"/>
        <v>12100</v>
      </c>
      <c r="M233" s="158">
        <f t="shared" si="139"/>
        <v>12100</v>
      </c>
      <c r="N233" s="158">
        <f t="shared" si="139"/>
        <v>12300</v>
      </c>
      <c r="O233" s="158">
        <f t="shared" si="139"/>
        <v>13920</v>
      </c>
      <c r="P233" s="158">
        <f t="shared" si="139"/>
        <v>13100</v>
      </c>
      <c r="Q233" s="159">
        <f>SUM(E233:P233)</f>
        <v>146020</v>
      </c>
      <c r="S233" s="161">
        <f>'別紙２ 予定電力量一覧表＆時間帯別表'!R23</f>
        <v>146020</v>
      </c>
      <c r="T233" s="161">
        <f>Q233-S233</f>
        <v>0</v>
      </c>
      <c r="U233" s="129" t="str">
        <f>'別紙２ 予定電力量一覧表＆時間帯別表'!B23</f>
        <v>江井島ポンプ場</v>
      </c>
    </row>
    <row r="234" spans="1:21" x14ac:dyDescent="0.15">
      <c r="A234" s="259" t="s">
        <v>5</v>
      </c>
      <c r="B234" s="260"/>
      <c r="C234" s="162" t="s">
        <v>6</v>
      </c>
      <c r="D234" s="57"/>
      <c r="E234" s="163">
        <f t="shared" ref="E234:P234" si="140">$D234*E228*(185-E229)/100</f>
        <v>0</v>
      </c>
      <c r="F234" s="163">
        <f t="shared" si="140"/>
        <v>0</v>
      </c>
      <c r="G234" s="163">
        <f t="shared" si="140"/>
        <v>0</v>
      </c>
      <c r="H234" s="163">
        <f t="shared" si="140"/>
        <v>0</v>
      </c>
      <c r="I234" s="163">
        <f t="shared" si="140"/>
        <v>0</v>
      </c>
      <c r="J234" s="163">
        <f t="shared" si="140"/>
        <v>0</v>
      </c>
      <c r="K234" s="163">
        <f t="shared" si="140"/>
        <v>0</v>
      </c>
      <c r="L234" s="163">
        <f t="shared" si="140"/>
        <v>0</v>
      </c>
      <c r="M234" s="163">
        <f t="shared" si="140"/>
        <v>0</v>
      </c>
      <c r="N234" s="163">
        <f t="shared" si="140"/>
        <v>0</v>
      </c>
      <c r="O234" s="163">
        <f t="shared" si="140"/>
        <v>0</v>
      </c>
      <c r="P234" s="163">
        <f t="shared" si="140"/>
        <v>0</v>
      </c>
      <c r="Q234" s="164" t="s">
        <v>41</v>
      </c>
    </row>
    <row r="235" spans="1:21" x14ac:dyDescent="0.15">
      <c r="A235" s="165" t="s">
        <v>7</v>
      </c>
      <c r="B235" s="152" t="s">
        <v>47</v>
      </c>
      <c r="C235" s="152" t="s">
        <v>6</v>
      </c>
      <c r="D235" s="58"/>
      <c r="E235" s="166">
        <f t="shared" ref="E235:P237" si="141">$D235*E230</f>
        <v>0</v>
      </c>
      <c r="F235" s="166">
        <f t="shared" si="141"/>
        <v>0</v>
      </c>
      <c r="G235" s="166">
        <f t="shared" si="141"/>
        <v>0</v>
      </c>
      <c r="H235" s="166">
        <f t="shared" si="141"/>
        <v>0</v>
      </c>
      <c r="I235" s="166">
        <f t="shared" si="141"/>
        <v>0</v>
      </c>
      <c r="J235" s="166">
        <f t="shared" si="141"/>
        <v>0</v>
      </c>
      <c r="K235" s="166">
        <f t="shared" si="141"/>
        <v>0</v>
      </c>
      <c r="L235" s="166">
        <f t="shared" si="141"/>
        <v>0</v>
      </c>
      <c r="M235" s="166">
        <f t="shared" si="141"/>
        <v>0</v>
      </c>
      <c r="N235" s="166">
        <f t="shared" si="141"/>
        <v>0</v>
      </c>
      <c r="O235" s="166">
        <f t="shared" si="141"/>
        <v>0</v>
      </c>
      <c r="P235" s="166">
        <f t="shared" si="141"/>
        <v>0</v>
      </c>
      <c r="Q235" s="167" t="s">
        <v>41</v>
      </c>
    </row>
    <row r="236" spans="1:21" x14ac:dyDescent="0.15">
      <c r="A236" s="168"/>
      <c r="B236" s="152" t="s">
        <v>49</v>
      </c>
      <c r="C236" s="152" t="s">
        <v>6</v>
      </c>
      <c r="D236" s="58"/>
      <c r="E236" s="166">
        <f t="shared" si="141"/>
        <v>0</v>
      </c>
      <c r="F236" s="166">
        <f t="shared" si="141"/>
        <v>0</v>
      </c>
      <c r="G236" s="166">
        <f t="shared" si="141"/>
        <v>0</v>
      </c>
      <c r="H236" s="166">
        <f t="shared" si="141"/>
        <v>0</v>
      </c>
      <c r="I236" s="166">
        <f t="shared" si="141"/>
        <v>0</v>
      </c>
      <c r="J236" s="166">
        <f t="shared" si="141"/>
        <v>0</v>
      </c>
      <c r="K236" s="166">
        <f t="shared" si="141"/>
        <v>0</v>
      </c>
      <c r="L236" s="166">
        <f t="shared" si="141"/>
        <v>0</v>
      </c>
      <c r="M236" s="166">
        <f t="shared" si="141"/>
        <v>0</v>
      </c>
      <c r="N236" s="166">
        <f t="shared" si="141"/>
        <v>0</v>
      </c>
      <c r="O236" s="166">
        <f t="shared" si="141"/>
        <v>0</v>
      </c>
      <c r="P236" s="166">
        <f t="shared" si="141"/>
        <v>0</v>
      </c>
      <c r="Q236" s="167" t="s">
        <v>41</v>
      </c>
    </row>
    <row r="237" spans="1:21" x14ac:dyDescent="0.15">
      <c r="A237" s="168"/>
      <c r="B237" s="152" t="s">
        <v>50</v>
      </c>
      <c r="C237" s="152" t="s">
        <v>6</v>
      </c>
      <c r="D237" s="58"/>
      <c r="E237" s="166">
        <f t="shared" si="141"/>
        <v>0</v>
      </c>
      <c r="F237" s="166">
        <f t="shared" si="141"/>
        <v>0</v>
      </c>
      <c r="G237" s="166">
        <f t="shared" si="141"/>
        <v>0</v>
      </c>
      <c r="H237" s="166">
        <f t="shared" si="141"/>
        <v>0</v>
      </c>
      <c r="I237" s="166">
        <f t="shared" si="141"/>
        <v>0</v>
      </c>
      <c r="J237" s="166">
        <f t="shared" si="141"/>
        <v>0</v>
      </c>
      <c r="K237" s="166">
        <f t="shared" si="141"/>
        <v>0</v>
      </c>
      <c r="L237" s="166">
        <f t="shared" si="141"/>
        <v>0</v>
      </c>
      <c r="M237" s="166">
        <f t="shared" si="141"/>
        <v>0</v>
      </c>
      <c r="N237" s="166">
        <f t="shared" si="141"/>
        <v>0</v>
      </c>
      <c r="O237" s="166">
        <f t="shared" si="141"/>
        <v>0</v>
      </c>
      <c r="P237" s="166">
        <f t="shared" si="141"/>
        <v>0</v>
      </c>
      <c r="Q237" s="167" t="s">
        <v>41</v>
      </c>
    </row>
    <row r="238" spans="1:21" x14ac:dyDescent="0.15">
      <c r="A238" s="261" t="s">
        <v>18</v>
      </c>
      <c r="B238" s="262"/>
      <c r="C238" s="162" t="s">
        <v>6</v>
      </c>
      <c r="D238" s="169"/>
      <c r="E238" s="172">
        <f t="shared" ref="E238:P238" si="142">ROUNDDOWN(SUM(E234:E237),0)</f>
        <v>0</v>
      </c>
      <c r="F238" s="172">
        <f t="shared" si="142"/>
        <v>0</v>
      </c>
      <c r="G238" s="172">
        <f t="shared" si="142"/>
        <v>0</v>
      </c>
      <c r="H238" s="172">
        <f t="shared" si="142"/>
        <v>0</v>
      </c>
      <c r="I238" s="172">
        <f t="shared" si="142"/>
        <v>0</v>
      </c>
      <c r="J238" s="178">
        <f t="shared" si="142"/>
        <v>0</v>
      </c>
      <c r="K238" s="172">
        <f t="shared" si="142"/>
        <v>0</v>
      </c>
      <c r="L238" s="172">
        <f t="shared" si="142"/>
        <v>0</v>
      </c>
      <c r="M238" s="172">
        <f t="shared" si="142"/>
        <v>0</v>
      </c>
      <c r="N238" s="172">
        <f t="shared" si="142"/>
        <v>0</v>
      </c>
      <c r="O238" s="172">
        <f t="shared" si="142"/>
        <v>0</v>
      </c>
      <c r="P238" s="172">
        <f t="shared" si="142"/>
        <v>0</v>
      </c>
      <c r="Q238" s="173">
        <f>SUM(E238:P238)</f>
        <v>0</v>
      </c>
    </row>
    <row r="239" spans="1:21" x14ac:dyDescent="0.15">
      <c r="A239" s="174"/>
      <c r="B239" s="174"/>
      <c r="C239" s="174"/>
      <c r="D239" s="174"/>
      <c r="E239" s="174"/>
      <c r="F239" s="174"/>
      <c r="G239" s="174"/>
      <c r="H239" s="174"/>
      <c r="I239" s="174"/>
      <c r="J239" s="174"/>
      <c r="K239" s="174"/>
      <c r="L239" s="174"/>
      <c r="M239" s="174"/>
      <c r="N239" s="174"/>
      <c r="O239" s="174"/>
      <c r="P239" s="174"/>
      <c r="Q239" s="174"/>
    </row>
    <row r="240" spans="1:21" x14ac:dyDescent="0.15">
      <c r="A240" s="263" t="s">
        <v>57</v>
      </c>
      <c r="B240" s="264"/>
      <c r="C240" s="143" t="s">
        <v>2</v>
      </c>
      <c r="D240" s="143" t="s">
        <v>10</v>
      </c>
      <c r="E240" s="144" t="str">
        <f t="shared" ref="E240:P240" si="143">E10</f>
        <v>2021/10</v>
      </c>
      <c r="F240" s="144" t="str">
        <f t="shared" si="143"/>
        <v>2021/11</v>
      </c>
      <c r="G240" s="144" t="str">
        <f t="shared" si="143"/>
        <v>2021/12</v>
      </c>
      <c r="H240" s="144" t="str">
        <f t="shared" si="143"/>
        <v>2022/1</v>
      </c>
      <c r="I240" s="144" t="str">
        <f t="shared" si="143"/>
        <v>2022/2</v>
      </c>
      <c r="J240" s="144" t="str">
        <f t="shared" si="143"/>
        <v>2022/3</v>
      </c>
      <c r="K240" s="144" t="str">
        <f t="shared" si="143"/>
        <v>2022/4</v>
      </c>
      <c r="L240" s="144" t="str">
        <f t="shared" si="143"/>
        <v>2022/5</v>
      </c>
      <c r="M240" s="144" t="str">
        <f t="shared" si="143"/>
        <v>2022/6</v>
      </c>
      <c r="N240" s="144" t="str">
        <f t="shared" si="143"/>
        <v>2022/7</v>
      </c>
      <c r="O240" s="144" t="str">
        <f t="shared" si="143"/>
        <v>2022/8</v>
      </c>
      <c r="P240" s="144" t="str">
        <f t="shared" si="143"/>
        <v>2022/9</v>
      </c>
      <c r="Q240" s="145" t="s">
        <v>8</v>
      </c>
    </row>
    <row r="241" spans="1:21" x14ac:dyDescent="0.15">
      <c r="A241" s="252" t="s">
        <v>32</v>
      </c>
      <c r="B241" s="253"/>
      <c r="C241" s="146" t="s">
        <v>33</v>
      </c>
      <c r="D241" s="147"/>
      <c r="E241" s="70">
        <f>'別紙２ 予定電力量一覧表＆時間帯別表'!$E$24</f>
        <v>273</v>
      </c>
      <c r="F241" s="70">
        <f>'別紙２ 予定電力量一覧表＆時間帯別表'!$E$24</f>
        <v>273</v>
      </c>
      <c r="G241" s="70">
        <f>'別紙２ 予定電力量一覧表＆時間帯別表'!$E$24</f>
        <v>273</v>
      </c>
      <c r="H241" s="70">
        <f>'別紙２ 予定電力量一覧表＆時間帯別表'!$E$24</f>
        <v>273</v>
      </c>
      <c r="I241" s="70">
        <f>'別紙２ 予定電力量一覧表＆時間帯別表'!$E$24</f>
        <v>273</v>
      </c>
      <c r="J241" s="70">
        <f>'別紙２ 予定電力量一覧表＆時間帯別表'!$E$24</f>
        <v>273</v>
      </c>
      <c r="K241" s="70">
        <f>'別紙２ 予定電力量一覧表＆時間帯別表'!$E$24</f>
        <v>273</v>
      </c>
      <c r="L241" s="70">
        <f>'別紙２ 予定電力量一覧表＆時間帯別表'!$E$24</f>
        <v>273</v>
      </c>
      <c r="M241" s="70">
        <f>'別紙２ 予定電力量一覧表＆時間帯別表'!$E$24</f>
        <v>273</v>
      </c>
      <c r="N241" s="70">
        <f>'別紙２ 予定電力量一覧表＆時間帯別表'!$E$24</f>
        <v>273</v>
      </c>
      <c r="O241" s="70">
        <f>'別紙２ 予定電力量一覧表＆時間帯別表'!$E$24</f>
        <v>273</v>
      </c>
      <c r="P241" s="70">
        <f>'別紙２ 予定電力量一覧表＆時間帯別表'!$E$24</f>
        <v>273</v>
      </c>
      <c r="Q241" s="148" t="s">
        <v>35</v>
      </c>
      <c r="R241" s="129">
        <f>'別紙２ 予定電力量一覧表＆時間帯別表'!E24</f>
        <v>273</v>
      </c>
    </row>
    <row r="242" spans="1:21" x14ac:dyDescent="0.15">
      <c r="A242" s="254" t="s">
        <v>1</v>
      </c>
      <c r="B242" s="255"/>
      <c r="C242" s="149" t="s">
        <v>37</v>
      </c>
      <c r="D242" s="150"/>
      <c r="E242" s="75">
        <v>100</v>
      </c>
      <c r="F242" s="75">
        <v>100</v>
      </c>
      <c r="G242" s="75">
        <v>100</v>
      </c>
      <c r="H242" s="75">
        <v>100</v>
      </c>
      <c r="I242" s="75">
        <v>100</v>
      </c>
      <c r="J242" s="76">
        <v>100</v>
      </c>
      <c r="K242" s="75">
        <v>100</v>
      </c>
      <c r="L242" s="75">
        <v>100</v>
      </c>
      <c r="M242" s="75">
        <v>100</v>
      </c>
      <c r="N242" s="75">
        <v>100</v>
      </c>
      <c r="O242" s="75">
        <v>100</v>
      </c>
      <c r="P242" s="75">
        <v>100</v>
      </c>
      <c r="Q242" s="151" t="s">
        <v>35</v>
      </c>
      <c r="R242" s="129">
        <f>P241-R241</f>
        <v>0</v>
      </c>
    </row>
    <row r="243" spans="1:21" ht="13.5" customHeight="1" x14ac:dyDescent="0.15">
      <c r="A243" s="256" t="s">
        <v>39</v>
      </c>
      <c r="B243" s="152" t="s">
        <v>47</v>
      </c>
      <c r="C243" s="152" t="s">
        <v>48</v>
      </c>
      <c r="D243" s="153"/>
      <c r="E243" s="74">
        <f>'別紙２ 予定電力量一覧表＆時間帯別表'!F121</f>
        <v>16600</v>
      </c>
      <c r="F243" s="74">
        <f>'別紙２ 予定電力量一覧表＆時間帯別表'!G121</f>
        <v>0</v>
      </c>
      <c r="G243" s="74">
        <f>'別紙２ 予定電力量一覧表＆時間帯別表'!H121</f>
        <v>0</v>
      </c>
      <c r="H243" s="74">
        <f>'別紙２ 予定電力量一覧表＆時間帯別表'!I121</f>
        <v>0</v>
      </c>
      <c r="I243" s="74">
        <f>'別紙２ 予定電力量一覧表＆時間帯別表'!J121</f>
        <v>0</v>
      </c>
      <c r="J243" s="74">
        <f>'別紙２ 予定電力量一覧表＆時間帯別表'!K121</f>
        <v>0</v>
      </c>
      <c r="K243" s="74">
        <f>'別紙２ 予定電力量一覧表＆時間帯別表'!L121</f>
        <v>0</v>
      </c>
      <c r="L243" s="74">
        <f>'別紙２ 予定電力量一覧表＆時間帯別表'!M121</f>
        <v>0</v>
      </c>
      <c r="M243" s="74">
        <f>'別紙２ 予定電力量一覧表＆時間帯別表'!N121</f>
        <v>0</v>
      </c>
      <c r="N243" s="74">
        <f>'別紙２ 予定電力量一覧表＆時間帯別表'!O121</f>
        <v>0</v>
      </c>
      <c r="O243" s="74">
        <f>'別紙２ 予定電力量一覧表＆時間帯別表'!P121</f>
        <v>21049</v>
      </c>
      <c r="P243" s="74">
        <f>'別紙２ 予定電力量一覧表＆時間帯別表'!Q121</f>
        <v>18592</v>
      </c>
      <c r="Q243" s="151">
        <f>SUM(E243:P243)</f>
        <v>56241</v>
      </c>
    </row>
    <row r="244" spans="1:21" x14ac:dyDescent="0.15">
      <c r="A244" s="266"/>
      <c r="B244" s="152" t="s">
        <v>49</v>
      </c>
      <c r="C244" s="152" t="s">
        <v>48</v>
      </c>
      <c r="D244" s="153"/>
      <c r="E244" s="74">
        <f>'別紙２ 予定電力量一覧表＆時間帯別表'!F122</f>
        <v>18900</v>
      </c>
      <c r="F244" s="74">
        <f>'別紙２ 予定電力量一覧表＆時間帯別表'!G122</f>
        <v>39400</v>
      </c>
      <c r="G244" s="74">
        <f>'別紙２ 予定電力量一覧表＆時間帯別表'!H122</f>
        <v>30400</v>
      </c>
      <c r="H244" s="74">
        <f>'別紙２ 予定電力量一覧表＆時間帯別表'!I122</f>
        <v>32700</v>
      </c>
      <c r="I244" s="74">
        <f>'別紙２ 予定電力量一覧表＆時間帯別表'!J122</f>
        <v>35300</v>
      </c>
      <c r="J244" s="74">
        <f>'別紙２ 予定電力量一覧表＆時間帯別表'!K122</f>
        <v>33700</v>
      </c>
      <c r="K244" s="74">
        <f>'別紙２ 予定電力量一覧表＆時間帯別表'!L122</f>
        <v>35700</v>
      </c>
      <c r="L244" s="74">
        <f>'別紙２ 予定電力量一覧表＆時間帯別表'!M122</f>
        <v>34700</v>
      </c>
      <c r="M244" s="74">
        <f>'別紙２ 予定電力量一覧表＆時間帯別表'!N122</f>
        <v>29500</v>
      </c>
      <c r="N244" s="74">
        <f>'別紙２ 予定電力量一覧表＆時間帯別表'!O122</f>
        <v>40600</v>
      </c>
      <c r="O244" s="74">
        <f>'別紙２ 予定電力量一覧表＆時間帯別表'!P122</f>
        <v>23000</v>
      </c>
      <c r="P244" s="74">
        <f>'別紙２ 予定電力量一覧表＆時間帯別表'!Q122</f>
        <v>20000</v>
      </c>
      <c r="Q244" s="151">
        <f>SUM(E244:P244)</f>
        <v>373900</v>
      </c>
    </row>
    <row r="245" spans="1:21" x14ac:dyDescent="0.15">
      <c r="A245" s="257"/>
      <c r="B245" s="152" t="s">
        <v>50</v>
      </c>
      <c r="C245" s="152" t="s">
        <v>51</v>
      </c>
      <c r="D245" s="153"/>
      <c r="E245" s="74">
        <f>'別紙２ 予定電力量一覧表＆時間帯別表'!F123</f>
        <v>33700</v>
      </c>
      <c r="F245" s="74">
        <f>'別紙２ 予定電力量一覧表＆時間帯別表'!G123</f>
        <v>31400</v>
      </c>
      <c r="G245" s="74">
        <f>'別紙２ 予定電力量一覧表＆時間帯別表'!H123</f>
        <v>31700</v>
      </c>
      <c r="H245" s="74">
        <f>'別紙２ 予定電力量一覧表＆時間帯別表'!I123</f>
        <v>30800</v>
      </c>
      <c r="I245" s="74">
        <f>'別紙２ 予定電力量一覧表＆時間帯別表'!J123</f>
        <v>30800</v>
      </c>
      <c r="J245" s="74">
        <f>'別紙２ 予定電力量一覧表＆時間帯別表'!K123</f>
        <v>26300</v>
      </c>
      <c r="K245" s="74">
        <f>'別紙２ 予定電力量一覧表＆時間帯別表'!L123</f>
        <v>33800</v>
      </c>
      <c r="L245" s="74">
        <f>'別紙２ 予定電力量一覧表＆時間帯別表'!M123</f>
        <v>31700</v>
      </c>
      <c r="M245" s="74">
        <f>'別紙２ 予定電力量一覧表＆時間帯別表'!N123</f>
        <v>37700</v>
      </c>
      <c r="N245" s="74">
        <f>'別紙２ 予定電力量一覧表＆時間帯別表'!O123</f>
        <v>33500</v>
      </c>
      <c r="O245" s="74">
        <f>'別紙２ 予定電力量一覧表＆時間帯別表'!P123</f>
        <v>40700</v>
      </c>
      <c r="P245" s="74">
        <f>'別紙２ 予定電力量一覧表＆時間帯別表'!Q123</f>
        <v>35500</v>
      </c>
      <c r="Q245" s="151">
        <f>SUM(E245:P245)</f>
        <v>397600</v>
      </c>
    </row>
    <row r="246" spans="1:21" x14ac:dyDescent="0.15">
      <c r="A246" s="258"/>
      <c r="B246" s="156" t="s">
        <v>0</v>
      </c>
      <c r="C246" s="156" t="s">
        <v>51</v>
      </c>
      <c r="D246" s="157"/>
      <c r="E246" s="158">
        <f>SUM(E243:E245)</f>
        <v>69200</v>
      </c>
      <c r="F246" s="158">
        <f t="shared" ref="F246:P246" si="144">SUM(F243:F245)</f>
        <v>70800</v>
      </c>
      <c r="G246" s="158">
        <f t="shared" si="144"/>
        <v>62100</v>
      </c>
      <c r="H246" s="158">
        <f t="shared" si="144"/>
        <v>63500</v>
      </c>
      <c r="I246" s="158">
        <f t="shared" si="144"/>
        <v>66100</v>
      </c>
      <c r="J246" s="177">
        <f t="shared" si="144"/>
        <v>60000</v>
      </c>
      <c r="K246" s="158">
        <f t="shared" si="144"/>
        <v>69500</v>
      </c>
      <c r="L246" s="158">
        <f t="shared" si="144"/>
        <v>66400</v>
      </c>
      <c r="M246" s="158">
        <f t="shared" si="144"/>
        <v>67200</v>
      </c>
      <c r="N246" s="158">
        <f t="shared" si="144"/>
        <v>74100</v>
      </c>
      <c r="O246" s="158">
        <f t="shared" si="144"/>
        <v>84749</v>
      </c>
      <c r="P246" s="158">
        <f t="shared" si="144"/>
        <v>74092</v>
      </c>
      <c r="Q246" s="159">
        <f>SUM(E246:P246)</f>
        <v>827741</v>
      </c>
      <c r="S246" s="161">
        <f>'別紙２ 予定電力量一覧表＆時間帯別表'!R24</f>
        <v>827741</v>
      </c>
      <c r="T246" s="161">
        <f>Q246-S246</f>
        <v>0</v>
      </c>
      <c r="U246" s="129" t="str">
        <f>'別紙２ 予定電力量一覧表＆時間帯別表'!B24</f>
        <v>西岡ポンプ場</v>
      </c>
    </row>
    <row r="247" spans="1:21" x14ac:dyDescent="0.15">
      <c r="A247" s="259" t="s">
        <v>5</v>
      </c>
      <c r="B247" s="260"/>
      <c r="C247" s="162" t="s">
        <v>6</v>
      </c>
      <c r="D247" s="57"/>
      <c r="E247" s="163">
        <f t="shared" ref="E247:P247" si="145">$D247*E241*(185-E242)/100</f>
        <v>0</v>
      </c>
      <c r="F247" s="163">
        <f t="shared" si="145"/>
        <v>0</v>
      </c>
      <c r="G247" s="163">
        <f t="shared" si="145"/>
        <v>0</v>
      </c>
      <c r="H247" s="163">
        <f t="shared" si="145"/>
        <v>0</v>
      </c>
      <c r="I247" s="163">
        <f t="shared" si="145"/>
        <v>0</v>
      </c>
      <c r="J247" s="163">
        <f t="shared" si="145"/>
        <v>0</v>
      </c>
      <c r="K247" s="163">
        <f t="shared" si="145"/>
        <v>0</v>
      </c>
      <c r="L247" s="163">
        <f t="shared" si="145"/>
        <v>0</v>
      </c>
      <c r="M247" s="163">
        <f t="shared" si="145"/>
        <v>0</v>
      </c>
      <c r="N247" s="163">
        <f t="shared" si="145"/>
        <v>0</v>
      </c>
      <c r="O247" s="163">
        <f t="shared" si="145"/>
        <v>0</v>
      </c>
      <c r="P247" s="163">
        <f t="shared" si="145"/>
        <v>0</v>
      </c>
      <c r="Q247" s="164" t="s">
        <v>41</v>
      </c>
    </row>
    <row r="248" spans="1:21" x14ac:dyDescent="0.15">
      <c r="A248" s="165" t="s">
        <v>7</v>
      </c>
      <c r="B248" s="152" t="s">
        <v>47</v>
      </c>
      <c r="C248" s="152" t="s">
        <v>6</v>
      </c>
      <c r="D248" s="58"/>
      <c r="E248" s="166">
        <f t="shared" ref="E248:P250" si="146">$D248*E243</f>
        <v>0</v>
      </c>
      <c r="F248" s="166">
        <f t="shared" si="146"/>
        <v>0</v>
      </c>
      <c r="G248" s="166">
        <f t="shared" si="146"/>
        <v>0</v>
      </c>
      <c r="H248" s="166">
        <f t="shared" si="146"/>
        <v>0</v>
      </c>
      <c r="I248" s="166">
        <f t="shared" si="146"/>
        <v>0</v>
      </c>
      <c r="J248" s="166">
        <f t="shared" si="146"/>
        <v>0</v>
      </c>
      <c r="K248" s="166">
        <f t="shared" si="146"/>
        <v>0</v>
      </c>
      <c r="L248" s="166">
        <f t="shared" si="146"/>
        <v>0</v>
      </c>
      <c r="M248" s="166">
        <f t="shared" si="146"/>
        <v>0</v>
      </c>
      <c r="N248" s="166">
        <f t="shared" si="146"/>
        <v>0</v>
      </c>
      <c r="O248" s="166">
        <f t="shared" si="146"/>
        <v>0</v>
      </c>
      <c r="P248" s="166">
        <f t="shared" si="146"/>
        <v>0</v>
      </c>
      <c r="Q248" s="167" t="s">
        <v>41</v>
      </c>
    </row>
    <row r="249" spans="1:21" x14ac:dyDescent="0.15">
      <c r="A249" s="168"/>
      <c r="B249" s="152" t="s">
        <v>49</v>
      </c>
      <c r="C249" s="152" t="s">
        <v>6</v>
      </c>
      <c r="D249" s="58"/>
      <c r="E249" s="166">
        <f t="shared" si="146"/>
        <v>0</v>
      </c>
      <c r="F249" s="166">
        <f t="shared" si="146"/>
        <v>0</v>
      </c>
      <c r="G249" s="166">
        <f t="shared" si="146"/>
        <v>0</v>
      </c>
      <c r="H249" s="166">
        <f t="shared" si="146"/>
        <v>0</v>
      </c>
      <c r="I249" s="166">
        <f t="shared" si="146"/>
        <v>0</v>
      </c>
      <c r="J249" s="166">
        <f t="shared" si="146"/>
        <v>0</v>
      </c>
      <c r="K249" s="166">
        <f t="shared" si="146"/>
        <v>0</v>
      </c>
      <c r="L249" s="166">
        <f t="shared" si="146"/>
        <v>0</v>
      </c>
      <c r="M249" s="166">
        <f t="shared" si="146"/>
        <v>0</v>
      </c>
      <c r="N249" s="166">
        <f t="shared" si="146"/>
        <v>0</v>
      </c>
      <c r="O249" s="166">
        <f t="shared" si="146"/>
        <v>0</v>
      </c>
      <c r="P249" s="166">
        <f t="shared" si="146"/>
        <v>0</v>
      </c>
      <c r="Q249" s="167" t="s">
        <v>41</v>
      </c>
    </row>
    <row r="250" spans="1:21" x14ac:dyDescent="0.15">
      <c r="A250" s="168"/>
      <c r="B250" s="152" t="s">
        <v>50</v>
      </c>
      <c r="C250" s="152" t="s">
        <v>6</v>
      </c>
      <c r="D250" s="58"/>
      <c r="E250" s="166">
        <f t="shared" si="146"/>
        <v>0</v>
      </c>
      <c r="F250" s="166">
        <f t="shared" si="146"/>
        <v>0</v>
      </c>
      <c r="G250" s="166">
        <f t="shared" si="146"/>
        <v>0</v>
      </c>
      <c r="H250" s="166">
        <f t="shared" si="146"/>
        <v>0</v>
      </c>
      <c r="I250" s="166">
        <f t="shared" si="146"/>
        <v>0</v>
      </c>
      <c r="J250" s="166">
        <f t="shared" si="146"/>
        <v>0</v>
      </c>
      <c r="K250" s="166">
        <f t="shared" si="146"/>
        <v>0</v>
      </c>
      <c r="L250" s="166">
        <f t="shared" si="146"/>
        <v>0</v>
      </c>
      <c r="M250" s="166">
        <f t="shared" si="146"/>
        <v>0</v>
      </c>
      <c r="N250" s="166">
        <f t="shared" si="146"/>
        <v>0</v>
      </c>
      <c r="O250" s="166">
        <f t="shared" si="146"/>
        <v>0</v>
      </c>
      <c r="P250" s="166">
        <f t="shared" si="146"/>
        <v>0</v>
      </c>
      <c r="Q250" s="167" t="s">
        <v>41</v>
      </c>
    </row>
    <row r="251" spans="1:21" x14ac:dyDescent="0.15">
      <c r="A251" s="261" t="s">
        <v>18</v>
      </c>
      <c r="B251" s="262"/>
      <c r="C251" s="162" t="s">
        <v>6</v>
      </c>
      <c r="D251" s="169"/>
      <c r="E251" s="172">
        <f t="shared" ref="E251:P251" si="147">ROUNDDOWN(SUM(E247:E250),0)</f>
        <v>0</v>
      </c>
      <c r="F251" s="172">
        <f t="shared" si="147"/>
        <v>0</v>
      </c>
      <c r="G251" s="172">
        <f t="shared" si="147"/>
        <v>0</v>
      </c>
      <c r="H251" s="172">
        <f t="shared" si="147"/>
        <v>0</v>
      </c>
      <c r="I251" s="172">
        <f t="shared" si="147"/>
        <v>0</v>
      </c>
      <c r="J251" s="178">
        <f t="shared" si="147"/>
        <v>0</v>
      </c>
      <c r="K251" s="172">
        <f t="shared" si="147"/>
        <v>0</v>
      </c>
      <c r="L251" s="172">
        <f t="shared" si="147"/>
        <v>0</v>
      </c>
      <c r="M251" s="172">
        <f t="shared" si="147"/>
        <v>0</v>
      </c>
      <c r="N251" s="172">
        <f t="shared" si="147"/>
        <v>0</v>
      </c>
      <c r="O251" s="172">
        <f t="shared" si="147"/>
        <v>0</v>
      </c>
      <c r="P251" s="172">
        <f t="shared" si="147"/>
        <v>0</v>
      </c>
      <c r="Q251" s="173">
        <f>SUM(E251:P251)</f>
        <v>0</v>
      </c>
    </row>
    <row r="252" spans="1:21" x14ac:dyDescent="0.15">
      <c r="A252" s="174"/>
      <c r="B252" s="174"/>
      <c r="C252" s="174"/>
      <c r="D252" s="174"/>
      <c r="E252" s="174"/>
      <c r="F252" s="174"/>
      <c r="G252" s="174"/>
      <c r="H252" s="174"/>
      <c r="I252" s="174"/>
      <c r="J252" s="174"/>
      <c r="K252" s="174"/>
      <c r="L252" s="174"/>
      <c r="M252" s="174"/>
      <c r="N252" s="174"/>
      <c r="O252" s="174"/>
      <c r="P252" s="174"/>
      <c r="Q252" s="174"/>
    </row>
    <row r="253" spans="1:21" x14ac:dyDescent="0.15">
      <c r="A253" s="267" t="s">
        <v>58</v>
      </c>
      <c r="B253" s="268"/>
      <c r="C253" s="143" t="s">
        <v>2</v>
      </c>
      <c r="D253" s="143" t="s">
        <v>10</v>
      </c>
      <c r="E253" s="144" t="str">
        <f t="shared" ref="E253:P253" si="148">E10</f>
        <v>2021/10</v>
      </c>
      <c r="F253" s="144" t="str">
        <f t="shared" si="148"/>
        <v>2021/11</v>
      </c>
      <c r="G253" s="144" t="str">
        <f t="shared" si="148"/>
        <v>2021/12</v>
      </c>
      <c r="H253" s="144" t="str">
        <f t="shared" si="148"/>
        <v>2022/1</v>
      </c>
      <c r="I253" s="144" t="str">
        <f t="shared" si="148"/>
        <v>2022/2</v>
      </c>
      <c r="J253" s="144" t="str">
        <f t="shared" si="148"/>
        <v>2022/3</v>
      </c>
      <c r="K253" s="144" t="str">
        <f t="shared" si="148"/>
        <v>2022/4</v>
      </c>
      <c r="L253" s="144" t="str">
        <f t="shared" si="148"/>
        <v>2022/5</v>
      </c>
      <c r="M253" s="144" t="str">
        <f t="shared" si="148"/>
        <v>2022/6</v>
      </c>
      <c r="N253" s="144" t="str">
        <f t="shared" si="148"/>
        <v>2022/7</v>
      </c>
      <c r="O253" s="144" t="str">
        <f t="shared" si="148"/>
        <v>2022/8</v>
      </c>
      <c r="P253" s="144" t="str">
        <f t="shared" si="148"/>
        <v>2022/9</v>
      </c>
      <c r="Q253" s="145" t="s">
        <v>8</v>
      </c>
    </row>
    <row r="254" spans="1:21" x14ac:dyDescent="0.15">
      <c r="A254" s="252" t="s">
        <v>32</v>
      </c>
      <c r="B254" s="253"/>
      <c r="C254" s="146" t="s">
        <v>33</v>
      </c>
      <c r="D254" s="147"/>
      <c r="E254" s="70">
        <f>'別紙２ 予定電力量一覧表＆時間帯別表'!$E$25</f>
        <v>173</v>
      </c>
      <c r="F254" s="70">
        <f>'別紙２ 予定電力量一覧表＆時間帯別表'!$E$25</f>
        <v>173</v>
      </c>
      <c r="G254" s="70">
        <f>'別紙２ 予定電力量一覧表＆時間帯別表'!$E$25</f>
        <v>173</v>
      </c>
      <c r="H254" s="70">
        <f>'別紙２ 予定電力量一覧表＆時間帯別表'!$E$25</f>
        <v>173</v>
      </c>
      <c r="I254" s="70">
        <f>'別紙２ 予定電力量一覧表＆時間帯別表'!$E$25</f>
        <v>173</v>
      </c>
      <c r="J254" s="70">
        <f>'別紙２ 予定電力量一覧表＆時間帯別表'!$E$25</f>
        <v>173</v>
      </c>
      <c r="K254" s="70">
        <f>'別紙２ 予定電力量一覧表＆時間帯別表'!$E$25</f>
        <v>173</v>
      </c>
      <c r="L254" s="70">
        <f>'別紙２ 予定電力量一覧表＆時間帯別表'!$E$25</f>
        <v>173</v>
      </c>
      <c r="M254" s="70">
        <f>'別紙２ 予定電力量一覧表＆時間帯別表'!$E$25</f>
        <v>173</v>
      </c>
      <c r="N254" s="70">
        <f>'別紙２ 予定電力量一覧表＆時間帯別表'!$E$25</f>
        <v>173</v>
      </c>
      <c r="O254" s="70">
        <f>'別紙２ 予定電力量一覧表＆時間帯別表'!$E$25</f>
        <v>173</v>
      </c>
      <c r="P254" s="70">
        <f>'別紙２ 予定電力量一覧表＆時間帯別表'!$E$25</f>
        <v>173</v>
      </c>
      <c r="Q254" s="148" t="s">
        <v>35</v>
      </c>
      <c r="R254" s="129">
        <f>'別紙２ 予定電力量一覧表＆時間帯別表'!E25</f>
        <v>173</v>
      </c>
    </row>
    <row r="255" spans="1:21" x14ac:dyDescent="0.15">
      <c r="A255" s="254" t="s">
        <v>1</v>
      </c>
      <c r="B255" s="255"/>
      <c r="C255" s="149" t="s">
        <v>37</v>
      </c>
      <c r="D255" s="150"/>
      <c r="E255" s="71">
        <v>100</v>
      </c>
      <c r="F255" s="71">
        <v>100</v>
      </c>
      <c r="G255" s="71">
        <v>100</v>
      </c>
      <c r="H255" s="71">
        <v>100</v>
      </c>
      <c r="I255" s="71">
        <v>100</v>
      </c>
      <c r="J255" s="72">
        <v>100</v>
      </c>
      <c r="K255" s="71">
        <v>100</v>
      </c>
      <c r="L255" s="71">
        <v>100</v>
      </c>
      <c r="M255" s="71">
        <v>100</v>
      </c>
      <c r="N255" s="71">
        <v>100</v>
      </c>
      <c r="O255" s="71">
        <v>100</v>
      </c>
      <c r="P255" s="71">
        <v>100</v>
      </c>
      <c r="Q255" s="151" t="s">
        <v>35</v>
      </c>
      <c r="R255" s="129">
        <f>P254-R254</f>
        <v>0</v>
      </c>
    </row>
    <row r="256" spans="1:21" x14ac:dyDescent="0.15">
      <c r="A256" s="256" t="s">
        <v>39</v>
      </c>
      <c r="B256" s="152" t="s">
        <v>3</v>
      </c>
      <c r="C256" s="152" t="s">
        <v>40</v>
      </c>
      <c r="D256" s="153"/>
      <c r="E256" s="73"/>
      <c r="F256" s="73"/>
      <c r="G256" s="73"/>
      <c r="H256" s="73"/>
      <c r="I256" s="73"/>
      <c r="J256" s="73"/>
      <c r="K256" s="73"/>
      <c r="L256" s="73"/>
      <c r="M256" s="73"/>
      <c r="N256" s="74">
        <f>'別紙２ 予定電力量一覧表＆時間帯別表'!O25</f>
        <v>53060</v>
      </c>
      <c r="O256" s="74">
        <f>'別紙２ 予定電力量一覧表＆時間帯別表'!P25</f>
        <v>54399</v>
      </c>
      <c r="P256" s="74">
        <f>'別紙２ 予定電力量一覧表＆時間帯別表'!Q25</f>
        <v>59355</v>
      </c>
      <c r="Q256" s="151">
        <f>SUM(E256:P256)</f>
        <v>166814</v>
      </c>
    </row>
    <row r="257" spans="1:21" x14ac:dyDescent="0.15">
      <c r="A257" s="257"/>
      <c r="B257" s="152" t="s">
        <v>4</v>
      </c>
      <c r="C257" s="152" t="s">
        <v>40</v>
      </c>
      <c r="D257" s="153"/>
      <c r="E257" s="74">
        <f>'別紙２ 予定電力量一覧表＆時間帯別表'!F25</f>
        <v>54047</v>
      </c>
      <c r="F257" s="74">
        <f>'別紙２ 予定電力量一覧表＆時間帯別表'!G25</f>
        <v>54986</v>
      </c>
      <c r="G257" s="74">
        <f>'別紙２ 予定電力量一覧表＆時間帯別表'!H25</f>
        <v>52431</v>
      </c>
      <c r="H257" s="74">
        <f>'別紙２ 予定電力量一覧表＆時間帯別表'!I25</f>
        <v>54884</v>
      </c>
      <c r="I257" s="74">
        <f>'別紙２ 予定電力量一覧表＆時間帯別表'!J25</f>
        <v>54380</v>
      </c>
      <c r="J257" s="74">
        <f>'別紙２ 予定電力量一覧表＆時間帯別表'!K25</f>
        <v>48510</v>
      </c>
      <c r="K257" s="74">
        <f>'別紙２ 予定電力量一覧表＆時間帯別表'!L25</f>
        <v>51281</v>
      </c>
      <c r="L257" s="74">
        <f>'別紙２ 予定電力量一覧表＆時間帯別表'!M25</f>
        <v>50852</v>
      </c>
      <c r="M257" s="74">
        <f>'別紙２ 予定電力量一覧表＆時間帯別表'!N25</f>
        <v>54183</v>
      </c>
      <c r="N257" s="74"/>
      <c r="O257" s="74"/>
      <c r="P257" s="74"/>
      <c r="Q257" s="151">
        <f>SUM(E257:P257)</f>
        <v>475554</v>
      </c>
    </row>
    <row r="258" spans="1:21" x14ac:dyDescent="0.15">
      <c r="A258" s="258"/>
      <c r="B258" s="156" t="s">
        <v>0</v>
      </c>
      <c r="C258" s="156" t="s">
        <v>40</v>
      </c>
      <c r="D258" s="157"/>
      <c r="E258" s="158">
        <f t="shared" ref="E258:P258" si="149">SUM(E256:E257)</f>
        <v>54047</v>
      </c>
      <c r="F258" s="158">
        <f t="shared" si="149"/>
        <v>54986</v>
      </c>
      <c r="G258" s="158">
        <f t="shared" si="149"/>
        <v>52431</v>
      </c>
      <c r="H258" s="158">
        <f t="shared" si="149"/>
        <v>54884</v>
      </c>
      <c r="I258" s="158">
        <f t="shared" si="149"/>
        <v>54380</v>
      </c>
      <c r="J258" s="158">
        <f t="shared" si="149"/>
        <v>48510</v>
      </c>
      <c r="K258" s="158">
        <f t="shared" si="149"/>
        <v>51281</v>
      </c>
      <c r="L258" s="158">
        <f t="shared" si="149"/>
        <v>50852</v>
      </c>
      <c r="M258" s="158">
        <f t="shared" si="149"/>
        <v>54183</v>
      </c>
      <c r="N258" s="158">
        <f t="shared" si="149"/>
        <v>53060</v>
      </c>
      <c r="O258" s="158">
        <f t="shared" si="149"/>
        <v>54399</v>
      </c>
      <c r="P258" s="158">
        <f t="shared" si="149"/>
        <v>59355</v>
      </c>
      <c r="Q258" s="159">
        <f>SUM(E258:P258)</f>
        <v>642368</v>
      </c>
      <c r="S258" s="161">
        <f>'別紙２ 予定電力量一覧表＆時間帯別表'!R25</f>
        <v>642368</v>
      </c>
      <c r="T258" s="161">
        <f>Q258-S258</f>
        <v>0</v>
      </c>
      <c r="U258" s="129" t="str">
        <f>'別紙２ 予定電力量一覧表＆時間帯別表'!B25</f>
        <v>東部配水場</v>
      </c>
    </row>
    <row r="259" spans="1:21" x14ac:dyDescent="0.15">
      <c r="A259" s="259" t="s">
        <v>5</v>
      </c>
      <c r="B259" s="260"/>
      <c r="C259" s="162" t="s">
        <v>6</v>
      </c>
      <c r="D259" s="57"/>
      <c r="E259" s="163">
        <f t="shared" ref="E259:G259" si="150">$D259*E254*(185-E255)/100</f>
        <v>0</v>
      </c>
      <c r="F259" s="163">
        <f t="shared" si="150"/>
        <v>0</v>
      </c>
      <c r="G259" s="163">
        <f t="shared" si="150"/>
        <v>0</v>
      </c>
      <c r="H259" s="163">
        <f>$D259*H254*(185-H255)/100</f>
        <v>0</v>
      </c>
      <c r="I259" s="163">
        <f t="shared" ref="I259:J259" si="151">$D259*I254*(185-I255)/100</f>
        <v>0</v>
      </c>
      <c r="J259" s="163">
        <f t="shared" si="151"/>
        <v>0</v>
      </c>
      <c r="K259" s="163">
        <f>$D259*K254*(185-K255)/100</f>
        <v>0</v>
      </c>
      <c r="L259" s="163">
        <f t="shared" ref="L259:P259" si="152">$D259*L254*(185-L255)/100</f>
        <v>0</v>
      </c>
      <c r="M259" s="163">
        <f t="shared" si="152"/>
        <v>0</v>
      </c>
      <c r="N259" s="163">
        <f t="shared" si="152"/>
        <v>0</v>
      </c>
      <c r="O259" s="163">
        <f t="shared" si="152"/>
        <v>0</v>
      </c>
      <c r="P259" s="163">
        <f t="shared" si="152"/>
        <v>0</v>
      </c>
      <c r="Q259" s="164" t="s">
        <v>41</v>
      </c>
    </row>
    <row r="260" spans="1:21" x14ac:dyDescent="0.15">
      <c r="A260" s="165" t="s">
        <v>7</v>
      </c>
      <c r="B260" s="152" t="s">
        <v>3</v>
      </c>
      <c r="C260" s="152" t="s">
        <v>6</v>
      </c>
      <c r="D260" s="58"/>
      <c r="E260" s="166">
        <f t="shared" ref="E260:J261" si="153">$D260*E256</f>
        <v>0</v>
      </c>
      <c r="F260" s="166">
        <f t="shared" si="153"/>
        <v>0</v>
      </c>
      <c r="G260" s="166">
        <f t="shared" si="153"/>
        <v>0</v>
      </c>
      <c r="H260" s="166">
        <f t="shared" si="153"/>
        <v>0</v>
      </c>
      <c r="I260" s="166">
        <f t="shared" si="153"/>
        <v>0</v>
      </c>
      <c r="J260" s="166">
        <f t="shared" si="153"/>
        <v>0</v>
      </c>
      <c r="K260" s="166">
        <f>$D260*K256</f>
        <v>0</v>
      </c>
      <c r="L260" s="166">
        <f t="shared" ref="L260:P261" si="154">$D260*L256</f>
        <v>0</v>
      </c>
      <c r="M260" s="166">
        <f t="shared" si="154"/>
        <v>0</v>
      </c>
      <c r="N260" s="166">
        <f t="shared" si="154"/>
        <v>0</v>
      </c>
      <c r="O260" s="166">
        <f t="shared" si="154"/>
        <v>0</v>
      </c>
      <c r="P260" s="166">
        <f t="shared" si="154"/>
        <v>0</v>
      </c>
      <c r="Q260" s="167" t="s">
        <v>41</v>
      </c>
    </row>
    <row r="261" spans="1:21" x14ac:dyDescent="0.15">
      <c r="A261" s="168"/>
      <c r="B261" s="152" t="s">
        <v>4</v>
      </c>
      <c r="C261" s="152" t="s">
        <v>6</v>
      </c>
      <c r="D261" s="58"/>
      <c r="E261" s="166">
        <f t="shared" si="153"/>
        <v>0</v>
      </c>
      <c r="F261" s="166">
        <f t="shared" si="153"/>
        <v>0</v>
      </c>
      <c r="G261" s="166">
        <f t="shared" si="153"/>
        <v>0</v>
      </c>
      <c r="H261" s="166">
        <f t="shared" si="153"/>
        <v>0</v>
      </c>
      <c r="I261" s="166">
        <f t="shared" si="153"/>
        <v>0</v>
      </c>
      <c r="J261" s="166">
        <f t="shared" si="153"/>
        <v>0</v>
      </c>
      <c r="K261" s="166">
        <f>$D261*K257</f>
        <v>0</v>
      </c>
      <c r="L261" s="166">
        <f t="shared" si="154"/>
        <v>0</v>
      </c>
      <c r="M261" s="166">
        <f t="shared" si="154"/>
        <v>0</v>
      </c>
      <c r="N261" s="166">
        <f t="shared" si="154"/>
        <v>0</v>
      </c>
      <c r="O261" s="166">
        <f t="shared" si="154"/>
        <v>0</v>
      </c>
      <c r="P261" s="166">
        <f t="shared" si="154"/>
        <v>0</v>
      </c>
      <c r="Q261" s="167" t="s">
        <v>41</v>
      </c>
    </row>
    <row r="262" spans="1:21" x14ac:dyDescent="0.15">
      <c r="A262" s="261" t="s">
        <v>18</v>
      </c>
      <c r="B262" s="262"/>
      <c r="C262" s="162" t="s">
        <v>6</v>
      </c>
      <c r="D262" s="169"/>
      <c r="E262" s="170">
        <f t="shared" ref="E262:P262" si="155">ROUNDDOWN(SUM(E259:E261),0)</f>
        <v>0</v>
      </c>
      <c r="F262" s="170">
        <f t="shared" si="155"/>
        <v>0</v>
      </c>
      <c r="G262" s="170">
        <f t="shared" si="155"/>
        <v>0</v>
      </c>
      <c r="H262" s="170">
        <f t="shared" si="155"/>
        <v>0</v>
      </c>
      <c r="I262" s="170">
        <f t="shared" si="155"/>
        <v>0</v>
      </c>
      <c r="J262" s="171">
        <f t="shared" si="155"/>
        <v>0</v>
      </c>
      <c r="K262" s="172">
        <f t="shared" si="155"/>
        <v>0</v>
      </c>
      <c r="L262" s="172">
        <f t="shared" si="155"/>
        <v>0</v>
      </c>
      <c r="M262" s="172">
        <f t="shared" si="155"/>
        <v>0</v>
      </c>
      <c r="N262" s="172">
        <f t="shared" si="155"/>
        <v>0</v>
      </c>
      <c r="O262" s="172">
        <f t="shared" si="155"/>
        <v>0</v>
      </c>
      <c r="P262" s="172">
        <f t="shared" si="155"/>
        <v>0</v>
      </c>
      <c r="Q262" s="173">
        <f>SUM(E262:P262)</f>
        <v>0</v>
      </c>
    </row>
    <row r="263" spans="1:21" x14ac:dyDescent="0.15">
      <c r="A263" s="174"/>
      <c r="B263" s="174"/>
      <c r="C263" s="174"/>
      <c r="D263" s="174"/>
      <c r="E263" s="175"/>
      <c r="F263" s="175"/>
      <c r="G263" s="175"/>
      <c r="H263" s="175"/>
      <c r="I263" s="175"/>
      <c r="J263" s="175"/>
      <c r="K263" s="174"/>
      <c r="L263" s="174"/>
      <c r="M263" s="174"/>
      <c r="N263" s="174"/>
      <c r="O263" s="174"/>
      <c r="P263" s="174"/>
      <c r="Q263" s="174"/>
    </row>
    <row r="264" spans="1:21" x14ac:dyDescent="0.15">
      <c r="A264" s="267" t="s">
        <v>149</v>
      </c>
      <c r="B264" s="268"/>
      <c r="C264" s="143" t="s">
        <v>2</v>
      </c>
      <c r="D264" s="143" t="s">
        <v>10</v>
      </c>
      <c r="E264" s="144" t="str">
        <f t="shared" ref="E264:P264" si="156">E10</f>
        <v>2021/10</v>
      </c>
      <c r="F264" s="144" t="str">
        <f t="shared" si="156"/>
        <v>2021/11</v>
      </c>
      <c r="G264" s="144" t="str">
        <f t="shared" si="156"/>
        <v>2021/12</v>
      </c>
      <c r="H264" s="144" t="str">
        <f t="shared" si="156"/>
        <v>2022/1</v>
      </c>
      <c r="I264" s="144" t="str">
        <f t="shared" si="156"/>
        <v>2022/2</v>
      </c>
      <c r="J264" s="144" t="str">
        <f t="shared" si="156"/>
        <v>2022/3</v>
      </c>
      <c r="K264" s="144" t="str">
        <f t="shared" si="156"/>
        <v>2022/4</v>
      </c>
      <c r="L264" s="144" t="str">
        <f t="shared" si="156"/>
        <v>2022/5</v>
      </c>
      <c r="M264" s="144" t="str">
        <f t="shared" si="156"/>
        <v>2022/6</v>
      </c>
      <c r="N264" s="144" t="str">
        <f t="shared" si="156"/>
        <v>2022/7</v>
      </c>
      <c r="O264" s="144" t="str">
        <f t="shared" si="156"/>
        <v>2022/8</v>
      </c>
      <c r="P264" s="144" t="str">
        <f t="shared" si="156"/>
        <v>2022/9</v>
      </c>
      <c r="Q264" s="145" t="s">
        <v>8</v>
      </c>
    </row>
    <row r="265" spans="1:21" x14ac:dyDescent="0.15">
      <c r="A265" s="252" t="s">
        <v>32</v>
      </c>
      <c r="B265" s="253"/>
      <c r="C265" s="146" t="s">
        <v>33</v>
      </c>
      <c r="D265" s="147"/>
      <c r="E265" s="70">
        <f>'別紙２ 予定電力量一覧表＆時間帯別表'!$E$26</f>
        <v>125</v>
      </c>
      <c r="F265" s="70">
        <f>'別紙２ 予定電力量一覧表＆時間帯別表'!$E$26</f>
        <v>125</v>
      </c>
      <c r="G265" s="70">
        <f>'別紙２ 予定電力量一覧表＆時間帯別表'!$E$26</f>
        <v>125</v>
      </c>
      <c r="H265" s="70">
        <f>'別紙２ 予定電力量一覧表＆時間帯別表'!$E$26</f>
        <v>125</v>
      </c>
      <c r="I265" s="70">
        <f>'別紙２ 予定電力量一覧表＆時間帯別表'!$E$26</f>
        <v>125</v>
      </c>
      <c r="J265" s="70">
        <f>'別紙２ 予定電力量一覧表＆時間帯別表'!$E$26</f>
        <v>125</v>
      </c>
      <c r="K265" s="70">
        <f>'別紙２ 予定電力量一覧表＆時間帯別表'!$E$26</f>
        <v>125</v>
      </c>
      <c r="L265" s="70">
        <f>'別紙２ 予定電力量一覧表＆時間帯別表'!$E$26</f>
        <v>125</v>
      </c>
      <c r="M265" s="70">
        <f>'別紙２ 予定電力量一覧表＆時間帯別表'!$E$26</f>
        <v>125</v>
      </c>
      <c r="N265" s="70">
        <f>'別紙２ 予定電力量一覧表＆時間帯別表'!$E$26</f>
        <v>125</v>
      </c>
      <c r="O265" s="70">
        <f>'別紙２ 予定電力量一覧表＆時間帯別表'!$E$26</f>
        <v>125</v>
      </c>
      <c r="P265" s="70">
        <f>'別紙２ 予定電力量一覧表＆時間帯別表'!$E$26</f>
        <v>125</v>
      </c>
      <c r="Q265" s="148" t="s">
        <v>35</v>
      </c>
      <c r="R265" s="129">
        <f>'別紙２ 予定電力量一覧表＆時間帯別表'!E26</f>
        <v>125</v>
      </c>
    </row>
    <row r="266" spans="1:21" x14ac:dyDescent="0.15">
      <c r="A266" s="254" t="s">
        <v>1</v>
      </c>
      <c r="B266" s="255"/>
      <c r="C266" s="149" t="s">
        <v>37</v>
      </c>
      <c r="D266" s="150"/>
      <c r="E266" s="71">
        <v>100</v>
      </c>
      <c r="F266" s="71">
        <v>100</v>
      </c>
      <c r="G266" s="71">
        <v>100</v>
      </c>
      <c r="H266" s="71">
        <v>100</v>
      </c>
      <c r="I266" s="71">
        <v>100</v>
      </c>
      <c r="J266" s="72">
        <v>100</v>
      </c>
      <c r="K266" s="71">
        <v>100</v>
      </c>
      <c r="L266" s="71">
        <v>100</v>
      </c>
      <c r="M266" s="71">
        <v>100</v>
      </c>
      <c r="N266" s="71">
        <v>100</v>
      </c>
      <c r="O266" s="71">
        <v>100</v>
      </c>
      <c r="P266" s="71">
        <v>100</v>
      </c>
      <c r="Q266" s="151" t="s">
        <v>35</v>
      </c>
      <c r="R266" s="129">
        <f>P265-R265</f>
        <v>0</v>
      </c>
    </row>
    <row r="267" spans="1:21" x14ac:dyDescent="0.15">
      <c r="A267" s="256" t="s">
        <v>39</v>
      </c>
      <c r="B267" s="152" t="s">
        <v>3</v>
      </c>
      <c r="C267" s="152" t="s">
        <v>40</v>
      </c>
      <c r="D267" s="153"/>
      <c r="E267" s="73"/>
      <c r="F267" s="73"/>
      <c r="G267" s="73"/>
      <c r="H267" s="73"/>
      <c r="I267" s="73"/>
      <c r="J267" s="73"/>
      <c r="K267" s="73"/>
      <c r="L267" s="73"/>
      <c r="M267" s="73"/>
      <c r="N267" s="74">
        <f>'別紙２ 予定電力量一覧表＆時間帯別表'!O26</f>
        <v>51467</v>
      </c>
      <c r="O267" s="74">
        <f>'別紙２ 予定電力量一覧表＆時間帯別表'!P26</f>
        <v>38029</v>
      </c>
      <c r="P267" s="74">
        <f>'別紙２ 予定電力量一覧表＆時間帯別表'!Q26</f>
        <v>38863</v>
      </c>
      <c r="Q267" s="151">
        <f>SUM(E267:P267)</f>
        <v>128359</v>
      </c>
    </row>
    <row r="268" spans="1:21" x14ac:dyDescent="0.15">
      <c r="A268" s="257"/>
      <c r="B268" s="152" t="s">
        <v>4</v>
      </c>
      <c r="C268" s="152" t="s">
        <v>40</v>
      </c>
      <c r="D268" s="153"/>
      <c r="E268" s="74">
        <f>'別紙２ 予定電力量一覧表＆時間帯別表'!F26</f>
        <v>40280</v>
      </c>
      <c r="F268" s="74">
        <f>'別紙２ 予定電力量一覧表＆時間帯別表'!G26</f>
        <v>50835</v>
      </c>
      <c r="G268" s="74">
        <f>'別紙２ 予定電力量一覧表＆時間帯別表'!H26</f>
        <v>42677</v>
      </c>
      <c r="H268" s="74">
        <f>'別紙２ 予定電力量一覧表＆時間帯別表'!I26</f>
        <v>28735</v>
      </c>
      <c r="I268" s="74">
        <f>'別紙２ 予定電力量一覧表＆時間帯別表'!J26</f>
        <v>54100</v>
      </c>
      <c r="J268" s="74">
        <f>'別紙２ 予定電力量一覧表＆時間帯別表'!K26</f>
        <v>42093</v>
      </c>
      <c r="K268" s="74">
        <f>'別紙２ 予定電力量一覧表＆時間帯別表'!L26</f>
        <v>39397</v>
      </c>
      <c r="L268" s="74">
        <f>'別紙２ 予定電力量一覧表＆時間帯別表'!M26</f>
        <v>49211</v>
      </c>
      <c r="M268" s="74">
        <f>'別紙２ 予定電力量一覧表＆時間帯別表'!N26</f>
        <v>41104</v>
      </c>
      <c r="N268" s="74"/>
      <c r="O268" s="74"/>
      <c r="P268" s="74"/>
      <c r="Q268" s="151">
        <f>SUM(E268:P268)</f>
        <v>388432</v>
      </c>
    </row>
    <row r="269" spans="1:21" x14ac:dyDescent="0.15">
      <c r="A269" s="258"/>
      <c r="B269" s="156" t="s">
        <v>0</v>
      </c>
      <c r="C269" s="156" t="s">
        <v>40</v>
      </c>
      <c r="D269" s="157"/>
      <c r="E269" s="158">
        <f t="shared" ref="E269:P269" si="157">SUM(E267:E268)</f>
        <v>40280</v>
      </c>
      <c r="F269" s="158">
        <f t="shared" si="157"/>
        <v>50835</v>
      </c>
      <c r="G269" s="158">
        <f t="shared" si="157"/>
        <v>42677</v>
      </c>
      <c r="H269" s="158">
        <f t="shared" si="157"/>
        <v>28735</v>
      </c>
      <c r="I269" s="158">
        <f t="shared" si="157"/>
        <v>54100</v>
      </c>
      <c r="J269" s="158">
        <f t="shared" si="157"/>
        <v>42093</v>
      </c>
      <c r="K269" s="158">
        <f t="shared" si="157"/>
        <v>39397</v>
      </c>
      <c r="L269" s="158">
        <f t="shared" si="157"/>
        <v>49211</v>
      </c>
      <c r="M269" s="158">
        <f t="shared" si="157"/>
        <v>41104</v>
      </c>
      <c r="N269" s="158">
        <f t="shared" si="157"/>
        <v>51467</v>
      </c>
      <c r="O269" s="158">
        <f t="shared" si="157"/>
        <v>38029</v>
      </c>
      <c r="P269" s="158">
        <f t="shared" si="157"/>
        <v>38863</v>
      </c>
      <c r="Q269" s="159">
        <f>SUM(E269:P269)</f>
        <v>516791</v>
      </c>
      <c r="S269" s="161">
        <f>'別紙２ 予定電力量一覧表＆時間帯別表'!R26</f>
        <v>516791</v>
      </c>
      <c r="T269" s="161">
        <f>Q269-S269</f>
        <v>0</v>
      </c>
      <c r="U269" s="129" t="str">
        <f>'別紙２ 予定電力量一覧表＆時間帯別表'!B26</f>
        <v>明石川取水場</v>
      </c>
    </row>
    <row r="270" spans="1:21" x14ac:dyDescent="0.15">
      <c r="A270" s="259" t="s">
        <v>5</v>
      </c>
      <c r="B270" s="260"/>
      <c r="C270" s="162" t="s">
        <v>6</v>
      </c>
      <c r="D270" s="57"/>
      <c r="E270" s="163">
        <f t="shared" ref="E270:G270" si="158">$D270*E265*(185-E266)/100</f>
        <v>0</v>
      </c>
      <c r="F270" s="163">
        <f t="shared" si="158"/>
        <v>0</v>
      </c>
      <c r="G270" s="163">
        <f t="shared" si="158"/>
        <v>0</v>
      </c>
      <c r="H270" s="163">
        <f>$D270*H265*(185-H266)/100</f>
        <v>0</v>
      </c>
      <c r="I270" s="163">
        <f t="shared" ref="I270:J270" si="159">$D270*I265*(185-I266)/100</f>
        <v>0</v>
      </c>
      <c r="J270" s="163">
        <f t="shared" si="159"/>
        <v>0</v>
      </c>
      <c r="K270" s="163">
        <f>$D270*K265*(185-K266)/100</f>
        <v>0</v>
      </c>
      <c r="L270" s="163">
        <f t="shared" ref="L270:P270" si="160">$D270*L265*(185-L266)/100</f>
        <v>0</v>
      </c>
      <c r="M270" s="163">
        <f t="shared" si="160"/>
        <v>0</v>
      </c>
      <c r="N270" s="163">
        <f t="shared" si="160"/>
        <v>0</v>
      </c>
      <c r="O270" s="163">
        <f t="shared" si="160"/>
        <v>0</v>
      </c>
      <c r="P270" s="163">
        <f t="shared" si="160"/>
        <v>0</v>
      </c>
      <c r="Q270" s="164" t="s">
        <v>41</v>
      </c>
    </row>
    <row r="271" spans="1:21" x14ac:dyDescent="0.15">
      <c r="A271" s="165" t="s">
        <v>7</v>
      </c>
      <c r="B271" s="152" t="s">
        <v>3</v>
      </c>
      <c r="C271" s="152" t="s">
        <v>6</v>
      </c>
      <c r="D271" s="58"/>
      <c r="E271" s="166">
        <f t="shared" ref="E271:J272" si="161">$D271*E267</f>
        <v>0</v>
      </c>
      <c r="F271" s="166">
        <f t="shared" si="161"/>
        <v>0</v>
      </c>
      <c r="G271" s="166">
        <f t="shared" si="161"/>
        <v>0</v>
      </c>
      <c r="H271" s="166">
        <f t="shared" si="161"/>
        <v>0</v>
      </c>
      <c r="I271" s="166">
        <f t="shared" si="161"/>
        <v>0</v>
      </c>
      <c r="J271" s="166">
        <f t="shared" si="161"/>
        <v>0</v>
      </c>
      <c r="K271" s="166">
        <f>$D271*K267</f>
        <v>0</v>
      </c>
      <c r="L271" s="166">
        <f t="shared" ref="L271:P272" si="162">$D271*L267</f>
        <v>0</v>
      </c>
      <c r="M271" s="166">
        <f t="shared" si="162"/>
        <v>0</v>
      </c>
      <c r="N271" s="166">
        <f t="shared" si="162"/>
        <v>0</v>
      </c>
      <c r="O271" s="166">
        <f t="shared" si="162"/>
        <v>0</v>
      </c>
      <c r="P271" s="166">
        <f t="shared" si="162"/>
        <v>0</v>
      </c>
      <c r="Q271" s="167" t="s">
        <v>41</v>
      </c>
    </row>
    <row r="272" spans="1:21" x14ac:dyDescent="0.15">
      <c r="A272" s="168"/>
      <c r="B272" s="152" t="s">
        <v>4</v>
      </c>
      <c r="C272" s="152" t="s">
        <v>6</v>
      </c>
      <c r="D272" s="58"/>
      <c r="E272" s="166">
        <f t="shared" si="161"/>
        <v>0</v>
      </c>
      <c r="F272" s="166">
        <f t="shared" si="161"/>
        <v>0</v>
      </c>
      <c r="G272" s="166">
        <f t="shared" si="161"/>
        <v>0</v>
      </c>
      <c r="H272" s="166">
        <f t="shared" si="161"/>
        <v>0</v>
      </c>
      <c r="I272" s="166">
        <f t="shared" si="161"/>
        <v>0</v>
      </c>
      <c r="J272" s="166">
        <f t="shared" si="161"/>
        <v>0</v>
      </c>
      <c r="K272" s="166">
        <f>$D272*K268</f>
        <v>0</v>
      </c>
      <c r="L272" s="166">
        <f t="shared" si="162"/>
        <v>0</v>
      </c>
      <c r="M272" s="166">
        <f t="shared" si="162"/>
        <v>0</v>
      </c>
      <c r="N272" s="166">
        <f t="shared" si="162"/>
        <v>0</v>
      </c>
      <c r="O272" s="166">
        <f t="shared" si="162"/>
        <v>0</v>
      </c>
      <c r="P272" s="166">
        <f t="shared" si="162"/>
        <v>0</v>
      </c>
      <c r="Q272" s="167" t="s">
        <v>41</v>
      </c>
    </row>
    <row r="273" spans="1:21" x14ac:dyDescent="0.15">
      <c r="A273" s="261" t="s">
        <v>18</v>
      </c>
      <c r="B273" s="262"/>
      <c r="C273" s="162" t="s">
        <v>6</v>
      </c>
      <c r="D273" s="169"/>
      <c r="E273" s="170">
        <f t="shared" ref="E273:P273" si="163">ROUNDDOWN(SUM(E270:E272),0)</f>
        <v>0</v>
      </c>
      <c r="F273" s="170">
        <f t="shared" si="163"/>
        <v>0</v>
      </c>
      <c r="G273" s="170">
        <f t="shared" si="163"/>
        <v>0</v>
      </c>
      <c r="H273" s="170">
        <f t="shared" si="163"/>
        <v>0</v>
      </c>
      <c r="I273" s="170">
        <f t="shared" si="163"/>
        <v>0</v>
      </c>
      <c r="J273" s="171">
        <f t="shared" si="163"/>
        <v>0</v>
      </c>
      <c r="K273" s="172">
        <f t="shared" si="163"/>
        <v>0</v>
      </c>
      <c r="L273" s="172">
        <f t="shared" si="163"/>
        <v>0</v>
      </c>
      <c r="M273" s="172">
        <f t="shared" si="163"/>
        <v>0</v>
      </c>
      <c r="N273" s="172">
        <f t="shared" si="163"/>
        <v>0</v>
      </c>
      <c r="O273" s="172">
        <f t="shared" si="163"/>
        <v>0</v>
      </c>
      <c r="P273" s="172">
        <f t="shared" si="163"/>
        <v>0</v>
      </c>
      <c r="Q273" s="173">
        <f>SUM(E273:P273)</f>
        <v>0</v>
      </c>
    </row>
    <row r="274" spans="1:21" x14ac:dyDescent="0.15">
      <c r="A274" s="174"/>
      <c r="B274" s="174"/>
      <c r="C274" s="174"/>
      <c r="D274" s="174"/>
      <c r="E274" s="175"/>
      <c r="F274" s="175"/>
      <c r="G274" s="175"/>
      <c r="H274" s="175"/>
      <c r="I274" s="175"/>
      <c r="J274" s="175"/>
      <c r="K274" s="174"/>
      <c r="L274" s="174"/>
      <c r="M274" s="174"/>
      <c r="N274" s="174"/>
      <c r="O274" s="174"/>
      <c r="P274" s="175"/>
      <c r="Q274" s="175"/>
    </row>
    <row r="275" spans="1:21" x14ac:dyDescent="0.15">
      <c r="A275" s="267" t="s">
        <v>103</v>
      </c>
      <c r="B275" s="268"/>
      <c r="C275" s="143" t="s">
        <v>2</v>
      </c>
      <c r="D275" s="143" t="s">
        <v>10</v>
      </c>
      <c r="E275" s="144" t="str">
        <f t="shared" ref="E275:P275" si="164">E10</f>
        <v>2021/10</v>
      </c>
      <c r="F275" s="144" t="str">
        <f t="shared" si="164"/>
        <v>2021/11</v>
      </c>
      <c r="G275" s="144" t="str">
        <f t="shared" si="164"/>
        <v>2021/12</v>
      </c>
      <c r="H275" s="144" t="str">
        <f t="shared" si="164"/>
        <v>2022/1</v>
      </c>
      <c r="I275" s="144" t="str">
        <f t="shared" si="164"/>
        <v>2022/2</v>
      </c>
      <c r="J275" s="144" t="str">
        <f t="shared" si="164"/>
        <v>2022/3</v>
      </c>
      <c r="K275" s="144" t="str">
        <f t="shared" si="164"/>
        <v>2022/4</v>
      </c>
      <c r="L275" s="144" t="str">
        <f t="shared" si="164"/>
        <v>2022/5</v>
      </c>
      <c r="M275" s="144" t="str">
        <f t="shared" si="164"/>
        <v>2022/6</v>
      </c>
      <c r="N275" s="144" t="str">
        <f t="shared" si="164"/>
        <v>2022/7</v>
      </c>
      <c r="O275" s="144" t="str">
        <f t="shared" si="164"/>
        <v>2022/8</v>
      </c>
      <c r="P275" s="144" t="str">
        <f t="shared" si="164"/>
        <v>2022/9</v>
      </c>
      <c r="Q275" s="145" t="s">
        <v>8</v>
      </c>
    </row>
    <row r="276" spans="1:21" x14ac:dyDescent="0.15">
      <c r="A276" s="252" t="s">
        <v>32</v>
      </c>
      <c r="B276" s="253"/>
      <c r="C276" s="146" t="s">
        <v>33</v>
      </c>
      <c r="D276" s="147"/>
      <c r="E276" s="70">
        <f>'別紙２ 予定電力量一覧表＆時間帯別表'!$E$27</f>
        <v>68</v>
      </c>
      <c r="F276" s="70">
        <f>'別紙２ 予定電力量一覧表＆時間帯別表'!$E$27</f>
        <v>68</v>
      </c>
      <c r="G276" s="70">
        <f>'別紙２ 予定電力量一覧表＆時間帯別表'!$E$27</f>
        <v>68</v>
      </c>
      <c r="H276" s="70">
        <f>'別紙２ 予定電力量一覧表＆時間帯別表'!$E$27</f>
        <v>68</v>
      </c>
      <c r="I276" s="70">
        <f>'別紙２ 予定電力量一覧表＆時間帯別表'!$E$27</f>
        <v>68</v>
      </c>
      <c r="J276" s="70">
        <f>'別紙２ 予定電力量一覧表＆時間帯別表'!$E$27</f>
        <v>68</v>
      </c>
      <c r="K276" s="70">
        <f>'別紙２ 予定電力量一覧表＆時間帯別表'!$E$27</f>
        <v>68</v>
      </c>
      <c r="L276" s="70">
        <f>'別紙２ 予定電力量一覧表＆時間帯別表'!$E$27</f>
        <v>68</v>
      </c>
      <c r="M276" s="70">
        <f>'別紙２ 予定電力量一覧表＆時間帯別表'!$E$27</f>
        <v>68</v>
      </c>
      <c r="N276" s="70">
        <f>'別紙２ 予定電力量一覧表＆時間帯別表'!$E$27</f>
        <v>68</v>
      </c>
      <c r="O276" s="70">
        <f>'別紙２ 予定電力量一覧表＆時間帯別表'!$E$27</f>
        <v>68</v>
      </c>
      <c r="P276" s="70">
        <f>'別紙２ 予定電力量一覧表＆時間帯別表'!$E$27</f>
        <v>68</v>
      </c>
      <c r="Q276" s="148" t="s">
        <v>35</v>
      </c>
      <c r="R276" s="129">
        <f>'別紙２ 予定電力量一覧表＆時間帯別表'!E27</f>
        <v>68</v>
      </c>
    </row>
    <row r="277" spans="1:21" x14ac:dyDescent="0.15">
      <c r="A277" s="254" t="s">
        <v>1</v>
      </c>
      <c r="B277" s="255"/>
      <c r="C277" s="149" t="s">
        <v>37</v>
      </c>
      <c r="D277" s="150"/>
      <c r="E277" s="71">
        <v>100</v>
      </c>
      <c r="F277" s="71">
        <v>100</v>
      </c>
      <c r="G277" s="71">
        <v>100</v>
      </c>
      <c r="H277" s="71">
        <v>100</v>
      </c>
      <c r="I277" s="71">
        <v>100</v>
      </c>
      <c r="J277" s="72">
        <v>100</v>
      </c>
      <c r="K277" s="71">
        <v>100</v>
      </c>
      <c r="L277" s="71">
        <v>100</v>
      </c>
      <c r="M277" s="71">
        <v>100</v>
      </c>
      <c r="N277" s="71">
        <v>100</v>
      </c>
      <c r="O277" s="71">
        <v>100</v>
      </c>
      <c r="P277" s="71">
        <v>100</v>
      </c>
      <c r="Q277" s="151" t="s">
        <v>35</v>
      </c>
      <c r="R277" s="129">
        <f>P276-R276</f>
        <v>0</v>
      </c>
    </row>
    <row r="278" spans="1:21" x14ac:dyDescent="0.15">
      <c r="A278" s="256" t="s">
        <v>39</v>
      </c>
      <c r="B278" s="152" t="s">
        <v>3</v>
      </c>
      <c r="C278" s="152" t="s">
        <v>40</v>
      </c>
      <c r="D278" s="153"/>
      <c r="E278" s="73"/>
      <c r="F278" s="73"/>
      <c r="G278" s="73"/>
      <c r="H278" s="73"/>
      <c r="I278" s="73"/>
      <c r="J278" s="73"/>
      <c r="K278" s="73"/>
      <c r="L278" s="73"/>
      <c r="M278" s="73"/>
      <c r="N278" s="74">
        <f>'別紙２ 予定電力量一覧表＆時間帯別表'!O27</f>
        <v>43437</v>
      </c>
      <c r="O278" s="74">
        <f>'別紙２ 予定電力量一覧表＆時間帯別表'!P27</f>
        <v>43625</v>
      </c>
      <c r="P278" s="74">
        <f>'別紙２ 予定電力量一覧表＆時間帯別表'!Q27</f>
        <v>43615</v>
      </c>
      <c r="Q278" s="151">
        <f>SUM(E278:P278)</f>
        <v>130677</v>
      </c>
    </row>
    <row r="279" spans="1:21" x14ac:dyDescent="0.15">
      <c r="A279" s="257"/>
      <c r="B279" s="152" t="s">
        <v>4</v>
      </c>
      <c r="C279" s="152" t="s">
        <v>40</v>
      </c>
      <c r="D279" s="153"/>
      <c r="E279" s="74">
        <f>'別紙２ 予定電力量一覧表＆時間帯別表'!F27</f>
        <v>41844</v>
      </c>
      <c r="F279" s="74">
        <f>'別紙２ 予定電力量一覧表＆時間帯別表'!G27</f>
        <v>38721</v>
      </c>
      <c r="G279" s="74">
        <f>'別紙２ 予定電力量一覧表＆時間帯別表'!H27</f>
        <v>38548</v>
      </c>
      <c r="H279" s="74">
        <f>'別紙２ 予定電力量一覧表＆時間帯別表'!I27</f>
        <v>38672</v>
      </c>
      <c r="I279" s="74">
        <f>'別紙２ 予定電力量一覧表＆時間帯別表'!J27</f>
        <v>37614</v>
      </c>
      <c r="J279" s="74">
        <f>'別紙２ 予定電力量一覧表＆時間帯別表'!K27</f>
        <v>33464</v>
      </c>
      <c r="K279" s="74">
        <f>'別紙２ 予定電力量一覧表＆時間帯別表'!L27</f>
        <v>37356</v>
      </c>
      <c r="L279" s="74">
        <f>'別紙２ 予定電力量一覧表＆時間帯別表'!M27</f>
        <v>38082</v>
      </c>
      <c r="M279" s="74">
        <f>'別紙２ 予定電力量一覧表＆時間帯別表'!N27</f>
        <v>42706</v>
      </c>
      <c r="N279" s="74"/>
      <c r="O279" s="74"/>
      <c r="P279" s="74"/>
      <c r="Q279" s="151">
        <f>SUM(E279:P279)</f>
        <v>347007</v>
      </c>
    </row>
    <row r="280" spans="1:21" x14ac:dyDescent="0.15">
      <c r="A280" s="258"/>
      <c r="B280" s="156" t="s">
        <v>0</v>
      </c>
      <c r="C280" s="156" t="s">
        <v>40</v>
      </c>
      <c r="D280" s="157"/>
      <c r="E280" s="158">
        <f t="shared" ref="E280:P280" si="165">SUM(E278:E279)</f>
        <v>41844</v>
      </c>
      <c r="F280" s="158">
        <f t="shared" si="165"/>
        <v>38721</v>
      </c>
      <c r="G280" s="158">
        <f t="shared" si="165"/>
        <v>38548</v>
      </c>
      <c r="H280" s="158">
        <f t="shared" si="165"/>
        <v>38672</v>
      </c>
      <c r="I280" s="158">
        <f t="shared" si="165"/>
        <v>37614</v>
      </c>
      <c r="J280" s="158">
        <f t="shared" si="165"/>
        <v>33464</v>
      </c>
      <c r="K280" s="158">
        <f t="shared" si="165"/>
        <v>37356</v>
      </c>
      <c r="L280" s="158">
        <f t="shared" si="165"/>
        <v>38082</v>
      </c>
      <c r="M280" s="158">
        <f t="shared" si="165"/>
        <v>42706</v>
      </c>
      <c r="N280" s="158">
        <f t="shared" si="165"/>
        <v>43437</v>
      </c>
      <c r="O280" s="158">
        <f t="shared" si="165"/>
        <v>43625</v>
      </c>
      <c r="P280" s="158">
        <f t="shared" si="165"/>
        <v>43615</v>
      </c>
      <c r="Q280" s="159">
        <f>SUM(E280:P280)</f>
        <v>477684</v>
      </c>
      <c r="S280" s="161">
        <f>'別紙２ 予定電力量一覧表＆時間帯別表'!R27</f>
        <v>477684</v>
      </c>
      <c r="T280" s="161">
        <f>Q280-S280</f>
        <v>0</v>
      </c>
      <c r="U280" s="129" t="str">
        <f>'別紙２ 予定電力量一覧表＆時間帯別表'!B27</f>
        <v>野々池南ポンプ場</v>
      </c>
    </row>
    <row r="281" spans="1:21" x14ac:dyDescent="0.15">
      <c r="A281" s="259" t="s">
        <v>5</v>
      </c>
      <c r="B281" s="260"/>
      <c r="C281" s="162" t="s">
        <v>6</v>
      </c>
      <c r="D281" s="57"/>
      <c r="E281" s="163">
        <f t="shared" ref="E281:G281" si="166">$D281*E276*(185-E277)/100</f>
        <v>0</v>
      </c>
      <c r="F281" s="163">
        <f t="shared" si="166"/>
        <v>0</v>
      </c>
      <c r="G281" s="163">
        <f t="shared" si="166"/>
        <v>0</v>
      </c>
      <c r="H281" s="163">
        <f>$D281*H276*(185-H277)/100</f>
        <v>0</v>
      </c>
      <c r="I281" s="163">
        <f t="shared" ref="I281:J281" si="167">$D281*I276*(185-I277)/100</f>
        <v>0</v>
      </c>
      <c r="J281" s="163">
        <f t="shared" si="167"/>
        <v>0</v>
      </c>
      <c r="K281" s="163">
        <f>$D281*K276*(185-K277)/100</f>
        <v>0</v>
      </c>
      <c r="L281" s="163">
        <f t="shared" ref="L281:P281" si="168">$D281*L276*(185-L277)/100</f>
        <v>0</v>
      </c>
      <c r="M281" s="163">
        <f t="shared" si="168"/>
        <v>0</v>
      </c>
      <c r="N281" s="163">
        <f t="shared" si="168"/>
        <v>0</v>
      </c>
      <c r="O281" s="163">
        <f t="shared" si="168"/>
        <v>0</v>
      </c>
      <c r="P281" s="163">
        <f t="shared" si="168"/>
        <v>0</v>
      </c>
      <c r="Q281" s="164" t="s">
        <v>41</v>
      </c>
    </row>
    <row r="282" spans="1:21" x14ac:dyDescent="0.15">
      <c r="A282" s="165" t="s">
        <v>7</v>
      </c>
      <c r="B282" s="152" t="s">
        <v>3</v>
      </c>
      <c r="C282" s="152" t="s">
        <v>6</v>
      </c>
      <c r="D282" s="58"/>
      <c r="E282" s="166">
        <f t="shared" ref="E282:J283" si="169">$D282*E278</f>
        <v>0</v>
      </c>
      <c r="F282" s="166">
        <f t="shared" si="169"/>
        <v>0</v>
      </c>
      <c r="G282" s="166">
        <f t="shared" si="169"/>
        <v>0</v>
      </c>
      <c r="H282" s="166">
        <f t="shared" si="169"/>
        <v>0</v>
      </c>
      <c r="I282" s="166">
        <f t="shared" si="169"/>
        <v>0</v>
      </c>
      <c r="J282" s="166">
        <f t="shared" si="169"/>
        <v>0</v>
      </c>
      <c r="K282" s="166">
        <f>$D282*K278</f>
        <v>0</v>
      </c>
      <c r="L282" s="166">
        <f t="shared" ref="L282:P283" si="170">$D282*L278</f>
        <v>0</v>
      </c>
      <c r="M282" s="166">
        <f t="shared" si="170"/>
        <v>0</v>
      </c>
      <c r="N282" s="166">
        <f t="shared" si="170"/>
        <v>0</v>
      </c>
      <c r="O282" s="166">
        <f t="shared" si="170"/>
        <v>0</v>
      </c>
      <c r="P282" s="166">
        <f t="shared" si="170"/>
        <v>0</v>
      </c>
      <c r="Q282" s="167" t="s">
        <v>41</v>
      </c>
    </row>
    <row r="283" spans="1:21" x14ac:dyDescent="0.15">
      <c r="A283" s="168"/>
      <c r="B283" s="152" t="s">
        <v>4</v>
      </c>
      <c r="C283" s="152" t="s">
        <v>6</v>
      </c>
      <c r="D283" s="58"/>
      <c r="E283" s="166">
        <f t="shared" si="169"/>
        <v>0</v>
      </c>
      <c r="F283" s="166">
        <f t="shared" si="169"/>
        <v>0</v>
      </c>
      <c r="G283" s="166">
        <f t="shared" si="169"/>
        <v>0</v>
      </c>
      <c r="H283" s="166">
        <f t="shared" si="169"/>
        <v>0</v>
      </c>
      <c r="I283" s="166">
        <f t="shared" si="169"/>
        <v>0</v>
      </c>
      <c r="J283" s="166">
        <f t="shared" si="169"/>
        <v>0</v>
      </c>
      <c r="K283" s="166">
        <f>$D283*K279</f>
        <v>0</v>
      </c>
      <c r="L283" s="166">
        <f t="shared" si="170"/>
        <v>0</v>
      </c>
      <c r="M283" s="166">
        <f t="shared" si="170"/>
        <v>0</v>
      </c>
      <c r="N283" s="166">
        <f t="shared" si="170"/>
        <v>0</v>
      </c>
      <c r="O283" s="166">
        <f t="shared" si="170"/>
        <v>0</v>
      </c>
      <c r="P283" s="166">
        <f t="shared" si="170"/>
        <v>0</v>
      </c>
      <c r="Q283" s="167" t="s">
        <v>41</v>
      </c>
    </row>
    <row r="284" spans="1:21" x14ac:dyDescent="0.15">
      <c r="A284" s="261" t="s">
        <v>18</v>
      </c>
      <c r="B284" s="262"/>
      <c r="C284" s="162" t="s">
        <v>6</v>
      </c>
      <c r="D284" s="169"/>
      <c r="E284" s="170">
        <f t="shared" ref="E284:P284" si="171">ROUNDDOWN(SUM(E281:E283),0)</f>
        <v>0</v>
      </c>
      <c r="F284" s="170">
        <f t="shared" si="171"/>
        <v>0</v>
      </c>
      <c r="G284" s="170">
        <f t="shared" si="171"/>
        <v>0</v>
      </c>
      <c r="H284" s="170">
        <f t="shared" si="171"/>
        <v>0</v>
      </c>
      <c r="I284" s="170">
        <f t="shared" si="171"/>
        <v>0</v>
      </c>
      <c r="J284" s="171">
        <f t="shared" si="171"/>
        <v>0</v>
      </c>
      <c r="K284" s="172">
        <f t="shared" si="171"/>
        <v>0</v>
      </c>
      <c r="L284" s="172">
        <f t="shared" si="171"/>
        <v>0</v>
      </c>
      <c r="M284" s="172">
        <f t="shared" si="171"/>
        <v>0</v>
      </c>
      <c r="N284" s="172">
        <f t="shared" si="171"/>
        <v>0</v>
      </c>
      <c r="O284" s="172">
        <f t="shared" si="171"/>
        <v>0</v>
      </c>
      <c r="P284" s="172">
        <f t="shared" si="171"/>
        <v>0</v>
      </c>
      <c r="Q284" s="173">
        <f>SUM(E284:P284)</f>
        <v>0</v>
      </c>
    </row>
    <row r="285" spans="1:21" x14ac:dyDescent="0.15">
      <c r="A285" s="186"/>
      <c r="B285" s="174"/>
      <c r="C285" s="174"/>
      <c r="D285" s="174"/>
      <c r="E285" s="175"/>
      <c r="F285" s="175"/>
      <c r="G285" s="175"/>
      <c r="H285" s="175"/>
      <c r="I285" s="175"/>
      <c r="J285" s="175"/>
      <c r="K285" s="174"/>
      <c r="L285" s="174"/>
      <c r="M285" s="174"/>
      <c r="N285" s="174"/>
      <c r="O285" s="174"/>
      <c r="P285" s="174"/>
      <c r="Q285" s="174"/>
    </row>
    <row r="286" spans="1:21" x14ac:dyDescent="0.15">
      <c r="A286" s="267" t="s">
        <v>412</v>
      </c>
      <c r="B286" s="268"/>
      <c r="C286" s="143" t="s">
        <v>2</v>
      </c>
      <c r="D286" s="143" t="s">
        <v>10</v>
      </c>
      <c r="E286" s="144" t="str">
        <f t="shared" ref="E286:P286" si="172">E310</f>
        <v>2021/10</v>
      </c>
      <c r="F286" s="144" t="str">
        <f t="shared" si="172"/>
        <v>2021/11</v>
      </c>
      <c r="G286" s="144" t="str">
        <f t="shared" si="172"/>
        <v>2021/12</v>
      </c>
      <c r="H286" s="144" t="str">
        <f t="shared" si="172"/>
        <v>2022/1</v>
      </c>
      <c r="I286" s="144" t="str">
        <f t="shared" si="172"/>
        <v>2022/2</v>
      </c>
      <c r="J286" s="144" t="str">
        <f t="shared" si="172"/>
        <v>2022/3</v>
      </c>
      <c r="K286" s="144" t="str">
        <f t="shared" si="172"/>
        <v>2022/4</v>
      </c>
      <c r="L286" s="144" t="str">
        <f t="shared" si="172"/>
        <v>2022/5</v>
      </c>
      <c r="M286" s="144" t="str">
        <f t="shared" si="172"/>
        <v>2022/6</v>
      </c>
      <c r="N286" s="144" t="str">
        <f t="shared" si="172"/>
        <v>2022/7</v>
      </c>
      <c r="O286" s="144" t="str">
        <f t="shared" si="172"/>
        <v>2022/8</v>
      </c>
      <c r="P286" s="144" t="str">
        <f t="shared" si="172"/>
        <v>2022/9</v>
      </c>
      <c r="Q286" s="145" t="s">
        <v>8</v>
      </c>
      <c r="S286" s="160"/>
    </row>
    <row r="287" spans="1:21" x14ac:dyDescent="0.15">
      <c r="A287" s="252" t="s">
        <v>32</v>
      </c>
      <c r="B287" s="253"/>
      <c r="C287" s="146" t="s">
        <v>33</v>
      </c>
      <c r="D287" s="147"/>
      <c r="E287" s="70">
        <f>'別紙２ 予定電力量一覧表＆時間帯別表'!$E$28</f>
        <v>81</v>
      </c>
      <c r="F287" s="70">
        <f>'別紙２ 予定電力量一覧表＆時間帯別表'!$E$28</f>
        <v>81</v>
      </c>
      <c r="G287" s="70">
        <f>'別紙２ 予定電力量一覧表＆時間帯別表'!$E$28</f>
        <v>81</v>
      </c>
      <c r="H287" s="70">
        <f>'別紙２ 予定電力量一覧表＆時間帯別表'!$E$28</f>
        <v>81</v>
      </c>
      <c r="I287" s="70">
        <f>'別紙２ 予定電力量一覧表＆時間帯別表'!$E$28</f>
        <v>81</v>
      </c>
      <c r="J287" s="70">
        <f>'別紙２ 予定電力量一覧表＆時間帯別表'!$E$28</f>
        <v>81</v>
      </c>
      <c r="K287" s="70">
        <f>'別紙２ 予定電力量一覧表＆時間帯別表'!$E$28</f>
        <v>81</v>
      </c>
      <c r="L287" s="70">
        <f>'別紙２ 予定電力量一覧表＆時間帯別表'!$E$28</f>
        <v>81</v>
      </c>
      <c r="M287" s="70">
        <f>'別紙２ 予定電力量一覧表＆時間帯別表'!$E$28</f>
        <v>81</v>
      </c>
      <c r="N287" s="70">
        <f>'別紙２ 予定電力量一覧表＆時間帯別表'!$E$28</f>
        <v>81</v>
      </c>
      <c r="O287" s="70">
        <f>'別紙２ 予定電力量一覧表＆時間帯別表'!$E$28</f>
        <v>81</v>
      </c>
      <c r="P287" s="70">
        <f>'別紙２ 予定電力量一覧表＆時間帯別表'!$E$28</f>
        <v>81</v>
      </c>
      <c r="Q287" s="148" t="s">
        <v>34</v>
      </c>
      <c r="R287" s="129">
        <f>'別紙２ 予定電力量一覧表＆時間帯別表'!E28</f>
        <v>81</v>
      </c>
      <c r="S287" s="160"/>
    </row>
    <row r="288" spans="1:21" x14ac:dyDescent="0.15">
      <c r="A288" s="254" t="s">
        <v>1</v>
      </c>
      <c r="B288" s="255"/>
      <c r="C288" s="149" t="s">
        <v>36</v>
      </c>
      <c r="D288" s="150"/>
      <c r="E288" s="71">
        <v>100</v>
      </c>
      <c r="F288" s="71">
        <v>100</v>
      </c>
      <c r="G288" s="71">
        <v>100</v>
      </c>
      <c r="H288" s="71">
        <v>100</v>
      </c>
      <c r="I288" s="71">
        <v>100</v>
      </c>
      <c r="J288" s="72">
        <v>100</v>
      </c>
      <c r="K288" s="71">
        <v>100</v>
      </c>
      <c r="L288" s="71">
        <v>100</v>
      </c>
      <c r="M288" s="71">
        <v>100</v>
      </c>
      <c r="N288" s="71">
        <v>100</v>
      </c>
      <c r="O288" s="71">
        <v>100</v>
      </c>
      <c r="P288" s="71">
        <v>100</v>
      </c>
      <c r="Q288" s="151" t="s">
        <v>34</v>
      </c>
      <c r="R288" s="129">
        <f>P287-R287</f>
        <v>0</v>
      </c>
      <c r="S288" s="160"/>
    </row>
    <row r="289" spans="1:21" x14ac:dyDescent="0.15">
      <c r="A289" s="256" t="s">
        <v>38</v>
      </c>
      <c r="B289" s="152" t="s">
        <v>3</v>
      </c>
      <c r="C289" s="152" t="s">
        <v>40</v>
      </c>
      <c r="D289" s="153"/>
      <c r="E289" s="73"/>
      <c r="F289" s="73"/>
      <c r="G289" s="73"/>
      <c r="H289" s="73"/>
      <c r="I289" s="73"/>
      <c r="J289" s="73"/>
      <c r="K289" s="73"/>
      <c r="L289" s="73"/>
      <c r="M289" s="73"/>
      <c r="N289" s="74">
        <f>'別紙２ 予定電力量一覧表＆時間帯別表'!O28</f>
        <v>20000</v>
      </c>
      <c r="O289" s="74">
        <f>'別紙２ 予定電力量一覧表＆時間帯別表'!P28</f>
        <v>28000</v>
      </c>
      <c r="P289" s="74">
        <f>'別紙２ 予定電力量一覧表＆時間帯別表'!Q28</f>
        <v>25000</v>
      </c>
      <c r="Q289" s="151">
        <f>SUM(E289:P289)</f>
        <v>73000</v>
      </c>
      <c r="S289" s="160"/>
    </row>
    <row r="290" spans="1:21" x14ac:dyDescent="0.15">
      <c r="A290" s="257"/>
      <c r="B290" s="152" t="s">
        <v>4</v>
      </c>
      <c r="C290" s="152" t="s">
        <v>40</v>
      </c>
      <c r="D290" s="153"/>
      <c r="E290" s="74">
        <f>'別紙２ 予定電力量一覧表＆時間帯別表'!F28</f>
        <v>15000</v>
      </c>
      <c r="F290" s="74">
        <f>'別紙２ 予定電力量一覧表＆時間帯別表'!G28</f>
        <v>16000</v>
      </c>
      <c r="G290" s="74">
        <f>'別紙２ 予定電力量一覧表＆時間帯別表'!H28</f>
        <v>20000</v>
      </c>
      <c r="H290" s="74">
        <f>'別紙２ 予定電力量一覧表＆時間帯別表'!I28</f>
        <v>25000</v>
      </c>
      <c r="I290" s="74">
        <f>'別紙２ 予定電力量一覧表＆時間帯別表'!J28</f>
        <v>24000</v>
      </c>
      <c r="J290" s="74">
        <f>'別紙２ 予定電力量一覧表＆時間帯別表'!K28</f>
        <v>18000</v>
      </c>
      <c r="K290" s="74">
        <f>'別紙２ 予定電力量一覧表＆時間帯別表'!L28</f>
        <v>14000</v>
      </c>
      <c r="L290" s="74">
        <f>'別紙２ 予定電力量一覧表＆時間帯別表'!M28</f>
        <v>12000</v>
      </c>
      <c r="M290" s="74">
        <f>'別紙２ 予定電力量一覧表＆時間帯別表'!N28</f>
        <v>17000</v>
      </c>
      <c r="N290" s="74"/>
      <c r="O290" s="74"/>
      <c r="P290" s="74"/>
      <c r="Q290" s="151">
        <f>SUM(E290:P290)</f>
        <v>161000</v>
      </c>
      <c r="S290" s="160"/>
    </row>
    <row r="291" spans="1:21" x14ac:dyDescent="0.15">
      <c r="A291" s="258"/>
      <c r="B291" s="156" t="s">
        <v>0</v>
      </c>
      <c r="C291" s="156" t="s">
        <v>40</v>
      </c>
      <c r="D291" s="157"/>
      <c r="E291" s="158">
        <f t="shared" ref="E291:P291" si="173">SUM(E289:E290)</f>
        <v>15000</v>
      </c>
      <c r="F291" s="158">
        <f t="shared" si="173"/>
        <v>16000</v>
      </c>
      <c r="G291" s="158">
        <f t="shared" si="173"/>
        <v>20000</v>
      </c>
      <c r="H291" s="158">
        <f t="shared" si="173"/>
        <v>25000</v>
      </c>
      <c r="I291" s="158">
        <f t="shared" si="173"/>
        <v>24000</v>
      </c>
      <c r="J291" s="158">
        <f t="shared" si="173"/>
        <v>18000</v>
      </c>
      <c r="K291" s="158">
        <f t="shared" si="173"/>
        <v>14000</v>
      </c>
      <c r="L291" s="158">
        <f t="shared" si="173"/>
        <v>12000</v>
      </c>
      <c r="M291" s="158">
        <f t="shared" si="173"/>
        <v>17000</v>
      </c>
      <c r="N291" s="158">
        <f t="shared" si="173"/>
        <v>20000</v>
      </c>
      <c r="O291" s="158">
        <f t="shared" si="173"/>
        <v>28000</v>
      </c>
      <c r="P291" s="158">
        <f t="shared" si="173"/>
        <v>25000</v>
      </c>
      <c r="Q291" s="159">
        <f>SUM(E291:P291)</f>
        <v>234000</v>
      </c>
      <c r="S291" s="161">
        <f>'別紙２ 予定電力量一覧表＆時間帯別表'!R28</f>
        <v>234000</v>
      </c>
      <c r="T291" s="161">
        <f>Q291-S291</f>
        <v>0</v>
      </c>
      <c r="U291" s="129" t="str">
        <f>'別紙２ 予定電力量一覧表＆時間帯別表'!B28</f>
        <v>明石こどもセンター</v>
      </c>
    </row>
    <row r="292" spans="1:21" x14ac:dyDescent="0.15">
      <c r="A292" s="259" t="s">
        <v>5</v>
      </c>
      <c r="B292" s="260"/>
      <c r="C292" s="162" t="s">
        <v>6</v>
      </c>
      <c r="D292" s="57"/>
      <c r="E292" s="163">
        <f t="shared" ref="E292:P292" si="174">$D292*E287*(185-E288)/100</f>
        <v>0</v>
      </c>
      <c r="F292" s="163">
        <f t="shared" si="174"/>
        <v>0</v>
      </c>
      <c r="G292" s="163">
        <f t="shared" si="174"/>
        <v>0</v>
      </c>
      <c r="H292" s="163">
        <f t="shared" si="174"/>
        <v>0</v>
      </c>
      <c r="I292" s="163">
        <f t="shared" si="174"/>
        <v>0</v>
      </c>
      <c r="J292" s="163">
        <f t="shared" si="174"/>
        <v>0</v>
      </c>
      <c r="K292" s="163">
        <f t="shared" si="174"/>
        <v>0</v>
      </c>
      <c r="L292" s="163">
        <f t="shared" si="174"/>
        <v>0</v>
      </c>
      <c r="M292" s="163">
        <f t="shared" si="174"/>
        <v>0</v>
      </c>
      <c r="N292" s="163">
        <f t="shared" si="174"/>
        <v>0</v>
      </c>
      <c r="O292" s="163">
        <f t="shared" si="174"/>
        <v>0</v>
      </c>
      <c r="P292" s="163">
        <f t="shared" si="174"/>
        <v>0</v>
      </c>
      <c r="Q292" s="164" t="s">
        <v>34</v>
      </c>
      <c r="S292" s="160"/>
    </row>
    <row r="293" spans="1:21" x14ac:dyDescent="0.15">
      <c r="A293" s="165" t="s">
        <v>7</v>
      </c>
      <c r="B293" s="152" t="s">
        <v>3</v>
      </c>
      <c r="C293" s="152" t="s">
        <v>6</v>
      </c>
      <c r="D293" s="58"/>
      <c r="E293" s="166">
        <f t="shared" ref="E293:P293" si="175">$D293*E289</f>
        <v>0</v>
      </c>
      <c r="F293" s="166">
        <f t="shared" si="175"/>
        <v>0</v>
      </c>
      <c r="G293" s="166">
        <f t="shared" si="175"/>
        <v>0</v>
      </c>
      <c r="H293" s="166">
        <f t="shared" si="175"/>
        <v>0</v>
      </c>
      <c r="I293" s="166">
        <f t="shared" si="175"/>
        <v>0</v>
      </c>
      <c r="J293" s="166">
        <f t="shared" si="175"/>
        <v>0</v>
      </c>
      <c r="K293" s="166">
        <f t="shared" si="175"/>
        <v>0</v>
      </c>
      <c r="L293" s="166">
        <f t="shared" si="175"/>
        <v>0</v>
      </c>
      <c r="M293" s="166">
        <f t="shared" si="175"/>
        <v>0</v>
      </c>
      <c r="N293" s="166">
        <f t="shared" si="175"/>
        <v>0</v>
      </c>
      <c r="O293" s="166">
        <f t="shared" si="175"/>
        <v>0</v>
      </c>
      <c r="P293" s="166">
        <f t="shared" si="175"/>
        <v>0</v>
      </c>
      <c r="Q293" s="167" t="s">
        <v>34</v>
      </c>
      <c r="S293" s="160"/>
    </row>
    <row r="294" spans="1:21" x14ac:dyDescent="0.15">
      <c r="A294" s="168"/>
      <c r="B294" s="152" t="s">
        <v>4</v>
      </c>
      <c r="C294" s="152" t="s">
        <v>6</v>
      </c>
      <c r="D294" s="58"/>
      <c r="E294" s="166">
        <f t="shared" ref="E294:P294" si="176">$D294*E290</f>
        <v>0</v>
      </c>
      <c r="F294" s="166">
        <f t="shared" si="176"/>
        <v>0</v>
      </c>
      <c r="G294" s="166">
        <f t="shared" si="176"/>
        <v>0</v>
      </c>
      <c r="H294" s="166">
        <f t="shared" si="176"/>
        <v>0</v>
      </c>
      <c r="I294" s="166">
        <f t="shared" si="176"/>
        <v>0</v>
      </c>
      <c r="J294" s="166">
        <f t="shared" si="176"/>
        <v>0</v>
      </c>
      <c r="K294" s="166">
        <f t="shared" si="176"/>
        <v>0</v>
      </c>
      <c r="L294" s="166">
        <f t="shared" si="176"/>
        <v>0</v>
      </c>
      <c r="M294" s="166">
        <f t="shared" si="176"/>
        <v>0</v>
      </c>
      <c r="N294" s="166">
        <f t="shared" si="176"/>
        <v>0</v>
      </c>
      <c r="O294" s="166">
        <f t="shared" si="176"/>
        <v>0</v>
      </c>
      <c r="P294" s="166">
        <f t="shared" si="176"/>
        <v>0</v>
      </c>
      <c r="Q294" s="167" t="s">
        <v>34</v>
      </c>
      <c r="S294" s="160"/>
    </row>
    <row r="295" spans="1:21" x14ac:dyDescent="0.15">
      <c r="A295" s="261" t="s">
        <v>18</v>
      </c>
      <c r="B295" s="262"/>
      <c r="C295" s="162" t="s">
        <v>6</v>
      </c>
      <c r="D295" s="169"/>
      <c r="E295" s="170">
        <f t="shared" ref="E295:P295" si="177">ROUNDDOWN(SUM(E292:E294),0)</f>
        <v>0</v>
      </c>
      <c r="F295" s="170">
        <f t="shared" si="177"/>
        <v>0</v>
      </c>
      <c r="G295" s="170">
        <f t="shared" si="177"/>
        <v>0</v>
      </c>
      <c r="H295" s="170">
        <f t="shared" si="177"/>
        <v>0</v>
      </c>
      <c r="I295" s="170">
        <f t="shared" si="177"/>
        <v>0</v>
      </c>
      <c r="J295" s="171">
        <f t="shared" si="177"/>
        <v>0</v>
      </c>
      <c r="K295" s="172">
        <f t="shared" si="177"/>
        <v>0</v>
      </c>
      <c r="L295" s="172">
        <f t="shared" si="177"/>
        <v>0</v>
      </c>
      <c r="M295" s="172">
        <f t="shared" si="177"/>
        <v>0</v>
      </c>
      <c r="N295" s="172">
        <f t="shared" si="177"/>
        <v>0</v>
      </c>
      <c r="O295" s="172">
        <f t="shared" si="177"/>
        <v>0</v>
      </c>
      <c r="P295" s="172">
        <f t="shared" si="177"/>
        <v>0</v>
      </c>
      <c r="Q295" s="173">
        <f>SUM(E295:P295)</f>
        <v>0</v>
      </c>
      <c r="S295" s="160"/>
    </row>
    <row r="296" spans="1:21" x14ac:dyDescent="0.15">
      <c r="A296" s="174"/>
      <c r="B296" s="174"/>
      <c r="C296" s="174"/>
      <c r="D296" s="174"/>
      <c r="E296" s="175"/>
      <c r="F296" s="175"/>
      <c r="G296" s="175"/>
      <c r="H296" s="175"/>
      <c r="I296" s="175"/>
      <c r="J296" s="175"/>
      <c r="K296" s="174"/>
      <c r="L296" s="174"/>
      <c r="M296" s="174"/>
      <c r="N296" s="174"/>
      <c r="O296" s="174"/>
      <c r="P296" s="174"/>
      <c r="Q296" s="174"/>
      <c r="S296" s="160"/>
    </row>
    <row r="297" spans="1:21" x14ac:dyDescent="0.15">
      <c r="A297" s="263" t="s">
        <v>222</v>
      </c>
      <c r="B297" s="264"/>
      <c r="C297" s="143" t="s">
        <v>2</v>
      </c>
      <c r="D297" s="143" t="s">
        <v>10</v>
      </c>
      <c r="E297" s="144" t="str">
        <f t="shared" ref="E297:P297" si="178">E10</f>
        <v>2021/10</v>
      </c>
      <c r="F297" s="144" t="str">
        <f t="shared" si="178"/>
        <v>2021/11</v>
      </c>
      <c r="G297" s="144" t="str">
        <f t="shared" si="178"/>
        <v>2021/12</v>
      </c>
      <c r="H297" s="144" t="str">
        <f t="shared" si="178"/>
        <v>2022/1</v>
      </c>
      <c r="I297" s="144" t="str">
        <f t="shared" si="178"/>
        <v>2022/2</v>
      </c>
      <c r="J297" s="144" t="str">
        <f t="shared" si="178"/>
        <v>2022/3</v>
      </c>
      <c r="K297" s="144" t="str">
        <f t="shared" si="178"/>
        <v>2022/4</v>
      </c>
      <c r="L297" s="144" t="str">
        <f t="shared" si="178"/>
        <v>2022/5</v>
      </c>
      <c r="M297" s="144" t="str">
        <f t="shared" si="178"/>
        <v>2022/6</v>
      </c>
      <c r="N297" s="144" t="str">
        <f t="shared" si="178"/>
        <v>2022/7</v>
      </c>
      <c r="O297" s="144" t="str">
        <f t="shared" si="178"/>
        <v>2022/8</v>
      </c>
      <c r="P297" s="144" t="str">
        <f t="shared" si="178"/>
        <v>2022/9</v>
      </c>
      <c r="Q297" s="145" t="s">
        <v>8</v>
      </c>
    </row>
    <row r="298" spans="1:21" x14ac:dyDescent="0.15">
      <c r="A298" s="252" t="s">
        <v>32</v>
      </c>
      <c r="B298" s="253"/>
      <c r="C298" s="146" t="s">
        <v>33</v>
      </c>
      <c r="D298" s="147"/>
      <c r="E298" s="70">
        <f>'別紙２ 予定電力量一覧表＆時間帯別表'!$E$29</f>
        <v>170</v>
      </c>
      <c r="F298" s="70">
        <f>'別紙２ 予定電力量一覧表＆時間帯別表'!$E$29</f>
        <v>170</v>
      </c>
      <c r="G298" s="70">
        <f>'別紙２ 予定電力量一覧表＆時間帯別表'!$E$29</f>
        <v>170</v>
      </c>
      <c r="H298" s="70">
        <f>'別紙２ 予定電力量一覧表＆時間帯別表'!$E$29</f>
        <v>170</v>
      </c>
      <c r="I298" s="70">
        <f>'別紙２ 予定電力量一覧表＆時間帯別表'!$E$29</f>
        <v>170</v>
      </c>
      <c r="J298" s="70">
        <f>'別紙２ 予定電力量一覧表＆時間帯別表'!$E$29</f>
        <v>170</v>
      </c>
      <c r="K298" s="70">
        <f>'別紙２ 予定電力量一覧表＆時間帯別表'!$E$29</f>
        <v>170</v>
      </c>
      <c r="L298" s="70">
        <f>'別紙２ 予定電力量一覧表＆時間帯別表'!$E$29</f>
        <v>170</v>
      </c>
      <c r="M298" s="70">
        <f>'別紙２ 予定電力量一覧表＆時間帯別表'!$E$29</f>
        <v>170</v>
      </c>
      <c r="N298" s="70">
        <f>'別紙２ 予定電力量一覧表＆時間帯別表'!$E$29</f>
        <v>170</v>
      </c>
      <c r="O298" s="70">
        <f>'別紙２ 予定電力量一覧表＆時間帯別表'!$E$29</f>
        <v>170</v>
      </c>
      <c r="P298" s="70">
        <f>'別紙２ 予定電力量一覧表＆時間帯別表'!$E$29</f>
        <v>170</v>
      </c>
      <c r="Q298" s="148" t="s">
        <v>34</v>
      </c>
      <c r="R298" s="129">
        <f>'別紙２ 予定電力量一覧表＆時間帯別表'!E29</f>
        <v>170</v>
      </c>
    </row>
    <row r="299" spans="1:21" x14ac:dyDescent="0.15">
      <c r="A299" s="254" t="s">
        <v>1</v>
      </c>
      <c r="B299" s="255"/>
      <c r="C299" s="149" t="s">
        <v>36</v>
      </c>
      <c r="D299" s="150"/>
      <c r="E299" s="75">
        <v>100</v>
      </c>
      <c r="F299" s="75">
        <v>100</v>
      </c>
      <c r="G299" s="75">
        <v>100</v>
      </c>
      <c r="H299" s="75">
        <v>100</v>
      </c>
      <c r="I299" s="75">
        <v>100</v>
      </c>
      <c r="J299" s="76">
        <v>100</v>
      </c>
      <c r="K299" s="75">
        <v>100</v>
      </c>
      <c r="L299" s="75">
        <v>100</v>
      </c>
      <c r="M299" s="75">
        <v>100</v>
      </c>
      <c r="N299" s="75">
        <v>100</v>
      </c>
      <c r="O299" s="75">
        <v>100</v>
      </c>
      <c r="P299" s="75">
        <v>100</v>
      </c>
      <c r="Q299" s="151" t="s">
        <v>34</v>
      </c>
      <c r="R299" s="129">
        <f>P298-R298</f>
        <v>0</v>
      </c>
    </row>
    <row r="300" spans="1:21" ht="13.5" customHeight="1" x14ac:dyDescent="0.15">
      <c r="A300" s="256" t="s">
        <v>38</v>
      </c>
      <c r="B300" s="152" t="s">
        <v>47</v>
      </c>
      <c r="C300" s="152" t="s">
        <v>40</v>
      </c>
      <c r="D300" s="153"/>
      <c r="E300" s="74">
        <f>'別紙２ 予定電力量一覧表＆時間帯別表'!F124</f>
        <v>0</v>
      </c>
      <c r="F300" s="74">
        <f>'別紙２ 予定電力量一覧表＆時間帯別表'!G124</f>
        <v>0</v>
      </c>
      <c r="G300" s="74">
        <f>'別紙２ 予定電力量一覧表＆時間帯別表'!H124</f>
        <v>0</v>
      </c>
      <c r="H300" s="74">
        <f>'別紙２ 予定電力量一覧表＆時間帯別表'!I124</f>
        <v>0</v>
      </c>
      <c r="I300" s="74">
        <f>'別紙２ 予定電力量一覧表＆時間帯別表'!J124</f>
        <v>0</v>
      </c>
      <c r="J300" s="74">
        <f>'別紙２ 予定電力量一覧表＆時間帯別表'!K124</f>
        <v>0</v>
      </c>
      <c r="K300" s="74">
        <f>'別紙２ 予定電力量一覧表＆時間帯別表'!L124</f>
        <v>0</v>
      </c>
      <c r="L300" s="74">
        <f>'別紙２ 予定電力量一覧表＆時間帯別表'!M124</f>
        <v>0</v>
      </c>
      <c r="M300" s="74">
        <f>'別紙２ 予定電力量一覧表＆時間帯別表'!N124</f>
        <v>0</v>
      </c>
      <c r="N300" s="74">
        <f>'別紙２ 予定電力量一覧表＆時間帯別表'!O124</f>
        <v>2900</v>
      </c>
      <c r="O300" s="74">
        <f>'別紙２ 予定電力量一覧表＆時間帯別表'!P124</f>
        <v>4300</v>
      </c>
      <c r="P300" s="74">
        <f>'別紙２ 予定電力量一覧表＆時間帯別表'!Q124</f>
        <v>4300</v>
      </c>
      <c r="Q300" s="151">
        <f>SUM(E300:P300)</f>
        <v>11500</v>
      </c>
    </row>
    <row r="301" spans="1:21" x14ac:dyDescent="0.15">
      <c r="A301" s="266"/>
      <c r="B301" s="152" t="s">
        <v>49</v>
      </c>
      <c r="C301" s="152" t="s">
        <v>40</v>
      </c>
      <c r="D301" s="153"/>
      <c r="E301" s="74">
        <f>'別紙２ 予定電力量一覧表＆時間帯別表'!F125</f>
        <v>4300</v>
      </c>
      <c r="F301" s="74">
        <f>'別紙２ 予定電力量一覧表＆時間帯別表'!G125</f>
        <v>4500</v>
      </c>
      <c r="G301" s="74">
        <f>'別紙２ 予定電力量一覧表＆時間帯別表'!H125</f>
        <v>4500</v>
      </c>
      <c r="H301" s="74">
        <f>'別紙２ 予定電力量一覧表＆時間帯別表'!I125</f>
        <v>4500</v>
      </c>
      <c r="I301" s="74">
        <f>'別紙２ 予定電力量一覧表＆時間帯別表'!J125</f>
        <v>4500</v>
      </c>
      <c r="J301" s="74">
        <f>'別紙２ 予定電力量一覧表＆時間帯別表'!K125</f>
        <v>4500</v>
      </c>
      <c r="K301" s="74">
        <f>'別紙２ 予定電力量一覧表＆時間帯別表'!L125</f>
        <v>3000</v>
      </c>
      <c r="L301" s="74">
        <f>'別紙２ 予定電力量一覧表＆時間帯別表'!M125</f>
        <v>2400</v>
      </c>
      <c r="M301" s="74">
        <f>'別紙２ 予定電力量一覧表＆時間帯別表'!N125</f>
        <v>4400</v>
      </c>
      <c r="N301" s="74">
        <f>'別紙２ 予定電力量一覧表＆時間帯別表'!O125</f>
        <v>2200</v>
      </c>
      <c r="O301" s="74">
        <f>'別紙２ 予定電力量一覧表＆時間帯別表'!P125</f>
        <v>2500</v>
      </c>
      <c r="P301" s="74">
        <f>'別紙２ 予定電力量一覧表＆時間帯別表'!Q125</f>
        <v>2500</v>
      </c>
      <c r="Q301" s="151">
        <f>SUM(E301:P301)</f>
        <v>43800</v>
      </c>
    </row>
    <row r="302" spans="1:21" x14ac:dyDescent="0.15">
      <c r="A302" s="257"/>
      <c r="B302" s="152" t="s">
        <v>50</v>
      </c>
      <c r="C302" s="152" t="s">
        <v>40</v>
      </c>
      <c r="D302" s="153"/>
      <c r="E302" s="74">
        <f>'別紙２ 予定電力量一覧表＆時間帯別表'!F126</f>
        <v>2200</v>
      </c>
      <c r="F302" s="74">
        <f>'別紙２ 予定電力量一覧表＆時間帯別表'!G126</f>
        <v>2300</v>
      </c>
      <c r="G302" s="74">
        <f>'別紙２ 予定電力量一覧表＆時間帯別表'!H126</f>
        <v>2500</v>
      </c>
      <c r="H302" s="74">
        <f>'別紙２ 予定電力量一覧表＆時間帯別表'!I126</f>
        <v>2500</v>
      </c>
      <c r="I302" s="74">
        <f>'別紙２ 予定電力量一覧表＆時間帯別表'!J126</f>
        <v>2500</v>
      </c>
      <c r="J302" s="74">
        <f>'別紙２ 予定電力量一覧表＆時間帯別表'!K126</f>
        <v>2500</v>
      </c>
      <c r="K302" s="74">
        <f>'別紙２ 予定電力量一覧表＆時間帯別表'!L126</f>
        <v>2200</v>
      </c>
      <c r="L302" s="74">
        <f>'別紙２ 予定電力量一覧表＆時間帯別表'!M126</f>
        <v>2500</v>
      </c>
      <c r="M302" s="74">
        <f>'別紙２ 予定電力量一覧表＆時間帯別表'!N126</f>
        <v>2300</v>
      </c>
      <c r="N302" s="74">
        <f>'別紙２ 予定電力量一覧表＆時間帯別表'!O126</f>
        <v>3100</v>
      </c>
      <c r="O302" s="74">
        <f>'別紙２ 予定電力量一覧表＆時間帯別表'!P126</f>
        <v>3200</v>
      </c>
      <c r="P302" s="74">
        <f>'別紙２ 予定電力量一覧表＆時間帯別表'!Q126</f>
        <v>3200</v>
      </c>
      <c r="Q302" s="151">
        <f>SUM(E302:P302)</f>
        <v>31000</v>
      </c>
    </row>
    <row r="303" spans="1:21" x14ac:dyDescent="0.15">
      <c r="A303" s="258"/>
      <c r="B303" s="156" t="s">
        <v>0</v>
      </c>
      <c r="C303" s="156" t="s">
        <v>40</v>
      </c>
      <c r="D303" s="157"/>
      <c r="E303" s="158">
        <f>SUM(E300:E302)</f>
        <v>6500</v>
      </c>
      <c r="F303" s="158">
        <f t="shared" ref="F303:P303" si="179">SUM(F300:F302)</f>
        <v>6800</v>
      </c>
      <c r="G303" s="158">
        <f t="shared" si="179"/>
        <v>7000</v>
      </c>
      <c r="H303" s="158">
        <f t="shared" si="179"/>
        <v>7000</v>
      </c>
      <c r="I303" s="158">
        <f t="shared" si="179"/>
        <v>7000</v>
      </c>
      <c r="J303" s="177">
        <f t="shared" si="179"/>
        <v>7000</v>
      </c>
      <c r="K303" s="158">
        <f t="shared" si="179"/>
        <v>5200</v>
      </c>
      <c r="L303" s="158">
        <f t="shared" si="179"/>
        <v>4900</v>
      </c>
      <c r="M303" s="158">
        <f t="shared" si="179"/>
        <v>6700</v>
      </c>
      <c r="N303" s="158">
        <f t="shared" si="179"/>
        <v>8200</v>
      </c>
      <c r="O303" s="158">
        <f t="shared" si="179"/>
        <v>10000</v>
      </c>
      <c r="P303" s="158">
        <f t="shared" si="179"/>
        <v>10000</v>
      </c>
      <c r="Q303" s="159">
        <f>SUM(E303:P303)</f>
        <v>86300</v>
      </c>
      <c r="S303" s="161">
        <f>'別紙２ 予定電力量一覧表＆時間帯別表'!R29</f>
        <v>86300</v>
      </c>
      <c r="T303" s="161">
        <f>Q303-S303</f>
        <v>0</v>
      </c>
      <c r="U303" s="161" t="str">
        <f>'別紙２ 予定電力量一覧表＆時間帯別表'!B29</f>
        <v xml:space="preserve">少年自然の家 </v>
      </c>
    </row>
    <row r="304" spans="1:21" x14ac:dyDescent="0.15">
      <c r="A304" s="259" t="s">
        <v>5</v>
      </c>
      <c r="B304" s="260"/>
      <c r="C304" s="162" t="s">
        <v>6</v>
      </c>
      <c r="D304" s="57"/>
      <c r="E304" s="163">
        <f>$D304*E298*(185-E299)/100</f>
        <v>0</v>
      </c>
      <c r="F304" s="163">
        <f t="shared" ref="F304:P304" si="180">$D304*F298*(185-F299)/100</f>
        <v>0</v>
      </c>
      <c r="G304" s="163">
        <f t="shared" si="180"/>
        <v>0</v>
      </c>
      <c r="H304" s="163">
        <f t="shared" si="180"/>
        <v>0</v>
      </c>
      <c r="I304" s="163">
        <f t="shared" si="180"/>
        <v>0</v>
      </c>
      <c r="J304" s="163">
        <f t="shared" si="180"/>
        <v>0</v>
      </c>
      <c r="K304" s="163">
        <f t="shared" si="180"/>
        <v>0</v>
      </c>
      <c r="L304" s="163">
        <f t="shared" si="180"/>
        <v>0</v>
      </c>
      <c r="M304" s="163">
        <f t="shared" si="180"/>
        <v>0</v>
      </c>
      <c r="N304" s="163">
        <f t="shared" si="180"/>
        <v>0</v>
      </c>
      <c r="O304" s="163">
        <f t="shared" si="180"/>
        <v>0</v>
      </c>
      <c r="P304" s="163">
        <f t="shared" si="180"/>
        <v>0</v>
      </c>
      <c r="Q304" s="164" t="s">
        <v>34</v>
      </c>
    </row>
    <row r="305" spans="1:21" x14ac:dyDescent="0.15">
      <c r="A305" s="165" t="s">
        <v>7</v>
      </c>
      <c r="B305" s="152" t="s">
        <v>47</v>
      </c>
      <c r="C305" s="152" t="s">
        <v>6</v>
      </c>
      <c r="D305" s="58"/>
      <c r="E305" s="166">
        <f t="shared" ref="E305:P305" si="181">$D305*E300</f>
        <v>0</v>
      </c>
      <c r="F305" s="166">
        <f t="shared" si="181"/>
        <v>0</v>
      </c>
      <c r="G305" s="166">
        <f t="shared" si="181"/>
        <v>0</v>
      </c>
      <c r="H305" s="166">
        <f t="shared" si="181"/>
        <v>0</v>
      </c>
      <c r="I305" s="166">
        <f t="shared" si="181"/>
        <v>0</v>
      </c>
      <c r="J305" s="166">
        <f t="shared" si="181"/>
        <v>0</v>
      </c>
      <c r="K305" s="166">
        <f t="shared" si="181"/>
        <v>0</v>
      </c>
      <c r="L305" s="166">
        <f t="shared" si="181"/>
        <v>0</v>
      </c>
      <c r="M305" s="166">
        <f t="shared" si="181"/>
        <v>0</v>
      </c>
      <c r="N305" s="166">
        <f t="shared" si="181"/>
        <v>0</v>
      </c>
      <c r="O305" s="166">
        <f t="shared" si="181"/>
        <v>0</v>
      </c>
      <c r="P305" s="166">
        <f t="shared" si="181"/>
        <v>0</v>
      </c>
      <c r="Q305" s="167" t="s">
        <v>34</v>
      </c>
    </row>
    <row r="306" spans="1:21" x14ac:dyDescent="0.15">
      <c r="A306" s="168"/>
      <c r="B306" s="152" t="s">
        <v>49</v>
      </c>
      <c r="C306" s="152" t="s">
        <v>6</v>
      </c>
      <c r="D306" s="58"/>
      <c r="E306" s="166">
        <f t="shared" ref="E306:P306" si="182">$D306*E301</f>
        <v>0</v>
      </c>
      <c r="F306" s="166">
        <f t="shared" si="182"/>
        <v>0</v>
      </c>
      <c r="G306" s="166">
        <f t="shared" si="182"/>
        <v>0</v>
      </c>
      <c r="H306" s="166">
        <f t="shared" si="182"/>
        <v>0</v>
      </c>
      <c r="I306" s="166">
        <f t="shared" si="182"/>
        <v>0</v>
      </c>
      <c r="J306" s="166">
        <f t="shared" si="182"/>
        <v>0</v>
      </c>
      <c r="K306" s="166">
        <f t="shared" si="182"/>
        <v>0</v>
      </c>
      <c r="L306" s="166">
        <f t="shared" si="182"/>
        <v>0</v>
      </c>
      <c r="M306" s="166">
        <f t="shared" si="182"/>
        <v>0</v>
      </c>
      <c r="N306" s="166">
        <f t="shared" si="182"/>
        <v>0</v>
      </c>
      <c r="O306" s="166">
        <f t="shared" si="182"/>
        <v>0</v>
      </c>
      <c r="P306" s="166">
        <f t="shared" si="182"/>
        <v>0</v>
      </c>
      <c r="Q306" s="167" t="s">
        <v>34</v>
      </c>
    </row>
    <row r="307" spans="1:21" x14ac:dyDescent="0.15">
      <c r="A307" s="168"/>
      <c r="B307" s="152" t="s">
        <v>50</v>
      </c>
      <c r="C307" s="152" t="s">
        <v>6</v>
      </c>
      <c r="D307" s="58"/>
      <c r="E307" s="166">
        <f t="shared" ref="E307:P307" si="183">$D307*E302</f>
        <v>0</v>
      </c>
      <c r="F307" s="166">
        <f t="shared" si="183"/>
        <v>0</v>
      </c>
      <c r="G307" s="166">
        <f t="shared" si="183"/>
        <v>0</v>
      </c>
      <c r="H307" s="166">
        <f t="shared" si="183"/>
        <v>0</v>
      </c>
      <c r="I307" s="166">
        <f t="shared" si="183"/>
        <v>0</v>
      </c>
      <c r="J307" s="166">
        <f t="shared" si="183"/>
        <v>0</v>
      </c>
      <c r="K307" s="166">
        <f t="shared" si="183"/>
        <v>0</v>
      </c>
      <c r="L307" s="166">
        <f t="shared" si="183"/>
        <v>0</v>
      </c>
      <c r="M307" s="166">
        <f t="shared" si="183"/>
        <v>0</v>
      </c>
      <c r="N307" s="166">
        <f t="shared" si="183"/>
        <v>0</v>
      </c>
      <c r="O307" s="166">
        <f t="shared" si="183"/>
        <v>0</v>
      </c>
      <c r="P307" s="166">
        <f t="shared" si="183"/>
        <v>0</v>
      </c>
      <c r="Q307" s="167" t="s">
        <v>34</v>
      </c>
    </row>
    <row r="308" spans="1:21" x14ac:dyDescent="0.15">
      <c r="A308" s="261" t="s">
        <v>18</v>
      </c>
      <c r="B308" s="262"/>
      <c r="C308" s="162" t="s">
        <v>6</v>
      </c>
      <c r="D308" s="169"/>
      <c r="E308" s="172">
        <f t="shared" ref="E308:P308" si="184">ROUNDDOWN(SUM(E304:E307),0)</f>
        <v>0</v>
      </c>
      <c r="F308" s="172">
        <f t="shared" si="184"/>
        <v>0</v>
      </c>
      <c r="G308" s="172">
        <f t="shared" si="184"/>
        <v>0</v>
      </c>
      <c r="H308" s="172">
        <f t="shared" si="184"/>
        <v>0</v>
      </c>
      <c r="I308" s="172">
        <f t="shared" si="184"/>
        <v>0</v>
      </c>
      <c r="J308" s="178">
        <f t="shared" si="184"/>
        <v>0</v>
      </c>
      <c r="K308" s="172">
        <f t="shared" si="184"/>
        <v>0</v>
      </c>
      <c r="L308" s="172">
        <f t="shared" si="184"/>
        <v>0</v>
      </c>
      <c r="M308" s="172">
        <f t="shared" si="184"/>
        <v>0</v>
      </c>
      <c r="N308" s="172">
        <f t="shared" si="184"/>
        <v>0</v>
      </c>
      <c r="O308" s="172">
        <f t="shared" si="184"/>
        <v>0</v>
      </c>
      <c r="P308" s="172">
        <f t="shared" si="184"/>
        <v>0</v>
      </c>
      <c r="Q308" s="173">
        <f>SUM(E308:P308)</f>
        <v>0</v>
      </c>
    </row>
    <row r="309" spans="1:21" x14ac:dyDescent="0.15">
      <c r="R309" s="129">
        <f>'別紙２ 予定電力量一覧表＆時間帯別表'!E30</f>
        <v>62</v>
      </c>
    </row>
    <row r="310" spans="1:21" x14ac:dyDescent="0.15">
      <c r="A310" s="263" t="s">
        <v>283</v>
      </c>
      <c r="B310" s="264"/>
      <c r="C310" s="143" t="s">
        <v>2</v>
      </c>
      <c r="D310" s="143" t="s">
        <v>10</v>
      </c>
      <c r="E310" s="144" t="str">
        <f t="shared" ref="E310:P310" si="185">E10</f>
        <v>2021/10</v>
      </c>
      <c r="F310" s="144" t="str">
        <f t="shared" si="185"/>
        <v>2021/11</v>
      </c>
      <c r="G310" s="144" t="str">
        <f t="shared" si="185"/>
        <v>2021/12</v>
      </c>
      <c r="H310" s="144" t="str">
        <f t="shared" si="185"/>
        <v>2022/1</v>
      </c>
      <c r="I310" s="144" t="str">
        <f t="shared" si="185"/>
        <v>2022/2</v>
      </c>
      <c r="J310" s="144" t="str">
        <f t="shared" si="185"/>
        <v>2022/3</v>
      </c>
      <c r="K310" s="144" t="str">
        <f t="shared" si="185"/>
        <v>2022/4</v>
      </c>
      <c r="L310" s="144" t="str">
        <f t="shared" si="185"/>
        <v>2022/5</v>
      </c>
      <c r="M310" s="144" t="str">
        <f t="shared" si="185"/>
        <v>2022/6</v>
      </c>
      <c r="N310" s="144" t="str">
        <f t="shared" si="185"/>
        <v>2022/7</v>
      </c>
      <c r="O310" s="144" t="str">
        <f t="shared" si="185"/>
        <v>2022/8</v>
      </c>
      <c r="P310" s="144" t="str">
        <f t="shared" si="185"/>
        <v>2022/9</v>
      </c>
      <c r="Q310" s="145" t="s">
        <v>8</v>
      </c>
      <c r="R310" s="129">
        <f>P311-R309</f>
        <v>0</v>
      </c>
    </row>
    <row r="311" spans="1:21" x14ac:dyDescent="0.15">
      <c r="A311" s="252" t="s">
        <v>32</v>
      </c>
      <c r="B311" s="253"/>
      <c r="C311" s="146" t="s">
        <v>33</v>
      </c>
      <c r="D311" s="147"/>
      <c r="E311" s="70">
        <f>'別紙２ 予定電力量一覧表＆時間帯別表'!$E$30</f>
        <v>62</v>
      </c>
      <c r="F311" s="70">
        <f>'別紙２ 予定電力量一覧表＆時間帯別表'!$E$30</f>
        <v>62</v>
      </c>
      <c r="G311" s="70">
        <f>'別紙２ 予定電力量一覧表＆時間帯別表'!$E$30</f>
        <v>62</v>
      </c>
      <c r="H311" s="70">
        <f>'別紙２ 予定電力量一覧表＆時間帯別表'!$E$30</f>
        <v>62</v>
      </c>
      <c r="I311" s="70">
        <f>'別紙２ 予定電力量一覧表＆時間帯別表'!$E$30</f>
        <v>62</v>
      </c>
      <c r="J311" s="70">
        <f>'別紙２ 予定電力量一覧表＆時間帯別表'!$E$30</f>
        <v>62</v>
      </c>
      <c r="K311" s="70">
        <f>'別紙２ 予定電力量一覧表＆時間帯別表'!$E$30</f>
        <v>62</v>
      </c>
      <c r="L311" s="70">
        <f>'別紙２ 予定電力量一覧表＆時間帯別表'!$E$30</f>
        <v>62</v>
      </c>
      <c r="M311" s="70">
        <f>'別紙２ 予定電力量一覧表＆時間帯別表'!$E$30</f>
        <v>62</v>
      </c>
      <c r="N311" s="70">
        <f>'別紙２ 予定電力量一覧表＆時間帯別表'!$E$30</f>
        <v>62</v>
      </c>
      <c r="O311" s="70">
        <f>'別紙２ 予定電力量一覧表＆時間帯別表'!$E$30</f>
        <v>62</v>
      </c>
      <c r="P311" s="70">
        <f>'別紙２ 予定電力量一覧表＆時間帯別表'!$E$30</f>
        <v>62</v>
      </c>
      <c r="Q311" s="148" t="s">
        <v>35</v>
      </c>
    </row>
    <row r="312" spans="1:21" x14ac:dyDescent="0.15">
      <c r="A312" s="254" t="s">
        <v>1</v>
      </c>
      <c r="B312" s="255"/>
      <c r="C312" s="149" t="s">
        <v>37</v>
      </c>
      <c r="D312" s="150"/>
      <c r="E312" s="75">
        <v>100</v>
      </c>
      <c r="F312" s="75">
        <v>100</v>
      </c>
      <c r="G312" s="75">
        <v>100</v>
      </c>
      <c r="H312" s="75">
        <v>100</v>
      </c>
      <c r="I312" s="75">
        <v>100</v>
      </c>
      <c r="J312" s="76">
        <v>100</v>
      </c>
      <c r="K312" s="75">
        <v>100</v>
      </c>
      <c r="L312" s="75">
        <v>100</v>
      </c>
      <c r="M312" s="75">
        <v>100</v>
      </c>
      <c r="N312" s="75">
        <v>100</v>
      </c>
      <c r="O312" s="75">
        <v>100</v>
      </c>
      <c r="P312" s="75">
        <v>100</v>
      </c>
      <c r="Q312" s="151" t="s">
        <v>35</v>
      </c>
    </row>
    <row r="313" spans="1:21" ht="13.5" customHeight="1" x14ac:dyDescent="0.15">
      <c r="A313" s="256" t="s">
        <v>39</v>
      </c>
      <c r="B313" s="152"/>
      <c r="C313" s="152"/>
      <c r="D313" s="153"/>
      <c r="E313" s="74"/>
      <c r="F313" s="74"/>
      <c r="G313" s="74"/>
      <c r="H313" s="74"/>
      <c r="I313" s="74"/>
      <c r="J313" s="74"/>
      <c r="K313" s="74"/>
      <c r="L313" s="74"/>
      <c r="M313" s="74"/>
      <c r="N313" s="74"/>
      <c r="O313" s="74"/>
      <c r="P313" s="74"/>
      <c r="Q313" s="151">
        <f>SUM(E313:P313)</f>
        <v>0</v>
      </c>
    </row>
    <row r="314" spans="1:21" x14ac:dyDescent="0.15">
      <c r="A314" s="266"/>
      <c r="B314" s="152" t="s">
        <v>3</v>
      </c>
      <c r="C314" s="152" t="s">
        <v>48</v>
      </c>
      <c r="D314" s="153"/>
      <c r="E314" s="74"/>
      <c r="F314" s="74"/>
      <c r="G314" s="74"/>
      <c r="H314" s="74"/>
      <c r="I314" s="74"/>
      <c r="J314" s="74"/>
      <c r="K314" s="74"/>
      <c r="L314" s="74"/>
      <c r="M314" s="74"/>
      <c r="N314" s="74">
        <f>'別紙２ 予定電力量一覧表＆時間帯別表'!O30</f>
        <v>3000</v>
      </c>
      <c r="O314" s="74">
        <f>'別紙２ 予定電力量一覧表＆時間帯別表'!P30</f>
        <v>4000</v>
      </c>
      <c r="P314" s="74">
        <f>'別紙２ 予定電力量一覧表＆時間帯別表'!Q30</f>
        <v>6000</v>
      </c>
      <c r="Q314" s="151">
        <f>SUM(E314:P314)</f>
        <v>13000</v>
      </c>
      <c r="S314" s="161">
        <f>'別紙２ 予定電力量一覧表＆時間帯別表'!R30</f>
        <v>47900</v>
      </c>
      <c r="T314" s="161">
        <f>Q316-S314</f>
        <v>0</v>
      </c>
      <c r="U314" s="161" t="str">
        <f>'別紙２ 予定電力量一覧表＆時間帯別表'!B30</f>
        <v>山手幼稚園</v>
      </c>
    </row>
    <row r="315" spans="1:21" x14ac:dyDescent="0.15">
      <c r="A315" s="266"/>
      <c r="B315" s="152" t="s">
        <v>4</v>
      </c>
      <c r="C315" s="152" t="s">
        <v>51</v>
      </c>
      <c r="D315" s="153"/>
      <c r="E315" s="74">
        <f>'別紙２ 予定電力量一覧表＆時間帯別表'!F30</f>
        <v>4100</v>
      </c>
      <c r="F315" s="74">
        <f>'別紙２ 予定電力量一覧表＆時間帯別表'!G30</f>
        <v>2300</v>
      </c>
      <c r="G315" s="74">
        <f>'別紙２ 予定電力量一覧表＆時間帯別表'!H30</f>
        <v>3200</v>
      </c>
      <c r="H315" s="74">
        <f>'別紙２ 予定電力量一覧表＆時間帯別表'!I30</f>
        <v>5200</v>
      </c>
      <c r="I315" s="74">
        <f>'別紙２ 予定電力量一覧表＆時間帯別表'!J30</f>
        <v>6900</v>
      </c>
      <c r="J315" s="74">
        <f>'別紙２ 予定電力量一覧表＆時間帯別表'!K30</f>
        <v>5800</v>
      </c>
      <c r="K315" s="74">
        <f>'別紙２ 予定電力量一覧表＆時間帯別表'!L30</f>
        <v>3300</v>
      </c>
      <c r="L315" s="74">
        <f>'別紙２ 予定電力量一覧表＆時間帯別表'!M30</f>
        <v>2300</v>
      </c>
      <c r="M315" s="74">
        <f>'別紙２ 予定電力量一覧表＆時間帯別表'!N30</f>
        <v>1800</v>
      </c>
      <c r="N315" s="74"/>
      <c r="O315" s="74"/>
      <c r="P315" s="74"/>
      <c r="Q315" s="151">
        <f>SUM(E315:P315)</f>
        <v>34900</v>
      </c>
    </row>
    <row r="316" spans="1:21" x14ac:dyDescent="0.15">
      <c r="A316" s="280"/>
      <c r="B316" s="156" t="s">
        <v>0</v>
      </c>
      <c r="C316" s="156" t="s">
        <v>51</v>
      </c>
      <c r="D316" s="157"/>
      <c r="E316" s="158">
        <f>SUM(E313:E315)</f>
        <v>4100</v>
      </c>
      <c r="F316" s="158">
        <f t="shared" ref="F316:P316" si="186">SUM(F313:F315)</f>
        <v>2300</v>
      </c>
      <c r="G316" s="158">
        <f t="shared" si="186"/>
        <v>3200</v>
      </c>
      <c r="H316" s="158">
        <f t="shared" si="186"/>
        <v>5200</v>
      </c>
      <c r="I316" s="158">
        <f t="shared" si="186"/>
        <v>6900</v>
      </c>
      <c r="J316" s="177">
        <f t="shared" si="186"/>
        <v>5800</v>
      </c>
      <c r="K316" s="158">
        <f t="shared" si="186"/>
        <v>3300</v>
      </c>
      <c r="L316" s="158">
        <f t="shared" si="186"/>
        <v>2300</v>
      </c>
      <c r="M316" s="158">
        <f t="shared" si="186"/>
        <v>1800</v>
      </c>
      <c r="N316" s="158">
        <f t="shared" si="186"/>
        <v>3000</v>
      </c>
      <c r="O316" s="158">
        <f t="shared" si="186"/>
        <v>4000</v>
      </c>
      <c r="P316" s="158">
        <f t="shared" si="186"/>
        <v>6000</v>
      </c>
      <c r="Q316" s="159">
        <f>SUM(E316:P316)</f>
        <v>47900</v>
      </c>
    </row>
    <row r="317" spans="1:21" x14ac:dyDescent="0.15">
      <c r="A317" s="259" t="s">
        <v>5</v>
      </c>
      <c r="B317" s="260"/>
      <c r="C317" s="162" t="s">
        <v>6</v>
      </c>
      <c r="D317" s="57"/>
      <c r="E317" s="163">
        <f t="shared" ref="E317:P317" si="187">$D317*E311*(185-E312)/100</f>
        <v>0</v>
      </c>
      <c r="F317" s="163">
        <f t="shared" si="187"/>
        <v>0</v>
      </c>
      <c r="G317" s="163">
        <f t="shared" si="187"/>
        <v>0</v>
      </c>
      <c r="H317" s="163">
        <f t="shared" si="187"/>
        <v>0</v>
      </c>
      <c r="I317" s="163">
        <f t="shared" si="187"/>
        <v>0</v>
      </c>
      <c r="J317" s="163">
        <f t="shared" si="187"/>
        <v>0</v>
      </c>
      <c r="K317" s="163">
        <f t="shared" si="187"/>
        <v>0</v>
      </c>
      <c r="L317" s="163">
        <f t="shared" si="187"/>
        <v>0</v>
      </c>
      <c r="M317" s="163">
        <f t="shared" si="187"/>
        <v>0</v>
      </c>
      <c r="N317" s="163">
        <f t="shared" si="187"/>
        <v>0</v>
      </c>
      <c r="O317" s="163">
        <f t="shared" si="187"/>
        <v>0</v>
      </c>
      <c r="P317" s="163">
        <f t="shared" si="187"/>
        <v>0</v>
      </c>
      <c r="Q317" s="164" t="s">
        <v>41</v>
      </c>
    </row>
    <row r="318" spans="1:21" x14ac:dyDescent="0.15">
      <c r="A318" s="168" t="s">
        <v>442</v>
      </c>
      <c r="B318" s="152" t="s">
        <v>3</v>
      </c>
      <c r="C318" s="152" t="s">
        <v>6</v>
      </c>
      <c r="D318" s="58"/>
      <c r="E318" s="166">
        <f t="shared" ref="E318:P318" si="188">$D318*E314</f>
        <v>0</v>
      </c>
      <c r="F318" s="166">
        <f t="shared" si="188"/>
        <v>0</v>
      </c>
      <c r="G318" s="166">
        <f t="shared" si="188"/>
        <v>0</v>
      </c>
      <c r="H318" s="166">
        <f t="shared" si="188"/>
        <v>0</v>
      </c>
      <c r="I318" s="166">
        <f t="shared" si="188"/>
        <v>0</v>
      </c>
      <c r="J318" s="166">
        <f t="shared" si="188"/>
        <v>0</v>
      </c>
      <c r="K318" s="166">
        <f t="shared" si="188"/>
        <v>0</v>
      </c>
      <c r="L318" s="166">
        <f t="shared" si="188"/>
        <v>0</v>
      </c>
      <c r="M318" s="166">
        <f t="shared" si="188"/>
        <v>0</v>
      </c>
      <c r="N318" s="166">
        <f t="shared" si="188"/>
        <v>0</v>
      </c>
      <c r="O318" s="166">
        <f t="shared" si="188"/>
        <v>0</v>
      </c>
      <c r="P318" s="166">
        <f t="shared" si="188"/>
        <v>0</v>
      </c>
      <c r="Q318" s="167" t="s">
        <v>41</v>
      </c>
    </row>
    <row r="319" spans="1:21" x14ac:dyDescent="0.15">
      <c r="A319" s="168"/>
      <c r="B319" s="152" t="s">
        <v>4</v>
      </c>
      <c r="C319" s="152" t="s">
        <v>6</v>
      </c>
      <c r="D319" s="58"/>
      <c r="E319" s="166">
        <f t="shared" ref="E319:P319" si="189">$D319*E315</f>
        <v>0</v>
      </c>
      <c r="F319" s="166">
        <f t="shared" si="189"/>
        <v>0</v>
      </c>
      <c r="G319" s="166">
        <f t="shared" si="189"/>
        <v>0</v>
      </c>
      <c r="H319" s="166">
        <f t="shared" si="189"/>
        <v>0</v>
      </c>
      <c r="I319" s="166">
        <f t="shared" si="189"/>
        <v>0</v>
      </c>
      <c r="J319" s="166">
        <f t="shared" si="189"/>
        <v>0</v>
      </c>
      <c r="K319" s="166">
        <f t="shared" si="189"/>
        <v>0</v>
      </c>
      <c r="L319" s="166">
        <f t="shared" si="189"/>
        <v>0</v>
      </c>
      <c r="M319" s="166">
        <f t="shared" si="189"/>
        <v>0</v>
      </c>
      <c r="N319" s="166">
        <f t="shared" si="189"/>
        <v>0</v>
      </c>
      <c r="O319" s="166">
        <f t="shared" si="189"/>
        <v>0</v>
      </c>
      <c r="P319" s="166">
        <f t="shared" si="189"/>
        <v>0</v>
      </c>
      <c r="Q319" s="167" t="s">
        <v>41</v>
      </c>
    </row>
    <row r="320" spans="1:21" x14ac:dyDescent="0.15">
      <c r="A320" s="261" t="s">
        <v>18</v>
      </c>
      <c r="B320" s="262"/>
      <c r="C320" s="162" t="s">
        <v>6</v>
      </c>
      <c r="D320" s="169"/>
      <c r="E320" s="172">
        <f t="shared" ref="E320:P320" si="190">ROUNDDOWN(SUM(E317:E319),0)</f>
        <v>0</v>
      </c>
      <c r="F320" s="172">
        <f t="shared" si="190"/>
        <v>0</v>
      </c>
      <c r="G320" s="172">
        <f t="shared" si="190"/>
        <v>0</v>
      </c>
      <c r="H320" s="172">
        <f t="shared" si="190"/>
        <v>0</v>
      </c>
      <c r="I320" s="172">
        <f t="shared" si="190"/>
        <v>0</v>
      </c>
      <c r="J320" s="178">
        <f t="shared" si="190"/>
        <v>0</v>
      </c>
      <c r="K320" s="172">
        <f t="shared" si="190"/>
        <v>0</v>
      </c>
      <c r="L320" s="172">
        <f t="shared" si="190"/>
        <v>0</v>
      </c>
      <c r="M320" s="172">
        <f t="shared" si="190"/>
        <v>0</v>
      </c>
      <c r="N320" s="172">
        <f t="shared" si="190"/>
        <v>0</v>
      </c>
      <c r="O320" s="172">
        <f t="shared" si="190"/>
        <v>0</v>
      </c>
      <c r="P320" s="172">
        <f t="shared" si="190"/>
        <v>0</v>
      </c>
      <c r="Q320" s="173">
        <f>SUM(E320:P320)</f>
        <v>0</v>
      </c>
    </row>
    <row r="321" spans="1:21" x14ac:dyDescent="0.15">
      <c r="A321" s="174"/>
      <c r="B321" s="174"/>
      <c r="C321" s="174"/>
      <c r="D321" s="174"/>
      <c r="E321" s="174"/>
      <c r="F321" s="174"/>
      <c r="G321" s="174"/>
      <c r="H321" s="174"/>
      <c r="I321" s="174"/>
      <c r="J321" s="174"/>
      <c r="K321" s="174"/>
      <c r="L321" s="174"/>
      <c r="M321" s="174"/>
      <c r="N321" s="174"/>
      <c r="O321" s="174"/>
      <c r="P321" s="175"/>
      <c r="Q321" s="175"/>
      <c r="R321" s="129">
        <f>'別紙２ 予定電力量一覧表＆時間帯別表'!E31</f>
        <v>114</v>
      </c>
    </row>
    <row r="322" spans="1:21" x14ac:dyDescent="0.15">
      <c r="A322" s="267" t="s">
        <v>59</v>
      </c>
      <c r="B322" s="268"/>
      <c r="C322" s="143" t="s">
        <v>2</v>
      </c>
      <c r="D322" s="143" t="s">
        <v>10</v>
      </c>
      <c r="E322" s="144" t="str">
        <f t="shared" ref="E322:P322" si="191">E10</f>
        <v>2021/10</v>
      </c>
      <c r="F322" s="144" t="str">
        <f t="shared" si="191"/>
        <v>2021/11</v>
      </c>
      <c r="G322" s="144" t="str">
        <f t="shared" si="191"/>
        <v>2021/12</v>
      </c>
      <c r="H322" s="144" t="str">
        <f t="shared" si="191"/>
        <v>2022/1</v>
      </c>
      <c r="I322" s="144" t="str">
        <f t="shared" si="191"/>
        <v>2022/2</v>
      </c>
      <c r="J322" s="144" t="str">
        <f t="shared" si="191"/>
        <v>2022/3</v>
      </c>
      <c r="K322" s="144" t="str">
        <f t="shared" si="191"/>
        <v>2022/4</v>
      </c>
      <c r="L322" s="144" t="str">
        <f t="shared" si="191"/>
        <v>2022/5</v>
      </c>
      <c r="M322" s="144" t="str">
        <f t="shared" si="191"/>
        <v>2022/6</v>
      </c>
      <c r="N322" s="144" t="str">
        <f t="shared" si="191"/>
        <v>2022/7</v>
      </c>
      <c r="O322" s="144" t="str">
        <f t="shared" si="191"/>
        <v>2022/8</v>
      </c>
      <c r="P322" s="144" t="str">
        <f t="shared" si="191"/>
        <v>2022/9</v>
      </c>
      <c r="Q322" s="145" t="s">
        <v>8</v>
      </c>
      <c r="R322" s="129">
        <f>P323-R321</f>
        <v>0</v>
      </c>
    </row>
    <row r="323" spans="1:21" x14ac:dyDescent="0.15">
      <c r="A323" s="252" t="s">
        <v>32</v>
      </c>
      <c r="B323" s="253"/>
      <c r="C323" s="146" t="s">
        <v>33</v>
      </c>
      <c r="D323" s="147"/>
      <c r="E323" s="70">
        <f>'別紙２ 予定電力量一覧表＆時間帯別表'!$E$31</f>
        <v>114</v>
      </c>
      <c r="F323" s="70">
        <f>'別紙２ 予定電力量一覧表＆時間帯別表'!$E$31</f>
        <v>114</v>
      </c>
      <c r="G323" s="70">
        <f>'別紙２ 予定電力量一覧表＆時間帯別表'!$E$31</f>
        <v>114</v>
      </c>
      <c r="H323" s="70">
        <f>'別紙２ 予定電力量一覧表＆時間帯別表'!$E$31</f>
        <v>114</v>
      </c>
      <c r="I323" s="70">
        <f>'別紙２ 予定電力量一覧表＆時間帯別表'!$E$31</f>
        <v>114</v>
      </c>
      <c r="J323" s="70">
        <f>'別紙２ 予定電力量一覧表＆時間帯別表'!$E$31</f>
        <v>114</v>
      </c>
      <c r="K323" s="70">
        <f>'別紙２ 予定電力量一覧表＆時間帯別表'!$E$31</f>
        <v>114</v>
      </c>
      <c r="L323" s="70">
        <f>'別紙２ 予定電力量一覧表＆時間帯別表'!$E$31</f>
        <v>114</v>
      </c>
      <c r="M323" s="70">
        <f>'別紙２ 予定電力量一覧表＆時間帯別表'!$E$31</f>
        <v>114</v>
      </c>
      <c r="N323" s="70">
        <f>'別紙２ 予定電力量一覧表＆時間帯別表'!$E$31</f>
        <v>114</v>
      </c>
      <c r="O323" s="70">
        <f>'別紙２ 予定電力量一覧表＆時間帯別表'!$E$31</f>
        <v>114</v>
      </c>
      <c r="P323" s="70">
        <f>'別紙２ 予定電力量一覧表＆時間帯別表'!$E$31</f>
        <v>114</v>
      </c>
      <c r="Q323" s="148" t="s">
        <v>35</v>
      </c>
    </row>
    <row r="324" spans="1:21" x14ac:dyDescent="0.15">
      <c r="A324" s="254" t="s">
        <v>1</v>
      </c>
      <c r="B324" s="255"/>
      <c r="C324" s="149" t="s">
        <v>37</v>
      </c>
      <c r="D324" s="150"/>
      <c r="E324" s="71">
        <v>100</v>
      </c>
      <c r="F324" s="71">
        <v>100</v>
      </c>
      <c r="G324" s="71">
        <v>100</v>
      </c>
      <c r="H324" s="71">
        <v>100</v>
      </c>
      <c r="I324" s="71">
        <v>100</v>
      </c>
      <c r="J324" s="72">
        <v>100</v>
      </c>
      <c r="K324" s="71">
        <v>100</v>
      </c>
      <c r="L324" s="71">
        <v>100</v>
      </c>
      <c r="M324" s="71">
        <v>100</v>
      </c>
      <c r="N324" s="71">
        <v>100</v>
      </c>
      <c r="O324" s="71">
        <v>100</v>
      </c>
      <c r="P324" s="71">
        <v>100</v>
      </c>
      <c r="Q324" s="151" t="s">
        <v>35</v>
      </c>
    </row>
    <row r="325" spans="1:21" x14ac:dyDescent="0.15">
      <c r="A325" s="256" t="s">
        <v>39</v>
      </c>
      <c r="B325" s="152" t="s">
        <v>3</v>
      </c>
      <c r="C325" s="152" t="s">
        <v>40</v>
      </c>
      <c r="D325" s="153"/>
      <c r="E325" s="73"/>
      <c r="F325" s="73"/>
      <c r="G325" s="73"/>
      <c r="H325" s="73"/>
      <c r="I325" s="73"/>
      <c r="J325" s="73"/>
      <c r="K325" s="73"/>
      <c r="L325" s="73"/>
      <c r="M325" s="73"/>
      <c r="N325" s="74">
        <f>'別紙２ 予定電力量一覧表＆時間帯別表'!O31</f>
        <v>13000</v>
      </c>
      <c r="O325" s="74">
        <f>'別紙２ 予定電力量一覧表＆時間帯別表'!P31</f>
        <v>12000</v>
      </c>
      <c r="P325" s="74">
        <f>'別紙２ 予定電力量一覧表＆時間帯別表'!Q31</f>
        <v>13000</v>
      </c>
      <c r="Q325" s="151">
        <f>SUM(E325:P325)</f>
        <v>38000</v>
      </c>
      <c r="S325" s="161">
        <f>'別紙２ 予定電力量一覧表＆時間帯別表'!R31</f>
        <v>160000</v>
      </c>
      <c r="T325" s="161">
        <f>Q327-S325</f>
        <v>0</v>
      </c>
      <c r="U325" s="129" t="str">
        <f>'別紙２ 予定電力量一覧表＆時間帯別表'!B31</f>
        <v>明石小学校</v>
      </c>
    </row>
    <row r="326" spans="1:21" x14ac:dyDescent="0.15">
      <c r="A326" s="257"/>
      <c r="B326" s="152" t="s">
        <v>4</v>
      </c>
      <c r="C326" s="152" t="s">
        <v>40</v>
      </c>
      <c r="D326" s="153"/>
      <c r="E326" s="74">
        <f>'別紙２ 予定電力量一覧表＆時間帯別表'!F31</f>
        <v>11000</v>
      </c>
      <c r="F326" s="74">
        <f>'別紙２ 予定電力量一覧表＆時間帯別表'!G31</f>
        <v>11000</v>
      </c>
      <c r="G326" s="74">
        <f>'別紙２ 予定電力量一覧表＆時間帯別表'!H31</f>
        <v>12000</v>
      </c>
      <c r="H326" s="74">
        <f>'別紙２ 予定電力量一覧表＆時間帯別表'!I31</f>
        <v>14000</v>
      </c>
      <c r="I326" s="74">
        <f>'別紙２ 予定電力量一覧表＆時間帯別表'!J31</f>
        <v>14000</v>
      </c>
      <c r="J326" s="74">
        <f>'別紙２ 予定電力量一覧表＆時間帯別表'!K31</f>
        <v>13000</v>
      </c>
      <c r="K326" s="74">
        <f>'別紙２ 予定電力量一覧表＆時間帯別表'!L31</f>
        <v>16000</v>
      </c>
      <c r="L326" s="74">
        <f>'別紙２ 予定電力量一覧表＆時間帯別表'!M31</f>
        <v>16000</v>
      </c>
      <c r="M326" s="74">
        <f>'別紙２ 予定電力量一覧表＆時間帯別表'!N31</f>
        <v>15000</v>
      </c>
      <c r="N326" s="74"/>
      <c r="O326" s="74"/>
      <c r="P326" s="74"/>
      <c r="Q326" s="151">
        <f>SUM(E326:P326)</f>
        <v>122000</v>
      </c>
    </row>
    <row r="327" spans="1:21" x14ac:dyDescent="0.15">
      <c r="A327" s="258"/>
      <c r="B327" s="156" t="s">
        <v>0</v>
      </c>
      <c r="C327" s="156" t="s">
        <v>40</v>
      </c>
      <c r="D327" s="157"/>
      <c r="E327" s="158">
        <f t="shared" ref="E327:P327" si="192">SUM(E325:E326)</f>
        <v>11000</v>
      </c>
      <c r="F327" s="158">
        <f t="shared" si="192"/>
        <v>11000</v>
      </c>
      <c r="G327" s="158">
        <f t="shared" si="192"/>
        <v>12000</v>
      </c>
      <c r="H327" s="158">
        <f t="shared" si="192"/>
        <v>14000</v>
      </c>
      <c r="I327" s="158">
        <f t="shared" si="192"/>
        <v>14000</v>
      </c>
      <c r="J327" s="158">
        <f t="shared" si="192"/>
        <v>13000</v>
      </c>
      <c r="K327" s="158">
        <f t="shared" si="192"/>
        <v>16000</v>
      </c>
      <c r="L327" s="158">
        <f t="shared" si="192"/>
        <v>16000</v>
      </c>
      <c r="M327" s="158">
        <f t="shared" si="192"/>
        <v>15000</v>
      </c>
      <c r="N327" s="158">
        <f t="shared" si="192"/>
        <v>13000</v>
      </c>
      <c r="O327" s="158">
        <f t="shared" si="192"/>
        <v>12000</v>
      </c>
      <c r="P327" s="158">
        <f t="shared" si="192"/>
        <v>13000</v>
      </c>
      <c r="Q327" s="159">
        <f>SUM(E327:P327)</f>
        <v>160000</v>
      </c>
    </row>
    <row r="328" spans="1:21" x14ac:dyDescent="0.15">
      <c r="A328" s="259" t="s">
        <v>5</v>
      </c>
      <c r="B328" s="260"/>
      <c r="C328" s="162" t="s">
        <v>6</v>
      </c>
      <c r="D328" s="57"/>
      <c r="E328" s="163">
        <f t="shared" ref="E328:G328" si="193">$D328*E323*(185-E324)/100</f>
        <v>0</v>
      </c>
      <c r="F328" s="163">
        <f t="shared" si="193"/>
        <v>0</v>
      </c>
      <c r="G328" s="163">
        <f t="shared" si="193"/>
        <v>0</v>
      </c>
      <c r="H328" s="163">
        <f>$D328*H323*(185-H324)/100</f>
        <v>0</v>
      </c>
      <c r="I328" s="163">
        <f t="shared" ref="I328:J328" si="194">$D328*I323*(185-I324)/100</f>
        <v>0</v>
      </c>
      <c r="J328" s="163">
        <f t="shared" si="194"/>
        <v>0</v>
      </c>
      <c r="K328" s="163">
        <f>$D328*K323*(185-K324)/100</f>
        <v>0</v>
      </c>
      <c r="L328" s="163">
        <f t="shared" ref="L328:P328" si="195">$D328*L323*(185-L324)/100</f>
        <v>0</v>
      </c>
      <c r="M328" s="163">
        <f t="shared" si="195"/>
        <v>0</v>
      </c>
      <c r="N328" s="163">
        <f t="shared" si="195"/>
        <v>0</v>
      </c>
      <c r="O328" s="163">
        <f t="shared" si="195"/>
        <v>0</v>
      </c>
      <c r="P328" s="163">
        <f t="shared" si="195"/>
        <v>0</v>
      </c>
      <c r="Q328" s="164" t="s">
        <v>41</v>
      </c>
    </row>
    <row r="329" spans="1:21" x14ac:dyDescent="0.15">
      <c r="A329" s="165" t="s">
        <v>7</v>
      </c>
      <c r="B329" s="152" t="s">
        <v>3</v>
      </c>
      <c r="C329" s="152" t="s">
        <v>6</v>
      </c>
      <c r="D329" s="58"/>
      <c r="E329" s="166">
        <f t="shared" ref="E329:J330" si="196">$D329*E325</f>
        <v>0</v>
      </c>
      <c r="F329" s="166">
        <f t="shared" si="196"/>
        <v>0</v>
      </c>
      <c r="G329" s="166">
        <f t="shared" si="196"/>
        <v>0</v>
      </c>
      <c r="H329" s="166">
        <f t="shared" si="196"/>
        <v>0</v>
      </c>
      <c r="I329" s="166">
        <f t="shared" si="196"/>
        <v>0</v>
      </c>
      <c r="J329" s="166">
        <f t="shared" si="196"/>
        <v>0</v>
      </c>
      <c r="K329" s="166">
        <f>$D329*K325</f>
        <v>0</v>
      </c>
      <c r="L329" s="166">
        <f t="shared" ref="L329:P330" si="197">$D329*L325</f>
        <v>0</v>
      </c>
      <c r="M329" s="166">
        <f t="shared" si="197"/>
        <v>0</v>
      </c>
      <c r="N329" s="166">
        <f t="shared" si="197"/>
        <v>0</v>
      </c>
      <c r="O329" s="166">
        <f t="shared" si="197"/>
        <v>0</v>
      </c>
      <c r="P329" s="166">
        <f t="shared" si="197"/>
        <v>0</v>
      </c>
      <c r="Q329" s="167" t="s">
        <v>41</v>
      </c>
    </row>
    <row r="330" spans="1:21" x14ac:dyDescent="0.15">
      <c r="A330" s="168"/>
      <c r="B330" s="152" t="s">
        <v>4</v>
      </c>
      <c r="C330" s="152" t="s">
        <v>6</v>
      </c>
      <c r="D330" s="58"/>
      <c r="E330" s="166">
        <f t="shared" si="196"/>
        <v>0</v>
      </c>
      <c r="F330" s="166">
        <f t="shared" si="196"/>
        <v>0</v>
      </c>
      <c r="G330" s="166">
        <f t="shared" si="196"/>
        <v>0</v>
      </c>
      <c r="H330" s="166">
        <f t="shared" si="196"/>
        <v>0</v>
      </c>
      <c r="I330" s="166">
        <f t="shared" si="196"/>
        <v>0</v>
      </c>
      <c r="J330" s="166">
        <f t="shared" si="196"/>
        <v>0</v>
      </c>
      <c r="K330" s="166">
        <f>$D330*K326</f>
        <v>0</v>
      </c>
      <c r="L330" s="166">
        <f t="shared" si="197"/>
        <v>0</v>
      </c>
      <c r="M330" s="166">
        <f t="shared" si="197"/>
        <v>0</v>
      </c>
      <c r="N330" s="166">
        <f t="shared" si="197"/>
        <v>0</v>
      </c>
      <c r="O330" s="166">
        <f t="shared" si="197"/>
        <v>0</v>
      </c>
      <c r="P330" s="166">
        <f t="shared" si="197"/>
        <v>0</v>
      </c>
      <c r="Q330" s="167" t="s">
        <v>41</v>
      </c>
    </row>
    <row r="331" spans="1:21" x14ac:dyDescent="0.15">
      <c r="A331" s="261" t="s">
        <v>18</v>
      </c>
      <c r="B331" s="262"/>
      <c r="C331" s="162" t="s">
        <v>6</v>
      </c>
      <c r="D331" s="169"/>
      <c r="E331" s="170">
        <f t="shared" ref="E331:P331" si="198">ROUNDDOWN(SUM(E328:E330),0)</f>
        <v>0</v>
      </c>
      <c r="F331" s="170">
        <f t="shared" si="198"/>
        <v>0</v>
      </c>
      <c r="G331" s="170">
        <f t="shared" si="198"/>
        <v>0</v>
      </c>
      <c r="H331" s="170">
        <f t="shared" si="198"/>
        <v>0</v>
      </c>
      <c r="I331" s="170">
        <f t="shared" si="198"/>
        <v>0</v>
      </c>
      <c r="J331" s="171">
        <f t="shared" si="198"/>
        <v>0</v>
      </c>
      <c r="K331" s="172">
        <f t="shared" si="198"/>
        <v>0</v>
      </c>
      <c r="L331" s="172">
        <f t="shared" si="198"/>
        <v>0</v>
      </c>
      <c r="M331" s="172">
        <f t="shared" si="198"/>
        <v>0</v>
      </c>
      <c r="N331" s="172">
        <f t="shared" si="198"/>
        <v>0</v>
      </c>
      <c r="O331" s="172">
        <f t="shared" si="198"/>
        <v>0</v>
      </c>
      <c r="P331" s="172">
        <f t="shared" si="198"/>
        <v>0</v>
      </c>
      <c r="Q331" s="173">
        <f>SUM(E331:P331)</f>
        <v>0</v>
      </c>
    </row>
    <row r="332" spans="1:21" x14ac:dyDescent="0.15">
      <c r="A332" s="174"/>
      <c r="B332" s="174"/>
      <c r="C332" s="174"/>
      <c r="D332" s="174"/>
      <c r="E332" s="175"/>
      <c r="F332" s="175"/>
      <c r="G332" s="175"/>
      <c r="H332" s="175"/>
      <c r="I332" s="175"/>
      <c r="J332" s="175"/>
      <c r="K332" s="174"/>
      <c r="L332" s="174"/>
      <c r="M332" s="174"/>
      <c r="N332" s="174"/>
      <c r="O332" s="174"/>
      <c r="P332" s="174"/>
      <c r="Q332" s="174"/>
      <c r="R332" s="129">
        <f>'別紙２ 予定電力量一覧表＆時間帯別表'!E32</f>
        <v>104</v>
      </c>
    </row>
    <row r="333" spans="1:21" x14ac:dyDescent="0.15">
      <c r="A333" s="267" t="s">
        <v>60</v>
      </c>
      <c r="B333" s="268"/>
      <c r="C333" s="143" t="s">
        <v>2</v>
      </c>
      <c r="D333" s="143" t="s">
        <v>10</v>
      </c>
      <c r="E333" s="144" t="str">
        <f t="shared" ref="E333:P333" si="199">E10</f>
        <v>2021/10</v>
      </c>
      <c r="F333" s="144" t="str">
        <f t="shared" si="199"/>
        <v>2021/11</v>
      </c>
      <c r="G333" s="144" t="str">
        <f t="shared" si="199"/>
        <v>2021/12</v>
      </c>
      <c r="H333" s="144" t="str">
        <f t="shared" si="199"/>
        <v>2022/1</v>
      </c>
      <c r="I333" s="144" t="str">
        <f t="shared" si="199"/>
        <v>2022/2</v>
      </c>
      <c r="J333" s="144" t="str">
        <f t="shared" si="199"/>
        <v>2022/3</v>
      </c>
      <c r="K333" s="144" t="str">
        <f t="shared" si="199"/>
        <v>2022/4</v>
      </c>
      <c r="L333" s="144" t="str">
        <f t="shared" si="199"/>
        <v>2022/5</v>
      </c>
      <c r="M333" s="144" t="str">
        <f t="shared" si="199"/>
        <v>2022/6</v>
      </c>
      <c r="N333" s="144" t="str">
        <f t="shared" si="199"/>
        <v>2022/7</v>
      </c>
      <c r="O333" s="144" t="str">
        <f t="shared" si="199"/>
        <v>2022/8</v>
      </c>
      <c r="P333" s="144" t="str">
        <f t="shared" si="199"/>
        <v>2022/9</v>
      </c>
      <c r="Q333" s="145" t="s">
        <v>8</v>
      </c>
      <c r="R333" s="129">
        <f>P334-R332</f>
        <v>0</v>
      </c>
    </row>
    <row r="334" spans="1:21" x14ac:dyDescent="0.15">
      <c r="A334" s="252" t="s">
        <v>32</v>
      </c>
      <c r="B334" s="253"/>
      <c r="C334" s="146" t="s">
        <v>33</v>
      </c>
      <c r="D334" s="147"/>
      <c r="E334" s="70">
        <f>'別紙２ 予定電力量一覧表＆時間帯別表'!$E$32</f>
        <v>104</v>
      </c>
      <c r="F334" s="70">
        <f>'別紙２ 予定電力量一覧表＆時間帯別表'!$E$32</f>
        <v>104</v>
      </c>
      <c r="G334" s="70">
        <f>'別紙２ 予定電力量一覧表＆時間帯別表'!$E$32</f>
        <v>104</v>
      </c>
      <c r="H334" s="70">
        <f>'別紙２ 予定電力量一覧表＆時間帯別表'!$E$32</f>
        <v>104</v>
      </c>
      <c r="I334" s="70">
        <f>'別紙２ 予定電力量一覧表＆時間帯別表'!$E$32</f>
        <v>104</v>
      </c>
      <c r="J334" s="70">
        <f>'別紙２ 予定電力量一覧表＆時間帯別表'!$E$32</f>
        <v>104</v>
      </c>
      <c r="K334" s="70">
        <f>'別紙２ 予定電力量一覧表＆時間帯別表'!$E$32</f>
        <v>104</v>
      </c>
      <c r="L334" s="70">
        <f>'別紙２ 予定電力量一覧表＆時間帯別表'!$E$32</f>
        <v>104</v>
      </c>
      <c r="M334" s="70">
        <f>'別紙２ 予定電力量一覧表＆時間帯別表'!$E$32</f>
        <v>104</v>
      </c>
      <c r="N334" s="70">
        <f>'別紙２ 予定電力量一覧表＆時間帯別表'!$E$32</f>
        <v>104</v>
      </c>
      <c r="O334" s="70">
        <f>'別紙２ 予定電力量一覧表＆時間帯別表'!$E$32</f>
        <v>104</v>
      </c>
      <c r="P334" s="70">
        <f>'別紙２ 予定電力量一覧表＆時間帯別表'!$E$32</f>
        <v>104</v>
      </c>
      <c r="Q334" s="148" t="s">
        <v>35</v>
      </c>
    </row>
    <row r="335" spans="1:21" x14ac:dyDescent="0.15">
      <c r="A335" s="254" t="s">
        <v>1</v>
      </c>
      <c r="B335" s="255"/>
      <c r="C335" s="149" t="s">
        <v>37</v>
      </c>
      <c r="D335" s="150"/>
      <c r="E335" s="71">
        <v>100</v>
      </c>
      <c r="F335" s="71">
        <v>100</v>
      </c>
      <c r="G335" s="71">
        <v>100</v>
      </c>
      <c r="H335" s="71">
        <v>100</v>
      </c>
      <c r="I335" s="71">
        <v>100</v>
      </c>
      <c r="J335" s="72">
        <v>100</v>
      </c>
      <c r="K335" s="71">
        <v>100</v>
      </c>
      <c r="L335" s="71">
        <v>100</v>
      </c>
      <c r="M335" s="71">
        <v>100</v>
      </c>
      <c r="N335" s="71">
        <v>100</v>
      </c>
      <c r="O335" s="71">
        <v>100</v>
      </c>
      <c r="P335" s="71">
        <v>100</v>
      </c>
      <c r="Q335" s="151" t="s">
        <v>35</v>
      </c>
    </row>
    <row r="336" spans="1:21" x14ac:dyDescent="0.15">
      <c r="A336" s="256" t="s">
        <v>39</v>
      </c>
      <c r="B336" s="152" t="s">
        <v>3</v>
      </c>
      <c r="C336" s="152" t="s">
        <v>40</v>
      </c>
      <c r="D336" s="153"/>
      <c r="E336" s="73"/>
      <c r="F336" s="73"/>
      <c r="G336" s="73"/>
      <c r="H336" s="73"/>
      <c r="I336" s="73"/>
      <c r="J336" s="73"/>
      <c r="K336" s="73"/>
      <c r="L336" s="73"/>
      <c r="M336" s="73"/>
      <c r="N336" s="74">
        <f>'別紙２ 予定電力量一覧表＆時間帯別表'!O32</f>
        <v>16000</v>
      </c>
      <c r="O336" s="74">
        <f>'別紙２ 予定電力量一覧表＆時間帯別表'!P32</f>
        <v>13000</v>
      </c>
      <c r="P336" s="74">
        <f>'別紙２ 予定電力量一覧表＆時間帯別表'!Q32</f>
        <v>16000</v>
      </c>
      <c r="Q336" s="151">
        <f>SUM(E336:P336)</f>
        <v>45000</v>
      </c>
      <c r="S336" s="161">
        <f>'別紙２ 予定電力量一覧表＆時間帯別表'!R32</f>
        <v>158000</v>
      </c>
      <c r="T336" s="161">
        <f>Q338-S336</f>
        <v>0</v>
      </c>
      <c r="U336" s="161" t="str">
        <f>'別紙２ 予定電力量一覧表＆時間帯別表'!B32</f>
        <v>松が丘小学校</v>
      </c>
    </row>
    <row r="337" spans="1:21" x14ac:dyDescent="0.15">
      <c r="A337" s="257"/>
      <c r="B337" s="152" t="s">
        <v>4</v>
      </c>
      <c r="C337" s="152" t="s">
        <v>40</v>
      </c>
      <c r="D337" s="153"/>
      <c r="E337" s="74">
        <f>'別紙２ 予定電力量一覧表＆時間帯別表'!F32</f>
        <v>14000</v>
      </c>
      <c r="F337" s="74">
        <f>'別紙２ 予定電力量一覧表＆時間帯別表'!G32</f>
        <v>12000</v>
      </c>
      <c r="G337" s="74">
        <f>'別紙２ 予定電力量一覧表＆時間帯別表'!H32</f>
        <v>12000</v>
      </c>
      <c r="H337" s="74">
        <f>'別紙２ 予定電力量一覧表＆時間帯別表'!I32</f>
        <v>13000</v>
      </c>
      <c r="I337" s="74">
        <f>'別紙２ 予定電力量一覧表＆時間帯別表'!J32</f>
        <v>13000</v>
      </c>
      <c r="J337" s="74">
        <f>'別紙２ 予定電力量一覧表＆時間帯別表'!K32</f>
        <v>9000</v>
      </c>
      <c r="K337" s="74">
        <f>'別紙２ 予定電力量一覧表＆時間帯別表'!L32</f>
        <v>13000</v>
      </c>
      <c r="L337" s="74">
        <f>'別紙２ 予定電力量一覧表＆時間帯別表'!M32</f>
        <v>14000</v>
      </c>
      <c r="M337" s="74">
        <f>'別紙２ 予定電力量一覧表＆時間帯別表'!N32</f>
        <v>13000</v>
      </c>
      <c r="N337" s="74"/>
      <c r="O337" s="74"/>
      <c r="P337" s="74"/>
      <c r="Q337" s="151">
        <f>SUM(E337:P337)</f>
        <v>113000</v>
      </c>
    </row>
    <row r="338" spans="1:21" x14ac:dyDescent="0.15">
      <c r="A338" s="258"/>
      <c r="B338" s="156" t="s">
        <v>0</v>
      </c>
      <c r="C338" s="156" t="s">
        <v>40</v>
      </c>
      <c r="D338" s="157"/>
      <c r="E338" s="158">
        <f t="shared" ref="E338:P338" si="200">SUM(E336:E337)</f>
        <v>14000</v>
      </c>
      <c r="F338" s="158">
        <f t="shared" si="200"/>
        <v>12000</v>
      </c>
      <c r="G338" s="158">
        <f t="shared" si="200"/>
        <v>12000</v>
      </c>
      <c r="H338" s="158">
        <f t="shared" si="200"/>
        <v>13000</v>
      </c>
      <c r="I338" s="158">
        <f t="shared" si="200"/>
        <v>13000</v>
      </c>
      <c r="J338" s="158">
        <f t="shared" si="200"/>
        <v>9000</v>
      </c>
      <c r="K338" s="158">
        <f t="shared" si="200"/>
        <v>13000</v>
      </c>
      <c r="L338" s="158">
        <f t="shared" si="200"/>
        <v>14000</v>
      </c>
      <c r="M338" s="158">
        <f t="shared" si="200"/>
        <v>13000</v>
      </c>
      <c r="N338" s="158">
        <f t="shared" si="200"/>
        <v>16000</v>
      </c>
      <c r="O338" s="158">
        <f t="shared" si="200"/>
        <v>13000</v>
      </c>
      <c r="P338" s="158">
        <f t="shared" si="200"/>
        <v>16000</v>
      </c>
      <c r="Q338" s="159">
        <f>SUM(E338:P338)</f>
        <v>158000</v>
      </c>
    </row>
    <row r="339" spans="1:21" x14ac:dyDescent="0.15">
      <c r="A339" s="259" t="s">
        <v>5</v>
      </c>
      <c r="B339" s="260"/>
      <c r="C339" s="162" t="s">
        <v>6</v>
      </c>
      <c r="D339" s="57"/>
      <c r="E339" s="163">
        <f t="shared" ref="E339:G339" si="201">$D339*E334*(185-E335)/100</f>
        <v>0</v>
      </c>
      <c r="F339" s="163">
        <f t="shared" si="201"/>
        <v>0</v>
      </c>
      <c r="G339" s="163">
        <f t="shared" si="201"/>
        <v>0</v>
      </c>
      <c r="H339" s="163">
        <f>$D339*H334*(185-H335)/100</f>
        <v>0</v>
      </c>
      <c r="I339" s="163">
        <f t="shared" ref="I339:J339" si="202">$D339*I334*(185-I335)/100</f>
        <v>0</v>
      </c>
      <c r="J339" s="163">
        <f t="shared" si="202"/>
        <v>0</v>
      </c>
      <c r="K339" s="163">
        <f>$D339*K334*(185-K335)/100</f>
        <v>0</v>
      </c>
      <c r="L339" s="163">
        <f t="shared" ref="L339:P339" si="203">$D339*L334*(185-L335)/100</f>
        <v>0</v>
      </c>
      <c r="M339" s="163">
        <f t="shared" si="203"/>
        <v>0</v>
      </c>
      <c r="N339" s="163">
        <f t="shared" si="203"/>
        <v>0</v>
      </c>
      <c r="O339" s="163">
        <f t="shared" si="203"/>
        <v>0</v>
      </c>
      <c r="P339" s="163">
        <f t="shared" si="203"/>
        <v>0</v>
      </c>
      <c r="Q339" s="164" t="s">
        <v>41</v>
      </c>
    </row>
    <row r="340" spans="1:21" x14ac:dyDescent="0.15">
      <c r="A340" s="165" t="s">
        <v>7</v>
      </c>
      <c r="B340" s="152" t="s">
        <v>3</v>
      </c>
      <c r="C340" s="152" t="s">
        <v>6</v>
      </c>
      <c r="D340" s="58"/>
      <c r="E340" s="166">
        <f t="shared" ref="E340:J341" si="204">$D340*E336</f>
        <v>0</v>
      </c>
      <c r="F340" s="166">
        <f t="shared" si="204"/>
        <v>0</v>
      </c>
      <c r="G340" s="166">
        <f t="shared" si="204"/>
        <v>0</v>
      </c>
      <c r="H340" s="166">
        <f t="shared" si="204"/>
        <v>0</v>
      </c>
      <c r="I340" s="166">
        <f t="shared" si="204"/>
        <v>0</v>
      </c>
      <c r="J340" s="166">
        <f t="shared" si="204"/>
        <v>0</v>
      </c>
      <c r="K340" s="166">
        <f>$D340*K336</f>
        <v>0</v>
      </c>
      <c r="L340" s="166">
        <f t="shared" ref="L340:P341" si="205">$D340*L336</f>
        <v>0</v>
      </c>
      <c r="M340" s="166">
        <f t="shared" si="205"/>
        <v>0</v>
      </c>
      <c r="N340" s="166">
        <f t="shared" si="205"/>
        <v>0</v>
      </c>
      <c r="O340" s="166">
        <f t="shared" si="205"/>
        <v>0</v>
      </c>
      <c r="P340" s="166">
        <f t="shared" si="205"/>
        <v>0</v>
      </c>
      <c r="Q340" s="167" t="s">
        <v>41</v>
      </c>
    </row>
    <row r="341" spans="1:21" x14ac:dyDescent="0.15">
      <c r="A341" s="168"/>
      <c r="B341" s="152" t="s">
        <v>4</v>
      </c>
      <c r="C341" s="152" t="s">
        <v>6</v>
      </c>
      <c r="D341" s="58"/>
      <c r="E341" s="166">
        <f t="shared" si="204"/>
        <v>0</v>
      </c>
      <c r="F341" s="166">
        <f t="shared" si="204"/>
        <v>0</v>
      </c>
      <c r="G341" s="166">
        <f t="shared" si="204"/>
        <v>0</v>
      </c>
      <c r="H341" s="166">
        <f t="shared" si="204"/>
        <v>0</v>
      </c>
      <c r="I341" s="166">
        <f t="shared" si="204"/>
        <v>0</v>
      </c>
      <c r="J341" s="166">
        <f t="shared" si="204"/>
        <v>0</v>
      </c>
      <c r="K341" s="166">
        <f>$D341*K337</f>
        <v>0</v>
      </c>
      <c r="L341" s="166">
        <f t="shared" si="205"/>
        <v>0</v>
      </c>
      <c r="M341" s="166">
        <f t="shared" si="205"/>
        <v>0</v>
      </c>
      <c r="N341" s="166">
        <f t="shared" si="205"/>
        <v>0</v>
      </c>
      <c r="O341" s="166">
        <f t="shared" si="205"/>
        <v>0</v>
      </c>
      <c r="P341" s="166">
        <f t="shared" si="205"/>
        <v>0</v>
      </c>
      <c r="Q341" s="167" t="s">
        <v>41</v>
      </c>
    </row>
    <row r="342" spans="1:21" x14ac:dyDescent="0.15">
      <c r="A342" s="261" t="s">
        <v>18</v>
      </c>
      <c r="B342" s="262"/>
      <c r="C342" s="162" t="s">
        <v>6</v>
      </c>
      <c r="D342" s="169"/>
      <c r="E342" s="170">
        <f t="shared" ref="E342:P342" si="206">ROUNDDOWN(SUM(E339:E341),0)</f>
        <v>0</v>
      </c>
      <c r="F342" s="170">
        <f t="shared" si="206"/>
        <v>0</v>
      </c>
      <c r="G342" s="170">
        <f t="shared" si="206"/>
        <v>0</v>
      </c>
      <c r="H342" s="170">
        <f t="shared" si="206"/>
        <v>0</v>
      </c>
      <c r="I342" s="170">
        <f t="shared" si="206"/>
        <v>0</v>
      </c>
      <c r="J342" s="171">
        <f t="shared" si="206"/>
        <v>0</v>
      </c>
      <c r="K342" s="172">
        <f t="shared" si="206"/>
        <v>0</v>
      </c>
      <c r="L342" s="172">
        <f t="shared" si="206"/>
        <v>0</v>
      </c>
      <c r="M342" s="172">
        <f t="shared" si="206"/>
        <v>0</v>
      </c>
      <c r="N342" s="172">
        <f t="shared" si="206"/>
        <v>0</v>
      </c>
      <c r="O342" s="172">
        <f t="shared" si="206"/>
        <v>0</v>
      </c>
      <c r="P342" s="172">
        <f t="shared" si="206"/>
        <v>0</v>
      </c>
      <c r="Q342" s="173">
        <f>SUM(E342:P342)</f>
        <v>0</v>
      </c>
    </row>
    <row r="343" spans="1:21" x14ac:dyDescent="0.15">
      <c r="A343" s="174"/>
      <c r="B343" s="174"/>
      <c r="C343" s="174"/>
      <c r="D343" s="174"/>
      <c r="E343" s="175"/>
      <c r="F343" s="175"/>
      <c r="G343" s="175"/>
      <c r="H343" s="175"/>
      <c r="I343" s="175"/>
      <c r="J343" s="175"/>
      <c r="K343" s="174"/>
      <c r="L343" s="174"/>
      <c r="M343" s="174"/>
      <c r="N343" s="174"/>
      <c r="O343" s="174"/>
      <c r="P343" s="174"/>
      <c r="Q343" s="174"/>
      <c r="R343" s="129">
        <f>'別紙２ 予定電力量一覧表＆時間帯別表'!E33</f>
        <v>138</v>
      </c>
    </row>
    <row r="344" spans="1:21" x14ac:dyDescent="0.15">
      <c r="A344" s="267" t="s">
        <v>61</v>
      </c>
      <c r="B344" s="268"/>
      <c r="C344" s="143" t="s">
        <v>2</v>
      </c>
      <c r="D344" s="143" t="s">
        <v>10</v>
      </c>
      <c r="E344" s="144" t="str">
        <f t="shared" ref="E344:P344" si="207">E10</f>
        <v>2021/10</v>
      </c>
      <c r="F344" s="144" t="str">
        <f t="shared" si="207"/>
        <v>2021/11</v>
      </c>
      <c r="G344" s="144" t="str">
        <f t="shared" si="207"/>
        <v>2021/12</v>
      </c>
      <c r="H344" s="144" t="str">
        <f t="shared" si="207"/>
        <v>2022/1</v>
      </c>
      <c r="I344" s="144" t="str">
        <f t="shared" si="207"/>
        <v>2022/2</v>
      </c>
      <c r="J344" s="144" t="str">
        <f t="shared" si="207"/>
        <v>2022/3</v>
      </c>
      <c r="K344" s="144" t="str">
        <f t="shared" si="207"/>
        <v>2022/4</v>
      </c>
      <c r="L344" s="144" t="str">
        <f t="shared" si="207"/>
        <v>2022/5</v>
      </c>
      <c r="M344" s="144" t="str">
        <f t="shared" si="207"/>
        <v>2022/6</v>
      </c>
      <c r="N344" s="144" t="str">
        <f t="shared" si="207"/>
        <v>2022/7</v>
      </c>
      <c r="O344" s="144" t="str">
        <f t="shared" si="207"/>
        <v>2022/8</v>
      </c>
      <c r="P344" s="144" t="str">
        <f t="shared" si="207"/>
        <v>2022/9</v>
      </c>
      <c r="Q344" s="145" t="s">
        <v>8</v>
      </c>
      <c r="R344" s="129">
        <f>P345-R343</f>
        <v>0</v>
      </c>
    </row>
    <row r="345" spans="1:21" x14ac:dyDescent="0.15">
      <c r="A345" s="252" t="s">
        <v>32</v>
      </c>
      <c r="B345" s="253"/>
      <c r="C345" s="146" t="s">
        <v>33</v>
      </c>
      <c r="D345" s="147"/>
      <c r="E345" s="70">
        <f>'別紙２ 予定電力量一覧表＆時間帯別表'!$E$33</f>
        <v>138</v>
      </c>
      <c r="F345" s="70">
        <f>'別紙２ 予定電力量一覧表＆時間帯別表'!$E$33</f>
        <v>138</v>
      </c>
      <c r="G345" s="70">
        <f>'別紙２ 予定電力量一覧表＆時間帯別表'!$E$33</f>
        <v>138</v>
      </c>
      <c r="H345" s="70">
        <f>'別紙２ 予定電力量一覧表＆時間帯別表'!$E$33</f>
        <v>138</v>
      </c>
      <c r="I345" s="70">
        <f>'別紙２ 予定電力量一覧表＆時間帯別表'!$E$33</f>
        <v>138</v>
      </c>
      <c r="J345" s="70">
        <f>'別紙２ 予定電力量一覧表＆時間帯別表'!$E$33</f>
        <v>138</v>
      </c>
      <c r="K345" s="70">
        <f>'別紙２ 予定電力量一覧表＆時間帯別表'!$E$33</f>
        <v>138</v>
      </c>
      <c r="L345" s="70">
        <f>'別紙２ 予定電力量一覧表＆時間帯別表'!$E$33</f>
        <v>138</v>
      </c>
      <c r="M345" s="70">
        <f>'別紙２ 予定電力量一覧表＆時間帯別表'!$E$33</f>
        <v>138</v>
      </c>
      <c r="N345" s="70">
        <f>'別紙２ 予定電力量一覧表＆時間帯別表'!$E$33</f>
        <v>138</v>
      </c>
      <c r="O345" s="70">
        <f>'別紙２ 予定電力量一覧表＆時間帯別表'!$E$33</f>
        <v>138</v>
      </c>
      <c r="P345" s="70">
        <f>'別紙２ 予定電力量一覧表＆時間帯別表'!$E$33</f>
        <v>138</v>
      </c>
      <c r="Q345" s="148" t="s">
        <v>35</v>
      </c>
    </row>
    <row r="346" spans="1:21" x14ac:dyDescent="0.15">
      <c r="A346" s="254" t="s">
        <v>1</v>
      </c>
      <c r="B346" s="255"/>
      <c r="C346" s="149" t="s">
        <v>37</v>
      </c>
      <c r="D346" s="150"/>
      <c r="E346" s="71">
        <v>100</v>
      </c>
      <c r="F346" s="71">
        <v>100</v>
      </c>
      <c r="G346" s="71">
        <v>100</v>
      </c>
      <c r="H346" s="71">
        <v>100</v>
      </c>
      <c r="I346" s="71">
        <v>100</v>
      </c>
      <c r="J346" s="72">
        <v>100</v>
      </c>
      <c r="K346" s="71">
        <v>100</v>
      </c>
      <c r="L346" s="71">
        <v>100</v>
      </c>
      <c r="M346" s="71">
        <v>100</v>
      </c>
      <c r="N346" s="71">
        <v>100</v>
      </c>
      <c r="O346" s="71">
        <v>100</v>
      </c>
      <c r="P346" s="71">
        <v>100</v>
      </c>
      <c r="Q346" s="151" t="s">
        <v>35</v>
      </c>
    </row>
    <row r="347" spans="1:21" x14ac:dyDescent="0.15">
      <c r="A347" s="256" t="s">
        <v>39</v>
      </c>
      <c r="B347" s="152" t="s">
        <v>3</v>
      </c>
      <c r="C347" s="152" t="s">
        <v>40</v>
      </c>
      <c r="D347" s="153"/>
      <c r="E347" s="73"/>
      <c r="F347" s="73"/>
      <c r="G347" s="73"/>
      <c r="H347" s="73"/>
      <c r="I347" s="73"/>
      <c r="J347" s="73"/>
      <c r="K347" s="73"/>
      <c r="L347" s="73"/>
      <c r="M347" s="73"/>
      <c r="N347" s="74">
        <f>'別紙２ 予定電力量一覧表＆時間帯別表'!O33</f>
        <v>18000</v>
      </c>
      <c r="O347" s="74">
        <f>'別紙２ 予定電力量一覧表＆時間帯別表'!P33</f>
        <v>19000</v>
      </c>
      <c r="P347" s="74">
        <f>'別紙２ 予定電力量一覧表＆時間帯別表'!Q33</f>
        <v>20000</v>
      </c>
      <c r="Q347" s="151">
        <f>SUM(E347:P347)</f>
        <v>57000</v>
      </c>
      <c r="S347" s="161">
        <f>'別紙２ 予定電力量一覧表＆時間帯別表'!R33</f>
        <v>193000</v>
      </c>
      <c r="T347" s="161">
        <f>Q349-S347</f>
        <v>0</v>
      </c>
      <c r="U347" s="161" t="str">
        <f>'別紙２ 予定電力量一覧表＆時間帯別表'!B33</f>
        <v>朝霧小学校</v>
      </c>
    </row>
    <row r="348" spans="1:21" x14ac:dyDescent="0.15">
      <c r="A348" s="257"/>
      <c r="B348" s="152" t="s">
        <v>4</v>
      </c>
      <c r="C348" s="152" t="s">
        <v>40</v>
      </c>
      <c r="D348" s="153"/>
      <c r="E348" s="74">
        <f>'別紙２ 予定電力量一覧表＆時間帯別表'!F33</f>
        <v>15000</v>
      </c>
      <c r="F348" s="74">
        <f>'別紙２ 予定電力量一覧表＆時間帯別表'!G33</f>
        <v>14000</v>
      </c>
      <c r="G348" s="74">
        <f>'別紙２ 予定電力量一覧表＆時間帯別表'!H33</f>
        <v>14000</v>
      </c>
      <c r="H348" s="74">
        <f>'別紙２ 予定電力量一覧表＆時間帯別表'!I33</f>
        <v>16000</v>
      </c>
      <c r="I348" s="74">
        <f>'別紙２ 予定電力量一覧表＆時間帯別表'!J33</f>
        <v>16000</v>
      </c>
      <c r="J348" s="74">
        <f>'別紙２ 予定電力量一覧表＆時間帯別表'!K33</f>
        <v>10000</v>
      </c>
      <c r="K348" s="74">
        <f>'別紙２ 予定電力量一覧表＆時間帯別表'!L33</f>
        <v>16000</v>
      </c>
      <c r="L348" s="74">
        <f>'別紙２ 予定電力量一覧表＆時間帯別表'!M33</f>
        <v>19000</v>
      </c>
      <c r="M348" s="74">
        <f>'別紙２ 予定電力量一覧表＆時間帯別表'!N33</f>
        <v>16000</v>
      </c>
      <c r="N348" s="74"/>
      <c r="O348" s="74"/>
      <c r="P348" s="74"/>
      <c r="Q348" s="151">
        <f>SUM(E348:P348)</f>
        <v>136000</v>
      </c>
    </row>
    <row r="349" spans="1:21" x14ac:dyDescent="0.15">
      <c r="A349" s="258"/>
      <c r="B349" s="156" t="s">
        <v>0</v>
      </c>
      <c r="C349" s="156" t="s">
        <v>40</v>
      </c>
      <c r="D349" s="157"/>
      <c r="E349" s="158">
        <f t="shared" ref="E349:P349" si="208">SUM(E347:E348)</f>
        <v>15000</v>
      </c>
      <c r="F349" s="158">
        <f t="shared" si="208"/>
        <v>14000</v>
      </c>
      <c r="G349" s="158">
        <f t="shared" si="208"/>
        <v>14000</v>
      </c>
      <c r="H349" s="158">
        <f t="shared" si="208"/>
        <v>16000</v>
      </c>
      <c r="I349" s="158">
        <f t="shared" si="208"/>
        <v>16000</v>
      </c>
      <c r="J349" s="158">
        <f t="shared" si="208"/>
        <v>10000</v>
      </c>
      <c r="K349" s="158">
        <f t="shared" si="208"/>
        <v>16000</v>
      </c>
      <c r="L349" s="158">
        <f t="shared" si="208"/>
        <v>19000</v>
      </c>
      <c r="M349" s="158">
        <f t="shared" si="208"/>
        <v>16000</v>
      </c>
      <c r="N349" s="158">
        <f t="shared" si="208"/>
        <v>18000</v>
      </c>
      <c r="O349" s="158">
        <f t="shared" si="208"/>
        <v>19000</v>
      </c>
      <c r="P349" s="158">
        <f t="shared" si="208"/>
        <v>20000</v>
      </c>
      <c r="Q349" s="159">
        <f>SUM(E349:P349)</f>
        <v>193000</v>
      </c>
    </row>
    <row r="350" spans="1:21" x14ac:dyDescent="0.15">
      <c r="A350" s="259" t="s">
        <v>5</v>
      </c>
      <c r="B350" s="260"/>
      <c r="C350" s="162" t="s">
        <v>6</v>
      </c>
      <c r="D350" s="57"/>
      <c r="E350" s="163">
        <f t="shared" ref="E350:G350" si="209">$D350*E345*(185-E346)/100</f>
        <v>0</v>
      </c>
      <c r="F350" s="163">
        <f t="shared" si="209"/>
        <v>0</v>
      </c>
      <c r="G350" s="163">
        <f t="shared" si="209"/>
        <v>0</v>
      </c>
      <c r="H350" s="163">
        <f>$D350*H345*(185-H346)/100</f>
        <v>0</v>
      </c>
      <c r="I350" s="163">
        <f t="shared" ref="I350:J350" si="210">$D350*I345*(185-I346)/100</f>
        <v>0</v>
      </c>
      <c r="J350" s="163">
        <f t="shared" si="210"/>
        <v>0</v>
      </c>
      <c r="K350" s="163">
        <f>$D350*K345*(185-K346)/100</f>
        <v>0</v>
      </c>
      <c r="L350" s="163">
        <f t="shared" ref="L350:P350" si="211">$D350*L345*(185-L346)/100</f>
        <v>0</v>
      </c>
      <c r="M350" s="163">
        <f t="shared" si="211"/>
        <v>0</v>
      </c>
      <c r="N350" s="163">
        <f t="shared" si="211"/>
        <v>0</v>
      </c>
      <c r="O350" s="163">
        <f t="shared" si="211"/>
        <v>0</v>
      </c>
      <c r="P350" s="163">
        <f t="shared" si="211"/>
        <v>0</v>
      </c>
      <c r="Q350" s="164" t="s">
        <v>41</v>
      </c>
    </row>
    <row r="351" spans="1:21" x14ac:dyDescent="0.15">
      <c r="A351" s="165" t="s">
        <v>7</v>
      </c>
      <c r="B351" s="152" t="s">
        <v>3</v>
      </c>
      <c r="C351" s="152" t="s">
        <v>6</v>
      </c>
      <c r="D351" s="58"/>
      <c r="E351" s="166">
        <f t="shared" ref="E351:J352" si="212">$D351*E347</f>
        <v>0</v>
      </c>
      <c r="F351" s="166">
        <f t="shared" si="212"/>
        <v>0</v>
      </c>
      <c r="G351" s="166">
        <f t="shared" si="212"/>
        <v>0</v>
      </c>
      <c r="H351" s="166">
        <f t="shared" si="212"/>
        <v>0</v>
      </c>
      <c r="I351" s="166">
        <f t="shared" si="212"/>
        <v>0</v>
      </c>
      <c r="J351" s="166">
        <f t="shared" si="212"/>
        <v>0</v>
      </c>
      <c r="K351" s="166">
        <f>$D351*K347</f>
        <v>0</v>
      </c>
      <c r="L351" s="166">
        <f t="shared" ref="L351:P352" si="213">$D351*L347</f>
        <v>0</v>
      </c>
      <c r="M351" s="166">
        <f t="shared" si="213"/>
        <v>0</v>
      </c>
      <c r="N351" s="166">
        <f t="shared" si="213"/>
        <v>0</v>
      </c>
      <c r="O351" s="166">
        <f t="shared" si="213"/>
        <v>0</v>
      </c>
      <c r="P351" s="166">
        <f t="shared" si="213"/>
        <v>0</v>
      </c>
      <c r="Q351" s="167" t="s">
        <v>41</v>
      </c>
    </row>
    <row r="352" spans="1:21" x14ac:dyDescent="0.15">
      <c r="A352" s="168"/>
      <c r="B352" s="152" t="s">
        <v>4</v>
      </c>
      <c r="C352" s="152" t="s">
        <v>6</v>
      </c>
      <c r="D352" s="58"/>
      <c r="E352" s="166">
        <f t="shared" si="212"/>
        <v>0</v>
      </c>
      <c r="F352" s="166">
        <f t="shared" si="212"/>
        <v>0</v>
      </c>
      <c r="G352" s="166">
        <f t="shared" si="212"/>
        <v>0</v>
      </c>
      <c r="H352" s="166">
        <f t="shared" si="212"/>
        <v>0</v>
      </c>
      <c r="I352" s="166">
        <f t="shared" si="212"/>
        <v>0</v>
      </c>
      <c r="J352" s="166">
        <f t="shared" si="212"/>
        <v>0</v>
      </c>
      <c r="K352" s="166">
        <f>$D352*K348</f>
        <v>0</v>
      </c>
      <c r="L352" s="166">
        <f t="shared" si="213"/>
        <v>0</v>
      </c>
      <c r="M352" s="166">
        <f t="shared" si="213"/>
        <v>0</v>
      </c>
      <c r="N352" s="166">
        <f t="shared" si="213"/>
        <v>0</v>
      </c>
      <c r="O352" s="166">
        <f t="shared" si="213"/>
        <v>0</v>
      </c>
      <c r="P352" s="166">
        <f t="shared" si="213"/>
        <v>0</v>
      </c>
      <c r="Q352" s="167" t="s">
        <v>41</v>
      </c>
    </row>
    <row r="353" spans="1:21" x14ac:dyDescent="0.15">
      <c r="A353" s="261" t="s">
        <v>18</v>
      </c>
      <c r="B353" s="262"/>
      <c r="C353" s="162" t="s">
        <v>6</v>
      </c>
      <c r="D353" s="169"/>
      <c r="E353" s="170">
        <f t="shared" ref="E353:P353" si="214">ROUNDDOWN(SUM(E350:E352),0)</f>
        <v>0</v>
      </c>
      <c r="F353" s="170">
        <f t="shared" si="214"/>
        <v>0</v>
      </c>
      <c r="G353" s="170">
        <f t="shared" si="214"/>
        <v>0</v>
      </c>
      <c r="H353" s="170">
        <f t="shared" si="214"/>
        <v>0</v>
      </c>
      <c r="I353" s="170">
        <f t="shared" si="214"/>
        <v>0</v>
      </c>
      <c r="J353" s="171">
        <f t="shared" si="214"/>
        <v>0</v>
      </c>
      <c r="K353" s="172">
        <f t="shared" si="214"/>
        <v>0</v>
      </c>
      <c r="L353" s="172">
        <f t="shared" si="214"/>
        <v>0</v>
      </c>
      <c r="M353" s="172">
        <f t="shared" si="214"/>
        <v>0</v>
      </c>
      <c r="N353" s="172">
        <f t="shared" si="214"/>
        <v>0</v>
      </c>
      <c r="O353" s="172">
        <f t="shared" si="214"/>
        <v>0</v>
      </c>
      <c r="P353" s="172">
        <f t="shared" si="214"/>
        <v>0</v>
      </c>
      <c r="Q353" s="173">
        <f>SUM(E353:P353)</f>
        <v>0</v>
      </c>
    </row>
    <row r="354" spans="1:21" x14ac:dyDescent="0.15">
      <c r="A354" s="174"/>
      <c r="B354" s="174"/>
      <c r="C354" s="174"/>
      <c r="D354" s="174"/>
      <c r="E354" s="175"/>
      <c r="F354" s="175"/>
      <c r="G354" s="175"/>
      <c r="H354" s="175"/>
      <c r="I354" s="175"/>
      <c r="J354" s="175"/>
      <c r="K354" s="174"/>
      <c r="L354" s="174"/>
      <c r="M354" s="174"/>
      <c r="N354" s="174"/>
      <c r="O354" s="174"/>
      <c r="P354" s="175"/>
      <c r="Q354" s="175"/>
      <c r="R354" s="129">
        <f>'別紙２ 予定電力量一覧表＆時間帯別表'!E34</f>
        <v>153</v>
      </c>
    </row>
    <row r="355" spans="1:21" x14ac:dyDescent="0.15">
      <c r="A355" s="267" t="s">
        <v>62</v>
      </c>
      <c r="B355" s="268"/>
      <c r="C355" s="143" t="s">
        <v>2</v>
      </c>
      <c r="D355" s="143" t="s">
        <v>10</v>
      </c>
      <c r="E355" s="144" t="str">
        <f t="shared" ref="E355:P355" si="215">E10</f>
        <v>2021/10</v>
      </c>
      <c r="F355" s="144" t="str">
        <f t="shared" si="215"/>
        <v>2021/11</v>
      </c>
      <c r="G355" s="144" t="str">
        <f t="shared" si="215"/>
        <v>2021/12</v>
      </c>
      <c r="H355" s="144" t="str">
        <f t="shared" si="215"/>
        <v>2022/1</v>
      </c>
      <c r="I355" s="144" t="str">
        <f t="shared" si="215"/>
        <v>2022/2</v>
      </c>
      <c r="J355" s="144" t="str">
        <f t="shared" si="215"/>
        <v>2022/3</v>
      </c>
      <c r="K355" s="144" t="str">
        <f t="shared" si="215"/>
        <v>2022/4</v>
      </c>
      <c r="L355" s="144" t="str">
        <f t="shared" si="215"/>
        <v>2022/5</v>
      </c>
      <c r="M355" s="144" t="str">
        <f t="shared" si="215"/>
        <v>2022/6</v>
      </c>
      <c r="N355" s="144" t="str">
        <f t="shared" si="215"/>
        <v>2022/7</v>
      </c>
      <c r="O355" s="144" t="str">
        <f t="shared" si="215"/>
        <v>2022/8</v>
      </c>
      <c r="P355" s="144" t="str">
        <f t="shared" si="215"/>
        <v>2022/9</v>
      </c>
      <c r="Q355" s="145" t="s">
        <v>8</v>
      </c>
      <c r="R355" s="129">
        <f>P356-R354</f>
        <v>0</v>
      </c>
    </row>
    <row r="356" spans="1:21" x14ac:dyDescent="0.15">
      <c r="A356" s="252" t="s">
        <v>32</v>
      </c>
      <c r="B356" s="253"/>
      <c r="C356" s="146" t="s">
        <v>33</v>
      </c>
      <c r="D356" s="147"/>
      <c r="E356" s="70">
        <f>'別紙２ 予定電力量一覧表＆時間帯別表'!$E$34</f>
        <v>153</v>
      </c>
      <c r="F356" s="70">
        <f>'別紙２ 予定電力量一覧表＆時間帯別表'!$E$34</f>
        <v>153</v>
      </c>
      <c r="G356" s="70">
        <f>'別紙２ 予定電力量一覧表＆時間帯別表'!$E$34</f>
        <v>153</v>
      </c>
      <c r="H356" s="70">
        <f>'別紙２ 予定電力量一覧表＆時間帯別表'!$E$34</f>
        <v>153</v>
      </c>
      <c r="I356" s="70">
        <f>'別紙２ 予定電力量一覧表＆時間帯別表'!$E$34</f>
        <v>153</v>
      </c>
      <c r="J356" s="70">
        <f>'別紙２ 予定電力量一覧表＆時間帯別表'!$E$34</f>
        <v>153</v>
      </c>
      <c r="K356" s="70">
        <f>'別紙２ 予定電力量一覧表＆時間帯別表'!$E$34</f>
        <v>153</v>
      </c>
      <c r="L356" s="70">
        <f>'別紙２ 予定電力量一覧表＆時間帯別表'!$E$34</f>
        <v>153</v>
      </c>
      <c r="M356" s="70">
        <f>'別紙２ 予定電力量一覧表＆時間帯別表'!$E$34</f>
        <v>153</v>
      </c>
      <c r="N356" s="70">
        <f>'別紙２ 予定電力量一覧表＆時間帯別表'!$E$34</f>
        <v>153</v>
      </c>
      <c r="O356" s="70">
        <f>'別紙２ 予定電力量一覧表＆時間帯別表'!$E$34</f>
        <v>153</v>
      </c>
      <c r="P356" s="70">
        <f>'別紙２ 予定電力量一覧表＆時間帯別表'!$E$34</f>
        <v>153</v>
      </c>
      <c r="Q356" s="148" t="s">
        <v>35</v>
      </c>
    </row>
    <row r="357" spans="1:21" x14ac:dyDescent="0.15">
      <c r="A357" s="254" t="s">
        <v>1</v>
      </c>
      <c r="B357" s="255"/>
      <c r="C357" s="149" t="s">
        <v>37</v>
      </c>
      <c r="D357" s="150"/>
      <c r="E357" s="71">
        <v>100</v>
      </c>
      <c r="F357" s="71">
        <v>100</v>
      </c>
      <c r="G357" s="71">
        <v>100</v>
      </c>
      <c r="H357" s="71">
        <v>100</v>
      </c>
      <c r="I357" s="71">
        <v>100</v>
      </c>
      <c r="J357" s="72">
        <v>100</v>
      </c>
      <c r="K357" s="71">
        <v>100</v>
      </c>
      <c r="L357" s="71">
        <v>100</v>
      </c>
      <c r="M357" s="71">
        <v>100</v>
      </c>
      <c r="N357" s="71">
        <v>100</v>
      </c>
      <c r="O357" s="71">
        <v>100</v>
      </c>
      <c r="P357" s="71">
        <v>100</v>
      </c>
      <c r="Q357" s="151" t="s">
        <v>35</v>
      </c>
    </row>
    <row r="358" spans="1:21" x14ac:dyDescent="0.15">
      <c r="A358" s="256" t="s">
        <v>39</v>
      </c>
      <c r="B358" s="152" t="s">
        <v>3</v>
      </c>
      <c r="C358" s="152" t="s">
        <v>40</v>
      </c>
      <c r="D358" s="153"/>
      <c r="E358" s="73"/>
      <c r="F358" s="73"/>
      <c r="G358" s="73"/>
      <c r="H358" s="73"/>
      <c r="I358" s="73"/>
      <c r="J358" s="73"/>
      <c r="K358" s="73"/>
      <c r="L358" s="73"/>
      <c r="M358" s="73"/>
      <c r="N358" s="74">
        <f>'別紙２ 予定電力量一覧表＆時間帯別表'!O34</f>
        <v>17000</v>
      </c>
      <c r="O358" s="74">
        <f>'別紙２ 予定電力量一覧表＆時間帯別表'!P34</f>
        <v>15000</v>
      </c>
      <c r="P358" s="74">
        <f>'別紙２ 予定電力量一覧表＆時間帯別表'!Q34</f>
        <v>19000</v>
      </c>
      <c r="Q358" s="151">
        <f>SUM(E358:P358)</f>
        <v>51000</v>
      </c>
      <c r="S358" s="161">
        <f>'別紙２ 予定電力量一覧表＆時間帯別表'!R34</f>
        <v>195000</v>
      </c>
      <c r="T358" s="161">
        <f>Q360-S358</f>
        <v>0</v>
      </c>
      <c r="U358" s="161" t="str">
        <f>'別紙２ 予定電力量一覧表＆時間帯別表'!B34</f>
        <v>人丸小学校</v>
      </c>
    </row>
    <row r="359" spans="1:21" x14ac:dyDescent="0.15">
      <c r="A359" s="257"/>
      <c r="B359" s="152" t="s">
        <v>4</v>
      </c>
      <c r="C359" s="152" t="s">
        <v>40</v>
      </c>
      <c r="D359" s="153"/>
      <c r="E359" s="74">
        <f>'別紙２ 予定電力量一覧表＆時間帯別表'!F34</f>
        <v>15000</v>
      </c>
      <c r="F359" s="74">
        <f>'別紙２ 予定電力量一覧表＆時間帯別表'!G34</f>
        <v>14000</v>
      </c>
      <c r="G359" s="74">
        <f>'別紙２ 予定電力量一覧表＆時間帯別表'!H34</f>
        <v>15000</v>
      </c>
      <c r="H359" s="74">
        <f>'別紙２ 予定電力量一覧表＆時間帯別表'!I34</f>
        <v>16000</v>
      </c>
      <c r="I359" s="74">
        <f>'別紙２ 予定電力量一覧表＆時間帯別表'!J34</f>
        <v>16000</v>
      </c>
      <c r="J359" s="74">
        <f>'別紙２ 予定電力量一覧表＆時間帯別表'!K34</f>
        <v>12000</v>
      </c>
      <c r="K359" s="74">
        <f>'別紙２ 予定電力量一覧表＆時間帯別表'!L34</f>
        <v>19000</v>
      </c>
      <c r="L359" s="74">
        <f>'別紙２ 予定電力量一覧表＆時間帯別表'!M34</f>
        <v>21000</v>
      </c>
      <c r="M359" s="74">
        <f>'別紙２ 予定電力量一覧表＆時間帯別表'!N34</f>
        <v>16000</v>
      </c>
      <c r="N359" s="74"/>
      <c r="O359" s="74"/>
      <c r="P359" s="74"/>
      <c r="Q359" s="151">
        <f>SUM(E359:P359)</f>
        <v>144000</v>
      </c>
    </row>
    <row r="360" spans="1:21" x14ac:dyDescent="0.15">
      <c r="A360" s="258"/>
      <c r="B360" s="156" t="s">
        <v>0</v>
      </c>
      <c r="C360" s="156" t="s">
        <v>40</v>
      </c>
      <c r="D360" s="157"/>
      <c r="E360" s="158">
        <f t="shared" ref="E360:P360" si="216">SUM(E358:E359)</f>
        <v>15000</v>
      </c>
      <c r="F360" s="158">
        <f t="shared" si="216"/>
        <v>14000</v>
      </c>
      <c r="G360" s="158">
        <f t="shared" si="216"/>
        <v>15000</v>
      </c>
      <c r="H360" s="158">
        <f t="shared" si="216"/>
        <v>16000</v>
      </c>
      <c r="I360" s="158">
        <f t="shared" si="216"/>
        <v>16000</v>
      </c>
      <c r="J360" s="158">
        <f t="shared" si="216"/>
        <v>12000</v>
      </c>
      <c r="K360" s="158">
        <f t="shared" si="216"/>
        <v>19000</v>
      </c>
      <c r="L360" s="158">
        <f t="shared" si="216"/>
        <v>21000</v>
      </c>
      <c r="M360" s="158">
        <f t="shared" si="216"/>
        <v>16000</v>
      </c>
      <c r="N360" s="158">
        <f t="shared" si="216"/>
        <v>17000</v>
      </c>
      <c r="O360" s="158">
        <f t="shared" si="216"/>
        <v>15000</v>
      </c>
      <c r="P360" s="158">
        <f t="shared" si="216"/>
        <v>19000</v>
      </c>
      <c r="Q360" s="159">
        <f>SUM(E360:P360)</f>
        <v>195000</v>
      </c>
    </row>
    <row r="361" spans="1:21" x14ac:dyDescent="0.15">
      <c r="A361" s="259" t="s">
        <v>5</v>
      </c>
      <c r="B361" s="260"/>
      <c r="C361" s="162" t="s">
        <v>6</v>
      </c>
      <c r="D361" s="57"/>
      <c r="E361" s="163">
        <f t="shared" ref="E361:G361" si="217">$D361*E356*(185-E357)/100</f>
        <v>0</v>
      </c>
      <c r="F361" s="163">
        <f t="shared" si="217"/>
        <v>0</v>
      </c>
      <c r="G361" s="163">
        <f t="shared" si="217"/>
        <v>0</v>
      </c>
      <c r="H361" s="163">
        <f>$D361*H356*(185-H357)/100</f>
        <v>0</v>
      </c>
      <c r="I361" s="163">
        <f t="shared" ref="I361:J361" si="218">$D361*I356*(185-I357)/100</f>
        <v>0</v>
      </c>
      <c r="J361" s="163">
        <f t="shared" si="218"/>
        <v>0</v>
      </c>
      <c r="K361" s="163">
        <f>$D361*K356*(185-K357)/100</f>
        <v>0</v>
      </c>
      <c r="L361" s="163">
        <f t="shared" ref="L361:P361" si="219">$D361*L356*(185-L357)/100</f>
        <v>0</v>
      </c>
      <c r="M361" s="163">
        <f t="shared" si="219"/>
        <v>0</v>
      </c>
      <c r="N361" s="163">
        <f t="shared" si="219"/>
        <v>0</v>
      </c>
      <c r="O361" s="163">
        <f t="shared" si="219"/>
        <v>0</v>
      </c>
      <c r="P361" s="163">
        <f t="shared" si="219"/>
        <v>0</v>
      </c>
      <c r="Q361" s="164" t="s">
        <v>41</v>
      </c>
    </row>
    <row r="362" spans="1:21" x14ac:dyDescent="0.15">
      <c r="A362" s="165" t="s">
        <v>7</v>
      </c>
      <c r="B362" s="152" t="s">
        <v>3</v>
      </c>
      <c r="C362" s="152" t="s">
        <v>6</v>
      </c>
      <c r="D362" s="58"/>
      <c r="E362" s="166">
        <f t="shared" ref="E362:J363" si="220">$D362*E358</f>
        <v>0</v>
      </c>
      <c r="F362" s="166">
        <f t="shared" si="220"/>
        <v>0</v>
      </c>
      <c r="G362" s="166">
        <f t="shared" si="220"/>
        <v>0</v>
      </c>
      <c r="H362" s="166">
        <f t="shared" si="220"/>
        <v>0</v>
      </c>
      <c r="I362" s="166">
        <f t="shared" si="220"/>
        <v>0</v>
      </c>
      <c r="J362" s="166">
        <f t="shared" si="220"/>
        <v>0</v>
      </c>
      <c r="K362" s="166">
        <f>$D362*K358</f>
        <v>0</v>
      </c>
      <c r="L362" s="166">
        <f t="shared" ref="L362:P363" si="221">$D362*L358</f>
        <v>0</v>
      </c>
      <c r="M362" s="166">
        <f t="shared" si="221"/>
        <v>0</v>
      </c>
      <c r="N362" s="166">
        <f t="shared" si="221"/>
        <v>0</v>
      </c>
      <c r="O362" s="166">
        <f t="shared" si="221"/>
        <v>0</v>
      </c>
      <c r="P362" s="166">
        <f t="shared" si="221"/>
        <v>0</v>
      </c>
      <c r="Q362" s="167" t="s">
        <v>41</v>
      </c>
    </row>
    <row r="363" spans="1:21" x14ac:dyDescent="0.15">
      <c r="A363" s="168"/>
      <c r="B363" s="152" t="s">
        <v>4</v>
      </c>
      <c r="C363" s="152" t="s">
        <v>6</v>
      </c>
      <c r="D363" s="58"/>
      <c r="E363" s="166">
        <f t="shared" si="220"/>
        <v>0</v>
      </c>
      <c r="F363" s="166">
        <f t="shared" si="220"/>
        <v>0</v>
      </c>
      <c r="G363" s="166">
        <f t="shared" si="220"/>
        <v>0</v>
      </c>
      <c r="H363" s="166">
        <f t="shared" si="220"/>
        <v>0</v>
      </c>
      <c r="I363" s="166">
        <f t="shared" si="220"/>
        <v>0</v>
      </c>
      <c r="J363" s="166">
        <f t="shared" si="220"/>
        <v>0</v>
      </c>
      <c r="K363" s="166">
        <f>$D363*K359</f>
        <v>0</v>
      </c>
      <c r="L363" s="166">
        <f t="shared" si="221"/>
        <v>0</v>
      </c>
      <c r="M363" s="166">
        <f t="shared" si="221"/>
        <v>0</v>
      </c>
      <c r="N363" s="166">
        <f t="shared" si="221"/>
        <v>0</v>
      </c>
      <c r="O363" s="166">
        <f t="shared" si="221"/>
        <v>0</v>
      </c>
      <c r="P363" s="166">
        <f t="shared" si="221"/>
        <v>0</v>
      </c>
      <c r="Q363" s="167" t="s">
        <v>41</v>
      </c>
    </row>
    <row r="364" spans="1:21" x14ac:dyDescent="0.15">
      <c r="A364" s="261" t="s">
        <v>18</v>
      </c>
      <c r="B364" s="262"/>
      <c r="C364" s="162" t="s">
        <v>6</v>
      </c>
      <c r="D364" s="169"/>
      <c r="E364" s="170">
        <f t="shared" ref="E364:P364" si="222">ROUNDDOWN(SUM(E361:E363),0)</f>
        <v>0</v>
      </c>
      <c r="F364" s="170">
        <f t="shared" si="222"/>
        <v>0</v>
      </c>
      <c r="G364" s="170">
        <f t="shared" si="222"/>
        <v>0</v>
      </c>
      <c r="H364" s="170">
        <f t="shared" si="222"/>
        <v>0</v>
      </c>
      <c r="I364" s="170">
        <f t="shared" si="222"/>
        <v>0</v>
      </c>
      <c r="J364" s="171">
        <f t="shared" si="222"/>
        <v>0</v>
      </c>
      <c r="K364" s="172">
        <f t="shared" si="222"/>
        <v>0</v>
      </c>
      <c r="L364" s="172">
        <f t="shared" si="222"/>
        <v>0</v>
      </c>
      <c r="M364" s="172">
        <f t="shared" si="222"/>
        <v>0</v>
      </c>
      <c r="N364" s="172">
        <f t="shared" si="222"/>
        <v>0</v>
      </c>
      <c r="O364" s="172">
        <f t="shared" si="222"/>
        <v>0</v>
      </c>
      <c r="P364" s="172">
        <f t="shared" si="222"/>
        <v>0</v>
      </c>
      <c r="Q364" s="173">
        <f>SUM(E364:P364)</f>
        <v>0</v>
      </c>
    </row>
    <row r="365" spans="1:21" x14ac:dyDescent="0.15">
      <c r="A365" s="174"/>
      <c r="B365" s="174"/>
      <c r="C365" s="174"/>
      <c r="D365" s="174"/>
      <c r="E365" s="175"/>
      <c r="F365" s="175"/>
      <c r="G365" s="175"/>
      <c r="H365" s="175"/>
      <c r="I365" s="175"/>
      <c r="J365" s="175"/>
      <c r="K365" s="174"/>
      <c r="L365" s="174"/>
      <c r="M365" s="174"/>
      <c r="N365" s="174"/>
      <c r="O365" s="174"/>
      <c r="P365" s="174"/>
      <c r="Q365" s="174"/>
      <c r="R365" s="129">
        <f>'別紙２ 予定電力量一覧表＆時間帯別表'!E35</f>
        <v>152</v>
      </c>
    </row>
    <row r="366" spans="1:21" x14ac:dyDescent="0.15">
      <c r="A366" s="267" t="s">
        <v>63</v>
      </c>
      <c r="B366" s="268"/>
      <c r="C366" s="143" t="s">
        <v>2</v>
      </c>
      <c r="D366" s="143" t="s">
        <v>10</v>
      </c>
      <c r="E366" s="144" t="str">
        <f t="shared" ref="E366:P366" si="223">E10</f>
        <v>2021/10</v>
      </c>
      <c r="F366" s="144" t="str">
        <f t="shared" si="223"/>
        <v>2021/11</v>
      </c>
      <c r="G366" s="144" t="str">
        <f t="shared" si="223"/>
        <v>2021/12</v>
      </c>
      <c r="H366" s="144" t="str">
        <f t="shared" si="223"/>
        <v>2022/1</v>
      </c>
      <c r="I366" s="144" t="str">
        <f t="shared" si="223"/>
        <v>2022/2</v>
      </c>
      <c r="J366" s="144" t="str">
        <f t="shared" si="223"/>
        <v>2022/3</v>
      </c>
      <c r="K366" s="144" t="str">
        <f t="shared" si="223"/>
        <v>2022/4</v>
      </c>
      <c r="L366" s="144" t="str">
        <f t="shared" si="223"/>
        <v>2022/5</v>
      </c>
      <c r="M366" s="144" t="str">
        <f t="shared" si="223"/>
        <v>2022/6</v>
      </c>
      <c r="N366" s="144" t="str">
        <f t="shared" si="223"/>
        <v>2022/7</v>
      </c>
      <c r="O366" s="144" t="str">
        <f t="shared" si="223"/>
        <v>2022/8</v>
      </c>
      <c r="P366" s="144" t="str">
        <f t="shared" si="223"/>
        <v>2022/9</v>
      </c>
      <c r="Q366" s="145" t="s">
        <v>8</v>
      </c>
      <c r="R366" s="129">
        <f>P367-R365</f>
        <v>0</v>
      </c>
    </row>
    <row r="367" spans="1:21" x14ac:dyDescent="0.15">
      <c r="A367" s="252" t="s">
        <v>32</v>
      </c>
      <c r="B367" s="253"/>
      <c r="C367" s="146" t="s">
        <v>33</v>
      </c>
      <c r="D367" s="147"/>
      <c r="E367" s="70">
        <f>'別紙２ 予定電力量一覧表＆時間帯別表'!$E$35</f>
        <v>152</v>
      </c>
      <c r="F367" s="70">
        <f>'別紙２ 予定電力量一覧表＆時間帯別表'!$E$35</f>
        <v>152</v>
      </c>
      <c r="G367" s="70">
        <f>'別紙２ 予定電力量一覧表＆時間帯別表'!$E$35</f>
        <v>152</v>
      </c>
      <c r="H367" s="70">
        <f>'別紙２ 予定電力量一覧表＆時間帯別表'!$E$35</f>
        <v>152</v>
      </c>
      <c r="I367" s="70">
        <f>'別紙２ 予定電力量一覧表＆時間帯別表'!$E$35</f>
        <v>152</v>
      </c>
      <c r="J367" s="70">
        <f>'別紙２ 予定電力量一覧表＆時間帯別表'!$E$35</f>
        <v>152</v>
      </c>
      <c r="K367" s="70">
        <f>'別紙２ 予定電力量一覧表＆時間帯別表'!$E$35</f>
        <v>152</v>
      </c>
      <c r="L367" s="70">
        <f>'別紙２ 予定電力量一覧表＆時間帯別表'!$E$35</f>
        <v>152</v>
      </c>
      <c r="M367" s="70">
        <f>'別紙２ 予定電力量一覧表＆時間帯別表'!$E$35</f>
        <v>152</v>
      </c>
      <c r="N367" s="70">
        <f>'別紙２ 予定電力量一覧表＆時間帯別表'!$E$35</f>
        <v>152</v>
      </c>
      <c r="O367" s="70">
        <f>'別紙２ 予定電力量一覧表＆時間帯別表'!$E$35</f>
        <v>152</v>
      </c>
      <c r="P367" s="70">
        <f>'別紙２ 予定電力量一覧表＆時間帯別表'!$E$35</f>
        <v>152</v>
      </c>
      <c r="Q367" s="148" t="s">
        <v>35</v>
      </c>
    </row>
    <row r="368" spans="1:21" x14ac:dyDescent="0.15">
      <c r="A368" s="254" t="s">
        <v>1</v>
      </c>
      <c r="B368" s="255"/>
      <c r="C368" s="149" t="s">
        <v>37</v>
      </c>
      <c r="D368" s="150"/>
      <c r="E368" s="71">
        <v>100</v>
      </c>
      <c r="F368" s="71">
        <v>100</v>
      </c>
      <c r="G368" s="71">
        <v>100</v>
      </c>
      <c r="H368" s="71">
        <v>100</v>
      </c>
      <c r="I368" s="71">
        <v>100</v>
      </c>
      <c r="J368" s="72">
        <v>100</v>
      </c>
      <c r="K368" s="71">
        <v>100</v>
      </c>
      <c r="L368" s="71">
        <v>100</v>
      </c>
      <c r="M368" s="71">
        <v>100</v>
      </c>
      <c r="N368" s="71">
        <v>100</v>
      </c>
      <c r="O368" s="71">
        <v>100</v>
      </c>
      <c r="P368" s="71">
        <v>100</v>
      </c>
      <c r="Q368" s="151" t="s">
        <v>35</v>
      </c>
    </row>
    <row r="369" spans="1:21" x14ac:dyDescent="0.15">
      <c r="A369" s="256" t="s">
        <v>39</v>
      </c>
      <c r="B369" s="152" t="s">
        <v>3</v>
      </c>
      <c r="C369" s="152" t="s">
        <v>40</v>
      </c>
      <c r="D369" s="153"/>
      <c r="E369" s="73"/>
      <c r="F369" s="73"/>
      <c r="G369" s="73"/>
      <c r="H369" s="73"/>
      <c r="I369" s="73"/>
      <c r="J369" s="73"/>
      <c r="K369" s="73"/>
      <c r="L369" s="73"/>
      <c r="M369" s="73"/>
      <c r="N369" s="74">
        <f>'別紙２ 予定電力量一覧表＆時間帯別表'!O35</f>
        <v>14000</v>
      </c>
      <c r="O369" s="74">
        <f>'別紙２ 予定電力量一覧表＆時間帯別表'!P35</f>
        <v>15000</v>
      </c>
      <c r="P369" s="74">
        <f>'別紙２ 予定電力量一覧表＆時間帯別表'!Q35</f>
        <v>19000</v>
      </c>
      <c r="Q369" s="151">
        <f>SUM(E369:P369)</f>
        <v>48000</v>
      </c>
      <c r="S369" s="161">
        <f>'別紙２ 予定電力量一覧表＆時間帯別表'!R35</f>
        <v>161000</v>
      </c>
      <c r="T369" s="161">
        <f>Q371-S369</f>
        <v>0</v>
      </c>
      <c r="U369" s="161" t="str">
        <f>'別紙２ 予定電力量一覧表＆時間帯別表'!B35</f>
        <v>中崎小学校</v>
      </c>
    </row>
    <row r="370" spans="1:21" x14ac:dyDescent="0.15">
      <c r="A370" s="257"/>
      <c r="B370" s="152" t="s">
        <v>4</v>
      </c>
      <c r="C370" s="152" t="s">
        <v>40</v>
      </c>
      <c r="D370" s="153"/>
      <c r="E370" s="74">
        <f>'別紙２ 予定電力量一覧表＆時間帯別表'!F35</f>
        <v>13000</v>
      </c>
      <c r="F370" s="74">
        <f>'別紙２ 予定電力量一覧表＆時間帯別表'!G35</f>
        <v>11000</v>
      </c>
      <c r="G370" s="74">
        <f>'別紙２ 予定電力量一覧表＆時間帯別表'!H35</f>
        <v>11000</v>
      </c>
      <c r="H370" s="74">
        <f>'別紙２ 予定電力量一覧表＆時間帯別表'!I35</f>
        <v>12000</v>
      </c>
      <c r="I370" s="74">
        <f>'別紙２ 予定電力量一覧表＆時間帯別表'!J35</f>
        <v>12000</v>
      </c>
      <c r="J370" s="74">
        <f>'別紙２ 予定電力量一覧表＆時間帯別表'!K35</f>
        <v>9000</v>
      </c>
      <c r="K370" s="74">
        <f>'別紙２ 予定電力量一覧表＆時間帯別表'!L35</f>
        <v>13000</v>
      </c>
      <c r="L370" s="74">
        <f>'別紙２ 予定電力量一覧表＆時間帯別表'!M35</f>
        <v>16000</v>
      </c>
      <c r="M370" s="74">
        <f>'別紙２ 予定電力量一覧表＆時間帯別表'!N35</f>
        <v>16000</v>
      </c>
      <c r="N370" s="74"/>
      <c r="O370" s="74"/>
      <c r="P370" s="74"/>
      <c r="Q370" s="151">
        <f>SUM(E370:P370)</f>
        <v>113000</v>
      </c>
    </row>
    <row r="371" spans="1:21" x14ac:dyDescent="0.15">
      <c r="A371" s="258"/>
      <c r="B371" s="156" t="s">
        <v>0</v>
      </c>
      <c r="C371" s="156" t="s">
        <v>40</v>
      </c>
      <c r="D371" s="157"/>
      <c r="E371" s="158">
        <f t="shared" ref="E371:P371" si="224">SUM(E369:E370)</f>
        <v>13000</v>
      </c>
      <c r="F371" s="158">
        <f t="shared" si="224"/>
        <v>11000</v>
      </c>
      <c r="G371" s="158">
        <f t="shared" si="224"/>
        <v>11000</v>
      </c>
      <c r="H371" s="158">
        <f t="shared" si="224"/>
        <v>12000</v>
      </c>
      <c r="I371" s="158">
        <f t="shared" si="224"/>
        <v>12000</v>
      </c>
      <c r="J371" s="158">
        <f t="shared" si="224"/>
        <v>9000</v>
      </c>
      <c r="K371" s="158">
        <f t="shared" si="224"/>
        <v>13000</v>
      </c>
      <c r="L371" s="158">
        <f t="shared" si="224"/>
        <v>16000</v>
      </c>
      <c r="M371" s="158">
        <f t="shared" si="224"/>
        <v>16000</v>
      </c>
      <c r="N371" s="158">
        <f t="shared" si="224"/>
        <v>14000</v>
      </c>
      <c r="O371" s="158">
        <f t="shared" si="224"/>
        <v>15000</v>
      </c>
      <c r="P371" s="158">
        <f t="shared" si="224"/>
        <v>19000</v>
      </c>
      <c r="Q371" s="159">
        <f>SUM(E371:P371)</f>
        <v>161000</v>
      </c>
    </row>
    <row r="372" spans="1:21" x14ac:dyDescent="0.15">
      <c r="A372" s="259" t="s">
        <v>5</v>
      </c>
      <c r="B372" s="260"/>
      <c r="C372" s="162" t="s">
        <v>6</v>
      </c>
      <c r="D372" s="57"/>
      <c r="E372" s="163">
        <f t="shared" ref="E372:G372" si="225">$D372*E367*(185-E368)/100</f>
        <v>0</v>
      </c>
      <c r="F372" s="163">
        <f t="shared" si="225"/>
        <v>0</v>
      </c>
      <c r="G372" s="163">
        <f t="shared" si="225"/>
        <v>0</v>
      </c>
      <c r="H372" s="163">
        <f>$D372*H367*(185-H368)/100</f>
        <v>0</v>
      </c>
      <c r="I372" s="163">
        <f t="shared" ref="I372:J372" si="226">$D372*I367*(185-I368)/100</f>
        <v>0</v>
      </c>
      <c r="J372" s="163">
        <f t="shared" si="226"/>
        <v>0</v>
      </c>
      <c r="K372" s="163">
        <f>$D372*K367*(185-K368)/100</f>
        <v>0</v>
      </c>
      <c r="L372" s="163">
        <f t="shared" ref="L372:P372" si="227">$D372*L367*(185-L368)/100</f>
        <v>0</v>
      </c>
      <c r="M372" s="163">
        <f t="shared" si="227"/>
        <v>0</v>
      </c>
      <c r="N372" s="163">
        <f t="shared" si="227"/>
        <v>0</v>
      </c>
      <c r="O372" s="163">
        <f t="shared" si="227"/>
        <v>0</v>
      </c>
      <c r="P372" s="163">
        <f t="shared" si="227"/>
        <v>0</v>
      </c>
      <c r="Q372" s="164" t="s">
        <v>41</v>
      </c>
    </row>
    <row r="373" spans="1:21" x14ac:dyDescent="0.15">
      <c r="A373" s="165" t="s">
        <v>7</v>
      </c>
      <c r="B373" s="152" t="s">
        <v>3</v>
      </c>
      <c r="C373" s="152" t="s">
        <v>6</v>
      </c>
      <c r="D373" s="58"/>
      <c r="E373" s="166">
        <f t="shared" ref="E373:J374" si="228">$D373*E369</f>
        <v>0</v>
      </c>
      <c r="F373" s="166">
        <f t="shared" si="228"/>
        <v>0</v>
      </c>
      <c r="G373" s="166">
        <f t="shared" si="228"/>
        <v>0</v>
      </c>
      <c r="H373" s="166">
        <f t="shared" si="228"/>
        <v>0</v>
      </c>
      <c r="I373" s="166">
        <f t="shared" si="228"/>
        <v>0</v>
      </c>
      <c r="J373" s="166">
        <f t="shared" si="228"/>
        <v>0</v>
      </c>
      <c r="K373" s="166">
        <f>$D373*K369</f>
        <v>0</v>
      </c>
      <c r="L373" s="166">
        <f t="shared" ref="L373:P374" si="229">$D373*L369</f>
        <v>0</v>
      </c>
      <c r="M373" s="166">
        <f t="shared" si="229"/>
        <v>0</v>
      </c>
      <c r="N373" s="166">
        <f t="shared" si="229"/>
        <v>0</v>
      </c>
      <c r="O373" s="166">
        <f t="shared" si="229"/>
        <v>0</v>
      </c>
      <c r="P373" s="166">
        <f t="shared" si="229"/>
        <v>0</v>
      </c>
      <c r="Q373" s="167" t="s">
        <v>41</v>
      </c>
    </row>
    <row r="374" spans="1:21" x14ac:dyDescent="0.15">
      <c r="A374" s="168"/>
      <c r="B374" s="152" t="s">
        <v>4</v>
      </c>
      <c r="C374" s="152" t="s">
        <v>6</v>
      </c>
      <c r="D374" s="58"/>
      <c r="E374" s="166">
        <f t="shared" si="228"/>
        <v>0</v>
      </c>
      <c r="F374" s="166">
        <f t="shared" si="228"/>
        <v>0</v>
      </c>
      <c r="G374" s="166">
        <f t="shared" si="228"/>
        <v>0</v>
      </c>
      <c r="H374" s="166">
        <f t="shared" si="228"/>
        <v>0</v>
      </c>
      <c r="I374" s="166">
        <f t="shared" si="228"/>
        <v>0</v>
      </c>
      <c r="J374" s="166">
        <f t="shared" si="228"/>
        <v>0</v>
      </c>
      <c r="K374" s="166">
        <f>$D374*K370</f>
        <v>0</v>
      </c>
      <c r="L374" s="166">
        <f t="shared" si="229"/>
        <v>0</v>
      </c>
      <c r="M374" s="166">
        <f t="shared" si="229"/>
        <v>0</v>
      </c>
      <c r="N374" s="166">
        <f t="shared" si="229"/>
        <v>0</v>
      </c>
      <c r="O374" s="166">
        <f t="shared" si="229"/>
        <v>0</v>
      </c>
      <c r="P374" s="166">
        <f t="shared" si="229"/>
        <v>0</v>
      </c>
      <c r="Q374" s="167" t="s">
        <v>41</v>
      </c>
    </row>
    <row r="375" spans="1:21" x14ac:dyDescent="0.15">
      <c r="A375" s="261" t="s">
        <v>18</v>
      </c>
      <c r="B375" s="262"/>
      <c r="C375" s="162" t="s">
        <v>6</v>
      </c>
      <c r="D375" s="169"/>
      <c r="E375" s="170">
        <f t="shared" ref="E375:P375" si="230">ROUNDDOWN(SUM(E372:E374),0)</f>
        <v>0</v>
      </c>
      <c r="F375" s="170">
        <f t="shared" si="230"/>
        <v>0</v>
      </c>
      <c r="G375" s="170">
        <f t="shared" si="230"/>
        <v>0</v>
      </c>
      <c r="H375" s="170">
        <f t="shared" si="230"/>
        <v>0</v>
      </c>
      <c r="I375" s="170">
        <f t="shared" si="230"/>
        <v>0</v>
      </c>
      <c r="J375" s="171">
        <f t="shared" si="230"/>
        <v>0</v>
      </c>
      <c r="K375" s="172">
        <f t="shared" si="230"/>
        <v>0</v>
      </c>
      <c r="L375" s="172">
        <f t="shared" si="230"/>
        <v>0</v>
      </c>
      <c r="M375" s="172">
        <f t="shared" si="230"/>
        <v>0</v>
      </c>
      <c r="N375" s="172">
        <f t="shared" si="230"/>
        <v>0</v>
      </c>
      <c r="O375" s="172">
        <f t="shared" si="230"/>
        <v>0</v>
      </c>
      <c r="P375" s="172">
        <f t="shared" si="230"/>
        <v>0</v>
      </c>
      <c r="Q375" s="173">
        <f>SUM(E375:P375)</f>
        <v>0</v>
      </c>
    </row>
    <row r="376" spans="1:21" x14ac:dyDescent="0.15">
      <c r="A376" s="174"/>
      <c r="B376" s="174"/>
      <c r="C376" s="174"/>
      <c r="D376" s="174"/>
      <c r="E376" s="175"/>
      <c r="F376" s="175"/>
      <c r="G376" s="175"/>
      <c r="H376" s="175"/>
      <c r="I376" s="175"/>
      <c r="J376" s="175"/>
      <c r="K376" s="174"/>
      <c r="L376" s="174"/>
      <c r="M376" s="174"/>
      <c r="N376" s="174"/>
      <c r="O376" s="174"/>
      <c r="P376" s="174"/>
      <c r="Q376" s="174"/>
      <c r="R376" s="129">
        <f>'別紙２ 予定電力量一覧表＆時間帯別表'!E36</f>
        <v>105</v>
      </c>
    </row>
    <row r="377" spans="1:21" x14ac:dyDescent="0.15">
      <c r="A377" s="267" t="s">
        <v>64</v>
      </c>
      <c r="B377" s="268"/>
      <c r="C377" s="143" t="s">
        <v>2</v>
      </c>
      <c r="D377" s="143" t="s">
        <v>10</v>
      </c>
      <c r="E377" s="144" t="str">
        <f t="shared" ref="E377:P377" si="231">E10</f>
        <v>2021/10</v>
      </c>
      <c r="F377" s="144" t="str">
        <f t="shared" si="231"/>
        <v>2021/11</v>
      </c>
      <c r="G377" s="144" t="str">
        <f t="shared" si="231"/>
        <v>2021/12</v>
      </c>
      <c r="H377" s="144" t="str">
        <f t="shared" si="231"/>
        <v>2022/1</v>
      </c>
      <c r="I377" s="144" t="str">
        <f t="shared" si="231"/>
        <v>2022/2</v>
      </c>
      <c r="J377" s="144" t="str">
        <f t="shared" si="231"/>
        <v>2022/3</v>
      </c>
      <c r="K377" s="144" t="str">
        <f t="shared" si="231"/>
        <v>2022/4</v>
      </c>
      <c r="L377" s="144" t="str">
        <f t="shared" si="231"/>
        <v>2022/5</v>
      </c>
      <c r="M377" s="144" t="str">
        <f t="shared" si="231"/>
        <v>2022/6</v>
      </c>
      <c r="N377" s="144" t="str">
        <f t="shared" si="231"/>
        <v>2022/7</v>
      </c>
      <c r="O377" s="144" t="str">
        <f t="shared" si="231"/>
        <v>2022/8</v>
      </c>
      <c r="P377" s="144" t="str">
        <f t="shared" si="231"/>
        <v>2022/9</v>
      </c>
      <c r="Q377" s="145" t="s">
        <v>8</v>
      </c>
      <c r="R377" s="129">
        <f>P378-R376</f>
        <v>0</v>
      </c>
    </row>
    <row r="378" spans="1:21" x14ac:dyDescent="0.15">
      <c r="A378" s="252" t="s">
        <v>32</v>
      </c>
      <c r="B378" s="253"/>
      <c r="C378" s="146" t="s">
        <v>33</v>
      </c>
      <c r="D378" s="147"/>
      <c r="E378" s="70">
        <f>'別紙２ 予定電力量一覧表＆時間帯別表'!$E$36</f>
        <v>105</v>
      </c>
      <c r="F378" s="70">
        <f>'別紙２ 予定電力量一覧表＆時間帯別表'!$E$36</f>
        <v>105</v>
      </c>
      <c r="G378" s="70">
        <f>'別紙２ 予定電力量一覧表＆時間帯別表'!$E$36</f>
        <v>105</v>
      </c>
      <c r="H378" s="70">
        <f>'別紙２ 予定電力量一覧表＆時間帯別表'!$E$36</f>
        <v>105</v>
      </c>
      <c r="I378" s="70">
        <f>'別紙２ 予定電力量一覧表＆時間帯別表'!$E$36</f>
        <v>105</v>
      </c>
      <c r="J378" s="70">
        <f>'別紙２ 予定電力量一覧表＆時間帯別表'!$E$36</f>
        <v>105</v>
      </c>
      <c r="K378" s="70">
        <f>'別紙２ 予定電力量一覧表＆時間帯別表'!$E$36</f>
        <v>105</v>
      </c>
      <c r="L378" s="70">
        <f>'別紙２ 予定電力量一覧表＆時間帯別表'!$E$36</f>
        <v>105</v>
      </c>
      <c r="M378" s="70">
        <f>'別紙２ 予定電力量一覧表＆時間帯別表'!$E$36</f>
        <v>105</v>
      </c>
      <c r="N378" s="70">
        <f>'別紙２ 予定電力量一覧表＆時間帯別表'!$E$36</f>
        <v>105</v>
      </c>
      <c r="O378" s="70">
        <f>'別紙２ 予定電力量一覧表＆時間帯別表'!$E$36</f>
        <v>105</v>
      </c>
      <c r="P378" s="70">
        <f>'別紙２ 予定電力量一覧表＆時間帯別表'!$E$36</f>
        <v>105</v>
      </c>
      <c r="Q378" s="148" t="s">
        <v>35</v>
      </c>
    </row>
    <row r="379" spans="1:21" x14ac:dyDescent="0.15">
      <c r="A379" s="254" t="s">
        <v>1</v>
      </c>
      <c r="B379" s="255"/>
      <c r="C379" s="149" t="s">
        <v>37</v>
      </c>
      <c r="D379" s="150"/>
      <c r="E379" s="71">
        <v>100</v>
      </c>
      <c r="F379" s="71">
        <v>100</v>
      </c>
      <c r="G379" s="71">
        <v>100</v>
      </c>
      <c r="H379" s="71">
        <v>100</v>
      </c>
      <c r="I379" s="71">
        <v>100</v>
      </c>
      <c r="J379" s="72">
        <v>100</v>
      </c>
      <c r="K379" s="71">
        <v>100</v>
      </c>
      <c r="L379" s="71">
        <v>100</v>
      </c>
      <c r="M379" s="71">
        <v>100</v>
      </c>
      <c r="N379" s="71">
        <v>100</v>
      </c>
      <c r="O379" s="71">
        <v>100</v>
      </c>
      <c r="P379" s="71">
        <v>100</v>
      </c>
      <c r="Q379" s="151" t="s">
        <v>35</v>
      </c>
    </row>
    <row r="380" spans="1:21" x14ac:dyDescent="0.15">
      <c r="A380" s="256" t="s">
        <v>39</v>
      </c>
      <c r="B380" s="152" t="s">
        <v>3</v>
      </c>
      <c r="C380" s="152" t="s">
        <v>40</v>
      </c>
      <c r="D380" s="153"/>
      <c r="E380" s="73"/>
      <c r="F380" s="73"/>
      <c r="G380" s="73"/>
      <c r="H380" s="73"/>
      <c r="I380" s="73"/>
      <c r="J380" s="73"/>
      <c r="K380" s="73"/>
      <c r="L380" s="73"/>
      <c r="M380" s="73"/>
      <c r="N380" s="74">
        <f>'別紙２ 予定電力量一覧表＆時間帯別表'!O36</f>
        <v>16000</v>
      </c>
      <c r="O380" s="74">
        <f>'別紙２ 予定電力量一覧表＆時間帯別表'!P36</f>
        <v>13000</v>
      </c>
      <c r="P380" s="74">
        <f>'別紙２ 予定電力量一覧表＆時間帯別表'!Q36</f>
        <v>14000</v>
      </c>
      <c r="Q380" s="151">
        <f>SUM(E380:P380)</f>
        <v>43000</v>
      </c>
      <c r="S380" s="161">
        <f>'別紙２ 予定電力量一覧表＆時間帯別表'!R36</f>
        <v>166000</v>
      </c>
      <c r="T380" s="161">
        <f>Q382-S380</f>
        <v>0</v>
      </c>
      <c r="U380" s="161" t="str">
        <f>'別紙２ 予定電力量一覧表＆時間帯別表'!B36</f>
        <v>大観小学校</v>
      </c>
    </row>
    <row r="381" spans="1:21" x14ac:dyDescent="0.15">
      <c r="A381" s="257"/>
      <c r="B381" s="152" t="s">
        <v>4</v>
      </c>
      <c r="C381" s="152" t="s">
        <v>40</v>
      </c>
      <c r="D381" s="153"/>
      <c r="E381" s="74">
        <f>'別紙２ 予定電力量一覧表＆時間帯別表'!F36</f>
        <v>14000</v>
      </c>
      <c r="F381" s="74">
        <f>'別紙２ 予定電力量一覧表＆時間帯別表'!G36</f>
        <v>13000</v>
      </c>
      <c r="G381" s="74">
        <f>'別紙２ 予定電力量一覧表＆時間帯別表'!H36</f>
        <v>14000</v>
      </c>
      <c r="H381" s="74">
        <f>'別紙２ 予定電力量一覧表＆時間帯別表'!I36</f>
        <v>14000</v>
      </c>
      <c r="I381" s="74">
        <f>'別紙２ 予定電力量一覧表＆時間帯別表'!J36</f>
        <v>13000</v>
      </c>
      <c r="J381" s="74">
        <f>'別紙２ 予定電力量一覧表＆時間帯別表'!K36</f>
        <v>11000</v>
      </c>
      <c r="K381" s="74">
        <f>'別紙２ 予定電力量一覧表＆時間帯別表'!L36</f>
        <v>15000</v>
      </c>
      <c r="L381" s="74">
        <f>'別紙２ 予定電力量一覧表＆時間帯別表'!M36</f>
        <v>15000</v>
      </c>
      <c r="M381" s="74">
        <f>'別紙２ 予定電力量一覧表＆時間帯別表'!N36</f>
        <v>14000</v>
      </c>
      <c r="N381" s="74"/>
      <c r="O381" s="74"/>
      <c r="P381" s="74"/>
      <c r="Q381" s="151">
        <f>SUM(E381:P381)</f>
        <v>123000</v>
      </c>
    </row>
    <row r="382" spans="1:21" x14ac:dyDescent="0.15">
      <c r="A382" s="258"/>
      <c r="B382" s="156" t="s">
        <v>0</v>
      </c>
      <c r="C382" s="156" t="s">
        <v>40</v>
      </c>
      <c r="D382" s="157"/>
      <c r="E382" s="158">
        <f t="shared" ref="E382:P382" si="232">SUM(E380:E381)</f>
        <v>14000</v>
      </c>
      <c r="F382" s="158">
        <f t="shared" si="232"/>
        <v>13000</v>
      </c>
      <c r="G382" s="158">
        <f t="shared" si="232"/>
        <v>14000</v>
      </c>
      <c r="H382" s="158">
        <f t="shared" si="232"/>
        <v>14000</v>
      </c>
      <c r="I382" s="158">
        <f t="shared" si="232"/>
        <v>13000</v>
      </c>
      <c r="J382" s="158">
        <f t="shared" si="232"/>
        <v>11000</v>
      </c>
      <c r="K382" s="158">
        <f t="shared" si="232"/>
        <v>15000</v>
      </c>
      <c r="L382" s="158">
        <f t="shared" si="232"/>
        <v>15000</v>
      </c>
      <c r="M382" s="158">
        <f t="shared" si="232"/>
        <v>14000</v>
      </c>
      <c r="N382" s="158">
        <f t="shared" si="232"/>
        <v>16000</v>
      </c>
      <c r="O382" s="158">
        <f t="shared" si="232"/>
        <v>13000</v>
      </c>
      <c r="P382" s="158">
        <f t="shared" si="232"/>
        <v>14000</v>
      </c>
      <c r="Q382" s="159">
        <f>SUM(E382:P382)</f>
        <v>166000</v>
      </c>
    </row>
    <row r="383" spans="1:21" x14ac:dyDescent="0.15">
      <c r="A383" s="259" t="s">
        <v>5</v>
      </c>
      <c r="B383" s="260"/>
      <c r="C383" s="162" t="s">
        <v>6</v>
      </c>
      <c r="D383" s="57"/>
      <c r="E383" s="163">
        <f t="shared" ref="E383:G383" si="233">$D383*E378*(185-E379)/100</f>
        <v>0</v>
      </c>
      <c r="F383" s="163">
        <f t="shared" si="233"/>
        <v>0</v>
      </c>
      <c r="G383" s="163">
        <f t="shared" si="233"/>
        <v>0</v>
      </c>
      <c r="H383" s="163">
        <f>$D383*H378*(185-H379)/100</f>
        <v>0</v>
      </c>
      <c r="I383" s="163">
        <f t="shared" ref="I383:J383" si="234">$D383*I378*(185-I379)/100</f>
        <v>0</v>
      </c>
      <c r="J383" s="163">
        <f t="shared" si="234"/>
        <v>0</v>
      </c>
      <c r="K383" s="163">
        <f>$D383*K378*(185-K379)/100</f>
        <v>0</v>
      </c>
      <c r="L383" s="163">
        <f t="shared" ref="L383:P383" si="235">$D383*L378*(185-L379)/100</f>
        <v>0</v>
      </c>
      <c r="M383" s="163">
        <f t="shared" si="235"/>
        <v>0</v>
      </c>
      <c r="N383" s="163">
        <f t="shared" si="235"/>
        <v>0</v>
      </c>
      <c r="O383" s="163">
        <f t="shared" si="235"/>
        <v>0</v>
      </c>
      <c r="P383" s="163">
        <f t="shared" si="235"/>
        <v>0</v>
      </c>
      <c r="Q383" s="164" t="s">
        <v>41</v>
      </c>
    </row>
    <row r="384" spans="1:21" x14ac:dyDescent="0.15">
      <c r="A384" s="165" t="s">
        <v>7</v>
      </c>
      <c r="B384" s="152" t="s">
        <v>3</v>
      </c>
      <c r="C384" s="152" t="s">
        <v>6</v>
      </c>
      <c r="D384" s="58"/>
      <c r="E384" s="166">
        <f t="shared" ref="E384:J385" si="236">$D384*E380</f>
        <v>0</v>
      </c>
      <c r="F384" s="166">
        <f t="shared" si="236"/>
        <v>0</v>
      </c>
      <c r="G384" s="166">
        <f t="shared" si="236"/>
        <v>0</v>
      </c>
      <c r="H384" s="166">
        <f t="shared" si="236"/>
        <v>0</v>
      </c>
      <c r="I384" s="166">
        <f t="shared" si="236"/>
        <v>0</v>
      </c>
      <c r="J384" s="166">
        <f t="shared" si="236"/>
        <v>0</v>
      </c>
      <c r="K384" s="166">
        <f>$D384*K380</f>
        <v>0</v>
      </c>
      <c r="L384" s="166">
        <f t="shared" ref="L384:P385" si="237">$D384*L380</f>
        <v>0</v>
      </c>
      <c r="M384" s="166">
        <f t="shared" si="237"/>
        <v>0</v>
      </c>
      <c r="N384" s="166">
        <f t="shared" si="237"/>
        <v>0</v>
      </c>
      <c r="O384" s="166">
        <f t="shared" si="237"/>
        <v>0</v>
      </c>
      <c r="P384" s="166">
        <f t="shared" si="237"/>
        <v>0</v>
      </c>
      <c r="Q384" s="167" t="s">
        <v>41</v>
      </c>
    </row>
    <row r="385" spans="1:21" x14ac:dyDescent="0.15">
      <c r="A385" s="168"/>
      <c r="B385" s="152" t="s">
        <v>4</v>
      </c>
      <c r="C385" s="152" t="s">
        <v>6</v>
      </c>
      <c r="D385" s="58"/>
      <c r="E385" s="166">
        <f t="shared" si="236"/>
        <v>0</v>
      </c>
      <c r="F385" s="166">
        <f t="shared" si="236"/>
        <v>0</v>
      </c>
      <c r="G385" s="166">
        <f t="shared" si="236"/>
        <v>0</v>
      </c>
      <c r="H385" s="166">
        <f t="shared" si="236"/>
        <v>0</v>
      </c>
      <c r="I385" s="166">
        <f t="shared" si="236"/>
        <v>0</v>
      </c>
      <c r="J385" s="166">
        <f t="shared" si="236"/>
        <v>0</v>
      </c>
      <c r="K385" s="166">
        <f>$D385*K381</f>
        <v>0</v>
      </c>
      <c r="L385" s="166">
        <f t="shared" si="237"/>
        <v>0</v>
      </c>
      <c r="M385" s="166">
        <f t="shared" si="237"/>
        <v>0</v>
      </c>
      <c r="N385" s="166">
        <f t="shared" si="237"/>
        <v>0</v>
      </c>
      <c r="O385" s="166">
        <f t="shared" si="237"/>
        <v>0</v>
      </c>
      <c r="P385" s="166">
        <f t="shared" si="237"/>
        <v>0</v>
      </c>
      <c r="Q385" s="167" t="s">
        <v>41</v>
      </c>
    </row>
    <row r="386" spans="1:21" x14ac:dyDescent="0.15">
      <c r="A386" s="261" t="s">
        <v>18</v>
      </c>
      <c r="B386" s="262"/>
      <c r="C386" s="162" t="s">
        <v>6</v>
      </c>
      <c r="D386" s="169"/>
      <c r="E386" s="170">
        <f t="shared" ref="E386:P386" si="238">ROUNDDOWN(SUM(E383:E385),0)</f>
        <v>0</v>
      </c>
      <c r="F386" s="170">
        <f t="shared" si="238"/>
        <v>0</v>
      </c>
      <c r="G386" s="170">
        <f t="shared" si="238"/>
        <v>0</v>
      </c>
      <c r="H386" s="170">
        <f t="shared" si="238"/>
        <v>0</v>
      </c>
      <c r="I386" s="170">
        <f t="shared" si="238"/>
        <v>0</v>
      </c>
      <c r="J386" s="171">
        <f t="shared" si="238"/>
        <v>0</v>
      </c>
      <c r="K386" s="172">
        <f t="shared" si="238"/>
        <v>0</v>
      </c>
      <c r="L386" s="172">
        <f t="shared" si="238"/>
        <v>0</v>
      </c>
      <c r="M386" s="172">
        <f t="shared" si="238"/>
        <v>0</v>
      </c>
      <c r="N386" s="172">
        <f t="shared" si="238"/>
        <v>0</v>
      </c>
      <c r="O386" s="172">
        <f t="shared" si="238"/>
        <v>0</v>
      </c>
      <c r="P386" s="172">
        <f t="shared" si="238"/>
        <v>0</v>
      </c>
      <c r="Q386" s="173">
        <f>SUM(E386:P386)</f>
        <v>0</v>
      </c>
    </row>
    <row r="387" spans="1:21" x14ac:dyDescent="0.15">
      <c r="A387" s="174"/>
      <c r="B387" s="174"/>
      <c r="C387" s="174"/>
      <c r="D387" s="174"/>
      <c r="E387" s="175"/>
      <c r="F387" s="175"/>
      <c r="G387" s="175"/>
      <c r="H387" s="175"/>
      <c r="I387" s="175"/>
      <c r="J387" s="175"/>
      <c r="K387" s="174"/>
      <c r="L387" s="174"/>
      <c r="M387" s="174"/>
      <c r="N387" s="174"/>
      <c r="O387" s="174"/>
      <c r="P387" s="174"/>
      <c r="Q387" s="174"/>
      <c r="R387" s="129">
        <f>'別紙２ 予定電力量一覧表＆時間帯別表'!E37</f>
        <v>81</v>
      </c>
    </row>
    <row r="388" spans="1:21" x14ac:dyDescent="0.15">
      <c r="A388" s="267" t="s">
        <v>65</v>
      </c>
      <c r="B388" s="268"/>
      <c r="C388" s="143" t="s">
        <v>2</v>
      </c>
      <c r="D388" s="143" t="s">
        <v>10</v>
      </c>
      <c r="E388" s="144" t="str">
        <f t="shared" ref="E388:P388" si="239">E10</f>
        <v>2021/10</v>
      </c>
      <c r="F388" s="144" t="str">
        <f t="shared" si="239"/>
        <v>2021/11</v>
      </c>
      <c r="G388" s="144" t="str">
        <f t="shared" si="239"/>
        <v>2021/12</v>
      </c>
      <c r="H388" s="144" t="str">
        <f t="shared" si="239"/>
        <v>2022/1</v>
      </c>
      <c r="I388" s="144" t="str">
        <f t="shared" si="239"/>
        <v>2022/2</v>
      </c>
      <c r="J388" s="144" t="str">
        <f t="shared" si="239"/>
        <v>2022/3</v>
      </c>
      <c r="K388" s="144" t="str">
        <f t="shared" si="239"/>
        <v>2022/4</v>
      </c>
      <c r="L388" s="144" t="str">
        <f t="shared" si="239"/>
        <v>2022/5</v>
      </c>
      <c r="M388" s="144" t="str">
        <f t="shared" si="239"/>
        <v>2022/6</v>
      </c>
      <c r="N388" s="144" t="str">
        <f t="shared" si="239"/>
        <v>2022/7</v>
      </c>
      <c r="O388" s="144" t="str">
        <f t="shared" si="239"/>
        <v>2022/8</v>
      </c>
      <c r="P388" s="144" t="str">
        <f t="shared" si="239"/>
        <v>2022/9</v>
      </c>
      <c r="Q388" s="145" t="s">
        <v>8</v>
      </c>
      <c r="R388" s="129">
        <f>P389-R387</f>
        <v>0</v>
      </c>
    </row>
    <row r="389" spans="1:21" x14ac:dyDescent="0.15">
      <c r="A389" s="252" t="s">
        <v>32</v>
      </c>
      <c r="B389" s="253"/>
      <c r="C389" s="146" t="s">
        <v>33</v>
      </c>
      <c r="D389" s="147"/>
      <c r="E389" s="70">
        <f>'別紙２ 予定電力量一覧表＆時間帯別表'!$E$37</f>
        <v>81</v>
      </c>
      <c r="F389" s="70">
        <f>'別紙２ 予定電力量一覧表＆時間帯別表'!$E$37</f>
        <v>81</v>
      </c>
      <c r="G389" s="70">
        <f>'別紙２ 予定電力量一覧表＆時間帯別表'!$E$37</f>
        <v>81</v>
      </c>
      <c r="H389" s="70">
        <f>'別紙２ 予定電力量一覧表＆時間帯別表'!$E$37</f>
        <v>81</v>
      </c>
      <c r="I389" s="70">
        <f>'別紙２ 予定電力量一覧表＆時間帯別表'!$E$37</f>
        <v>81</v>
      </c>
      <c r="J389" s="70">
        <f>'別紙２ 予定電力量一覧表＆時間帯別表'!$E$37</f>
        <v>81</v>
      </c>
      <c r="K389" s="70">
        <f>'別紙２ 予定電力量一覧表＆時間帯別表'!$E$37</f>
        <v>81</v>
      </c>
      <c r="L389" s="70">
        <f>'別紙２ 予定電力量一覧表＆時間帯別表'!$E$37</f>
        <v>81</v>
      </c>
      <c r="M389" s="70">
        <f>'別紙２ 予定電力量一覧表＆時間帯別表'!$E$37</f>
        <v>81</v>
      </c>
      <c r="N389" s="70">
        <f>'別紙２ 予定電力量一覧表＆時間帯別表'!$E$37</f>
        <v>81</v>
      </c>
      <c r="O389" s="70">
        <f>'別紙２ 予定電力量一覧表＆時間帯別表'!$E$37</f>
        <v>81</v>
      </c>
      <c r="P389" s="70">
        <f>'別紙２ 予定電力量一覧表＆時間帯別表'!$E$37</f>
        <v>81</v>
      </c>
      <c r="Q389" s="148" t="s">
        <v>35</v>
      </c>
    </row>
    <row r="390" spans="1:21" x14ac:dyDescent="0.15">
      <c r="A390" s="254" t="s">
        <v>1</v>
      </c>
      <c r="B390" s="255"/>
      <c r="C390" s="149" t="s">
        <v>37</v>
      </c>
      <c r="D390" s="150"/>
      <c r="E390" s="71">
        <v>100</v>
      </c>
      <c r="F390" s="71">
        <v>100</v>
      </c>
      <c r="G390" s="71">
        <v>100</v>
      </c>
      <c r="H390" s="71">
        <v>100</v>
      </c>
      <c r="I390" s="71">
        <v>100</v>
      </c>
      <c r="J390" s="72">
        <v>100</v>
      </c>
      <c r="K390" s="71">
        <v>100</v>
      </c>
      <c r="L390" s="71">
        <v>100</v>
      </c>
      <c r="M390" s="71">
        <v>100</v>
      </c>
      <c r="N390" s="71">
        <v>100</v>
      </c>
      <c r="O390" s="71">
        <v>100</v>
      </c>
      <c r="P390" s="71">
        <v>100</v>
      </c>
      <c r="Q390" s="151" t="s">
        <v>35</v>
      </c>
    </row>
    <row r="391" spans="1:21" x14ac:dyDescent="0.15">
      <c r="A391" s="256" t="s">
        <v>39</v>
      </c>
      <c r="B391" s="152" t="s">
        <v>3</v>
      </c>
      <c r="C391" s="152" t="s">
        <v>40</v>
      </c>
      <c r="D391" s="153"/>
      <c r="E391" s="73"/>
      <c r="F391" s="73"/>
      <c r="G391" s="73"/>
      <c r="H391" s="73"/>
      <c r="I391" s="73"/>
      <c r="J391" s="73"/>
      <c r="K391" s="73"/>
      <c r="L391" s="73"/>
      <c r="M391" s="73"/>
      <c r="N391" s="74">
        <f>'別紙２ 予定電力量一覧表＆時間帯別表'!O37</f>
        <v>12000</v>
      </c>
      <c r="O391" s="74">
        <f>'別紙２ 予定電力量一覧表＆時間帯別表'!P37</f>
        <v>13000</v>
      </c>
      <c r="P391" s="74">
        <f>'別紙２ 予定電力量一覧表＆時間帯別表'!Q37</f>
        <v>12000</v>
      </c>
      <c r="Q391" s="151">
        <f>SUM(E391:P391)</f>
        <v>37000</v>
      </c>
      <c r="S391" s="161">
        <f>'別紙２ 予定電力量一覧表＆時間帯別表'!R37</f>
        <v>134000</v>
      </c>
      <c r="T391" s="161">
        <f>Q393-S391</f>
        <v>0</v>
      </c>
      <c r="U391" s="161" t="str">
        <f>'別紙２ 予定電力量一覧表＆時間帯別表'!B37</f>
        <v>王子小学校</v>
      </c>
    </row>
    <row r="392" spans="1:21" x14ac:dyDescent="0.15">
      <c r="A392" s="257"/>
      <c r="B392" s="152" t="s">
        <v>4</v>
      </c>
      <c r="C392" s="152" t="s">
        <v>40</v>
      </c>
      <c r="D392" s="153"/>
      <c r="E392" s="74">
        <f>'別紙２ 予定電力量一覧表＆時間帯別表'!F37</f>
        <v>10000</v>
      </c>
      <c r="F392" s="74">
        <f>'別紙２ 予定電力量一覧表＆時間帯別表'!G37</f>
        <v>9000</v>
      </c>
      <c r="G392" s="74">
        <f>'別紙２ 予定電力量一覧表＆時間帯別表'!H37</f>
        <v>9000</v>
      </c>
      <c r="H392" s="74">
        <f>'別紙２ 予定電力量一覧表＆時間帯別表'!I37</f>
        <v>10000</v>
      </c>
      <c r="I392" s="74">
        <f>'別紙２ 予定電力量一覧表＆時間帯別表'!J37</f>
        <v>10000</v>
      </c>
      <c r="J392" s="74">
        <f>'別紙２ 予定電力量一覧表＆時間帯別表'!K37</f>
        <v>7000</v>
      </c>
      <c r="K392" s="74">
        <f>'別紙２ 予定電力量一覧表＆時間帯別表'!L37</f>
        <v>13000</v>
      </c>
      <c r="L392" s="74">
        <f>'別紙２ 予定電力量一覧表＆時間帯別表'!M37</f>
        <v>15000</v>
      </c>
      <c r="M392" s="74">
        <f>'別紙２ 予定電力量一覧表＆時間帯別表'!N37</f>
        <v>14000</v>
      </c>
      <c r="N392" s="74"/>
      <c r="O392" s="74"/>
      <c r="P392" s="74"/>
      <c r="Q392" s="151">
        <f>SUM(E392:P392)</f>
        <v>97000</v>
      </c>
    </row>
    <row r="393" spans="1:21" x14ac:dyDescent="0.15">
      <c r="A393" s="258"/>
      <c r="B393" s="156" t="s">
        <v>0</v>
      </c>
      <c r="C393" s="156" t="s">
        <v>40</v>
      </c>
      <c r="D393" s="157"/>
      <c r="E393" s="158">
        <f t="shared" ref="E393:P393" si="240">SUM(E391:E392)</f>
        <v>10000</v>
      </c>
      <c r="F393" s="158">
        <f t="shared" si="240"/>
        <v>9000</v>
      </c>
      <c r="G393" s="158">
        <f t="shared" si="240"/>
        <v>9000</v>
      </c>
      <c r="H393" s="158">
        <f t="shared" si="240"/>
        <v>10000</v>
      </c>
      <c r="I393" s="158">
        <f t="shared" si="240"/>
        <v>10000</v>
      </c>
      <c r="J393" s="158">
        <f t="shared" si="240"/>
        <v>7000</v>
      </c>
      <c r="K393" s="158">
        <f t="shared" si="240"/>
        <v>13000</v>
      </c>
      <c r="L393" s="158">
        <f t="shared" si="240"/>
        <v>15000</v>
      </c>
      <c r="M393" s="158">
        <f t="shared" si="240"/>
        <v>14000</v>
      </c>
      <c r="N393" s="158">
        <f t="shared" si="240"/>
        <v>12000</v>
      </c>
      <c r="O393" s="158">
        <f t="shared" si="240"/>
        <v>13000</v>
      </c>
      <c r="P393" s="158">
        <f t="shared" si="240"/>
        <v>12000</v>
      </c>
      <c r="Q393" s="159">
        <f>SUM(E393:P393)</f>
        <v>134000</v>
      </c>
    </row>
    <row r="394" spans="1:21" x14ac:dyDescent="0.15">
      <c r="A394" s="259" t="s">
        <v>5</v>
      </c>
      <c r="B394" s="260"/>
      <c r="C394" s="162" t="s">
        <v>6</v>
      </c>
      <c r="D394" s="57"/>
      <c r="E394" s="163">
        <f t="shared" ref="E394:G394" si="241">$D394*E389*(185-E390)/100</f>
        <v>0</v>
      </c>
      <c r="F394" s="163">
        <f t="shared" si="241"/>
        <v>0</v>
      </c>
      <c r="G394" s="163">
        <f t="shared" si="241"/>
        <v>0</v>
      </c>
      <c r="H394" s="163">
        <f>$D394*H389*(185-H390)/100</f>
        <v>0</v>
      </c>
      <c r="I394" s="163">
        <f t="shared" ref="I394:J394" si="242">$D394*I389*(185-I390)/100</f>
        <v>0</v>
      </c>
      <c r="J394" s="163">
        <f t="shared" si="242"/>
        <v>0</v>
      </c>
      <c r="K394" s="163">
        <f>$D394*K389*(185-K390)/100</f>
        <v>0</v>
      </c>
      <c r="L394" s="163">
        <f t="shared" ref="L394:P394" si="243">$D394*L389*(185-L390)/100</f>
        <v>0</v>
      </c>
      <c r="M394" s="163">
        <f t="shared" si="243"/>
        <v>0</v>
      </c>
      <c r="N394" s="163">
        <f t="shared" si="243"/>
        <v>0</v>
      </c>
      <c r="O394" s="163">
        <f t="shared" si="243"/>
        <v>0</v>
      </c>
      <c r="P394" s="163">
        <f t="shared" si="243"/>
        <v>0</v>
      </c>
      <c r="Q394" s="164" t="s">
        <v>41</v>
      </c>
    </row>
    <row r="395" spans="1:21" x14ac:dyDescent="0.15">
      <c r="A395" s="165" t="s">
        <v>7</v>
      </c>
      <c r="B395" s="152" t="s">
        <v>3</v>
      </c>
      <c r="C395" s="152" t="s">
        <v>6</v>
      </c>
      <c r="D395" s="58"/>
      <c r="E395" s="166">
        <f t="shared" ref="E395:J396" si="244">$D395*E391</f>
        <v>0</v>
      </c>
      <c r="F395" s="166">
        <f t="shared" si="244"/>
        <v>0</v>
      </c>
      <c r="G395" s="166">
        <f t="shared" si="244"/>
        <v>0</v>
      </c>
      <c r="H395" s="166">
        <f t="shared" si="244"/>
        <v>0</v>
      </c>
      <c r="I395" s="166">
        <f t="shared" si="244"/>
        <v>0</v>
      </c>
      <c r="J395" s="166">
        <f t="shared" si="244"/>
        <v>0</v>
      </c>
      <c r="K395" s="166">
        <f>$D395*K391</f>
        <v>0</v>
      </c>
      <c r="L395" s="166">
        <f t="shared" ref="L395:P396" si="245">$D395*L391</f>
        <v>0</v>
      </c>
      <c r="M395" s="166">
        <f t="shared" si="245"/>
        <v>0</v>
      </c>
      <c r="N395" s="166">
        <f t="shared" si="245"/>
        <v>0</v>
      </c>
      <c r="O395" s="166">
        <f t="shared" si="245"/>
        <v>0</v>
      </c>
      <c r="P395" s="166">
        <f t="shared" si="245"/>
        <v>0</v>
      </c>
      <c r="Q395" s="167" t="s">
        <v>41</v>
      </c>
    </row>
    <row r="396" spans="1:21" x14ac:dyDescent="0.15">
      <c r="A396" s="168"/>
      <c r="B396" s="152" t="s">
        <v>4</v>
      </c>
      <c r="C396" s="152" t="s">
        <v>6</v>
      </c>
      <c r="D396" s="58"/>
      <c r="E396" s="166">
        <f t="shared" si="244"/>
        <v>0</v>
      </c>
      <c r="F396" s="166">
        <f t="shared" si="244"/>
        <v>0</v>
      </c>
      <c r="G396" s="166">
        <f t="shared" si="244"/>
        <v>0</v>
      </c>
      <c r="H396" s="166">
        <f t="shared" si="244"/>
        <v>0</v>
      </c>
      <c r="I396" s="166">
        <f t="shared" si="244"/>
        <v>0</v>
      </c>
      <c r="J396" s="166">
        <f t="shared" si="244"/>
        <v>0</v>
      </c>
      <c r="K396" s="166">
        <f>$D396*K392</f>
        <v>0</v>
      </c>
      <c r="L396" s="166">
        <f t="shared" si="245"/>
        <v>0</v>
      </c>
      <c r="M396" s="166">
        <f t="shared" si="245"/>
        <v>0</v>
      </c>
      <c r="N396" s="166">
        <f t="shared" si="245"/>
        <v>0</v>
      </c>
      <c r="O396" s="166">
        <f t="shared" si="245"/>
        <v>0</v>
      </c>
      <c r="P396" s="166">
        <f t="shared" si="245"/>
        <v>0</v>
      </c>
      <c r="Q396" s="167" t="s">
        <v>41</v>
      </c>
    </row>
    <row r="397" spans="1:21" x14ac:dyDescent="0.15">
      <c r="A397" s="261" t="s">
        <v>18</v>
      </c>
      <c r="B397" s="262"/>
      <c r="C397" s="162" t="s">
        <v>6</v>
      </c>
      <c r="D397" s="169"/>
      <c r="E397" s="170">
        <f t="shared" ref="E397:P397" si="246">ROUNDDOWN(SUM(E394:E396),0)</f>
        <v>0</v>
      </c>
      <c r="F397" s="170">
        <f t="shared" si="246"/>
        <v>0</v>
      </c>
      <c r="G397" s="170">
        <f t="shared" si="246"/>
        <v>0</v>
      </c>
      <c r="H397" s="170">
        <f t="shared" si="246"/>
        <v>0</v>
      </c>
      <c r="I397" s="170">
        <f t="shared" si="246"/>
        <v>0</v>
      </c>
      <c r="J397" s="171">
        <f t="shared" si="246"/>
        <v>0</v>
      </c>
      <c r="K397" s="172">
        <f t="shared" si="246"/>
        <v>0</v>
      </c>
      <c r="L397" s="172">
        <f t="shared" si="246"/>
        <v>0</v>
      </c>
      <c r="M397" s="172">
        <f t="shared" si="246"/>
        <v>0</v>
      </c>
      <c r="N397" s="172">
        <f t="shared" si="246"/>
        <v>0</v>
      </c>
      <c r="O397" s="172">
        <f t="shared" si="246"/>
        <v>0</v>
      </c>
      <c r="P397" s="172">
        <f t="shared" si="246"/>
        <v>0</v>
      </c>
      <c r="Q397" s="173">
        <f>SUM(E397:P397)</f>
        <v>0</v>
      </c>
    </row>
    <row r="398" spans="1:21" x14ac:dyDescent="0.15">
      <c r="A398" s="174"/>
      <c r="B398" s="174"/>
      <c r="C398" s="174"/>
      <c r="D398" s="174"/>
      <c r="E398" s="175"/>
      <c r="F398" s="175"/>
      <c r="G398" s="175"/>
      <c r="H398" s="175"/>
      <c r="I398" s="175"/>
      <c r="J398" s="175"/>
      <c r="K398" s="174"/>
      <c r="L398" s="174"/>
      <c r="M398" s="174"/>
      <c r="N398" s="174"/>
      <c r="O398" s="174"/>
      <c r="P398" s="175"/>
      <c r="Q398" s="175"/>
      <c r="R398" s="129">
        <f>'別紙２ 予定電力量一覧表＆時間帯別表'!E38</f>
        <v>107</v>
      </c>
    </row>
    <row r="399" spans="1:21" x14ac:dyDescent="0.15">
      <c r="A399" s="267" t="s">
        <v>66</v>
      </c>
      <c r="B399" s="268"/>
      <c r="C399" s="143" t="s">
        <v>2</v>
      </c>
      <c r="D399" s="143" t="s">
        <v>10</v>
      </c>
      <c r="E399" s="144" t="str">
        <f t="shared" ref="E399:P399" si="247">E10</f>
        <v>2021/10</v>
      </c>
      <c r="F399" s="144" t="str">
        <f t="shared" si="247"/>
        <v>2021/11</v>
      </c>
      <c r="G399" s="144" t="str">
        <f t="shared" si="247"/>
        <v>2021/12</v>
      </c>
      <c r="H399" s="144" t="str">
        <f t="shared" si="247"/>
        <v>2022/1</v>
      </c>
      <c r="I399" s="144" t="str">
        <f t="shared" si="247"/>
        <v>2022/2</v>
      </c>
      <c r="J399" s="144" t="str">
        <f t="shared" si="247"/>
        <v>2022/3</v>
      </c>
      <c r="K399" s="144" t="str">
        <f t="shared" si="247"/>
        <v>2022/4</v>
      </c>
      <c r="L399" s="144" t="str">
        <f t="shared" si="247"/>
        <v>2022/5</v>
      </c>
      <c r="M399" s="144" t="str">
        <f t="shared" si="247"/>
        <v>2022/6</v>
      </c>
      <c r="N399" s="144" t="str">
        <f t="shared" si="247"/>
        <v>2022/7</v>
      </c>
      <c r="O399" s="144" t="str">
        <f t="shared" si="247"/>
        <v>2022/8</v>
      </c>
      <c r="P399" s="144" t="str">
        <f t="shared" si="247"/>
        <v>2022/9</v>
      </c>
      <c r="Q399" s="145" t="s">
        <v>8</v>
      </c>
      <c r="R399" s="129">
        <f>P400-R398</f>
        <v>0</v>
      </c>
    </row>
    <row r="400" spans="1:21" x14ac:dyDescent="0.15">
      <c r="A400" s="252" t="s">
        <v>32</v>
      </c>
      <c r="B400" s="253"/>
      <c r="C400" s="146" t="s">
        <v>33</v>
      </c>
      <c r="D400" s="147"/>
      <c r="E400" s="70">
        <f>'別紙２ 予定電力量一覧表＆時間帯別表'!$E$38</f>
        <v>107</v>
      </c>
      <c r="F400" s="70">
        <f>'別紙２ 予定電力量一覧表＆時間帯別表'!$E$38</f>
        <v>107</v>
      </c>
      <c r="G400" s="70">
        <f>'別紙２ 予定電力量一覧表＆時間帯別表'!$E$38</f>
        <v>107</v>
      </c>
      <c r="H400" s="70">
        <f>'別紙２ 予定電力量一覧表＆時間帯別表'!$E$38</f>
        <v>107</v>
      </c>
      <c r="I400" s="70">
        <f>'別紙２ 予定電力量一覧表＆時間帯別表'!$E$38</f>
        <v>107</v>
      </c>
      <c r="J400" s="70">
        <f>'別紙２ 予定電力量一覧表＆時間帯別表'!$E$38</f>
        <v>107</v>
      </c>
      <c r="K400" s="70">
        <f>'別紙２ 予定電力量一覧表＆時間帯別表'!$E$38</f>
        <v>107</v>
      </c>
      <c r="L400" s="70">
        <f>'別紙２ 予定電力量一覧表＆時間帯別表'!$E$38</f>
        <v>107</v>
      </c>
      <c r="M400" s="70">
        <f>'別紙２ 予定電力量一覧表＆時間帯別表'!$E$38</f>
        <v>107</v>
      </c>
      <c r="N400" s="70">
        <f>'別紙２ 予定電力量一覧表＆時間帯別表'!$E$38</f>
        <v>107</v>
      </c>
      <c r="O400" s="70">
        <f>'別紙２ 予定電力量一覧表＆時間帯別表'!$E$38</f>
        <v>107</v>
      </c>
      <c r="P400" s="70">
        <f>'別紙２ 予定電力量一覧表＆時間帯別表'!$E$38</f>
        <v>107</v>
      </c>
      <c r="Q400" s="148" t="s">
        <v>35</v>
      </c>
    </row>
    <row r="401" spans="1:21" x14ac:dyDescent="0.15">
      <c r="A401" s="254" t="s">
        <v>1</v>
      </c>
      <c r="B401" s="255"/>
      <c r="C401" s="149" t="s">
        <v>37</v>
      </c>
      <c r="D401" s="150"/>
      <c r="E401" s="71">
        <v>100</v>
      </c>
      <c r="F401" s="71">
        <v>100</v>
      </c>
      <c r="G401" s="71">
        <v>100</v>
      </c>
      <c r="H401" s="71">
        <v>100</v>
      </c>
      <c r="I401" s="71">
        <v>100</v>
      </c>
      <c r="J401" s="72">
        <v>100</v>
      </c>
      <c r="K401" s="71">
        <v>100</v>
      </c>
      <c r="L401" s="71">
        <v>100</v>
      </c>
      <c r="M401" s="71">
        <v>100</v>
      </c>
      <c r="N401" s="71">
        <v>100</v>
      </c>
      <c r="O401" s="71">
        <v>100</v>
      </c>
      <c r="P401" s="71">
        <v>100</v>
      </c>
      <c r="Q401" s="151" t="s">
        <v>35</v>
      </c>
    </row>
    <row r="402" spans="1:21" x14ac:dyDescent="0.15">
      <c r="A402" s="256" t="s">
        <v>39</v>
      </c>
      <c r="B402" s="152" t="s">
        <v>3</v>
      </c>
      <c r="C402" s="152" t="s">
        <v>40</v>
      </c>
      <c r="D402" s="153"/>
      <c r="E402" s="73"/>
      <c r="F402" s="73"/>
      <c r="G402" s="73"/>
      <c r="H402" s="73"/>
      <c r="I402" s="73"/>
      <c r="J402" s="73"/>
      <c r="K402" s="73"/>
      <c r="L402" s="73"/>
      <c r="M402" s="73"/>
      <c r="N402" s="74">
        <f>'別紙２ 予定電力量一覧表＆時間帯別表'!O38</f>
        <v>14000</v>
      </c>
      <c r="O402" s="74">
        <f>'別紙２ 予定電力量一覧表＆時間帯別表'!P38</f>
        <v>13000</v>
      </c>
      <c r="P402" s="74">
        <f>'別紙２ 予定電力量一覧表＆時間帯別表'!Q38</f>
        <v>14000</v>
      </c>
      <c r="Q402" s="151">
        <f>SUM(E402:P402)</f>
        <v>41000</v>
      </c>
      <c r="S402" s="161">
        <f>'別紙２ 予定電力量一覧表＆時間帯別表'!R38</f>
        <v>159000</v>
      </c>
      <c r="T402" s="161">
        <f>Q404-S402</f>
        <v>0</v>
      </c>
      <c r="U402" s="161" t="str">
        <f>'別紙２ 予定電力量一覧表＆時間帯別表'!B38</f>
        <v>林小学校</v>
      </c>
    </row>
    <row r="403" spans="1:21" x14ac:dyDescent="0.15">
      <c r="A403" s="257"/>
      <c r="B403" s="152" t="s">
        <v>4</v>
      </c>
      <c r="C403" s="152" t="s">
        <v>40</v>
      </c>
      <c r="D403" s="153"/>
      <c r="E403" s="74">
        <f>'別紙２ 予定電力量一覧表＆時間帯別表'!F38</f>
        <v>13000</v>
      </c>
      <c r="F403" s="74">
        <f>'別紙２ 予定電力量一覧表＆時間帯別表'!G38</f>
        <v>12000</v>
      </c>
      <c r="G403" s="74">
        <f>'別紙２ 予定電力量一覧表＆時間帯別表'!H38</f>
        <v>12000</v>
      </c>
      <c r="H403" s="74">
        <f>'別紙２ 予定電力量一覧表＆時間帯別表'!I38</f>
        <v>13000</v>
      </c>
      <c r="I403" s="74">
        <f>'別紙２ 予定電力量一覧表＆時間帯別表'!J38</f>
        <v>13000</v>
      </c>
      <c r="J403" s="74">
        <f>'別紙２ 予定電力量一覧表＆時間帯別表'!K38</f>
        <v>8000</v>
      </c>
      <c r="K403" s="74">
        <f>'別紙２ 予定電力量一覧表＆時間帯別表'!L38</f>
        <v>16000</v>
      </c>
      <c r="L403" s="74">
        <f>'別紙２ 予定電力量一覧表＆時間帯別表'!M38</f>
        <v>17000</v>
      </c>
      <c r="M403" s="74">
        <f>'別紙２ 予定電力量一覧表＆時間帯別表'!N38</f>
        <v>14000</v>
      </c>
      <c r="N403" s="74"/>
      <c r="O403" s="74"/>
      <c r="P403" s="74"/>
      <c r="Q403" s="151">
        <f>SUM(E403:P403)</f>
        <v>118000</v>
      </c>
    </row>
    <row r="404" spans="1:21" x14ac:dyDescent="0.15">
      <c r="A404" s="258"/>
      <c r="B404" s="156" t="s">
        <v>0</v>
      </c>
      <c r="C404" s="156" t="s">
        <v>40</v>
      </c>
      <c r="D404" s="157"/>
      <c r="E404" s="158">
        <f t="shared" ref="E404:P404" si="248">SUM(E402:E403)</f>
        <v>13000</v>
      </c>
      <c r="F404" s="158">
        <f t="shared" si="248"/>
        <v>12000</v>
      </c>
      <c r="G404" s="158">
        <f t="shared" si="248"/>
        <v>12000</v>
      </c>
      <c r="H404" s="158">
        <f t="shared" si="248"/>
        <v>13000</v>
      </c>
      <c r="I404" s="158">
        <f t="shared" si="248"/>
        <v>13000</v>
      </c>
      <c r="J404" s="158">
        <f t="shared" si="248"/>
        <v>8000</v>
      </c>
      <c r="K404" s="158">
        <f t="shared" si="248"/>
        <v>16000</v>
      </c>
      <c r="L404" s="158">
        <f t="shared" si="248"/>
        <v>17000</v>
      </c>
      <c r="M404" s="158">
        <f t="shared" si="248"/>
        <v>14000</v>
      </c>
      <c r="N404" s="158">
        <f t="shared" si="248"/>
        <v>14000</v>
      </c>
      <c r="O404" s="158">
        <f t="shared" si="248"/>
        <v>13000</v>
      </c>
      <c r="P404" s="158">
        <f t="shared" si="248"/>
        <v>14000</v>
      </c>
      <c r="Q404" s="159">
        <f>SUM(E404:P404)</f>
        <v>159000</v>
      </c>
    </row>
    <row r="405" spans="1:21" x14ac:dyDescent="0.15">
      <c r="A405" s="259" t="s">
        <v>5</v>
      </c>
      <c r="B405" s="260"/>
      <c r="C405" s="162" t="s">
        <v>6</v>
      </c>
      <c r="D405" s="57"/>
      <c r="E405" s="163">
        <f t="shared" ref="E405:G405" si="249">$D405*E400*(185-E401)/100</f>
        <v>0</v>
      </c>
      <c r="F405" s="163">
        <f t="shared" si="249"/>
        <v>0</v>
      </c>
      <c r="G405" s="163">
        <f t="shared" si="249"/>
        <v>0</v>
      </c>
      <c r="H405" s="163">
        <f>$D405*H400*(185-H401)/100</f>
        <v>0</v>
      </c>
      <c r="I405" s="163">
        <f t="shared" ref="I405:J405" si="250">$D405*I400*(185-I401)/100</f>
        <v>0</v>
      </c>
      <c r="J405" s="163">
        <f t="shared" si="250"/>
        <v>0</v>
      </c>
      <c r="K405" s="163">
        <f>$D405*K400*(185-K401)/100</f>
        <v>0</v>
      </c>
      <c r="L405" s="163">
        <f t="shared" ref="L405:P405" si="251">$D405*L400*(185-L401)/100</f>
        <v>0</v>
      </c>
      <c r="M405" s="163">
        <f t="shared" si="251"/>
        <v>0</v>
      </c>
      <c r="N405" s="163">
        <f t="shared" si="251"/>
        <v>0</v>
      </c>
      <c r="O405" s="163">
        <f t="shared" si="251"/>
        <v>0</v>
      </c>
      <c r="P405" s="163">
        <f t="shared" si="251"/>
        <v>0</v>
      </c>
      <c r="Q405" s="164" t="s">
        <v>41</v>
      </c>
    </row>
    <row r="406" spans="1:21" x14ac:dyDescent="0.15">
      <c r="A406" s="165" t="s">
        <v>7</v>
      </c>
      <c r="B406" s="152" t="s">
        <v>3</v>
      </c>
      <c r="C406" s="152" t="s">
        <v>6</v>
      </c>
      <c r="D406" s="58"/>
      <c r="E406" s="166">
        <f t="shared" ref="E406:J407" si="252">$D406*E402</f>
        <v>0</v>
      </c>
      <c r="F406" s="166">
        <f t="shared" si="252"/>
        <v>0</v>
      </c>
      <c r="G406" s="166">
        <f t="shared" si="252"/>
        <v>0</v>
      </c>
      <c r="H406" s="166">
        <f t="shared" si="252"/>
        <v>0</v>
      </c>
      <c r="I406" s="166">
        <f t="shared" si="252"/>
        <v>0</v>
      </c>
      <c r="J406" s="166">
        <f t="shared" si="252"/>
        <v>0</v>
      </c>
      <c r="K406" s="166">
        <f>$D406*K402</f>
        <v>0</v>
      </c>
      <c r="L406" s="166">
        <f t="shared" ref="L406:P407" si="253">$D406*L402</f>
        <v>0</v>
      </c>
      <c r="M406" s="166">
        <f t="shared" si="253"/>
        <v>0</v>
      </c>
      <c r="N406" s="166">
        <f t="shared" si="253"/>
        <v>0</v>
      </c>
      <c r="O406" s="166">
        <f t="shared" si="253"/>
        <v>0</v>
      </c>
      <c r="P406" s="166">
        <f t="shared" si="253"/>
        <v>0</v>
      </c>
      <c r="Q406" s="167" t="s">
        <v>41</v>
      </c>
    </row>
    <row r="407" spans="1:21" x14ac:dyDescent="0.15">
      <c r="A407" s="168"/>
      <c r="B407" s="152" t="s">
        <v>4</v>
      </c>
      <c r="C407" s="152" t="s">
        <v>6</v>
      </c>
      <c r="D407" s="58"/>
      <c r="E407" s="166">
        <f t="shared" si="252"/>
        <v>0</v>
      </c>
      <c r="F407" s="166">
        <f t="shared" si="252"/>
        <v>0</v>
      </c>
      <c r="G407" s="166">
        <f t="shared" si="252"/>
        <v>0</v>
      </c>
      <c r="H407" s="166">
        <f t="shared" si="252"/>
        <v>0</v>
      </c>
      <c r="I407" s="166">
        <f t="shared" si="252"/>
        <v>0</v>
      </c>
      <c r="J407" s="166">
        <f t="shared" si="252"/>
        <v>0</v>
      </c>
      <c r="K407" s="166">
        <f>$D407*K403</f>
        <v>0</v>
      </c>
      <c r="L407" s="166">
        <f t="shared" si="253"/>
        <v>0</v>
      </c>
      <c r="M407" s="166">
        <f t="shared" si="253"/>
        <v>0</v>
      </c>
      <c r="N407" s="166">
        <f t="shared" si="253"/>
        <v>0</v>
      </c>
      <c r="O407" s="166">
        <f t="shared" si="253"/>
        <v>0</v>
      </c>
      <c r="P407" s="166">
        <f t="shared" si="253"/>
        <v>0</v>
      </c>
      <c r="Q407" s="167" t="s">
        <v>41</v>
      </c>
    </row>
    <row r="408" spans="1:21" x14ac:dyDescent="0.15">
      <c r="A408" s="261" t="s">
        <v>18</v>
      </c>
      <c r="B408" s="262"/>
      <c r="C408" s="162" t="s">
        <v>6</v>
      </c>
      <c r="D408" s="169"/>
      <c r="E408" s="170">
        <f t="shared" ref="E408:P408" si="254">ROUNDDOWN(SUM(E405:E407),0)</f>
        <v>0</v>
      </c>
      <c r="F408" s="170">
        <f t="shared" si="254"/>
        <v>0</v>
      </c>
      <c r="G408" s="170">
        <f t="shared" si="254"/>
        <v>0</v>
      </c>
      <c r="H408" s="170">
        <f t="shared" si="254"/>
        <v>0</v>
      </c>
      <c r="I408" s="170">
        <f t="shared" si="254"/>
        <v>0</v>
      </c>
      <c r="J408" s="171">
        <f t="shared" si="254"/>
        <v>0</v>
      </c>
      <c r="K408" s="172">
        <f t="shared" si="254"/>
        <v>0</v>
      </c>
      <c r="L408" s="172">
        <f t="shared" si="254"/>
        <v>0</v>
      </c>
      <c r="M408" s="172">
        <f t="shared" si="254"/>
        <v>0</v>
      </c>
      <c r="N408" s="172">
        <f t="shared" si="254"/>
        <v>0</v>
      </c>
      <c r="O408" s="172">
        <f t="shared" si="254"/>
        <v>0</v>
      </c>
      <c r="P408" s="172">
        <f t="shared" si="254"/>
        <v>0</v>
      </c>
      <c r="Q408" s="173">
        <f>SUM(E408:P408)</f>
        <v>0</v>
      </c>
    </row>
    <row r="409" spans="1:21" x14ac:dyDescent="0.15">
      <c r="A409" s="174"/>
      <c r="B409" s="174"/>
      <c r="C409" s="174"/>
      <c r="D409" s="174"/>
      <c r="E409" s="175"/>
      <c r="F409" s="175"/>
      <c r="G409" s="175"/>
      <c r="H409" s="175"/>
      <c r="I409" s="175"/>
      <c r="J409" s="175"/>
      <c r="K409" s="174"/>
      <c r="L409" s="174"/>
      <c r="M409" s="174"/>
      <c r="N409" s="174"/>
      <c r="O409" s="174"/>
      <c r="P409" s="174"/>
      <c r="Q409" s="174"/>
      <c r="R409" s="129">
        <f>'別紙２ 予定電力量一覧表＆時間帯別表'!E39</f>
        <v>160</v>
      </c>
    </row>
    <row r="410" spans="1:21" x14ac:dyDescent="0.15">
      <c r="A410" s="267" t="s">
        <v>67</v>
      </c>
      <c r="B410" s="268"/>
      <c r="C410" s="143" t="s">
        <v>2</v>
      </c>
      <c r="D410" s="143" t="s">
        <v>10</v>
      </c>
      <c r="E410" s="144" t="str">
        <f t="shared" ref="E410:P410" si="255">E10</f>
        <v>2021/10</v>
      </c>
      <c r="F410" s="144" t="str">
        <f t="shared" si="255"/>
        <v>2021/11</v>
      </c>
      <c r="G410" s="144" t="str">
        <f t="shared" si="255"/>
        <v>2021/12</v>
      </c>
      <c r="H410" s="144" t="str">
        <f t="shared" si="255"/>
        <v>2022/1</v>
      </c>
      <c r="I410" s="144" t="str">
        <f t="shared" si="255"/>
        <v>2022/2</v>
      </c>
      <c r="J410" s="144" t="str">
        <f t="shared" si="255"/>
        <v>2022/3</v>
      </c>
      <c r="K410" s="144" t="str">
        <f t="shared" si="255"/>
        <v>2022/4</v>
      </c>
      <c r="L410" s="144" t="str">
        <f t="shared" si="255"/>
        <v>2022/5</v>
      </c>
      <c r="M410" s="144" t="str">
        <f t="shared" si="255"/>
        <v>2022/6</v>
      </c>
      <c r="N410" s="144" t="str">
        <f t="shared" si="255"/>
        <v>2022/7</v>
      </c>
      <c r="O410" s="144" t="str">
        <f t="shared" si="255"/>
        <v>2022/8</v>
      </c>
      <c r="P410" s="144" t="str">
        <f t="shared" si="255"/>
        <v>2022/9</v>
      </c>
      <c r="Q410" s="145" t="s">
        <v>8</v>
      </c>
      <c r="R410" s="129">
        <f>P411-R409</f>
        <v>0</v>
      </c>
    </row>
    <row r="411" spans="1:21" x14ac:dyDescent="0.15">
      <c r="A411" s="252" t="s">
        <v>32</v>
      </c>
      <c r="B411" s="253"/>
      <c r="C411" s="146" t="s">
        <v>33</v>
      </c>
      <c r="D411" s="147"/>
      <c r="E411" s="70">
        <f>'別紙２ 予定電力量一覧表＆時間帯別表'!$E$39</f>
        <v>160</v>
      </c>
      <c r="F411" s="70">
        <f>'別紙２ 予定電力量一覧表＆時間帯別表'!$E$39</f>
        <v>160</v>
      </c>
      <c r="G411" s="70">
        <f>'別紙２ 予定電力量一覧表＆時間帯別表'!$E$39</f>
        <v>160</v>
      </c>
      <c r="H411" s="70">
        <f>'別紙２ 予定電力量一覧表＆時間帯別表'!$E$39</f>
        <v>160</v>
      </c>
      <c r="I411" s="70">
        <f>'別紙２ 予定電力量一覧表＆時間帯別表'!$E$39</f>
        <v>160</v>
      </c>
      <c r="J411" s="70">
        <f>'別紙２ 予定電力量一覧表＆時間帯別表'!$E$39</f>
        <v>160</v>
      </c>
      <c r="K411" s="70">
        <f>'別紙２ 予定電力量一覧表＆時間帯別表'!$E$39</f>
        <v>160</v>
      </c>
      <c r="L411" s="70">
        <f>'別紙２ 予定電力量一覧表＆時間帯別表'!$E$39</f>
        <v>160</v>
      </c>
      <c r="M411" s="70">
        <f>'別紙２ 予定電力量一覧表＆時間帯別表'!$E$39</f>
        <v>160</v>
      </c>
      <c r="N411" s="70">
        <f>'別紙２ 予定電力量一覧表＆時間帯別表'!$E$39</f>
        <v>160</v>
      </c>
      <c r="O411" s="70">
        <f>'別紙２ 予定電力量一覧表＆時間帯別表'!$E$39</f>
        <v>160</v>
      </c>
      <c r="P411" s="70">
        <f>'別紙２ 予定電力量一覧表＆時間帯別表'!$E$39</f>
        <v>160</v>
      </c>
      <c r="Q411" s="148" t="s">
        <v>35</v>
      </c>
    </row>
    <row r="412" spans="1:21" x14ac:dyDescent="0.15">
      <c r="A412" s="254" t="s">
        <v>1</v>
      </c>
      <c r="B412" s="255"/>
      <c r="C412" s="149" t="s">
        <v>37</v>
      </c>
      <c r="D412" s="150"/>
      <c r="E412" s="71">
        <v>100</v>
      </c>
      <c r="F412" s="71">
        <v>100</v>
      </c>
      <c r="G412" s="71">
        <v>100</v>
      </c>
      <c r="H412" s="71">
        <v>100</v>
      </c>
      <c r="I412" s="71">
        <v>100</v>
      </c>
      <c r="J412" s="72">
        <v>100</v>
      </c>
      <c r="K412" s="71">
        <v>100</v>
      </c>
      <c r="L412" s="71">
        <v>100</v>
      </c>
      <c r="M412" s="71">
        <v>100</v>
      </c>
      <c r="N412" s="71">
        <v>100</v>
      </c>
      <c r="O412" s="71">
        <v>100</v>
      </c>
      <c r="P412" s="71">
        <v>100</v>
      </c>
      <c r="Q412" s="151" t="s">
        <v>35</v>
      </c>
    </row>
    <row r="413" spans="1:21" x14ac:dyDescent="0.15">
      <c r="A413" s="256" t="s">
        <v>39</v>
      </c>
      <c r="B413" s="152" t="s">
        <v>3</v>
      </c>
      <c r="C413" s="152" t="s">
        <v>40</v>
      </c>
      <c r="D413" s="153"/>
      <c r="E413" s="73"/>
      <c r="F413" s="73"/>
      <c r="G413" s="73"/>
      <c r="H413" s="73"/>
      <c r="I413" s="73"/>
      <c r="J413" s="73"/>
      <c r="K413" s="73"/>
      <c r="L413" s="73"/>
      <c r="M413" s="73"/>
      <c r="N413" s="74">
        <f>'別紙２ 予定電力量一覧表＆時間帯別表'!O39</f>
        <v>16000</v>
      </c>
      <c r="O413" s="74">
        <f>'別紙２ 予定電力量一覧表＆時間帯別表'!P39</f>
        <v>18000</v>
      </c>
      <c r="P413" s="74">
        <f>'別紙２ 予定電力量一覧表＆時間帯別表'!Q39</f>
        <v>16000</v>
      </c>
      <c r="Q413" s="151">
        <f>SUM(E413:P413)</f>
        <v>50000</v>
      </c>
      <c r="S413" s="161">
        <f>'別紙２ 予定電力量一覧表＆時間帯別表'!R39</f>
        <v>181000</v>
      </c>
      <c r="T413" s="161">
        <f>Q415-S413</f>
        <v>0</v>
      </c>
      <c r="U413" s="161" t="str">
        <f>'別紙２ 予定電力量一覧表＆時間帯別表'!B39</f>
        <v>鳥羽小学校</v>
      </c>
    </row>
    <row r="414" spans="1:21" x14ac:dyDescent="0.15">
      <c r="A414" s="257"/>
      <c r="B414" s="152" t="s">
        <v>4</v>
      </c>
      <c r="C414" s="152" t="s">
        <v>40</v>
      </c>
      <c r="D414" s="153"/>
      <c r="E414" s="74">
        <f>'別紙２ 予定電力量一覧表＆時間帯別表'!F39</f>
        <v>15000</v>
      </c>
      <c r="F414" s="74">
        <f>'別紙２ 予定電力量一覧表＆時間帯別表'!G39</f>
        <v>13000</v>
      </c>
      <c r="G414" s="74">
        <f>'別紙２ 予定電力量一覧表＆時間帯別表'!H39</f>
        <v>14000</v>
      </c>
      <c r="H414" s="74">
        <f>'別紙２ 予定電力量一覧表＆時間帯別表'!I39</f>
        <v>15000</v>
      </c>
      <c r="I414" s="74">
        <f>'別紙２ 予定電力量一覧表＆時間帯別表'!J39</f>
        <v>16000</v>
      </c>
      <c r="J414" s="74">
        <f>'別紙２ 予定電力量一覧表＆時間帯別表'!K39</f>
        <v>10000</v>
      </c>
      <c r="K414" s="74">
        <f>'別紙２ 予定電力量一覧表＆時間帯別表'!L39</f>
        <v>16000</v>
      </c>
      <c r="L414" s="74">
        <f>'別紙２ 予定電力量一覧表＆時間帯別表'!M39</f>
        <v>19000</v>
      </c>
      <c r="M414" s="74">
        <f>'別紙２ 予定電力量一覧表＆時間帯別表'!N39</f>
        <v>13000</v>
      </c>
      <c r="N414" s="74"/>
      <c r="O414" s="74"/>
      <c r="P414" s="74"/>
      <c r="Q414" s="151">
        <f>SUM(E414:P414)</f>
        <v>131000</v>
      </c>
    </row>
    <row r="415" spans="1:21" x14ac:dyDescent="0.15">
      <c r="A415" s="258"/>
      <c r="B415" s="156" t="s">
        <v>0</v>
      </c>
      <c r="C415" s="156" t="s">
        <v>40</v>
      </c>
      <c r="D415" s="157"/>
      <c r="E415" s="158">
        <f t="shared" ref="E415:P415" si="256">SUM(E413:E414)</f>
        <v>15000</v>
      </c>
      <c r="F415" s="158">
        <f t="shared" si="256"/>
        <v>13000</v>
      </c>
      <c r="G415" s="158">
        <f t="shared" si="256"/>
        <v>14000</v>
      </c>
      <c r="H415" s="158">
        <f t="shared" si="256"/>
        <v>15000</v>
      </c>
      <c r="I415" s="158">
        <f t="shared" si="256"/>
        <v>16000</v>
      </c>
      <c r="J415" s="158">
        <f t="shared" si="256"/>
        <v>10000</v>
      </c>
      <c r="K415" s="158">
        <f t="shared" si="256"/>
        <v>16000</v>
      </c>
      <c r="L415" s="158">
        <f t="shared" si="256"/>
        <v>19000</v>
      </c>
      <c r="M415" s="158">
        <f t="shared" si="256"/>
        <v>13000</v>
      </c>
      <c r="N415" s="158">
        <f t="shared" si="256"/>
        <v>16000</v>
      </c>
      <c r="O415" s="158">
        <f t="shared" si="256"/>
        <v>18000</v>
      </c>
      <c r="P415" s="158">
        <f t="shared" si="256"/>
        <v>16000</v>
      </c>
      <c r="Q415" s="159">
        <f>SUM(E415:P415)</f>
        <v>181000</v>
      </c>
    </row>
    <row r="416" spans="1:21" x14ac:dyDescent="0.15">
      <c r="A416" s="259" t="s">
        <v>5</v>
      </c>
      <c r="B416" s="260"/>
      <c r="C416" s="162" t="s">
        <v>6</v>
      </c>
      <c r="D416" s="57"/>
      <c r="E416" s="163">
        <f t="shared" ref="E416:G416" si="257">$D416*E411*(185-E412)/100</f>
        <v>0</v>
      </c>
      <c r="F416" s="163">
        <f t="shared" si="257"/>
        <v>0</v>
      </c>
      <c r="G416" s="163">
        <f t="shared" si="257"/>
        <v>0</v>
      </c>
      <c r="H416" s="163">
        <f>$D416*H411*(185-H412)/100</f>
        <v>0</v>
      </c>
      <c r="I416" s="163">
        <f t="shared" ref="I416:J416" si="258">$D416*I411*(185-I412)/100</f>
        <v>0</v>
      </c>
      <c r="J416" s="163">
        <f t="shared" si="258"/>
        <v>0</v>
      </c>
      <c r="K416" s="163">
        <f>$D416*K411*(185-K412)/100</f>
        <v>0</v>
      </c>
      <c r="L416" s="163">
        <f t="shared" ref="L416:P416" si="259">$D416*L411*(185-L412)/100</f>
        <v>0</v>
      </c>
      <c r="M416" s="163">
        <f t="shared" si="259"/>
        <v>0</v>
      </c>
      <c r="N416" s="163">
        <f t="shared" si="259"/>
        <v>0</v>
      </c>
      <c r="O416" s="163">
        <f t="shared" si="259"/>
        <v>0</v>
      </c>
      <c r="P416" s="163">
        <f t="shared" si="259"/>
        <v>0</v>
      </c>
      <c r="Q416" s="164" t="s">
        <v>41</v>
      </c>
    </row>
    <row r="417" spans="1:21" x14ac:dyDescent="0.15">
      <c r="A417" s="165" t="s">
        <v>7</v>
      </c>
      <c r="B417" s="152" t="s">
        <v>3</v>
      </c>
      <c r="C417" s="152" t="s">
        <v>6</v>
      </c>
      <c r="D417" s="58"/>
      <c r="E417" s="166">
        <f t="shared" ref="E417:J418" si="260">$D417*E413</f>
        <v>0</v>
      </c>
      <c r="F417" s="166">
        <f t="shared" si="260"/>
        <v>0</v>
      </c>
      <c r="G417" s="166">
        <f t="shared" si="260"/>
        <v>0</v>
      </c>
      <c r="H417" s="166">
        <f t="shared" si="260"/>
        <v>0</v>
      </c>
      <c r="I417" s="166">
        <f t="shared" si="260"/>
        <v>0</v>
      </c>
      <c r="J417" s="166">
        <f t="shared" si="260"/>
        <v>0</v>
      </c>
      <c r="K417" s="166">
        <f>$D417*K413</f>
        <v>0</v>
      </c>
      <c r="L417" s="166">
        <f t="shared" ref="L417:P418" si="261">$D417*L413</f>
        <v>0</v>
      </c>
      <c r="M417" s="166">
        <f t="shared" si="261"/>
        <v>0</v>
      </c>
      <c r="N417" s="166">
        <f t="shared" si="261"/>
        <v>0</v>
      </c>
      <c r="O417" s="166">
        <f t="shared" si="261"/>
        <v>0</v>
      </c>
      <c r="P417" s="166">
        <f t="shared" si="261"/>
        <v>0</v>
      </c>
      <c r="Q417" s="167" t="s">
        <v>41</v>
      </c>
    </row>
    <row r="418" spans="1:21" x14ac:dyDescent="0.15">
      <c r="A418" s="168"/>
      <c r="B418" s="152" t="s">
        <v>4</v>
      </c>
      <c r="C418" s="152" t="s">
        <v>6</v>
      </c>
      <c r="D418" s="58"/>
      <c r="E418" s="166">
        <f t="shared" si="260"/>
        <v>0</v>
      </c>
      <c r="F418" s="166">
        <f t="shared" si="260"/>
        <v>0</v>
      </c>
      <c r="G418" s="166">
        <f t="shared" si="260"/>
        <v>0</v>
      </c>
      <c r="H418" s="166">
        <f t="shared" si="260"/>
        <v>0</v>
      </c>
      <c r="I418" s="166">
        <f t="shared" si="260"/>
        <v>0</v>
      </c>
      <c r="J418" s="166">
        <f t="shared" si="260"/>
        <v>0</v>
      </c>
      <c r="K418" s="166">
        <f>$D418*K414</f>
        <v>0</v>
      </c>
      <c r="L418" s="166">
        <f t="shared" si="261"/>
        <v>0</v>
      </c>
      <c r="M418" s="166">
        <f t="shared" si="261"/>
        <v>0</v>
      </c>
      <c r="N418" s="166">
        <f t="shared" si="261"/>
        <v>0</v>
      </c>
      <c r="O418" s="166">
        <f t="shared" si="261"/>
        <v>0</v>
      </c>
      <c r="P418" s="166">
        <f t="shared" si="261"/>
        <v>0</v>
      </c>
      <c r="Q418" s="167" t="s">
        <v>41</v>
      </c>
    </row>
    <row r="419" spans="1:21" x14ac:dyDescent="0.15">
      <c r="A419" s="261" t="s">
        <v>18</v>
      </c>
      <c r="B419" s="262"/>
      <c r="C419" s="162" t="s">
        <v>6</v>
      </c>
      <c r="D419" s="169"/>
      <c r="E419" s="170">
        <f t="shared" ref="E419:P419" si="262">ROUNDDOWN(SUM(E416:E418),0)</f>
        <v>0</v>
      </c>
      <c r="F419" s="170">
        <f t="shared" si="262"/>
        <v>0</v>
      </c>
      <c r="G419" s="170">
        <f t="shared" si="262"/>
        <v>0</v>
      </c>
      <c r="H419" s="170">
        <f t="shared" si="262"/>
        <v>0</v>
      </c>
      <c r="I419" s="170">
        <f t="shared" si="262"/>
        <v>0</v>
      </c>
      <c r="J419" s="171">
        <f t="shared" si="262"/>
        <v>0</v>
      </c>
      <c r="K419" s="172">
        <f t="shared" si="262"/>
        <v>0</v>
      </c>
      <c r="L419" s="172">
        <f t="shared" si="262"/>
        <v>0</v>
      </c>
      <c r="M419" s="172">
        <f t="shared" si="262"/>
        <v>0</v>
      </c>
      <c r="N419" s="172">
        <f t="shared" si="262"/>
        <v>0</v>
      </c>
      <c r="O419" s="172">
        <f t="shared" si="262"/>
        <v>0</v>
      </c>
      <c r="P419" s="172">
        <f t="shared" si="262"/>
        <v>0</v>
      </c>
      <c r="Q419" s="173">
        <f>SUM(E419:P419)</f>
        <v>0</v>
      </c>
    </row>
    <row r="420" spans="1:21" x14ac:dyDescent="0.15">
      <c r="A420" s="174"/>
      <c r="B420" s="174"/>
      <c r="C420" s="174"/>
      <c r="D420" s="174"/>
      <c r="E420" s="175"/>
      <c r="F420" s="175"/>
      <c r="G420" s="175"/>
      <c r="H420" s="175"/>
      <c r="I420" s="175"/>
      <c r="J420" s="175"/>
      <c r="K420" s="174"/>
      <c r="L420" s="174"/>
      <c r="M420" s="174"/>
      <c r="N420" s="174"/>
      <c r="O420" s="174"/>
      <c r="P420" s="174"/>
      <c r="Q420" s="174"/>
      <c r="R420" s="129">
        <f>'別紙２ 予定電力量一覧表＆時間帯別表'!E40</f>
        <v>87</v>
      </c>
    </row>
    <row r="421" spans="1:21" x14ac:dyDescent="0.15">
      <c r="A421" s="267" t="s">
        <v>68</v>
      </c>
      <c r="B421" s="268"/>
      <c r="C421" s="143" t="s">
        <v>2</v>
      </c>
      <c r="D421" s="143" t="s">
        <v>10</v>
      </c>
      <c r="E421" s="144" t="str">
        <f t="shared" ref="E421:P421" si="263">E10</f>
        <v>2021/10</v>
      </c>
      <c r="F421" s="144" t="str">
        <f t="shared" si="263"/>
        <v>2021/11</v>
      </c>
      <c r="G421" s="144" t="str">
        <f t="shared" si="263"/>
        <v>2021/12</v>
      </c>
      <c r="H421" s="144" t="str">
        <f t="shared" si="263"/>
        <v>2022/1</v>
      </c>
      <c r="I421" s="144" t="str">
        <f t="shared" si="263"/>
        <v>2022/2</v>
      </c>
      <c r="J421" s="144" t="str">
        <f t="shared" si="263"/>
        <v>2022/3</v>
      </c>
      <c r="K421" s="144" t="str">
        <f t="shared" si="263"/>
        <v>2022/4</v>
      </c>
      <c r="L421" s="144" t="str">
        <f t="shared" si="263"/>
        <v>2022/5</v>
      </c>
      <c r="M421" s="144" t="str">
        <f t="shared" si="263"/>
        <v>2022/6</v>
      </c>
      <c r="N421" s="144" t="str">
        <f t="shared" si="263"/>
        <v>2022/7</v>
      </c>
      <c r="O421" s="144" t="str">
        <f t="shared" si="263"/>
        <v>2022/8</v>
      </c>
      <c r="P421" s="144" t="str">
        <f t="shared" si="263"/>
        <v>2022/9</v>
      </c>
      <c r="Q421" s="145" t="s">
        <v>8</v>
      </c>
      <c r="R421" s="129">
        <f>P422-R420</f>
        <v>0</v>
      </c>
    </row>
    <row r="422" spans="1:21" x14ac:dyDescent="0.15">
      <c r="A422" s="252" t="s">
        <v>32</v>
      </c>
      <c r="B422" s="253"/>
      <c r="C422" s="146" t="s">
        <v>33</v>
      </c>
      <c r="D422" s="147"/>
      <c r="E422" s="70">
        <f>'別紙２ 予定電力量一覧表＆時間帯別表'!$E$40</f>
        <v>87</v>
      </c>
      <c r="F422" s="70">
        <f>'別紙２ 予定電力量一覧表＆時間帯別表'!$E$40</f>
        <v>87</v>
      </c>
      <c r="G422" s="70">
        <f>'別紙２ 予定電力量一覧表＆時間帯別表'!$E$40</f>
        <v>87</v>
      </c>
      <c r="H422" s="70">
        <f>'別紙２ 予定電力量一覧表＆時間帯別表'!$E$40</f>
        <v>87</v>
      </c>
      <c r="I422" s="70">
        <f>'別紙２ 予定電力量一覧表＆時間帯別表'!$E$40</f>
        <v>87</v>
      </c>
      <c r="J422" s="70">
        <f>'別紙２ 予定電力量一覧表＆時間帯別表'!$E$40</f>
        <v>87</v>
      </c>
      <c r="K422" s="70">
        <f>'別紙２ 予定電力量一覧表＆時間帯別表'!$E$40</f>
        <v>87</v>
      </c>
      <c r="L422" s="70">
        <f>'別紙２ 予定電力量一覧表＆時間帯別表'!$E$40</f>
        <v>87</v>
      </c>
      <c r="M422" s="70">
        <f>'別紙２ 予定電力量一覧表＆時間帯別表'!$E$40</f>
        <v>87</v>
      </c>
      <c r="N422" s="70">
        <f>'別紙２ 予定電力量一覧表＆時間帯別表'!$E$40</f>
        <v>87</v>
      </c>
      <c r="O422" s="70">
        <f>'別紙２ 予定電力量一覧表＆時間帯別表'!$E$40</f>
        <v>87</v>
      </c>
      <c r="P422" s="70">
        <f>'別紙２ 予定電力量一覧表＆時間帯別表'!$E$40</f>
        <v>87</v>
      </c>
      <c r="Q422" s="148" t="s">
        <v>35</v>
      </c>
    </row>
    <row r="423" spans="1:21" x14ac:dyDescent="0.15">
      <c r="A423" s="254" t="s">
        <v>1</v>
      </c>
      <c r="B423" s="255"/>
      <c r="C423" s="149" t="s">
        <v>37</v>
      </c>
      <c r="D423" s="150"/>
      <c r="E423" s="71">
        <v>100</v>
      </c>
      <c r="F423" s="71">
        <v>100</v>
      </c>
      <c r="G423" s="71">
        <v>100</v>
      </c>
      <c r="H423" s="71">
        <v>100</v>
      </c>
      <c r="I423" s="71">
        <v>100</v>
      </c>
      <c r="J423" s="72">
        <v>100</v>
      </c>
      <c r="K423" s="71">
        <v>100</v>
      </c>
      <c r="L423" s="71">
        <v>100</v>
      </c>
      <c r="M423" s="71">
        <v>100</v>
      </c>
      <c r="N423" s="71">
        <v>100</v>
      </c>
      <c r="O423" s="71">
        <v>100</v>
      </c>
      <c r="P423" s="71">
        <v>100</v>
      </c>
      <c r="Q423" s="151" t="s">
        <v>35</v>
      </c>
    </row>
    <row r="424" spans="1:21" x14ac:dyDescent="0.15">
      <c r="A424" s="256" t="s">
        <v>39</v>
      </c>
      <c r="B424" s="152" t="s">
        <v>3</v>
      </c>
      <c r="C424" s="152" t="s">
        <v>40</v>
      </c>
      <c r="D424" s="153"/>
      <c r="E424" s="73"/>
      <c r="F424" s="73"/>
      <c r="G424" s="73"/>
      <c r="H424" s="73"/>
      <c r="I424" s="73"/>
      <c r="J424" s="73"/>
      <c r="K424" s="73"/>
      <c r="L424" s="73"/>
      <c r="M424" s="73"/>
      <c r="N424" s="74">
        <f>'別紙２ 予定電力量一覧表＆時間帯別表'!O40</f>
        <v>11000</v>
      </c>
      <c r="O424" s="74">
        <f>'別紙２ 予定電力量一覧表＆時間帯別表'!P40</f>
        <v>12000</v>
      </c>
      <c r="P424" s="74">
        <f>'別紙２ 予定電力量一覧表＆時間帯別表'!Q40</f>
        <v>11000</v>
      </c>
      <c r="Q424" s="151">
        <f>SUM(E424:P424)</f>
        <v>34000</v>
      </c>
      <c r="S424" s="161">
        <f>'別紙２ 予定電力量一覧表＆時間帯別表'!R40</f>
        <v>125000</v>
      </c>
      <c r="T424" s="161">
        <f>Q426-S424</f>
        <v>0</v>
      </c>
      <c r="U424" s="161" t="str">
        <f>'別紙２ 予定電力量一覧表＆時間帯別表'!B40</f>
        <v>和坂小学校</v>
      </c>
    </row>
    <row r="425" spans="1:21" x14ac:dyDescent="0.15">
      <c r="A425" s="257"/>
      <c r="B425" s="152" t="s">
        <v>4</v>
      </c>
      <c r="C425" s="152" t="s">
        <v>40</v>
      </c>
      <c r="D425" s="153"/>
      <c r="E425" s="74">
        <f>'別紙２ 予定電力量一覧表＆時間帯別表'!F40</f>
        <v>9000</v>
      </c>
      <c r="F425" s="74">
        <f>'別紙２ 予定電力量一覧表＆時間帯別表'!G40</f>
        <v>8000</v>
      </c>
      <c r="G425" s="74">
        <f>'別紙２ 予定電力量一覧表＆時間帯別表'!H40</f>
        <v>9000</v>
      </c>
      <c r="H425" s="74">
        <f>'別紙２ 予定電力量一覧表＆時間帯別表'!I40</f>
        <v>10000</v>
      </c>
      <c r="I425" s="74">
        <f>'別紙２ 予定電力量一覧表＆時間帯別表'!J40</f>
        <v>10000</v>
      </c>
      <c r="J425" s="74">
        <f>'別紙２ 予定電力量一覧表＆時間帯別表'!K40</f>
        <v>8000</v>
      </c>
      <c r="K425" s="74">
        <f>'別紙２ 予定電力量一覧表＆時間帯別表'!L40</f>
        <v>12000</v>
      </c>
      <c r="L425" s="74">
        <f>'別紙２ 予定電力量一覧表＆時間帯別表'!M40</f>
        <v>14000</v>
      </c>
      <c r="M425" s="74">
        <f>'別紙２ 予定電力量一覧表＆時間帯別表'!N40</f>
        <v>11000</v>
      </c>
      <c r="N425" s="74"/>
      <c r="O425" s="74"/>
      <c r="P425" s="74"/>
      <c r="Q425" s="151">
        <f>SUM(E425:P425)</f>
        <v>91000</v>
      </c>
    </row>
    <row r="426" spans="1:21" x14ac:dyDescent="0.15">
      <c r="A426" s="258"/>
      <c r="B426" s="156" t="s">
        <v>0</v>
      </c>
      <c r="C426" s="156" t="s">
        <v>40</v>
      </c>
      <c r="D426" s="157"/>
      <c r="E426" s="158">
        <f t="shared" ref="E426:P426" si="264">SUM(E424:E425)</f>
        <v>9000</v>
      </c>
      <c r="F426" s="158">
        <f t="shared" si="264"/>
        <v>8000</v>
      </c>
      <c r="G426" s="158">
        <f t="shared" si="264"/>
        <v>9000</v>
      </c>
      <c r="H426" s="158">
        <f t="shared" si="264"/>
        <v>10000</v>
      </c>
      <c r="I426" s="158">
        <f t="shared" si="264"/>
        <v>10000</v>
      </c>
      <c r="J426" s="158">
        <f t="shared" si="264"/>
        <v>8000</v>
      </c>
      <c r="K426" s="158">
        <f t="shared" si="264"/>
        <v>12000</v>
      </c>
      <c r="L426" s="158">
        <f t="shared" si="264"/>
        <v>14000</v>
      </c>
      <c r="M426" s="158">
        <f t="shared" si="264"/>
        <v>11000</v>
      </c>
      <c r="N426" s="158">
        <f t="shared" si="264"/>
        <v>11000</v>
      </c>
      <c r="O426" s="158">
        <f t="shared" si="264"/>
        <v>12000</v>
      </c>
      <c r="P426" s="158">
        <f t="shared" si="264"/>
        <v>11000</v>
      </c>
      <c r="Q426" s="159">
        <f>SUM(E426:P426)</f>
        <v>125000</v>
      </c>
    </row>
    <row r="427" spans="1:21" x14ac:dyDescent="0.15">
      <c r="A427" s="259" t="s">
        <v>5</v>
      </c>
      <c r="B427" s="260"/>
      <c r="C427" s="162" t="s">
        <v>6</v>
      </c>
      <c r="D427" s="57"/>
      <c r="E427" s="163">
        <f t="shared" ref="E427:G427" si="265">$D427*E422*(185-E423)/100</f>
        <v>0</v>
      </c>
      <c r="F427" s="163">
        <f t="shared" si="265"/>
        <v>0</v>
      </c>
      <c r="G427" s="163">
        <f t="shared" si="265"/>
        <v>0</v>
      </c>
      <c r="H427" s="163">
        <f>$D427*H422*(185-H423)/100</f>
        <v>0</v>
      </c>
      <c r="I427" s="163">
        <f t="shared" ref="I427:J427" si="266">$D427*I422*(185-I423)/100</f>
        <v>0</v>
      </c>
      <c r="J427" s="163">
        <f t="shared" si="266"/>
        <v>0</v>
      </c>
      <c r="K427" s="163">
        <f>$D427*K422*(185-K423)/100</f>
        <v>0</v>
      </c>
      <c r="L427" s="163">
        <f t="shared" ref="L427:P427" si="267">$D427*L422*(185-L423)/100</f>
        <v>0</v>
      </c>
      <c r="M427" s="163">
        <f t="shared" si="267"/>
        <v>0</v>
      </c>
      <c r="N427" s="163">
        <f t="shared" si="267"/>
        <v>0</v>
      </c>
      <c r="O427" s="163">
        <f t="shared" si="267"/>
        <v>0</v>
      </c>
      <c r="P427" s="163">
        <f t="shared" si="267"/>
        <v>0</v>
      </c>
      <c r="Q427" s="164" t="s">
        <v>41</v>
      </c>
    </row>
    <row r="428" spans="1:21" x14ac:dyDescent="0.15">
      <c r="A428" s="165" t="s">
        <v>7</v>
      </c>
      <c r="B428" s="152" t="s">
        <v>3</v>
      </c>
      <c r="C428" s="152" t="s">
        <v>6</v>
      </c>
      <c r="D428" s="58"/>
      <c r="E428" s="166">
        <f t="shared" ref="E428:J429" si="268">$D428*E424</f>
        <v>0</v>
      </c>
      <c r="F428" s="166">
        <f t="shared" si="268"/>
        <v>0</v>
      </c>
      <c r="G428" s="166">
        <f t="shared" si="268"/>
        <v>0</v>
      </c>
      <c r="H428" s="166">
        <f t="shared" si="268"/>
        <v>0</v>
      </c>
      <c r="I428" s="166">
        <f t="shared" si="268"/>
        <v>0</v>
      </c>
      <c r="J428" s="166">
        <f t="shared" si="268"/>
        <v>0</v>
      </c>
      <c r="K428" s="166">
        <f>$D428*K424</f>
        <v>0</v>
      </c>
      <c r="L428" s="166">
        <f t="shared" ref="L428:P429" si="269">$D428*L424</f>
        <v>0</v>
      </c>
      <c r="M428" s="166">
        <f t="shared" si="269"/>
        <v>0</v>
      </c>
      <c r="N428" s="166">
        <f t="shared" si="269"/>
        <v>0</v>
      </c>
      <c r="O428" s="166">
        <f t="shared" si="269"/>
        <v>0</v>
      </c>
      <c r="P428" s="166">
        <f t="shared" si="269"/>
        <v>0</v>
      </c>
      <c r="Q428" s="167" t="s">
        <v>41</v>
      </c>
    </row>
    <row r="429" spans="1:21" x14ac:dyDescent="0.15">
      <c r="A429" s="168"/>
      <c r="B429" s="152" t="s">
        <v>4</v>
      </c>
      <c r="C429" s="152" t="s">
        <v>6</v>
      </c>
      <c r="D429" s="58"/>
      <c r="E429" s="166">
        <f t="shared" si="268"/>
        <v>0</v>
      </c>
      <c r="F429" s="166">
        <f t="shared" si="268"/>
        <v>0</v>
      </c>
      <c r="G429" s="166">
        <f t="shared" si="268"/>
        <v>0</v>
      </c>
      <c r="H429" s="166">
        <f t="shared" si="268"/>
        <v>0</v>
      </c>
      <c r="I429" s="166">
        <f t="shared" si="268"/>
        <v>0</v>
      </c>
      <c r="J429" s="166">
        <f t="shared" si="268"/>
        <v>0</v>
      </c>
      <c r="K429" s="166">
        <f>$D429*K425</f>
        <v>0</v>
      </c>
      <c r="L429" s="166">
        <f t="shared" si="269"/>
        <v>0</v>
      </c>
      <c r="M429" s="166">
        <f t="shared" si="269"/>
        <v>0</v>
      </c>
      <c r="N429" s="166">
        <f t="shared" si="269"/>
        <v>0</v>
      </c>
      <c r="O429" s="166">
        <f t="shared" si="269"/>
        <v>0</v>
      </c>
      <c r="P429" s="166">
        <f t="shared" si="269"/>
        <v>0</v>
      </c>
      <c r="Q429" s="167" t="s">
        <v>41</v>
      </c>
    </row>
    <row r="430" spans="1:21" x14ac:dyDescent="0.15">
      <c r="A430" s="261" t="s">
        <v>18</v>
      </c>
      <c r="B430" s="262"/>
      <c r="C430" s="162" t="s">
        <v>6</v>
      </c>
      <c r="D430" s="169"/>
      <c r="E430" s="170">
        <f t="shared" ref="E430:P430" si="270">ROUNDDOWN(SUM(E427:E429),0)</f>
        <v>0</v>
      </c>
      <c r="F430" s="170">
        <f t="shared" si="270"/>
        <v>0</v>
      </c>
      <c r="G430" s="170">
        <f t="shared" si="270"/>
        <v>0</v>
      </c>
      <c r="H430" s="170">
        <f t="shared" si="270"/>
        <v>0</v>
      </c>
      <c r="I430" s="170">
        <f t="shared" si="270"/>
        <v>0</v>
      </c>
      <c r="J430" s="171">
        <f t="shared" si="270"/>
        <v>0</v>
      </c>
      <c r="K430" s="172">
        <f t="shared" si="270"/>
        <v>0</v>
      </c>
      <c r="L430" s="172">
        <f t="shared" si="270"/>
        <v>0</v>
      </c>
      <c r="M430" s="172">
        <f t="shared" si="270"/>
        <v>0</v>
      </c>
      <c r="N430" s="172">
        <f t="shared" si="270"/>
        <v>0</v>
      </c>
      <c r="O430" s="172">
        <f t="shared" si="270"/>
        <v>0</v>
      </c>
      <c r="P430" s="172">
        <f t="shared" si="270"/>
        <v>0</v>
      </c>
      <c r="Q430" s="173">
        <f>SUM(E430:P430)</f>
        <v>0</v>
      </c>
    </row>
    <row r="431" spans="1:21" x14ac:dyDescent="0.15">
      <c r="A431" s="174"/>
      <c r="B431" s="174"/>
      <c r="C431" s="174"/>
      <c r="D431" s="174"/>
      <c r="E431" s="175"/>
      <c r="F431" s="175"/>
      <c r="G431" s="175"/>
      <c r="H431" s="175"/>
      <c r="I431" s="175"/>
      <c r="J431" s="175"/>
      <c r="K431" s="174"/>
      <c r="L431" s="174"/>
      <c r="M431" s="174"/>
      <c r="N431" s="174"/>
      <c r="O431" s="174"/>
      <c r="P431" s="174"/>
      <c r="Q431" s="174"/>
      <c r="R431" s="129">
        <f>'別紙２ 予定電力量一覧表＆時間帯別表'!E41</f>
        <v>180</v>
      </c>
    </row>
    <row r="432" spans="1:21" x14ac:dyDescent="0.15">
      <c r="A432" s="267" t="s">
        <v>69</v>
      </c>
      <c r="B432" s="268"/>
      <c r="C432" s="143" t="s">
        <v>2</v>
      </c>
      <c r="D432" s="143" t="s">
        <v>10</v>
      </c>
      <c r="E432" s="144" t="str">
        <f t="shared" ref="E432:P432" si="271">E10</f>
        <v>2021/10</v>
      </c>
      <c r="F432" s="144" t="str">
        <f t="shared" si="271"/>
        <v>2021/11</v>
      </c>
      <c r="G432" s="144" t="str">
        <f t="shared" si="271"/>
        <v>2021/12</v>
      </c>
      <c r="H432" s="144" t="str">
        <f t="shared" si="271"/>
        <v>2022/1</v>
      </c>
      <c r="I432" s="144" t="str">
        <f t="shared" si="271"/>
        <v>2022/2</v>
      </c>
      <c r="J432" s="144" t="str">
        <f t="shared" si="271"/>
        <v>2022/3</v>
      </c>
      <c r="K432" s="144" t="str">
        <f t="shared" si="271"/>
        <v>2022/4</v>
      </c>
      <c r="L432" s="144" t="str">
        <f t="shared" si="271"/>
        <v>2022/5</v>
      </c>
      <c r="M432" s="144" t="str">
        <f t="shared" si="271"/>
        <v>2022/6</v>
      </c>
      <c r="N432" s="144" t="str">
        <f t="shared" si="271"/>
        <v>2022/7</v>
      </c>
      <c r="O432" s="144" t="str">
        <f t="shared" si="271"/>
        <v>2022/8</v>
      </c>
      <c r="P432" s="144" t="str">
        <f t="shared" si="271"/>
        <v>2022/9</v>
      </c>
      <c r="Q432" s="145" t="s">
        <v>8</v>
      </c>
      <c r="R432" s="129">
        <f>P433-R431</f>
        <v>0</v>
      </c>
    </row>
    <row r="433" spans="1:21" x14ac:dyDescent="0.15">
      <c r="A433" s="252" t="s">
        <v>32</v>
      </c>
      <c r="B433" s="253"/>
      <c r="C433" s="146" t="s">
        <v>33</v>
      </c>
      <c r="D433" s="147"/>
      <c r="E433" s="70">
        <f>'別紙２ 予定電力量一覧表＆時間帯別表'!$E$41</f>
        <v>180</v>
      </c>
      <c r="F433" s="70">
        <f>'別紙２ 予定電力量一覧表＆時間帯別表'!$E$41</f>
        <v>180</v>
      </c>
      <c r="G433" s="70">
        <f>'別紙２ 予定電力量一覧表＆時間帯別表'!$E$41</f>
        <v>180</v>
      </c>
      <c r="H433" s="70">
        <f>'別紙２ 予定電力量一覧表＆時間帯別表'!$E$41</f>
        <v>180</v>
      </c>
      <c r="I433" s="70">
        <f>'別紙２ 予定電力量一覧表＆時間帯別表'!$E$41</f>
        <v>180</v>
      </c>
      <c r="J433" s="70">
        <f>'別紙２ 予定電力量一覧表＆時間帯別表'!$E$41</f>
        <v>180</v>
      </c>
      <c r="K433" s="70">
        <f>'別紙２ 予定電力量一覧表＆時間帯別表'!$E$41</f>
        <v>180</v>
      </c>
      <c r="L433" s="70">
        <f>'別紙２ 予定電力量一覧表＆時間帯別表'!$E$41</f>
        <v>180</v>
      </c>
      <c r="M433" s="70">
        <f>'別紙２ 予定電力量一覧表＆時間帯別表'!$E$41</f>
        <v>180</v>
      </c>
      <c r="N433" s="70">
        <f>'別紙２ 予定電力量一覧表＆時間帯別表'!$E$41</f>
        <v>180</v>
      </c>
      <c r="O433" s="70">
        <f>'別紙２ 予定電力量一覧表＆時間帯別表'!$E$41</f>
        <v>180</v>
      </c>
      <c r="P433" s="70">
        <f>'別紙２ 予定電力量一覧表＆時間帯別表'!$E$41</f>
        <v>180</v>
      </c>
      <c r="Q433" s="148" t="s">
        <v>35</v>
      </c>
    </row>
    <row r="434" spans="1:21" x14ac:dyDescent="0.15">
      <c r="A434" s="254" t="s">
        <v>1</v>
      </c>
      <c r="B434" s="255"/>
      <c r="C434" s="149" t="s">
        <v>37</v>
      </c>
      <c r="D434" s="150"/>
      <c r="E434" s="71">
        <v>100</v>
      </c>
      <c r="F434" s="71">
        <v>100</v>
      </c>
      <c r="G434" s="71">
        <v>100</v>
      </c>
      <c r="H434" s="71">
        <v>100</v>
      </c>
      <c r="I434" s="71">
        <v>100</v>
      </c>
      <c r="J434" s="72">
        <v>100</v>
      </c>
      <c r="K434" s="71">
        <v>100</v>
      </c>
      <c r="L434" s="71">
        <v>100</v>
      </c>
      <c r="M434" s="71">
        <v>100</v>
      </c>
      <c r="N434" s="71">
        <v>100</v>
      </c>
      <c r="O434" s="71">
        <v>100</v>
      </c>
      <c r="P434" s="71">
        <v>100</v>
      </c>
      <c r="Q434" s="151" t="s">
        <v>35</v>
      </c>
    </row>
    <row r="435" spans="1:21" x14ac:dyDescent="0.15">
      <c r="A435" s="256" t="s">
        <v>39</v>
      </c>
      <c r="B435" s="152" t="s">
        <v>3</v>
      </c>
      <c r="C435" s="152" t="s">
        <v>40</v>
      </c>
      <c r="D435" s="153"/>
      <c r="E435" s="154"/>
      <c r="F435" s="154"/>
      <c r="G435" s="154"/>
      <c r="H435" s="154"/>
      <c r="I435" s="154"/>
      <c r="J435" s="154"/>
      <c r="K435" s="154"/>
      <c r="L435" s="154"/>
      <c r="M435" s="154"/>
      <c r="N435" s="155">
        <f>'別紙２ 予定電力量一覧表＆時間帯別表'!O41</f>
        <v>15000</v>
      </c>
      <c r="O435" s="155">
        <f>'別紙２ 予定電力量一覧表＆時間帯別表'!P41</f>
        <v>13000</v>
      </c>
      <c r="P435" s="155">
        <f>'別紙２ 予定電力量一覧表＆時間帯別表'!Q41</f>
        <v>15000</v>
      </c>
      <c r="Q435" s="151">
        <f>SUM(E435:P435)</f>
        <v>43000</v>
      </c>
      <c r="S435" s="161">
        <f>'別紙２ 予定電力量一覧表＆時間帯別表'!R41</f>
        <v>160000</v>
      </c>
      <c r="T435" s="161">
        <f>Q437-S435</f>
        <v>0</v>
      </c>
      <c r="U435" s="161" t="str">
        <f>'別紙２ 予定電力量一覧表＆時間帯別表'!B41</f>
        <v>沢池小学校</v>
      </c>
    </row>
    <row r="436" spans="1:21" x14ac:dyDescent="0.15">
      <c r="A436" s="257"/>
      <c r="B436" s="152" t="s">
        <v>4</v>
      </c>
      <c r="C436" s="152" t="s">
        <v>40</v>
      </c>
      <c r="D436" s="153"/>
      <c r="E436" s="155">
        <f>'別紙２ 予定電力量一覧表＆時間帯別表'!F41</f>
        <v>12000</v>
      </c>
      <c r="F436" s="155">
        <f>'別紙２ 予定電力量一覧表＆時間帯別表'!G41</f>
        <v>11000</v>
      </c>
      <c r="G436" s="155">
        <f>'別紙２ 予定電力量一覧表＆時間帯別表'!H41</f>
        <v>12000</v>
      </c>
      <c r="H436" s="155">
        <f>'別紙２ 予定電力量一覧表＆時間帯別表'!I41</f>
        <v>13000</v>
      </c>
      <c r="I436" s="155">
        <f>'別紙２ 予定電力量一覧表＆時間帯別表'!J41</f>
        <v>13000</v>
      </c>
      <c r="J436" s="155">
        <f>'別紙２ 予定電力量一覧表＆時間帯別表'!K41</f>
        <v>8000</v>
      </c>
      <c r="K436" s="155">
        <f>'別紙２ 予定電力量一覧表＆時間帯別表'!L41</f>
        <v>18000</v>
      </c>
      <c r="L436" s="155">
        <f>'別紙２ 予定電力量一覧表＆時間帯別表'!M41</f>
        <v>17000</v>
      </c>
      <c r="M436" s="155">
        <f>'別紙２ 予定電力量一覧表＆時間帯別表'!N41</f>
        <v>13000</v>
      </c>
      <c r="N436" s="155"/>
      <c r="O436" s="155"/>
      <c r="P436" s="155"/>
      <c r="Q436" s="151">
        <f>SUM(E436:P436)</f>
        <v>117000</v>
      </c>
    </row>
    <row r="437" spans="1:21" x14ac:dyDescent="0.15">
      <c r="A437" s="258"/>
      <c r="B437" s="156" t="s">
        <v>0</v>
      </c>
      <c r="C437" s="156" t="s">
        <v>40</v>
      </c>
      <c r="D437" s="157"/>
      <c r="E437" s="158">
        <f t="shared" ref="E437:P437" si="272">SUM(E435:E436)</f>
        <v>12000</v>
      </c>
      <c r="F437" s="158">
        <f t="shared" si="272"/>
        <v>11000</v>
      </c>
      <c r="G437" s="158">
        <f t="shared" si="272"/>
        <v>12000</v>
      </c>
      <c r="H437" s="158">
        <f t="shared" si="272"/>
        <v>13000</v>
      </c>
      <c r="I437" s="158">
        <f t="shared" si="272"/>
        <v>13000</v>
      </c>
      <c r="J437" s="158">
        <f t="shared" si="272"/>
        <v>8000</v>
      </c>
      <c r="K437" s="158">
        <f t="shared" si="272"/>
        <v>18000</v>
      </c>
      <c r="L437" s="158">
        <f t="shared" si="272"/>
        <v>17000</v>
      </c>
      <c r="M437" s="158">
        <f t="shared" si="272"/>
        <v>13000</v>
      </c>
      <c r="N437" s="158">
        <f t="shared" si="272"/>
        <v>15000</v>
      </c>
      <c r="O437" s="158">
        <f t="shared" si="272"/>
        <v>13000</v>
      </c>
      <c r="P437" s="158">
        <f t="shared" si="272"/>
        <v>15000</v>
      </c>
      <c r="Q437" s="159">
        <f>SUM(E437:P437)</f>
        <v>160000</v>
      </c>
    </row>
    <row r="438" spans="1:21" x14ac:dyDescent="0.15">
      <c r="A438" s="259" t="s">
        <v>5</v>
      </c>
      <c r="B438" s="260"/>
      <c r="C438" s="162" t="s">
        <v>6</v>
      </c>
      <c r="D438" s="57"/>
      <c r="E438" s="163">
        <f t="shared" ref="E438:G438" si="273">$D438*E433*(185-E434)/100</f>
        <v>0</v>
      </c>
      <c r="F438" s="163">
        <f t="shared" si="273"/>
        <v>0</v>
      </c>
      <c r="G438" s="163">
        <f t="shared" si="273"/>
        <v>0</v>
      </c>
      <c r="H438" s="163">
        <f>$D438*H433*(185-H434)/100</f>
        <v>0</v>
      </c>
      <c r="I438" s="163">
        <f t="shared" ref="I438:J438" si="274">$D438*I433*(185-I434)/100</f>
        <v>0</v>
      </c>
      <c r="J438" s="163">
        <f t="shared" si="274"/>
        <v>0</v>
      </c>
      <c r="K438" s="163">
        <f>$D438*K433*(185-K434)/100</f>
        <v>0</v>
      </c>
      <c r="L438" s="163">
        <f t="shared" ref="L438:P438" si="275">$D438*L433*(185-L434)/100</f>
        <v>0</v>
      </c>
      <c r="M438" s="163">
        <f t="shared" si="275"/>
        <v>0</v>
      </c>
      <c r="N438" s="163">
        <f t="shared" si="275"/>
        <v>0</v>
      </c>
      <c r="O438" s="163">
        <f t="shared" si="275"/>
        <v>0</v>
      </c>
      <c r="P438" s="163">
        <f t="shared" si="275"/>
        <v>0</v>
      </c>
      <c r="Q438" s="164" t="s">
        <v>41</v>
      </c>
    </row>
    <row r="439" spans="1:21" x14ac:dyDescent="0.15">
      <c r="A439" s="165" t="s">
        <v>7</v>
      </c>
      <c r="B439" s="152" t="s">
        <v>3</v>
      </c>
      <c r="C439" s="152" t="s">
        <v>6</v>
      </c>
      <c r="D439" s="58"/>
      <c r="E439" s="166">
        <f t="shared" ref="E439:J440" si="276">$D439*E435</f>
        <v>0</v>
      </c>
      <c r="F439" s="166">
        <f t="shared" si="276"/>
        <v>0</v>
      </c>
      <c r="G439" s="166">
        <f t="shared" si="276"/>
        <v>0</v>
      </c>
      <c r="H439" s="166">
        <f t="shared" si="276"/>
        <v>0</v>
      </c>
      <c r="I439" s="166">
        <f t="shared" si="276"/>
        <v>0</v>
      </c>
      <c r="J439" s="166">
        <f t="shared" si="276"/>
        <v>0</v>
      </c>
      <c r="K439" s="166">
        <f>$D439*K435</f>
        <v>0</v>
      </c>
      <c r="L439" s="166">
        <f t="shared" ref="L439:P440" si="277">$D439*L435</f>
        <v>0</v>
      </c>
      <c r="M439" s="166">
        <f t="shared" si="277"/>
        <v>0</v>
      </c>
      <c r="N439" s="166">
        <f t="shared" si="277"/>
        <v>0</v>
      </c>
      <c r="O439" s="166">
        <f t="shared" si="277"/>
        <v>0</v>
      </c>
      <c r="P439" s="166">
        <f t="shared" si="277"/>
        <v>0</v>
      </c>
      <c r="Q439" s="167" t="s">
        <v>41</v>
      </c>
    </row>
    <row r="440" spans="1:21" x14ac:dyDescent="0.15">
      <c r="A440" s="168"/>
      <c r="B440" s="152" t="s">
        <v>4</v>
      </c>
      <c r="C440" s="152" t="s">
        <v>6</v>
      </c>
      <c r="D440" s="58"/>
      <c r="E440" s="166">
        <f t="shared" si="276"/>
        <v>0</v>
      </c>
      <c r="F440" s="166">
        <f t="shared" si="276"/>
        <v>0</v>
      </c>
      <c r="G440" s="166">
        <f t="shared" si="276"/>
        <v>0</v>
      </c>
      <c r="H440" s="166">
        <f t="shared" si="276"/>
        <v>0</v>
      </c>
      <c r="I440" s="166">
        <f t="shared" si="276"/>
        <v>0</v>
      </c>
      <c r="J440" s="166">
        <f t="shared" si="276"/>
        <v>0</v>
      </c>
      <c r="K440" s="166">
        <f>$D440*K436</f>
        <v>0</v>
      </c>
      <c r="L440" s="166">
        <f t="shared" si="277"/>
        <v>0</v>
      </c>
      <c r="M440" s="166">
        <f t="shared" si="277"/>
        <v>0</v>
      </c>
      <c r="N440" s="166">
        <f t="shared" si="277"/>
        <v>0</v>
      </c>
      <c r="O440" s="166">
        <f t="shared" si="277"/>
        <v>0</v>
      </c>
      <c r="P440" s="166">
        <f t="shared" si="277"/>
        <v>0</v>
      </c>
      <c r="Q440" s="167" t="s">
        <v>41</v>
      </c>
    </row>
    <row r="441" spans="1:21" x14ac:dyDescent="0.15">
      <c r="A441" s="261" t="s">
        <v>18</v>
      </c>
      <c r="B441" s="262"/>
      <c r="C441" s="162" t="s">
        <v>6</v>
      </c>
      <c r="D441" s="169"/>
      <c r="E441" s="170">
        <f t="shared" ref="E441:P441" si="278">ROUNDDOWN(SUM(E438:E440),0)</f>
        <v>0</v>
      </c>
      <c r="F441" s="170">
        <f t="shared" si="278"/>
        <v>0</v>
      </c>
      <c r="G441" s="170">
        <f t="shared" si="278"/>
        <v>0</v>
      </c>
      <c r="H441" s="170">
        <f t="shared" si="278"/>
        <v>0</v>
      </c>
      <c r="I441" s="170">
        <f t="shared" si="278"/>
        <v>0</v>
      </c>
      <c r="J441" s="171">
        <f t="shared" si="278"/>
        <v>0</v>
      </c>
      <c r="K441" s="172">
        <f t="shared" si="278"/>
        <v>0</v>
      </c>
      <c r="L441" s="172">
        <f t="shared" si="278"/>
        <v>0</v>
      </c>
      <c r="M441" s="172">
        <f t="shared" si="278"/>
        <v>0</v>
      </c>
      <c r="N441" s="172">
        <f t="shared" si="278"/>
        <v>0</v>
      </c>
      <c r="O441" s="172">
        <f t="shared" si="278"/>
        <v>0</v>
      </c>
      <c r="P441" s="172">
        <f t="shared" si="278"/>
        <v>0</v>
      </c>
      <c r="Q441" s="173">
        <f>SUM(E441:P441)</f>
        <v>0</v>
      </c>
    </row>
    <row r="442" spans="1:21" x14ac:dyDescent="0.15">
      <c r="A442" s="174"/>
      <c r="B442" s="174"/>
      <c r="C442" s="174"/>
      <c r="D442" s="174"/>
      <c r="E442" s="175"/>
      <c r="F442" s="175"/>
      <c r="G442" s="175"/>
      <c r="H442" s="175"/>
      <c r="I442" s="175"/>
      <c r="J442" s="175"/>
      <c r="K442" s="174"/>
      <c r="L442" s="174"/>
      <c r="M442" s="174"/>
      <c r="N442" s="174"/>
      <c r="O442" s="174"/>
      <c r="P442" s="175"/>
      <c r="Q442" s="175"/>
      <c r="R442" s="129">
        <f>'別紙２ 予定電力量一覧表＆時間帯別表'!E42</f>
        <v>140</v>
      </c>
    </row>
    <row r="443" spans="1:21" x14ac:dyDescent="0.15">
      <c r="A443" s="267" t="s">
        <v>70</v>
      </c>
      <c r="B443" s="268"/>
      <c r="C443" s="143" t="s">
        <v>2</v>
      </c>
      <c r="D443" s="143" t="s">
        <v>10</v>
      </c>
      <c r="E443" s="144" t="str">
        <f t="shared" ref="E443:P443" si="279">E10</f>
        <v>2021/10</v>
      </c>
      <c r="F443" s="144" t="str">
        <f t="shared" si="279"/>
        <v>2021/11</v>
      </c>
      <c r="G443" s="144" t="str">
        <f t="shared" si="279"/>
        <v>2021/12</v>
      </c>
      <c r="H443" s="144" t="str">
        <f t="shared" si="279"/>
        <v>2022/1</v>
      </c>
      <c r="I443" s="144" t="str">
        <f t="shared" si="279"/>
        <v>2022/2</v>
      </c>
      <c r="J443" s="144" t="str">
        <f t="shared" si="279"/>
        <v>2022/3</v>
      </c>
      <c r="K443" s="144" t="str">
        <f t="shared" si="279"/>
        <v>2022/4</v>
      </c>
      <c r="L443" s="144" t="str">
        <f t="shared" si="279"/>
        <v>2022/5</v>
      </c>
      <c r="M443" s="144" t="str">
        <f t="shared" si="279"/>
        <v>2022/6</v>
      </c>
      <c r="N443" s="144" t="str">
        <f t="shared" si="279"/>
        <v>2022/7</v>
      </c>
      <c r="O443" s="144" t="str">
        <f t="shared" si="279"/>
        <v>2022/8</v>
      </c>
      <c r="P443" s="144" t="str">
        <f t="shared" si="279"/>
        <v>2022/9</v>
      </c>
      <c r="Q443" s="145" t="s">
        <v>8</v>
      </c>
      <c r="R443" s="129">
        <f>P444-R442</f>
        <v>0</v>
      </c>
    </row>
    <row r="444" spans="1:21" x14ac:dyDescent="0.15">
      <c r="A444" s="252" t="s">
        <v>32</v>
      </c>
      <c r="B444" s="253"/>
      <c r="C444" s="146" t="s">
        <v>33</v>
      </c>
      <c r="D444" s="147"/>
      <c r="E444" s="70">
        <f>'別紙２ 予定電力量一覧表＆時間帯別表'!$E$42</f>
        <v>140</v>
      </c>
      <c r="F444" s="70">
        <f>'別紙２ 予定電力量一覧表＆時間帯別表'!$E$42</f>
        <v>140</v>
      </c>
      <c r="G444" s="70">
        <f>'別紙２ 予定電力量一覧表＆時間帯別表'!$E$42</f>
        <v>140</v>
      </c>
      <c r="H444" s="70">
        <f>'別紙２ 予定電力量一覧表＆時間帯別表'!$E$42</f>
        <v>140</v>
      </c>
      <c r="I444" s="70">
        <f>'別紙２ 予定電力量一覧表＆時間帯別表'!$E$42</f>
        <v>140</v>
      </c>
      <c r="J444" s="70">
        <f>'別紙２ 予定電力量一覧表＆時間帯別表'!$E$42</f>
        <v>140</v>
      </c>
      <c r="K444" s="70">
        <f>'別紙２ 予定電力量一覧表＆時間帯別表'!$E$42</f>
        <v>140</v>
      </c>
      <c r="L444" s="70">
        <f>'別紙２ 予定電力量一覧表＆時間帯別表'!$E$42</f>
        <v>140</v>
      </c>
      <c r="M444" s="70">
        <f>'別紙２ 予定電力量一覧表＆時間帯別表'!$E$42</f>
        <v>140</v>
      </c>
      <c r="N444" s="70">
        <f>'別紙２ 予定電力量一覧表＆時間帯別表'!$E$42</f>
        <v>140</v>
      </c>
      <c r="O444" s="70">
        <f>'別紙２ 予定電力量一覧表＆時間帯別表'!$E$42</f>
        <v>140</v>
      </c>
      <c r="P444" s="70">
        <f>'別紙２ 予定電力量一覧表＆時間帯別表'!$E$42</f>
        <v>140</v>
      </c>
      <c r="Q444" s="148" t="s">
        <v>35</v>
      </c>
    </row>
    <row r="445" spans="1:21" x14ac:dyDescent="0.15">
      <c r="A445" s="254" t="s">
        <v>1</v>
      </c>
      <c r="B445" s="255"/>
      <c r="C445" s="149" t="s">
        <v>37</v>
      </c>
      <c r="D445" s="150"/>
      <c r="E445" s="71">
        <v>100</v>
      </c>
      <c r="F445" s="71">
        <v>100</v>
      </c>
      <c r="G445" s="71">
        <v>100</v>
      </c>
      <c r="H445" s="71">
        <v>100</v>
      </c>
      <c r="I445" s="71">
        <v>100</v>
      </c>
      <c r="J445" s="72">
        <v>100</v>
      </c>
      <c r="K445" s="71">
        <v>100</v>
      </c>
      <c r="L445" s="71">
        <v>100</v>
      </c>
      <c r="M445" s="71">
        <v>100</v>
      </c>
      <c r="N445" s="71">
        <v>100</v>
      </c>
      <c r="O445" s="71">
        <v>100</v>
      </c>
      <c r="P445" s="71">
        <v>100</v>
      </c>
      <c r="Q445" s="151" t="s">
        <v>35</v>
      </c>
    </row>
    <row r="446" spans="1:21" x14ac:dyDescent="0.15">
      <c r="A446" s="256" t="s">
        <v>39</v>
      </c>
      <c r="B446" s="152" t="s">
        <v>3</v>
      </c>
      <c r="C446" s="152" t="s">
        <v>40</v>
      </c>
      <c r="D446" s="153"/>
      <c r="E446" s="154"/>
      <c r="F446" s="154"/>
      <c r="G446" s="154"/>
      <c r="H446" s="154"/>
      <c r="I446" s="154"/>
      <c r="J446" s="154"/>
      <c r="K446" s="154"/>
      <c r="L446" s="154"/>
      <c r="M446" s="154"/>
      <c r="N446" s="155">
        <f>'別紙２ 予定電力量一覧表＆時間帯別表'!O42</f>
        <v>18000</v>
      </c>
      <c r="O446" s="155">
        <f>'別紙２ 予定電力量一覧表＆時間帯別表'!P42</f>
        <v>15000</v>
      </c>
      <c r="P446" s="155">
        <f>'別紙２ 予定電力量一覧表＆時間帯別表'!Q42</f>
        <v>18000</v>
      </c>
      <c r="Q446" s="151">
        <f>SUM(E446:P446)</f>
        <v>51000</v>
      </c>
      <c r="S446" s="161">
        <f>'別紙２ 予定電力量一覧表＆時間帯別表'!R42</f>
        <v>198000</v>
      </c>
      <c r="T446" s="161">
        <f>Q448-S446</f>
        <v>0</v>
      </c>
      <c r="U446" s="161" t="str">
        <f>'別紙２ 予定電力量一覧表＆時間帯別表'!B42</f>
        <v>藤江小学校</v>
      </c>
    </row>
    <row r="447" spans="1:21" x14ac:dyDescent="0.15">
      <c r="A447" s="257"/>
      <c r="B447" s="152" t="s">
        <v>4</v>
      </c>
      <c r="C447" s="152" t="s">
        <v>40</v>
      </c>
      <c r="D447" s="153"/>
      <c r="E447" s="155">
        <f>'別紙２ 予定電力量一覧表＆時間帯別表'!F42</f>
        <v>15000</v>
      </c>
      <c r="F447" s="155">
        <f>'別紙２ 予定電力量一覧表＆時間帯別表'!G42</f>
        <v>15000</v>
      </c>
      <c r="G447" s="155">
        <f>'別紙２ 予定電力量一覧表＆時間帯別表'!H42</f>
        <v>16000</v>
      </c>
      <c r="H447" s="155">
        <f>'別紙２ 予定電力量一覧表＆時間帯別表'!I42</f>
        <v>17000</v>
      </c>
      <c r="I447" s="155">
        <f>'別紙２ 予定電力量一覧表＆時間帯別表'!J42</f>
        <v>17000</v>
      </c>
      <c r="J447" s="155">
        <f>'別紙２ 予定電力量一覧表＆時間帯別表'!K42</f>
        <v>16000</v>
      </c>
      <c r="K447" s="155">
        <f>'別紙２ 予定電力量一覧表＆時間帯別表'!L42</f>
        <v>17000</v>
      </c>
      <c r="L447" s="155">
        <f>'別紙２ 予定電力量一覧表＆時間帯別表'!M42</f>
        <v>18000</v>
      </c>
      <c r="M447" s="155">
        <f>'別紙２ 予定電力量一覧表＆時間帯別表'!N42</f>
        <v>16000</v>
      </c>
      <c r="N447" s="155"/>
      <c r="O447" s="155"/>
      <c r="P447" s="155"/>
      <c r="Q447" s="151">
        <f>SUM(E447:P447)</f>
        <v>147000</v>
      </c>
    </row>
    <row r="448" spans="1:21" x14ac:dyDescent="0.15">
      <c r="A448" s="258"/>
      <c r="B448" s="156" t="s">
        <v>0</v>
      </c>
      <c r="C448" s="156" t="s">
        <v>40</v>
      </c>
      <c r="D448" s="157"/>
      <c r="E448" s="158">
        <f t="shared" ref="E448:P448" si="280">SUM(E446:E447)</f>
        <v>15000</v>
      </c>
      <c r="F448" s="158">
        <f t="shared" si="280"/>
        <v>15000</v>
      </c>
      <c r="G448" s="158">
        <f t="shared" si="280"/>
        <v>16000</v>
      </c>
      <c r="H448" s="158">
        <f t="shared" si="280"/>
        <v>17000</v>
      </c>
      <c r="I448" s="158">
        <f t="shared" si="280"/>
        <v>17000</v>
      </c>
      <c r="J448" s="158">
        <f t="shared" si="280"/>
        <v>16000</v>
      </c>
      <c r="K448" s="158">
        <f t="shared" si="280"/>
        <v>17000</v>
      </c>
      <c r="L448" s="158">
        <f t="shared" si="280"/>
        <v>18000</v>
      </c>
      <c r="M448" s="158">
        <f t="shared" si="280"/>
        <v>16000</v>
      </c>
      <c r="N448" s="158">
        <f t="shared" si="280"/>
        <v>18000</v>
      </c>
      <c r="O448" s="158">
        <f t="shared" si="280"/>
        <v>15000</v>
      </c>
      <c r="P448" s="158">
        <f t="shared" si="280"/>
        <v>18000</v>
      </c>
      <c r="Q448" s="159">
        <f>SUM(E448:P448)</f>
        <v>198000</v>
      </c>
    </row>
    <row r="449" spans="1:21" x14ac:dyDescent="0.15">
      <c r="A449" s="259" t="s">
        <v>5</v>
      </c>
      <c r="B449" s="260"/>
      <c r="C449" s="162" t="s">
        <v>6</v>
      </c>
      <c r="D449" s="57"/>
      <c r="E449" s="163">
        <f t="shared" ref="E449:G449" si="281">$D449*E444*(185-E445)/100</f>
        <v>0</v>
      </c>
      <c r="F449" s="163">
        <f t="shared" si="281"/>
        <v>0</v>
      </c>
      <c r="G449" s="163">
        <f t="shared" si="281"/>
        <v>0</v>
      </c>
      <c r="H449" s="163">
        <f>$D449*H444*(185-H445)/100</f>
        <v>0</v>
      </c>
      <c r="I449" s="163">
        <f t="shared" ref="I449:J449" si="282">$D449*I444*(185-I445)/100</f>
        <v>0</v>
      </c>
      <c r="J449" s="163">
        <f t="shared" si="282"/>
        <v>0</v>
      </c>
      <c r="K449" s="163">
        <f>$D449*K444*(185-K445)/100</f>
        <v>0</v>
      </c>
      <c r="L449" s="163">
        <f t="shared" ref="L449:P449" si="283">$D449*L444*(185-L445)/100</f>
        <v>0</v>
      </c>
      <c r="M449" s="163">
        <f t="shared" si="283"/>
        <v>0</v>
      </c>
      <c r="N449" s="163">
        <f t="shared" si="283"/>
        <v>0</v>
      </c>
      <c r="O449" s="163">
        <f t="shared" si="283"/>
        <v>0</v>
      </c>
      <c r="P449" s="163">
        <f t="shared" si="283"/>
        <v>0</v>
      </c>
      <c r="Q449" s="164" t="s">
        <v>41</v>
      </c>
    </row>
    <row r="450" spans="1:21" x14ac:dyDescent="0.15">
      <c r="A450" s="165" t="s">
        <v>7</v>
      </c>
      <c r="B450" s="152" t="s">
        <v>3</v>
      </c>
      <c r="C450" s="152" t="s">
        <v>6</v>
      </c>
      <c r="D450" s="58"/>
      <c r="E450" s="166">
        <f t="shared" ref="E450:J451" si="284">$D450*E446</f>
        <v>0</v>
      </c>
      <c r="F450" s="166">
        <f t="shared" si="284"/>
        <v>0</v>
      </c>
      <c r="G450" s="166">
        <f t="shared" si="284"/>
        <v>0</v>
      </c>
      <c r="H450" s="166">
        <f t="shared" si="284"/>
        <v>0</v>
      </c>
      <c r="I450" s="166">
        <f t="shared" si="284"/>
        <v>0</v>
      </c>
      <c r="J450" s="166">
        <f t="shared" si="284"/>
        <v>0</v>
      </c>
      <c r="K450" s="166">
        <f>$D450*K446</f>
        <v>0</v>
      </c>
      <c r="L450" s="166">
        <f t="shared" ref="L450:P451" si="285">$D450*L446</f>
        <v>0</v>
      </c>
      <c r="M450" s="166">
        <f t="shared" si="285"/>
        <v>0</v>
      </c>
      <c r="N450" s="166">
        <f t="shared" si="285"/>
        <v>0</v>
      </c>
      <c r="O450" s="166">
        <f t="shared" si="285"/>
        <v>0</v>
      </c>
      <c r="P450" s="166">
        <f t="shared" si="285"/>
        <v>0</v>
      </c>
      <c r="Q450" s="167" t="s">
        <v>41</v>
      </c>
    </row>
    <row r="451" spans="1:21" x14ac:dyDescent="0.15">
      <c r="A451" s="168"/>
      <c r="B451" s="152" t="s">
        <v>4</v>
      </c>
      <c r="C451" s="152" t="s">
        <v>6</v>
      </c>
      <c r="D451" s="58"/>
      <c r="E451" s="166">
        <f t="shared" si="284"/>
        <v>0</v>
      </c>
      <c r="F451" s="166">
        <f t="shared" si="284"/>
        <v>0</v>
      </c>
      <c r="G451" s="166">
        <f t="shared" si="284"/>
        <v>0</v>
      </c>
      <c r="H451" s="166">
        <f t="shared" si="284"/>
        <v>0</v>
      </c>
      <c r="I451" s="166">
        <f t="shared" si="284"/>
        <v>0</v>
      </c>
      <c r="J451" s="166">
        <f t="shared" si="284"/>
        <v>0</v>
      </c>
      <c r="K451" s="166">
        <f>$D451*K447</f>
        <v>0</v>
      </c>
      <c r="L451" s="166">
        <f t="shared" si="285"/>
        <v>0</v>
      </c>
      <c r="M451" s="166">
        <f t="shared" si="285"/>
        <v>0</v>
      </c>
      <c r="N451" s="166">
        <f t="shared" si="285"/>
        <v>0</v>
      </c>
      <c r="O451" s="166">
        <f t="shared" si="285"/>
        <v>0</v>
      </c>
      <c r="P451" s="166">
        <f t="shared" si="285"/>
        <v>0</v>
      </c>
      <c r="Q451" s="167" t="s">
        <v>41</v>
      </c>
    </row>
    <row r="452" spans="1:21" x14ac:dyDescent="0.15">
      <c r="A452" s="261" t="s">
        <v>18</v>
      </c>
      <c r="B452" s="262"/>
      <c r="C452" s="162" t="s">
        <v>6</v>
      </c>
      <c r="D452" s="169"/>
      <c r="E452" s="172">
        <f t="shared" ref="E452:P452" si="286">ROUNDDOWN(SUM(E449:E451),0)</f>
        <v>0</v>
      </c>
      <c r="F452" s="172">
        <f t="shared" si="286"/>
        <v>0</v>
      </c>
      <c r="G452" s="172">
        <f t="shared" si="286"/>
        <v>0</v>
      </c>
      <c r="H452" s="172">
        <f t="shared" si="286"/>
        <v>0</v>
      </c>
      <c r="I452" s="172">
        <f t="shared" si="286"/>
        <v>0</v>
      </c>
      <c r="J452" s="172">
        <f t="shared" si="286"/>
        <v>0</v>
      </c>
      <c r="K452" s="172">
        <f t="shared" si="286"/>
        <v>0</v>
      </c>
      <c r="L452" s="172">
        <f t="shared" si="286"/>
        <v>0</v>
      </c>
      <c r="M452" s="172">
        <f t="shared" si="286"/>
        <v>0</v>
      </c>
      <c r="N452" s="172">
        <f t="shared" si="286"/>
        <v>0</v>
      </c>
      <c r="O452" s="172">
        <f t="shared" si="286"/>
        <v>0</v>
      </c>
      <c r="P452" s="172">
        <f t="shared" si="286"/>
        <v>0</v>
      </c>
      <c r="Q452" s="173">
        <f>SUM(E452:P452)</f>
        <v>0</v>
      </c>
    </row>
    <row r="453" spans="1:21" x14ac:dyDescent="0.15">
      <c r="R453" s="129">
        <f>'別紙２ 予定電力量一覧表＆時間帯別表'!E43</f>
        <v>106</v>
      </c>
    </row>
    <row r="454" spans="1:21" x14ac:dyDescent="0.15">
      <c r="A454" s="267" t="s">
        <v>71</v>
      </c>
      <c r="B454" s="268"/>
      <c r="C454" s="143" t="s">
        <v>2</v>
      </c>
      <c r="D454" s="143" t="s">
        <v>10</v>
      </c>
      <c r="E454" s="144" t="str">
        <f t="shared" ref="E454:P454" si="287">E10</f>
        <v>2021/10</v>
      </c>
      <c r="F454" s="144" t="str">
        <f t="shared" si="287"/>
        <v>2021/11</v>
      </c>
      <c r="G454" s="144" t="str">
        <f t="shared" si="287"/>
        <v>2021/12</v>
      </c>
      <c r="H454" s="144" t="str">
        <f t="shared" si="287"/>
        <v>2022/1</v>
      </c>
      <c r="I454" s="144" t="str">
        <f t="shared" si="287"/>
        <v>2022/2</v>
      </c>
      <c r="J454" s="144" t="str">
        <f t="shared" si="287"/>
        <v>2022/3</v>
      </c>
      <c r="K454" s="144" t="str">
        <f t="shared" si="287"/>
        <v>2022/4</v>
      </c>
      <c r="L454" s="144" t="str">
        <f t="shared" si="287"/>
        <v>2022/5</v>
      </c>
      <c r="M454" s="144" t="str">
        <f t="shared" si="287"/>
        <v>2022/6</v>
      </c>
      <c r="N454" s="144" t="str">
        <f t="shared" si="287"/>
        <v>2022/7</v>
      </c>
      <c r="O454" s="144" t="str">
        <f t="shared" si="287"/>
        <v>2022/8</v>
      </c>
      <c r="P454" s="144" t="str">
        <f t="shared" si="287"/>
        <v>2022/9</v>
      </c>
      <c r="Q454" s="145" t="s">
        <v>8</v>
      </c>
      <c r="R454" s="129">
        <f>P455-R453</f>
        <v>0</v>
      </c>
    </row>
    <row r="455" spans="1:21" x14ac:dyDescent="0.15">
      <c r="A455" s="252" t="s">
        <v>32</v>
      </c>
      <c r="B455" s="253"/>
      <c r="C455" s="146" t="s">
        <v>33</v>
      </c>
      <c r="D455" s="147"/>
      <c r="E455" s="70">
        <f>'別紙２ 予定電力量一覧表＆時間帯別表'!$E$43</f>
        <v>106</v>
      </c>
      <c r="F455" s="70">
        <f>'別紙２ 予定電力量一覧表＆時間帯別表'!$E$43</f>
        <v>106</v>
      </c>
      <c r="G455" s="70">
        <f>'別紙２ 予定電力量一覧表＆時間帯別表'!$E$43</f>
        <v>106</v>
      </c>
      <c r="H455" s="70">
        <f>'別紙２ 予定電力量一覧表＆時間帯別表'!$E$43</f>
        <v>106</v>
      </c>
      <c r="I455" s="70">
        <f>'別紙２ 予定電力量一覧表＆時間帯別表'!$E$43</f>
        <v>106</v>
      </c>
      <c r="J455" s="70">
        <f>'別紙２ 予定電力量一覧表＆時間帯別表'!$E$43</f>
        <v>106</v>
      </c>
      <c r="K455" s="70">
        <f>'別紙２ 予定電力量一覧表＆時間帯別表'!$E$43</f>
        <v>106</v>
      </c>
      <c r="L455" s="70">
        <f>'別紙２ 予定電力量一覧表＆時間帯別表'!$E$43</f>
        <v>106</v>
      </c>
      <c r="M455" s="70">
        <f>'別紙２ 予定電力量一覧表＆時間帯別表'!$E$43</f>
        <v>106</v>
      </c>
      <c r="N455" s="70">
        <f>'別紙２ 予定電力量一覧表＆時間帯別表'!$E$43</f>
        <v>106</v>
      </c>
      <c r="O455" s="70">
        <f>'別紙２ 予定電力量一覧表＆時間帯別表'!$E$43</f>
        <v>106</v>
      </c>
      <c r="P455" s="70">
        <f>'別紙２ 予定電力量一覧表＆時間帯別表'!$E$43</f>
        <v>106</v>
      </c>
      <c r="Q455" s="148" t="s">
        <v>35</v>
      </c>
    </row>
    <row r="456" spans="1:21" x14ac:dyDescent="0.15">
      <c r="A456" s="254" t="s">
        <v>1</v>
      </c>
      <c r="B456" s="255"/>
      <c r="C456" s="149" t="s">
        <v>37</v>
      </c>
      <c r="D456" s="150"/>
      <c r="E456" s="71">
        <v>100</v>
      </c>
      <c r="F456" s="71">
        <v>100</v>
      </c>
      <c r="G456" s="71">
        <v>100</v>
      </c>
      <c r="H456" s="71">
        <v>100</v>
      </c>
      <c r="I456" s="71">
        <v>100</v>
      </c>
      <c r="J456" s="72">
        <v>100</v>
      </c>
      <c r="K456" s="71">
        <v>100</v>
      </c>
      <c r="L456" s="71">
        <v>100</v>
      </c>
      <c r="M456" s="71">
        <v>100</v>
      </c>
      <c r="N456" s="71">
        <v>100</v>
      </c>
      <c r="O456" s="71">
        <v>100</v>
      </c>
      <c r="P456" s="71">
        <v>100</v>
      </c>
      <c r="Q456" s="151" t="s">
        <v>35</v>
      </c>
    </row>
    <row r="457" spans="1:21" x14ac:dyDescent="0.15">
      <c r="A457" s="256" t="s">
        <v>39</v>
      </c>
      <c r="B457" s="152" t="s">
        <v>3</v>
      </c>
      <c r="C457" s="152" t="s">
        <v>40</v>
      </c>
      <c r="D457" s="153"/>
      <c r="E457" s="73"/>
      <c r="F457" s="73"/>
      <c r="G457" s="73"/>
      <c r="H457" s="73"/>
      <c r="I457" s="73"/>
      <c r="J457" s="73"/>
      <c r="K457" s="73"/>
      <c r="L457" s="73"/>
      <c r="M457" s="73"/>
      <c r="N457" s="74">
        <f>'別紙２ 予定電力量一覧表＆時間帯別表'!O43</f>
        <v>18000</v>
      </c>
      <c r="O457" s="74">
        <f>'別紙２ 予定電力量一覧表＆時間帯別表'!P43</f>
        <v>17000</v>
      </c>
      <c r="P457" s="74">
        <f>'別紙２ 予定電力量一覧表＆時間帯別表'!Q43</f>
        <v>14000</v>
      </c>
      <c r="Q457" s="151">
        <f>SUM(E457:P457)</f>
        <v>49000</v>
      </c>
      <c r="S457" s="161">
        <f>'別紙２ 予定電力量一覧表＆時間帯別表'!R43</f>
        <v>153000</v>
      </c>
      <c r="T457" s="161">
        <f>Q459-S457</f>
        <v>0</v>
      </c>
      <c r="U457" s="161" t="str">
        <f>'別紙２ 予定電力量一覧表＆時間帯別表'!B43</f>
        <v>花園小学校</v>
      </c>
    </row>
    <row r="458" spans="1:21" x14ac:dyDescent="0.15">
      <c r="A458" s="257"/>
      <c r="B458" s="152" t="s">
        <v>4</v>
      </c>
      <c r="C458" s="152" t="s">
        <v>40</v>
      </c>
      <c r="D458" s="153"/>
      <c r="E458" s="74">
        <f>'別紙２ 予定電力量一覧表＆時間帯別表'!F43</f>
        <v>12000</v>
      </c>
      <c r="F458" s="74">
        <f>'別紙２ 予定電力量一覧表＆時間帯別表'!G43</f>
        <v>10000</v>
      </c>
      <c r="G458" s="74">
        <f>'別紙２ 予定電力量一覧表＆時間帯別表'!H43</f>
        <v>12000</v>
      </c>
      <c r="H458" s="74">
        <f>'別紙２ 予定電力量一覧表＆時間帯別表'!I43</f>
        <v>13000</v>
      </c>
      <c r="I458" s="74">
        <f>'別紙２ 予定電力量一覧表＆時間帯別表'!J43</f>
        <v>13000</v>
      </c>
      <c r="J458" s="74">
        <f>'別紙２ 予定電力量一覧表＆時間帯別表'!K43</f>
        <v>10000</v>
      </c>
      <c r="K458" s="74">
        <f>'別紙２ 予定電力量一覧表＆時間帯別表'!L43</f>
        <v>9000</v>
      </c>
      <c r="L458" s="74">
        <f>'別紙２ 予定電力量一覧表＆時間帯別表'!M43</f>
        <v>10000</v>
      </c>
      <c r="M458" s="74">
        <f>'別紙２ 予定電力量一覧表＆時間帯別表'!N43</f>
        <v>15000</v>
      </c>
      <c r="N458" s="74"/>
      <c r="O458" s="74"/>
      <c r="P458" s="74"/>
      <c r="Q458" s="151">
        <f>SUM(E458:P458)</f>
        <v>104000</v>
      </c>
    </row>
    <row r="459" spans="1:21" x14ac:dyDescent="0.15">
      <c r="A459" s="258"/>
      <c r="B459" s="156" t="s">
        <v>0</v>
      </c>
      <c r="C459" s="156" t="s">
        <v>40</v>
      </c>
      <c r="D459" s="157"/>
      <c r="E459" s="158">
        <f t="shared" ref="E459:P459" si="288">SUM(E457:E458)</f>
        <v>12000</v>
      </c>
      <c r="F459" s="158">
        <f t="shared" si="288"/>
        <v>10000</v>
      </c>
      <c r="G459" s="158">
        <f t="shared" si="288"/>
        <v>12000</v>
      </c>
      <c r="H459" s="158">
        <f t="shared" si="288"/>
        <v>13000</v>
      </c>
      <c r="I459" s="158">
        <f t="shared" si="288"/>
        <v>13000</v>
      </c>
      <c r="J459" s="158">
        <f t="shared" si="288"/>
        <v>10000</v>
      </c>
      <c r="K459" s="158">
        <f t="shared" si="288"/>
        <v>9000</v>
      </c>
      <c r="L459" s="158">
        <f t="shared" si="288"/>
        <v>10000</v>
      </c>
      <c r="M459" s="158">
        <f t="shared" si="288"/>
        <v>15000</v>
      </c>
      <c r="N459" s="158">
        <f t="shared" si="288"/>
        <v>18000</v>
      </c>
      <c r="O459" s="158">
        <f t="shared" si="288"/>
        <v>17000</v>
      </c>
      <c r="P459" s="158">
        <f t="shared" si="288"/>
        <v>14000</v>
      </c>
      <c r="Q459" s="159">
        <f>SUM(E459:P459)</f>
        <v>153000</v>
      </c>
    </row>
    <row r="460" spans="1:21" x14ac:dyDescent="0.15">
      <c r="A460" s="259" t="s">
        <v>5</v>
      </c>
      <c r="B460" s="260"/>
      <c r="C460" s="162" t="s">
        <v>6</v>
      </c>
      <c r="D460" s="57"/>
      <c r="E460" s="163">
        <f t="shared" ref="E460:G460" si="289">$D460*E455*(185-E456)/100</f>
        <v>0</v>
      </c>
      <c r="F460" s="163">
        <f t="shared" si="289"/>
        <v>0</v>
      </c>
      <c r="G460" s="163">
        <f t="shared" si="289"/>
        <v>0</v>
      </c>
      <c r="H460" s="163">
        <f>$D460*H455*(185-H456)/100</f>
        <v>0</v>
      </c>
      <c r="I460" s="163">
        <f t="shared" ref="I460:J460" si="290">$D460*I455*(185-I456)/100</f>
        <v>0</v>
      </c>
      <c r="J460" s="163">
        <f t="shared" si="290"/>
        <v>0</v>
      </c>
      <c r="K460" s="163">
        <f>$D460*K455*(185-K456)/100</f>
        <v>0</v>
      </c>
      <c r="L460" s="163">
        <f t="shared" ref="L460:P460" si="291">$D460*L455*(185-L456)/100</f>
        <v>0</v>
      </c>
      <c r="M460" s="163">
        <f t="shared" si="291"/>
        <v>0</v>
      </c>
      <c r="N460" s="163">
        <f t="shared" si="291"/>
        <v>0</v>
      </c>
      <c r="O460" s="163">
        <f t="shared" si="291"/>
        <v>0</v>
      </c>
      <c r="P460" s="163">
        <f t="shared" si="291"/>
        <v>0</v>
      </c>
      <c r="Q460" s="164" t="s">
        <v>41</v>
      </c>
    </row>
    <row r="461" spans="1:21" x14ac:dyDescent="0.15">
      <c r="A461" s="165" t="s">
        <v>7</v>
      </c>
      <c r="B461" s="152" t="s">
        <v>3</v>
      </c>
      <c r="C461" s="152" t="s">
        <v>6</v>
      </c>
      <c r="D461" s="58"/>
      <c r="E461" s="166">
        <f t="shared" ref="E461:J462" si="292">$D461*E457</f>
        <v>0</v>
      </c>
      <c r="F461" s="166">
        <f t="shared" si="292"/>
        <v>0</v>
      </c>
      <c r="G461" s="166">
        <f t="shared" si="292"/>
        <v>0</v>
      </c>
      <c r="H461" s="166">
        <f t="shared" si="292"/>
        <v>0</v>
      </c>
      <c r="I461" s="166">
        <f t="shared" si="292"/>
        <v>0</v>
      </c>
      <c r="J461" s="166">
        <f t="shared" si="292"/>
        <v>0</v>
      </c>
      <c r="K461" s="166">
        <f>$D461*K457</f>
        <v>0</v>
      </c>
      <c r="L461" s="166">
        <f t="shared" ref="L461:P462" si="293">$D461*L457</f>
        <v>0</v>
      </c>
      <c r="M461" s="166">
        <f t="shared" si="293"/>
        <v>0</v>
      </c>
      <c r="N461" s="166">
        <f t="shared" si="293"/>
        <v>0</v>
      </c>
      <c r="O461" s="166">
        <f t="shared" si="293"/>
        <v>0</v>
      </c>
      <c r="P461" s="166">
        <f t="shared" si="293"/>
        <v>0</v>
      </c>
      <c r="Q461" s="167" t="s">
        <v>41</v>
      </c>
    </row>
    <row r="462" spans="1:21" x14ac:dyDescent="0.15">
      <c r="A462" s="168"/>
      <c r="B462" s="152" t="s">
        <v>4</v>
      </c>
      <c r="C462" s="152" t="s">
        <v>6</v>
      </c>
      <c r="D462" s="58"/>
      <c r="E462" s="166">
        <f t="shared" si="292"/>
        <v>0</v>
      </c>
      <c r="F462" s="166">
        <f t="shared" si="292"/>
        <v>0</v>
      </c>
      <c r="G462" s="166">
        <f t="shared" si="292"/>
        <v>0</v>
      </c>
      <c r="H462" s="166">
        <f t="shared" si="292"/>
        <v>0</v>
      </c>
      <c r="I462" s="166">
        <f t="shared" si="292"/>
        <v>0</v>
      </c>
      <c r="J462" s="166">
        <f t="shared" si="292"/>
        <v>0</v>
      </c>
      <c r="K462" s="166">
        <f>$D462*K458</f>
        <v>0</v>
      </c>
      <c r="L462" s="166">
        <f t="shared" si="293"/>
        <v>0</v>
      </c>
      <c r="M462" s="166">
        <f t="shared" si="293"/>
        <v>0</v>
      </c>
      <c r="N462" s="166">
        <f t="shared" si="293"/>
        <v>0</v>
      </c>
      <c r="O462" s="166">
        <f t="shared" si="293"/>
        <v>0</v>
      </c>
      <c r="P462" s="166">
        <f t="shared" si="293"/>
        <v>0</v>
      </c>
      <c r="Q462" s="167" t="s">
        <v>41</v>
      </c>
    </row>
    <row r="463" spans="1:21" x14ac:dyDescent="0.15">
      <c r="A463" s="261" t="s">
        <v>18</v>
      </c>
      <c r="B463" s="262"/>
      <c r="C463" s="162" t="s">
        <v>6</v>
      </c>
      <c r="D463" s="169"/>
      <c r="E463" s="170">
        <f t="shared" ref="E463:P463" si="294">ROUNDDOWN(SUM(E460:E462),0)</f>
        <v>0</v>
      </c>
      <c r="F463" s="170">
        <f t="shared" si="294"/>
        <v>0</v>
      </c>
      <c r="G463" s="170">
        <f t="shared" si="294"/>
        <v>0</v>
      </c>
      <c r="H463" s="170">
        <f t="shared" si="294"/>
        <v>0</v>
      </c>
      <c r="I463" s="170">
        <f t="shared" si="294"/>
        <v>0</v>
      </c>
      <c r="J463" s="171">
        <f t="shared" si="294"/>
        <v>0</v>
      </c>
      <c r="K463" s="172">
        <f t="shared" si="294"/>
        <v>0</v>
      </c>
      <c r="L463" s="172">
        <f t="shared" si="294"/>
        <v>0</v>
      </c>
      <c r="M463" s="172">
        <f t="shared" si="294"/>
        <v>0</v>
      </c>
      <c r="N463" s="172">
        <f t="shared" si="294"/>
        <v>0</v>
      </c>
      <c r="O463" s="172">
        <f t="shared" si="294"/>
        <v>0</v>
      </c>
      <c r="P463" s="172">
        <f t="shared" si="294"/>
        <v>0</v>
      </c>
      <c r="Q463" s="173">
        <f>SUM(E463:P463)</f>
        <v>0</v>
      </c>
    </row>
    <row r="464" spans="1:21" x14ac:dyDescent="0.15">
      <c r="A464" s="174"/>
      <c r="B464" s="174"/>
      <c r="C464" s="174"/>
      <c r="D464" s="174"/>
      <c r="E464" s="175"/>
      <c r="F464" s="175"/>
      <c r="G464" s="175"/>
      <c r="H464" s="175"/>
      <c r="I464" s="175"/>
      <c r="J464" s="175"/>
      <c r="K464" s="174"/>
      <c r="L464" s="174"/>
      <c r="M464" s="174"/>
      <c r="N464" s="174"/>
      <c r="O464" s="174"/>
      <c r="P464" s="174"/>
      <c r="Q464" s="174"/>
      <c r="R464" s="129">
        <f>'別紙２ 予定電力量一覧表＆時間帯別表'!E44</f>
        <v>88</v>
      </c>
    </row>
    <row r="465" spans="1:21" x14ac:dyDescent="0.15">
      <c r="A465" s="267" t="s">
        <v>72</v>
      </c>
      <c r="B465" s="268"/>
      <c r="C465" s="143" t="s">
        <v>2</v>
      </c>
      <c r="D465" s="143" t="s">
        <v>10</v>
      </c>
      <c r="E465" s="144" t="str">
        <f t="shared" ref="E465:P465" si="295">E10</f>
        <v>2021/10</v>
      </c>
      <c r="F465" s="144" t="str">
        <f t="shared" si="295"/>
        <v>2021/11</v>
      </c>
      <c r="G465" s="144" t="str">
        <f t="shared" si="295"/>
        <v>2021/12</v>
      </c>
      <c r="H465" s="144" t="str">
        <f t="shared" si="295"/>
        <v>2022/1</v>
      </c>
      <c r="I465" s="144" t="str">
        <f t="shared" si="295"/>
        <v>2022/2</v>
      </c>
      <c r="J465" s="144" t="str">
        <f t="shared" si="295"/>
        <v>2022/3</v>
      </c>
      <c r="K465" s="144" t="str">
        <f t="shared" si="295"/>
        <v>2022/4</v>
      </c>
      <c r="L465" s="144" t="str">
        <f t="shared" si="295"/>
        <v>2022/5</v>
      </c>
      <c r="M465" s="144" t="str">
        <f t="shared" si="295"/>
        <v>2022/6</v>
      </c>
      <c r="N465" s="144" t="str">
        <f t="shared" si="295"/>
        <v>2022/7</v>
      </c>
      <c r="O465" s="144" t="str">
        <f t="shared" si="295"/>
        <v>2022/8</v>
      </c>
      <c r="P465" s="144" t="str">
        <f t="shared" si="295"/>
        <v>2022/9</v>
      </c>
      <c r="Q465" s="145" t="s">
        <v>8</v>
      </c>
      <c r="R465" s="129">
        <f>P466-R464</f>
        <v>0</v>
      </c>
    </row>
    <row r="466" spans="1:21" x14ac:dyDescent="0.15">
      <c r="A466" s="252" t="s">
        <v>32</v>
      </c>
      <c r="B466" s="253"/>
      <c r="C466" s="146" t="s">
        <v>33</v>
      </c>
      <c r="D466" s="147"/>
      <c r="E466" s="70">
        <f>'別紙２ 予定電力量一覧表＆時間帯別表'!$E$44</f>
        <v>88</v>
      </c>
      <c r="F466" s="70">
        <f>'別紙２ 予定電力量一覧表＆時間帯別表'!$E$44</f>
        <v>88</v>
      </c>
      <c r="G466" s="70">
        <f>'別紙２ 予定電力量一覧表＆時間帯別表'!$E$44</f>
        <v>88</v>
      </c>
      <c r="H466" s="70">
        <f>'別紙２ 予定電力量一覧表＆時間帯別表'!$E$44</f>
        <v>88</v>
      </c>
      <c r="I466" s="70">
        <f>'別紙２ 予定電力量一覧表＆時間帯別表'!$E$44</f>
        <v>88</v>
      </c>
      <c r="J466" s="70">
        <f>'別紙２ 予定電力量一覧表＆時間帯別表'!$E$44</f>
        <v>88</v>
      </c>
      <c r="K466" s="70">
        <f>'別紙２ 予定電力量一覧表＆時間帯別表'!$E$44</f>
        <v>88</v>
      </c>
      <c r="L466" s="70">
        <f>'別紙２ 予定電力量一覧表＆時間帯別表'!$E$44</f>
        <v>88</v>
      </c>
      <c r="M466" s="70">
        <f>'別紙２ 予定電力量一覧表＆時間帯別表'!$E$44</f>
        <v>88</v>
      </c>
      <c r="N466" s="70">
        <f>'別紙２ 予定電力量一覧表＆時間帯別表'!$E$44</f>
        <v>88</v>
      </c>
      <c r="O466" s="70">
        <f>'別紙２ 予定電力量一覧表＆時間帯別表'!$E$44</f>
        <v>88</v>
      </c>
      <c r="P466" s="70">
        <f>'別紙２ 予定電力量一覧表＆時間帯別表'!$E$44</f>
        <v>88</v>
      </c>
      <c r="Q466" s="148" t="s">
        <v>35</v>
      </c>
    </row>
    <row r="467" spans="1:21" x14ac:dyDescent="0.15">
      <c r="A467" s="254" t="s">
        <v>1</v>
      </c>
      <c r="B467" s="255"/>
      <c r="C467" s="149" t="s">
        <v>37</v>
      </c>
      <c r="D467" s="150"/>
      <c r="E467" s="71">
        <v>100</v>
      </c>
      <c r="F467" s="71">
        <v>100</v>
      </c>
      <c r="G467" s="71">
        <v>100</v>
      </c>
      <c r="H467" s="71">
        <v>100</v>
      </c>
      <c r="I467" s="71">
        <v>100</v>
      </c>
      <c r="J467" s="72">
        <v>100</v>
      </c>
      <c r="K467" s="71">
        <v>100</v>
      </c>
      <c r="L467" s="71">
        <v>100</v>
      </c>
      <c r="M467" s="71">
        <v>100</v>
      </c>
      <c r="N467" s="71">
        <v>100</v>
      </c>
      <c r="O467" s="71">
        <v>100</v>
      </c>
      <c r="P467" s="71">
        <v>100</v>
      </c>
      <c r="Q467" s="151" t="s">
        <v>35</v>
      </c>
    </row>
    <row r="468" spans="1:21" x14ac:dyDescent="0.15">
      <c r="A468" s="256" t="s">
        <v>39</v>
      </c>
      <c r="B468" s="152" t="s">
        <v>3</v>
      </c>
      <c r="C468" s="152" t="s">
        <v>40</v>
      </c>
      <c r="D468" s="153"/>
      <c r="E468" s="73"/>
      <c r="F468" s="73"/>
      <c r="G468" s="73"/>
      <c r="H468" s="73"/>
      <c r="I468" s="73"/>
      <c r="J468" s="73"/>
      <c r="K468" s="73"/>
      <c r="L468" s="73"/>
      <c r="M468" s="73"/>
      <c r="N468" s="74">
        <f>'別紙２ 予定電力量一覧表＆時間帯別表'!O44</f>
        <v>14000</v>
      </c>
      <c r="O468" s="74">
        <f>'別紙２ 予定電力量一覧表＆時間帯別表'!P44</f>
        <v>10000</v>
      </c>
      <c r="P468" s="74">
        <f>'別紙２ 予定電力量一覧表＆時間帯別表'!Q44</f>
        <v>10000</v>
      </c>
      <c r="Q468" s="151">
        <f>SUM(E468:P468)</f>
        <v>34000</v>
      </c>
      <c r="S468" s="161">
        <f>'別紙２ 予定電力量一覧表＆時間帯別表'!R44</f>
        <v>112000</v>
      </c>
      <c r="T468" s="161">
        <f>Q470-S468</f>
        <v>0</v>
      </c>
      <c r="U468" s="161" t="str">
        <f>'別紙２ 予定電力量一覧表＆時間帯別表'!B44</f>
        <v>貴崎小学校</v>
      </c>
    </row>
    <row r="469" spans="1:21" x14ac:dyDescent="0.15">
      <c r="A469" s="257"/>
      <c r="B469" s="152" t="s">
        <v>4</v>
      </c>
      <c r="C469" s="152" t="s">
        <v>40</v>
      </c>
      <c r="D469" s="153"/>
      <c r="E469" s="74">
        <f>'別紙２ 予定電力量一覧表＆時間帯別表'!F44</f>
        <v>10000</v>
      </c>
      <c r="F469" s="74">
        <f>'別紙２ 予定電力量一覧表＆時間帯別表'!G44</f>
        <v>8000</v>
      </c>
      <c r="G469" s="74">
        <f>'別紙２ 予定電力量一覧表＆時間帯別表'!H44</f>
        <v>9000</v>
      </c>
      <c r="H469" s="74">
        <f>'別紙２ 予定電力量一覧表＆時間帯別表'!I44</f>
        <v>10000</v>
      </c>
      <c r="I469" s="74">
        <f>'別紙２ 予定電力量一覧表＆時間帯別表'!J44</f>
        <v>10000</v>
      </c>
      <c r="J469" s="74">
        <f>'別紙２ 予定電力量一覧表＆時間帯別表'!K44</f>
        <v>6000</v>
      </c>
      <c r="K469" s="74">
        <f>'別紙２ 予定電力量一覧表＆時間帯別表'!L44</f>
        <v>6000</v>
      </c>
      <c r="L469" s="74">
        <f>'別紙２ 予定電力量一覧表＆時間帯別表'!M44</f>
        <v>7000</v>
      </c>
      <c r="M469" s="74">
        <f>'別紙２ 予定電力量一覧表＆時間帯別表'!N44</f>
        <v>12000</v>
      </c>
      <c r="N469" s="74"/>
      <c r="O469" s="74"/>
      <c r="P469" s="74"/>
      <c r="Q469" s="151">
        <f>SUM(E469:P469)</f>
        <v>78000</v>
      </c>
    </row>
    <row r="470" spans="1:21" x14ac:dyDescent="0.15">
      <c r="A470" s="258"/>
      <c r="B470" s="156" t="s">
        <v>0</v>
      </c>
      <c r="C470" s="156" t="s">
        <v>40</v>
      </c>
      <c r="D470" s="157"/>
      <c r="E470" s="158">
        <f t="shared" ref="E470:P470" si="296">SUM(E468:E469)</f>
        <v>10000</v>
      </c>
      <c r="F470" s="158">
        <f t="shared" si="296"/>
        <v>8000</v>
      </c>
      <c r="G470" s="158">
        <f t="shared" si="296"/>
        <v>9000</v>
      </c>
      <c r="H470" s="158">
        <f t="shared" si="296"/>
        <v>10000</v>
      </c>
      <c r="I470" s="158">
        <f t="shared" si="296"/>
        <v>10000</v>
      </c>
      <c r="J470" s="158">
        <f t="shared" si="296"/>
        <v>6000</v>
      </c>
      <c r="K470" s="158">
        <f t="shared" si="296"/>
        <v>6000</v>
      </c>
      <c r="L470" s="158">
        <f t="shared" si="296"/>
        <v>7000</v>
      </c>
      <c r="M470" s="158">
        <f t="shared" si="296"/>
        <v>12000</v>
      </c>
      <c r="N470" s="158">
        <f t="shared" si="296"/>
        <v>14000</v>
      </c>
      <c r="O470" s="158">
        <f t="shared" si="296"/>
        <v>10000</v>
      </c>
      <c r="P470" s="158">
        <f t="shared" si="296"/>
        <v>10000</v>
      </c>
      <c r="Q470" s="159">
        <f>SUM(E470:P470)</f>
        <v>112000</v>
      </c>
    </row>
    <row r="471" spans="1:21" x14ac:dyDescent="0.15">
      <c r="A471" s="259" t="s">
        <v>5</v>
      </c>
      <c r="B471" s="260"/>
      <c r="C471" s="162" t="s">
        <v>6</v>
      </c>
      <c r="D471" s="57"/>
      <c r="E471" s="163">
        <f t="shared" ref="E471:G471" si="297">$D471*E466*(185-E467)/100</f>
        <v>0</v>
      </c>
      <c r="F471" s="163">
        <f t="shared" si="297"/>
        <v>0</v>
      </c>
      <c r="G471" s="163">
        <f t="shared" si="297"/>
        <v>0</v>
      </c>
      <c r="H471" s="163">
        <f>$D471*H466*(185-H467)/100</f>
        <v>0</v>
      </c>
      <c r="I471" s="163">
        <f t="shared" ref="I471:J471" si="298">$D471*I466*(185-I467)/100</f>
        <v>0</v>
      </c>
      <c r="J471" s="163">
        <f t="shared" si="298"/>
        <v>0</v>
      </c>
      <c r="K471" s="163">
        <f>$D471*K466*(185-K467)/100</f>
        <v>0</v>
      </c>
      <c r="L471" s="163">
        <f t="shared" ref="L471:P471" si="299">$D471*L466*(185-L467)/100</f>
        <v>0</v>
      </c>
      <c r="M471" s="163">
        <f t="shared" si="299"/>
        <v>0</v>
      </c>
      <c r="N471" s="163">
        <f t="shared" si="299"/>
        <v>0</v>
      </c>
      <c r="O471" s="163">
        <f t="shared" si="299"/>
        <v>0</v>
      </c>
      <c r="P471" s="163">
        <f t="shared" si="299"/>
        <v>0</v>
      </c>
      <c r="Q471" s="164" t="s">
        <v>41</v>
      </c>
    </row>
    <row r="472" spans="1:21" x14ac:dyDescent="0.15">
      <c r="A472" s="165" t="s">
        <v>7</v>
      </c>
      <c r="B472" s="152" t="s">
        <v>3</v>
      </c>
      <c r="C472" s="152" t="s">
        <v>6</v>
      </c>
      <c r="D472" s="58"/>
      <c r="E472" s="166">
        <f t="shared" ref="E472:J473" si="300">$D472*E468</f>
        <v>0</v>
      </c>
      <c r="F472" s="166">
        <f t="shared" si="300"/>
        <v>0</v>
      </c>
      <c r="G472" s="166">
        <f t="shared" si="300"/>
        <v>0</v>
      </c>
      <c r="H472" s="166">
        <f t="shared" si="300"/>
        <v>0</v>
      </c>
      <c r="I472" s="166">
        <f t="shared" si="300"/>
        <v>0</v>
      </c>
      <c r="J472" s="166">
        <f t="shared" si="300"/>
        <v>0</v>
      </c>
      <c r="K472" s="166">
        <f>$D472*K468</f>
        <v>0</v>
      </c>
      <c r="L472" s="166">
        <f t="shared" ref="L472:P473" si="301">$D472*L468</f>
        <v>0</v>
      </c>
      <c r="M472" s="166">
        <f t="shared" si="301"/>
        <v>0</v>
      </c>
      <c r="N472" s="166">
        <f t="shared" si="301"/>
        <v>0</v>
      </c>
      <c r="O472" s="166">
        <f t="shared" si="301"/>
        <v>0</v>
      </c>
      <c r="P472" s="166">
        <f t="shared" si="301"/>
        <v>0</v>
      </c>
      <c r="Q472" s="167" t="s">
        <v>41</v>
      </c>
    </row>
    <row r="473" spans="1:21" x14ac:dyDescent="0.15">
      <c r="A473" s="168"/>
      <c r="B473" s="152" t="s">
        <v>4</v>
      </c>
      <c r="C473" s="152" t="s">
        <v>6</v>
      </c>
      <c r="D473" s="58"/>
      <c r="E473" s="166">
        <f t="shared" si="300"/>
        <v>0</v>
      </c>
      <c r="F473" s="166">
        <f t="shared" si="300"/>
        <v>0</v>
      </c>
      <c r="G473" s="166">
        <f t="shared" si="300"/>
        <v>0</v>
      </c>
      <c r="H473" s="166">
        <f t="shared" si="300"/>
        <v>0</v>
      </c>
      <c r="I473" s="166">
        <f t="shared" si="300"/>
        <v>0</v>
      </c>
      <c r="J473" s="166">
        <f t="shared" si="300"/>
        <v>0</v>
      </c>
      <c r="K473" s="166">
        <f>$D473*K469</f>
        <v>0</v>
      </c>
      <c r="L473" s="166">
        <f t="shared" si="301"/>
        <v>0</v>
      </c>
      <c r="M473" s="166">
        <f t="shared" si="301"/>
        <v>0</v>
      </c>
      <c r="N473" s="166">
        <f t="shared" si="301"/>
        <v>0</v>
      </c>
      <c r="O473" s="166">
        <f t="shared" si="301"/>
        <v>0</v>
      </c>
      <c r="P473" s="166">
        <f t="shared" si="301"/>
        <v>0</v>
      </c>
      <c r="Q473" s="167" t="s">
        <v>41</v>
      </c>
    </row>
    <row r="474" spans="1:21" x14ac:dyDescent="0.15">
      <c r="A474" s="261" t="s">
        <v>18</v>
      </c>
      <c r="B474" s="262"/>
      <c r="C474" s="162" t="s">
        <v>6</v>
      </c>
      <c r="D474" s="169"/>
      <c r="E474" s="170">
        <f t="shared" ref="E474:P474" si="302">ROUNDDOWN(SUM(E471:E473),0)</f>
        <v>0</v>
      </c>
      <c r="F474" s="170">
        <f t="shared" si="302"/>
        <v>0</v>
      </c>
      <c r="G474" s="170">
        <f t="shared" si="302"/>
        <v>0</v>
      </c>
      <c r="H474" s="170">
        <f t="shared" si="302"/>
        <v>0</v>
      </c>
      <c r="I474" s="170">
        <f t="shared" si="302"/>
        <v>0</v>
      </c>
      <c r="J474" s="171">
        <f t="shared" si="302"/>
        <v>0</v>
      </c>
      <c r="K474" s="172">
        <f t="shared" si="302"/>
        <v>0</v>
      </c>
      <c r="L474" s="172">
        <f t="shared" si="302"/>
        <v>0</v>
      </c>
      <c r="M474" s="172">
        <f t="shared" si="302"/>
        <v>0</v>
      </c>
      <c r="N474" s="172">
        <f t="shared" si="302"/>
        <v>0</v>
      </c>
      <c r="O474" s="172">
        <f t="shared" si="302"/>
        <v>0</v>
      </c>
      <c r="P474" s="172">
        <f t="shared" si="302"/>
        <v>0</v>
      </c>
      <c r="Q474" s="173">
        <f>SUM(E474:P474)</f>
        <v>0</v>
      </c>
    </row>
    <row r="475" spans="1:21" x14ac:dyDescent="0.15">
      <c r="A475" s="174"/>
      <c r="B475" s="174"/>
      <c r="C475" s="174"/>
      <c r="D475" s="174"/>
      <c r="E475" s="175"/>
      <c r="F475" s="175"/>
      <c r="G475" s="175"/>
      <c r="H475" s="175"/>
      <c r="I475" s="175"/>
      <c r="J475" s="175"/>
      <c r="K475" s="174"/>
      <c r="L475" s="174"/>
      <c r="M475" s="174"/>
      <c r="N475" s="174"/>
      <c r="O475" s="174"/>
      <c r="P475" s="174"/>
      <c r="Q475" s="174"/>
      <c r="R475" s="129">
        <f>'別紙２ 予定電力量一覧表＆時間帯別表'!E45</f>
        <v>170</v>
      </c>
    </row>
    <row r="476" spans="1:21" x14ac:dyDescent="0.15">
      <c r="A476" s="267" t="s">
        <v>73</v>
      </c>
      <c r="B476" s="268"/>
      <c r="C476" s="143" t="s">
        <v>2</v>
      </c>
      <c r="D476" s="143" t="s">
        <v>10</v>
      </c>
      <c r="E476" s="144" t="str">
        <f t="shared" ref="E476:P476" si="303">E10</f>
        <v>2021/10</v>
      </c>
      <c r="F476" s="144" t="str">
        <f t="shared" si="303"/>
        <v>2021/11</v>
      </c>
      <c r="G476" s="144" t="str">
        <f t="shared" si="303"/>
        <v>2021/12</v>
      </c>
      <c r="H476" s="144" t="str">
        <f t="shared" si="303"/>
        <v>2022/1</v>
      </c>
      <c r="I476" s="144" t="str">
        <f t="shared" si="303"/>
        <v>2022/2</v>
      </c>
      <c r="J476" s="144" t="str">
        <f t="shared" si="303"/>
        <v>2022/3</v>
      </c>
      <c r="K476" s="144" t="str">
        <f t="shared" si="303"/>
        <v>2022/4</v>
      </c>
      <c r="L476" s="144" t="str">
        <f t="shared" si="303"/>
        <v>2022/5</v>
      </c>
      <c r="M476" s="144" t="str">
        <f t="shared" si="303"/>
        <v>2022/6</v>
      </c>
      <c r="N476" s="144" t="str">
        <f t="shared" si="303"/>
        <v>2022/7</v>
      </c>
      <c r="O476" s="144" t="str">
        <f t="shared" si="303"/>
        <v>2022/8</v>
      </c>
      <c r="P476" s="144" t="str">
        <f t="shared" si="303"/>
        <v>2022/9</v>
      </c>
      <c r="Q476" s="145" t="s">
        <v>8</v>
      </c>
      <c r="R476" s="129">
        <f>P477-R475</f>
        <v>0</v>
      </c>
    </row>
    <row r="477" spans="1:21" x14ac:dyDescent="0.15">
      <c r="A477" s="252" t="s">
        <v>32</v>
      </c>
      <c r="B477" s="253"/>
      <c r="C477" s="146" t="s">
        <v>33</v>
      </c>
      <c r="D477" s="147"/>
      <c r="E477" s="70">
        <f>'別紙２ 予定電力量一覧表＆時間帯別表'!$E$45</f>
        <v>170</v>
      </c>
      <c r="F477" s="70">
        <f>'別紙２ 予定電力量一覧表＆時間帯別表'!$E$45</f>
        <v>170</v>
      </c>
      <c r="G477" s="70">
        <f>'別紙２ 予定電力量一覧表＆時間帯別表'!$E$45</f>
        <v>170</v>
      </c>
      <c r="H477" s="70">
        <f>'別紙２ 予定電力量一覧表＆時間帯別表'!$E$45</f>
        <v>170</v>
      </c>
      <c r="I477" s="70">
        <f>'別紙２ 予定電力量一覧表＆時間帯別表'!$E$45</f>
        <v>170</v>
      </c>
      <c r="J477" s="70">
        <f>'別紙２ 予定電力量一覧表＆時間帯別表'!$E$45</f>
        <v>170</v>
      </c>
      <c r="K477" s="70">
        <f>'別紙２ 予定電力量一覧表＆時間帯別表'!$E$45</f>
        <v>170</v>
      </c>
      <c r="L477" s="70">
        <f>'別紙２ 予定電力量一覧表＆時間帯別表'!$E$45</f>
        <v>170</v>
      </c>
      <c r="M477" s="70">
        <f>'別紙２ 予定電力量一覧表＆時間帯別表'!$E$45</f>
        <v>170</v>
      </c>
      <c r="N477" s="70">
        <f>'別紙２ 予定電力量一覧表＆時間帯別表'!$E$45</f>
        <v>170</v>
      </c>
      <c r="O477" s="70">
        <f>'別紙２ 予定電力量一覧表＆時間帯別表'!$E$45</f>
        <v>170</v>
      </c>
      <c r="P477" s="70">
        <f>'別紙２ 予定電力量一覧表＆時間帯別表'!$E$45</f>
        <v>170</v>
      </c>
      <c r="Q477" s="148" t="s">
        <v>35</v>
      </c>
    </row>
    <row r="478" spans="1:21" x14ac:dyDescent="0.15">
      <c r="A478" s="254" t="s">
        <v>1</v>
      </c>
      <c r="B478" s="255"/>
      <c r="C478" s="149" t="s">
        <v>37</v>
      </c>
      <c r="D478" s="150"/>
      <c r="E478" s="71">
        <v>100</v>
      </c>
      <c r="F478" s="71">
        <v>100</v>
      </c>
      <c r="G478" s="71">
        <v>100</v>
      </c>
      <c r="H478" s="71">
        <v>100</v>
      </c>
      <c r="I478" s="71">
        <v>100</v>
      </c>
      <c r="J478" s="72">
        <v>100</v>
      </c>
      <c r="K478" s="71">
        <v>100</v>
      </c>
      <c r="L478" s="71">
        <v>100</v>
      </c>
      <c r="M478" s="71">
        <v>100</v>
      </c>
      <c r="N478" s="71">
        <v>100</v>
      </c>
      <c r="O478" s="71">
        <v>100</v>
      </c>
      <c r="P478" s="71">
        <v>100</v>
      </c>
      <c r="Q478" s="151" t="s">
        <v>35</v>
      </c>
    </row>
    <row r="479" spans="1:21" x14ac:dyDescent="0.15">
      <c r="A479" s="256" t="s">
        <v>39</v>
      </c>
      <c r="B479" s="152" t="s">
        <v>3</v>
      </c>
      <c r="C479" s="152" t="s">
        <v>40</v>
      </c>
      <c r="D479" s="153"/>
      <c r="E479" s="73"/>
      <c r="F479" s="73"/>
      <c r="G479" s="73"/>
      <c r="H479" s="73"/>
      <c r="I479" s="73"/>
      <c r="J479" s="73"/>
      <c r="K479" s="73"/>
      <c r="L479" s="73"/>
      <c r="M479" s="73"/>
      <c r="N479" s="74">
        <f>'別紙２ 予定電力量一覧表＆時間帯別表'!O45</f>
        <v>23000</v>
      </c>
      <c r="O479" s="74">
        <f>'別紙２ 予定電力量一覧表＆時間帯別表'!P45</f>
        <v>18000</v>
      </c>
      <c r="P479" s="74">
        <f>'別紙２ 予定電力量一覧表＆時間帯別表'!Q45</f>
        <v>25000</v>
      </c>
      <c r="Q479" s="151">
        <f>SUM(E479:P479)</f>
        <v>66000</v>
      </c>
      <c r="S479" s="161">
        <f>'別紙２ 予定電力量一覧表＆時間帯別表'!R45</f>
        <v>222000</v>
      </c>
      <c r="T479" s="161">
        <f>Q481-S479</f>
        <v>0</v>
      </c>
      <c r="U479" s="161" t="str">
        <f>'別紙２ 予定電力量一覧表＆時間帯別表'!B45</f>
        <v>大久保小学校</v>
      </c>
    </row>
    <row r="480" spans="1:21" x14ac:dyDescent="0.15">
      <c r="A480" s="257"/>
      <c r="B480" s="152" t="s">
        <v>4</v>
      </c>
      <c r="C480" s="152" t="s">
        <v>40</v>
      </c>
      <c r="D480" s="153"/>
      <c r="E480" s="74">
        <f>'別紙２ 予定電力量一覧表＆時間帯別表'!F45</f>
        <v>20000</v>
      </c>
      <c r="F480" s="74">
        <f>'別紙２ 予定電力量一覧表＆時間帯別表'!G45</f>
        <v>17000</v>
      </c>
      <c r="G480" s="74">
        <f>'別紙２ 予定電力量一覧表＆時間帯別表'!H45</f>
        <v>17000</v>
      </c>
      <c r="H480" s="74">
        <f>'別紙２ 予定電力量一覧表＆時間帯別表'!I45</f>
        <v>18000</v>
      </c>
      <c r="I480" s="74">
        <f>'別紙２ 予定電力量一覧表＆時間帯別表'!J45</f>
        <v>18000</v>
      </c>
      <c r="J480" s="74">
        <f>'別紙２ 予定電力量一覧表＆時間帯別表'!K45</f>
        <v>12000</v>
      </c>
      <c r="K480" s="74">
        <f>'別紙２ 予定電力量一覧表＆時間帯別表'!L45</f>
        <v>15000</v>
      </c>
      <c r="L480" s="74">
        <f>'別紙２ 予定電力量一覧表＆時間帯別表'!M45</f>
        <v>17000</v>
      </c>
      <c r="M480" s="74">
        <f>'別紙２ 予定電力量一覧表＆時間帯別表'!N45</f>
        <v>22000</v>
      </c>
      <c r="N480" s="74"/>
      <c r="O480" s="74"/>
      <c r="P480" s="74"/>
      <c r="Q480" s="151">
        <f>SUM(E480:P480)</f>
        <v>156000</v>
      </c>
    </row>
    <row r="481" spans="1:21" x14ac:dyDescent="0.15">
      <c r="A481" s="258"/>
      <c r="B481" s="156" t="s">
        <v>0</v>
      </c>
      <c r="C481" s="156" t="s">
        <v>40</v>
      </c>
      <c r="D481" s="157"/>
      <c r="E481" s="158">
        <f t="shared" ref="E481:P481" si="304">SUM(E479:E480)</f>
        <v>20000</v>
      </c>
      <c r="F481" s="158">
        <f t="shared" si="304"/>
        <v>17000</v>
      </c>
      <c r="G481" s="158">
        <f t="shared" si="304"/>
        <v>17000</v>
      </c>
      <c r="H481" s="158">
        <f t="shared" si="304"/>
        <v>18000</v>
      </c>
      <c r="I481" s="158">
        <f t="shared" si="304"/>
        <v>18000</v>
      </c>
      <c r="J481" s="158">
        <f t="shared" si="304"/>
        <v>12000</v>
      </c>
      <c r="K481" s="158">
        <f t="shared" si="304"/>
        <v>15000</v>
      </c>
      <c r="L481" s="158">
        <f t="shared" si="304"/>
        <v>17000</v>
      </c>
      <c r="M481" s="158">
        <f t="shared" si="304"/>
        <v>22000</v>
      </c>
      <c r="N481" s="158">
        <f t="shared" si="304"/>
        <v>23000</v>
      </c>
      <c r="O481" s="158">
        <f t="shared" si="304"/>
        <v>18000</v>
      </c>
      <c r="P481" s="158">
        <f t="shared" si="304"/>
        <v>25000</v>
      </c>
      <c r="Q481" s="159">
        <f>SUM(E481:P481)</f>
        <v>222000</v>
      </c>
    </row>
    <row r="482" spans="1:21" x14ac:dyDescent="0.15">
      <c r="A482" s="259" t="s">
        <v>5</v>
      </c>
      <c r="B482" s="260"/>
      <c r="C482" s="162" t="s">
        <v>6</v>
      </c>
      <c r="D482" s="57"/>
      <c r="E482" s="163">
        <f t="shared" ref="E482:G482" si="305">$D482*E477*(185-E478)/100</f>
        <v>0</v>
      </c>
      <c r="F482" s="163">
        <f t="shared" si="305"/>
        <v>0</v>
      </c>
      <c r="G482" s="163">
        <f t="shared" si="305"/>
        <v>0</v>
      </c>
      <c r="H482" s="163">
        <f>$D482*H477*(185-H478)/100</f>
        <v>0</v>
      </c>
      <c r="I482" s="163">
        <f t="shared" ref="I482:J482" si="306">$D482*I477*(185-I478)/100</f>
        <v>0</v>
      </c>
      <c r="J482" s="163">
        <f t="shared" si="306"/>
        <v>0</v>
      </c>
      <c r="K482" s="163">
        <f>$D482*K477*(185-K478)/100</f>
        <v>0</v>
      </c>
      <c r="L482" s="163">
        <f t="shared" ref="L482:P482" si="307">$D482*L477*(185-L478)/100</f>
        <v>0</v>
      </c>
      <c r="M482" s="163">
        <f t="shared" si="307"/>
        <v>0</v>
      </c>
      <c r="N482" s="163">
        <f t="shared" si="307"/>
        <v>0</v>
      </c>
      <c r="O482" s="163">
        <f t="shared" si="307"/>
        <v>0</v>
      </c>
      <c r="P482" s="163">
        <f t="shared" si="307"/>
        <v>0</v>
      </c>
      <c r="Q482" s="164" t="s">
        <v>41</v>
      </c>
    </row>
    <row r="483" spans="1:21" x14ac:dyDescent="0.15">
      <c r="A483" s="165" t="s">
        <v>7</v>
      </c>
      <c r="B483" s="152" t="s">
        <v>3</v>
      </c>
      <c r="C483" s="152" t="s">
        <v>6</v>
      </c>
      <c r="D483" s="58"/>
      <c r="E483" s="166">
        <f t="shared" ref="E483:J484" si="308">$D483*E479</f>
        <v>0</v>
      </c>
      <c r="F483" s="166">
        <f t="shared" si="308"/>
        <v>0</v>
      </c>
      <c r="G483" s="166">
        <f t="shared" si="308"/>
        <v>0</v>
      </c>
      <c r="H483" s="166">
        <f t="shared" si="308"/>
        <v>0</v>
      </c>
      <c r="I483" s="166">
        <f t="shared" si="308"/>
        <v>0</v>
      </c>
      <c r="J483" s="166">
        <f t="shared" si="308"/>
        <v>0</v>
      </c>
      <c r="K483" s="166">
        <f>$D483*K479</f>
        <v>0</v>
      </c>
      <c r="L483" s="166">
        <f t="shared" ref="L483:P484" si="309">$D483*L479</f>
        <v>0</v>
      </c>
      <c r="M483" s="166">
        <f t="shared" si="309"/>
        <v>0</v>
      </c>
      <c r="N483" s="166">
        <f t="shared" si="309"/>
        <v>0</v>
      </c>
      <c r="O483" s="166">
        <f t="shared" si="309"/>
        <v>0</v>
      </c>
      <c r="P483" s="166">
        <f t="shared" si="309"/>
        <v>0</v>
      </c>
      <c r="Q483" s="167" t="s">
        <v>41</v>
      </c>
    </row>
    <row r="484" spans="1:21" x14ac:dyDescent="0.15">
      <c r="A484" s="168"/>
      <c r="B484" s="152" t="s">
        <v>4</v>
      </c>
      <c r="C484" s="152" t="s">
        <v>6</v>
      </c>
      <c r="D484" s="58"/>
      <c r="E484" s="166">
        <f t="shared" si="308"/>
        <v>0</v>
      </c>
      <c r="F484" s="166">
        <f t="shared" si="308"/>
        <v>0</v>
      </c>
      <c r="G484" s="166">
        <f t="shared" si="308"/>
        <v>0</v>
      </c>
      <c r="H484" s="166">
        <f t="shared" si="308"/>
        <v>0</v>
      </c>
      <c r="I484" s="166">
        <f t="shared" si="308"/>
        <v>0</v>
      </c>
      <c r="J484" s="166">
        <f t="shared" si="308"/>
        <v>0</v>
      </c>
      <c r="K484" s="166">
        <f>$D484*K480</f>
        <v>0</v>
      </c>
      <c r="L484" s="166">
        <f t="shared" si="309"/>
        <v>0</v>
      </c>
      <c r="M484" s="166">
        <f t="shared" si="309"/>
        <v>0</v>
      </c>
      <c r="N484" s="166">
        <f t="shared" si="309"/>
        <v>0</v>
      </c>
      <c r="O484" s="166">
        <f t="shared" si="309"/>
        <v>0</v>
      </c>
      <c r="P484" s="166">
        <f t="shared" si="309"/>
        <v>0</v>
      </c>
      <c r="Q484" s="167" t="s">
        <v>41</v>
      </c>
    </row>
    <row r="485" spans="1:21" x14ac:dyDescent="0.15">
      <c r="A485" s="261" t="s">
        <v>18</v>
      </c>
      <c r="B485" s="262"/>
      <c r="C485" s="162" t="s">
        <v>6</v>
      </c>
      <c r="D485" s="169"/>
      <c r="E485" s="170">
        <f t="shared" ref="E485:P485" si="310">ROUNDDOWN(SUM(E482:E484),0)</f>
        <v>0</v>
      </c>
      <c r="F485" s="170">
        <f t="shared" si="310"/>
        <v>0</v>
      </c>
      <c r="G485" s="170">
        <f t="shared" si="310"/>
        <v>0</v>
      </c>
      <c r="H485" s="170">
        <f t="shared" si="310"/>
        <v>0</v>
      </c>
      <c r="I485" s="170">
        <f t="shared" si="310"/>
        <v>0</v>
      </c>
      <c r="J485" s="171">
        <f t="shared" si="310"/>
        <v>0</v>
      </c>
      <c r="K485" s="172">
        <f t="shared" si="310"/>
        <v>0</v>
      </c>
      <c r="L485" s="172">
        <f t="shared" si="310"/>
        <v>0</v>
      </c>
      <c r="M485" s="172">
        <f t="shared" si="310"/>
        <v>0</v>
      </c>
      <c r="N485" s="172">
        <f t="shared" si="310"/>
        <v>0</v>
      </c>
      <c r="O485" s="172">
        <f t="shared" si="310"/>
        <v>0</v>
      </c>
      <c r="P485" s="172">
        <f t="shared" si="310"/>
        <v>0</v>
      </c>
      <c r="Q485" s="173">
        <f>SUM(E485:P485)</f>
        <v>0</v>
      </c>
    </row>
    <row r="486" spans="1:21" x14ac:dyDescent="0.15">
      <c r="A486" s="174"/>
      <c r="B486" s="174"/>
      <c r="C486" s="174"/>
      <c r="D486" s="174"/>
      <c r="E486" s="175"/>
      <c r="F486" s="175"/>
      <c r="G486" s="175"/>
      <c r="H486" s="175"/>
      <c r="I486" s="175"/>
      <c r="J486" s="175"/>
      <c r="K486" s="174"/>
      <c r="L486" s="174"/>
      <c r="M486" s="174"/>
      <c r="N486" s="174"/>
      <c r="O486" s="174"/>
      <c r="P486" s="175"/>
      <c r="Q486" s="175"/>
      <c r="R486" s="129">
        <f>'別紙２ 予定電力量一覧表＆時間帯別表'!E46</f>
        <v>162</v>
      </c>
    </row>
    <row r="487" spans="1:21" x14ac:dyDescent="0.15">
      <c r="A487" s="267" t="s">
        <v>74</v>
      </c>
      <c r="B487" s="268"/>
      <c r="C487" s="143" t="s">
        <v>2</v>
      </c>
      <c r="D487" s="143" t="s">
        <v>10</v>
      </c>
      <c r="E487" s="144" t="str">
        <f t="shared" ref="E487:P487" si="311">E10</f>
        <v>2021/10</v>
      </c>
      <c r="F487" s="144" t="str">
        <f t="shared" si="311"/>
        <v>2021/11</v>
      </c>
      <c r="G487" s="144" t="str">
        <f t="shared" si="311"/>
        <v>2021/12</v>
      </c>
      <c r="H487" s="144" t="str">
        <f t="shared" si="311"/>
        <v>2022/1</v>
      </c>
      <c r="I487" s="144" t="str">
        <f t="shared" si="311"/>
        <v>2022/2</v>
      </c>
      <c r="J487" s="144" t="str">
        <f t="shared" si="311"/>
        <v>2022/3</v>
      </c>
      <c r="K487" s="144" t="str">
        <f t="shared" si="311"/>
        <v>2022/4</v>
      </c>
      <c r="L487" s="144" t="str">
        <f t="shared" si="311"/>
        <v>2022/5</v>
      </c>
      <c r="M487" s="144" t="str">
        <f t="shared" si="311"/>
        <v>2022/6</v>
      </c>
      <c r="N487" s="144" t="str">
        <f t="shared" si="311"/>
        <v>2022/7</v>
      </c>
      <c r="O487" s="144" t="str">
        <f t="shared" si="311"/>
        <v>2022/8</v>
      </c>
      <c r="P487" s="144" t="str">
        <f t="shared" si="311"/>
        <v>2022/9</v>
      </c>
      <c r="Q487" s="145" t="s">
        <v>8</v>
      </c>
      <c r="R487" s="129">
        <f>P488-R486</f>
        <v>0</v>
      </c>
    </row>
    <row r="488" spans="1:21" x14ac:dyDescent="0.15">
      <c r="A488" s="252" t="s">
        <v>32</v>
      </c>
      <c r="B488" s="253"/>
      <c r="C488" s="146" t="s">
        <v>33</v>
      </c>
      <c r="D488" s="147"/>
      <c r="E488" s="70">
        <f>'別紙２ 予定電力量一覧表＆時間帯別表'!$E$46</f>
        <v>162</v>
      </c>
      <c r="F488" s="70">
        <f>'別紙２ 予定電力量一覧表＆時間帯別表'!$E$46</f>
        <v>162</v>
      </c>
      <c r="G488" s="70">
        <f>'別紙２ 予定電力量一覧表＆時間帯別表'!$E$46</f>
        <v>162</v>
      </c>
      <c r="H488" s="70">
        <f>'別紙２ 予定電力量一覧表＆時間帯別表'!$E$46</f>
        <v>162</v>
      </c>
      <c r="I488" s="70">
        <f>'別紙２ 予定電力量一覧表＆時間帯別表'!$E$46</f>
        <v>162</v>
      </c>
      <c r="J488" s="70">
        <f>'別紙２ 予定電力量一覧表＆時間帯別表'!$E$46</f>
        <v>162</v>
      </c>
      <c r="K488" s="70">
        <f>'別紙２ 予定電力量一覧表＆時間帯別表'!$E$46</f>
        <v>162</v>
      </c>
      <c r="L488" s="70">
        <f>'別紙２ 予定電力量一覧表＆時間帯別表'!$E$46</f>
        <v>162</v>
      </c>
      <c r="M488" s="70">
        <f>'別紙２ 予定電力量一覧表＆時間帯別表'!$E$46</f>
        <v>162</v>
      </c>
      <c r="N488" s="70">
        <f>'別紙２ 予定電力量一覧表＆時間帯別表'!$E$46</f>
        <v>162</v>
      </c>
      <c r="O488" s="70">
        <f>'別紙２ 予定電力量一覧表＆時間帯別表'!$E$46</f>
        <v>162</v>
      </c>
      <c r="P488" s="70">
        <f>'別紙２ 予定電力量一覧表＆時間帯別表'!$E$46</f>
        <v>162</v>
      </c>
      <c r="Q488" s="148" t="s">
        <v>35</v>
      </c>
    </row>
    <row r="489" spans="1:21" x14ac:dyDescent="0.15">
      <c r="A489" s="254" t="s">
        <v>1</v>
      </c>
      <c r="B489" s="255"/>
      <c r="C489" s="149" t="s">
        <v>37</v>
      </c>
      <c r="D489" s="150"/>
      <c r="E489" s="71">
        <v>100</v>
      </c>
      <c r="F489" s="71">
        <v>100</v>
      </c>
      <c r="G489" s="71">
        <v>100</v>
      </c>
      <c r="H489" s="71">
        <v>100</v>
      </c>
      <c r="I489" s="71">
        <v>100</v>
      </c>
      <c r="J489" s="72">
        <v>100</v>
      </c>
      <c r="K489" s="71">
        <v>100</v>
      </c>
      <c r="L489" s="71">
        <v>100</v>
      </c>
      <c r="M489" s="71">
        <v>100</v>
      </c>
      <c r="N489" s="71">
        <v>100</v>
      </c>
      <c r="O489" s="71">
        <v>100</v>
      </c>
      <c r="P489" s="71">
        <v>100</v>
      </c>
      <c r="Q489" s="151" t="s">
        <v>35</v>
      </c>
    </row>
    <row r="490" spans="1:21" x14ac:dyDescent="0.15">
      <c r="A490" s="256" t="s">
        <v>39</v>
      </c>
      <c r="B490" s="152" t="s">
        <v>3</v>
      </c>
      <c r="C490" s="152" t="s">
        <v>40</v>
      </c>
      <c r="D490" s="153"/>
      <c r="E490" s="73"/>
      <c r="F490" s="73"/>
      <c r="G490" s="73"/>
      <c r="H490" s="73"/>
      <c r="I490" s="73"/>
      <c r="J490" s="73"/>
      <c r="K490" s="73"/>
      <c r="L490" s="73"/>
      <c r="M490" s="73"/>
      <c r="N490" s="74">
        <f>'別紙２ 予定電力量一覧表＆時間帯別表'!O46</f>
        <v>26000</v>
      </c>
      <c r="O490" s="74">
        <f>'別紙２ 予定電力量一覧表＆時間帯別表'!P46</f>
        <v>22000</v>
      </c>
      <c r="P490" s="74">
        <f>'別紙２ 予定電力量一覧表＆時間帯別表'!Q46</f>
        <v>23000</v>
      </c>
      <c r="Q490" s="151">
        <f>SUM(E490:P490)</f>
        <v>71000</v>
      </c>
      <c r="S490" s="161">
        <f>'別紙２ 予定電力量一覧表＆時間帯別表'!R46</f>
        <v>238000</v>
      </c>
      <c r="T490" s="161">
        <f>Q492-S490</f>
        <v>0</v>
      </c>
      <c r="U490" s="161" t="str">
        <f>'別紙２ 予定電力量一覧表＆時間帯別表'!B46</f>
        <v>大久保南小学校</v>
      </c>
    </row>
    <row r="491" spans="1:21" x14ac:dyDescent="0.15">
      <c r="A491" s="257"/>
      <c r="B491" s="152" t="s">
        <v>4</v>
      </c>
      <c r="C491" s="152" t="s">
        <v>40</v>
      </c>
      <c r="D491" s="153"/>
      <c r="E491" s="74">
        <f>'別紙２ 予定電力量一覧表＆時間帯別表'!F46</f>
        <v>21000</v>
      </c>
      <c r="F491" s="74">
        <f>'別紙２ 予定電力量一覧表＆時間帯別表'!G46</f>
        <v>19000</v>
      </c>
      <c r="G491" s="74">
        <f>'別紙２ 予定電力量一覧表＆時間帯別表'!H46</f>
        <v>19000</v>
      </c>
      <c r="H491" s="74">
        <f>'別紙２ 予定電力量一覧表＆時間帯別表'!I46</f>
        <v>19000</v>
      </c>
      <c r="I491" s="74">
        <f>'別紙２ 予定電力量一覧表＆時間帯別表'!J46</f>
        <v>19000</v>
      </c>
      <c r="J491" s="74">
        <f>'別紙２ 予定電力量一覧表＆時間帯別表'!K46</f>
        <v>12000</v>
      </c>
      <c r="K491" s="74">
        <f>'別紙２ 予定電力量一覧表＆時間帯別表'!L46</f>
        <v>16000</v>
      </c>
      <c r="L491" s="74">
        <f>'別紙２ 予定電力量一覧表＆時間帯別表'!M46</f>
        <v>18000</v>
      </c>
      <c r="M491" s="74">
        <f>'別紙２ 予定電力量一覧表＆時間帯別表'!N46</f>
        <v>24000</v>
      </c>
      <c r="N491" s="74"/>
      <c r="O491" s="74"/>
      <c r="P491" s="74"/>
      <c r="Q491" s="151">
        <f>SUM(E491:P491)</f>
        <v>167000</v>
      </c>
    </row>
    <row r="492" spans="1:21" x14ac:dyDescent="0.15">
      <c r="A492" s="258"/>
      <c r="B492" s="156" t="s">
        <v>0</v>
      </c>
      <c r="C492" s="156" t="s">
        <v>40</v>
      </c>
      <c r="D492" s="157"/>
      <c r="E492" s="158">
        <f t="shared" ref="E492:P492" si="312">SUM(E490:E491)</f>
        <v>21000</v>
      </c>
      <c r="F492" s="158">
        <f t="shared" si="312"/>
        <v>19000</v>
      </c>
      <c r="G492" s="158">
        <f t="shared" si="312"/>
        <v>19000</v>
      </c>
      <c r="H492" s="158">
        <f t="shared" si="312"/>
        <v>19000</v>
      </c>
      <c r="I492" s="158">
        <f t="shared" si="312"/>
        <v>19000</v>
      </c>
      <c r="J492" s="158">
        <f t="shared" si="312"/>
        <v>12000</v>
      </c>
      <c r="K492" s="158">
        <f t="shared" si="312"/>
        <v>16000</v>
      </c>
      <c r="L492" s="158">
        <f t="shared" si="312"/>
        <v>18000</v>
      </c>
      <c r="M492" s="158">
        <f t="shared" si="312"/>
        <v>24000</v>
      </c>
      <c r="N492" s="158">
        <f t="shared" si="312"/>
        <v>26000</v>
      </c>
      <c r="O492" s="158">
        <f t="shared" si="312"/>
        <v>22000</v>
      </c>
      <c r="P492" s="158">
        <f t="shared" si="312"/>
        <v>23000</v>
      </c>
      <c r="Q492" s="159">
        <f>SUM(E492:P492)</f>
        <v>238000</v>
      </c>
    </row>
    <row r="493" spans="1:21" x14ac:dyDescent="0.15">
      <c r="A493" s="259" t="s">
        <v>5</v>
      </c>
      <c r="B493" s="260"/>
      <c r="C493" s="162" t="s">
        <v>6</v>
      </c>
      <c r="D493" s="57"/>
      <c r="E493" s="163">
        <f t="shared" ref="E493:G493" si="313">$D493*E488*(185-E489)/100</f>
        <v>0</v>
      </c>
      <c r="F493" s="163">
        <f t="shared" si="313"/>
        <v>0</v>
      </c>
      <c r="G493" s="163">
        <f t="shared" si="313"/>
        <v>0</v>
      </c>
      <c r="H493" s="163">
        <f>$D493*H488*(185-H489)/100</f>
        <v>0</v>
      </c>
      <c r="I493" s="163">
        <f t="shared" ref="I493:J493" si="314">$D493*I488*(185-I489)/100</f>
        <v>0</v>
      </c>
      <c r="J493" s="163">
        <f t="shared" si="314"/>
        <v>0</v>
      </c>
      <c r="K493" s="163">
        <f>$D493*K488*(185-K489)/100</f>
        <v>0</v>
      </c>
      <c r="L493" s="163">
        <f t="shared" ref="L493:P493" si="315">$D493*L488*(185-L489)/100</f>
        <v>0</v>
      </c>
      <c r="M493" s="163">
        <f t="shared" si="315"/>
        <v>0</v>
      </c>
      <c r="N493" s="163">
        <f t="shared" si="315"/>
        <v>0</v>
      </c>
      <c r="O493" s="163">
        <f t="shared" si="315"/>
        <v>0</v>
      </c>
      <c r="P493" s="163">
        <f t="shared" si="315"/>
        <v>0</v>
      </c>
      <c r="Q493" s="164" t="s">
        <v>41</v>
      </c>
    </row>
    <row r="494" spans="1:21" x14ac:dyDescent="0.15">
      <c r="A494" s="165" t="s">
        <v>7</v>
      </c>
      <c r="B494" s="152" t="s">
        <v>3</v>
      </c>
      <c r="C494" s="152" t="s">
        <v>6</v>
      </c>
      <c r="D494" s="58"/>
      <c r="E494" s="166">
        <f t="shared" ref="E494:J495" si="316">$D494*E490</f>
        <v>0</v>
      </c>
      <c r="F494" s="166">
        <f t="shared" si="316"/>
        <v>0</v>
      </c>
      <c r="G494" s="166">
        <f t="shared" si="316"/>
        <v>0</v>
      </c>
      <c r="H494" s="166">
        <f t="shared" si="316"/>
        <v>0</v>
      </c>
      <c r="I494" s="166">
        <f t="shared" si="316"/>
        <v>0</v>
      </c>
      <c r="J494" s="166">
        <f t="shared" si="316"/>
        <v>0</v>
      </c>
      <c r="K494" s="166">
        <f>$D494*K490</f>
        <v>0</v>
      </c>
      <c r="L494" s="166">
        <f t="shared" ref="L494:P495" si="317">$D494*L490</f>
        <v>0</v>
      </c>
      <c r="M494" s="166">
        <f t="shared" si="317"/>
        <v>0</v>
      </c>
      <c r="N494" s="166">
        <f t="shared" si="317"/>
        <v>0</v>
      </c>
      <c r="O494" s="166">
        <f t="shared" si="317"/>
        <v>0</v>
      </c>
      <c r="P494" s="166">
        <f t="shared" si="317"/>
        <v>0</v>
      </c>
      <c r="Q494" s="167" t="s">
        <v>41</v>
      </c>
    </row>
    <row r="495" spans="1:21" x14ac:dyDescent="0.15">
      <c r="A495" s="168"/>
      <c r="B495" s="152" t="s">
        <v>4</v>
      </c>
      <c r="C495" s="152" t="s">
        <v>6</v>
      </c>
      <c r="D495" s="58"/>
      <c r="E495" s="166">
        <f t="shared" si="316"/>
        <v>0</v>
      </c>
      <c r="F495" s="166">
        <f t="shared" si="316"/>
        <v>0</v>
      </c>
      <c r="G495" s="166">
        <f t="shared" si="316"/>
        <v>0</v>
      </c>
      <c r="H495" s="166">
        <f t="shared" si="316"/>
        <v>0</v>
      </c>
      <c r="I495" s="166">
        <f t="shared" si="316"/>
        <v>0</v>
      </c>
      <c r="J495" s="166">
        <f t="shared" si="316"/>
        <v>0</v>
      </c>
      <c r="K495" s="166">
        <f>$D495*K491</f>
        <v>0</v>
      </c>
      <c r="L495" s="166">
        <f t="shared" si="317"/>
        <v>0</v>
      </c>
      <c r="M495" s="166">
        <f t="shared" si="317"/>
        <v>0</v>
      </c>
      <c r="N495" s="166">
        <f t="shared" si="317"/>
        <v>0</v>
      </c>
      <c r="O495" s="166">
        <f t="shared" si="317"/>
        <v>0</v>
      </c>
      <c r="P495" s="166">
        <f t="shared" si="317"/>
        <v>0</v>
      </c>
      <c r="Q495" s="167" t="s">
        <v>41</v>
      </c>
    </row>
    <row r="496" spans="1:21" x14ac:dyDescent="0.15">
      <c r="A496" s="261" t="s">
        <v>18</v>
      </c>
      <c r="B496" s="262"/>
      <c r="C496" s="162" t="s">
        <v>6</v>
      </c>
      <c r="D496" s="169"/>
      <c r="E496" s="170">
        <f t="shared" ref="E496:P496" si="318">ROUNDDOWN(SUM(E493:E495),0)</f>
        <v>0</v>
      </c>
      <c r="F496" s="170">
        <f t="shared" si="318"/>
        <v>0</v>
      </c>
      <c r="G496" s="170">
        <f t="shared" si="318"/>
        <v>0</v>
      </c>
      <c r="H496" s="170">
        <f t="shared" si="318"/>
        <v>0</v>
      </c>
      <c r="I496" s="170">
        <f t="shared" si="318"/>
        <v>0</v>
      </c>
      <c r="J496" s="171">
        <f t="shared" si="318"/>
        <v>0</v>
      </c>
      <c r="K496" s="172">
        <f t="shared" si="318"/>
        <v>0</v>
      </c>
      <c r="L496" s="172">
        <f t="shared" si="318"/>
        <v>0</v>
      </c>
      <c r="M496" s="172">
        <f t="shared" si="318"/>
        <v>0</v>
      </c>
      <c r="N496" s="172">
        <f t="shared" si="318"/>
        <v>0</v>
      </c>
      <c r="O496" s="172">
        <f t="shared" si="318"/>
        <v>0</v>
      </c>
      <c r="P496" s="172">
        <f t="shared" si="318"/>
        <v>0</v>
      </c>
      <c r="Q496" s="173">
        <f>SUM(E496:P496)</f>
        <v>0</v>
      </c>
    </row>
    <row r="497" spans="1:21" x14ac:dyDescent="0.15">
      <c r="A497" s="174"/>
      <c r="B497" s="174"/>
      <c r="C497" s="174"/>
      <c r="D497" s="174"/>
      <c r="E497" s="175"/>
      <c r="F497" s="175"/>
      <c r="G497" s="175"/>
      <c r="H497" s="175"/>
      <c r="I497" s="175"/>
      <c r="J497" s="175"/>
      <c r="K497" s="174"/>
      <c r="L497" s="174"/>
      <c r="M497" s="174"/>
      <c r="N497" s="174"/>
      <c r="O497" s="174"/>
      <c r="P497" s="174"/>
      <c r="Q497" s="174"/>
      <c r="R497" s="129">
        <f>'別紙２ 予定電力量一覧表＆時間帯別表'!E47</f>
        <v>93</v>
      </c>
    </row>
    <row r="498" spans="1:21" x14ac:dyDescent="0.15">
      <c r="A498" s="267" t="s">
        <v>75</v>
      </c>
      <c r="B498" s="268"/>
      <c r="C498" s="143" t="s">
        <v>2</v>
      </c>
      <c r="D498" s="143" t="s">
        <v>10</v>
      </c>
      <c r="E498" s="144" t="str">
        <f t="shared" ref="E498:P498" si="319">E10</f>
        <v>2021/10</v>
      </c>
      <c r="F498" s="144" t="str">
        <f t="shared" si="319"/>
        <v>2021/11</v>
      </c>
      <c r="G498" s="144" t="str">
        <f t="shared" si="319"/>
        <v>2021/12</v>
      </c>
      <c r="H498" s="144" t="str">
        <f t="shared" si="319"/>
        <v>2022/1</v>
      </c>
      <c r="I498" s="144" t="str">
        <f t="shared" si="319"/>
        <v>2022/2</v>
      </c>
      <c r="J498" s="144" t="str">
        <f t="shared" si="319"/>
        <v>2022/3</v>
      </c>
      <c r="K498" s="144" t="str">
        <f t="shared" si="319"/>
        <v>2022/4</v>
      </c>
      <c r="L498" s="144" t="str">
        <f t="shared" si="319"/>
        <v>2022/5</v>
      </c>
      <c r="M498" s="144" t="str">
        <f t="shared" si="319"/>
        <v>2022/6</v>
      </c>
      <c r="N498" s="144" t="str">
        <f t="shared" si="319"/>
        <v>2022/7</v>
      </c>
      <c r="O498" s="144" t="str">
        <f t="shared" si="319"/>
        <v>2022/8</v>
      </c>
      <c r="P498" s="144" t="str">
        <f t="shared" si="319"/>
        <v>2022/9</v>
      </c>
      <c r="Q498" s="145" t="s">
        <v>8</v>
      </c>
      <c r="R498" s="129">
        <f>P499-R497</f>
        <v>0</v>
      </c>
    </row>
    <row r="499" spans="1:21" x14ac:dyDescent="0.15">
      <c r="A499" s="252" t="s">
        <v>32</v>
      </c>
      <c r="B499" s="253"/>
      <c r="C499" s="146" t="s">
        <v>33</v>
      </c>
      <c r="D499" s="147"/>
      <c r="E499" s="70">
        <f>'別紙２ 予定電力量一覧表＆時間帯別表'!$E$47</f>
        <v>93</v>
      </c>
      <c r="F499" s="70">
        <f>'別紙２ 予定電力量一覧表＆時間帯別表'!$E$47</f>
        <v>93</v>
      </c>
      <c r="G499" s="70">
        <f>'別紙２ 予定電力量一覧表＆時間帯別表'!$E$47</f>
        <v>93</v>
      </c>
      <c r="H499" s="70">
        <f>'別紙２ 予定電力量一覧表＆時間帯別表'!$E$47</f>
        <v>93</v>
      </c>
      <c r="I499" s="70">
        <f>'別紙２ 予定電力量一覧表＆時間帯別表'!$E$47</f>
        <v>93</v>
      </c>
      <c r="J499" s="70">
        <f>'別紙２ 予定電力量一覧表＆時間帯別表'!$E$47</f>
        <v>93</v>
      </c>
      <c r="K499" s="70">
        <f>'別紙２ 予定電力量一覧表＆時間帯別表'!$E$47</f>
        <v>93</v>
      </c>
      <c r="L499" s="70">
        <f>'別紙２ 予定電力量一覧表＆時間帯別表'!$E$47</f>
        <v>93</v>
      </c>
      <c r="M499" s="70">
        <f>'別紙２ 予定電力量一覧表＆時間帯別表'!$E$47</f>
        <v>93</v>
      </c>
      <c r="N499" s="70">
        <f>'別紙２ 予定電力量一覧表＆時間帯別表'!$E$47</f>
        <v>93</v>
      </c>
      <c r="O499" s="70">
        <f>'別紙２ 予定電力量一覧表＆時間帯別表'!$E$47</f>
        <v>93</v>
      </c>
      <c r="P499" s="70">
        <f>'別紙２ 予定電力量一覧表＆時間帯別表'!$E$47</f>
        <v>93</v>
      </c>
      <c r="Q499" s="148" t="s">
        <v>35</v>
      </c>
    </row>
    <row r="500" spans="1:21" x14ac:dyDescent="0.15">
      <c r="A500" s="254" t="s">
        <v>1</v>
      </c>
      <c r="B500" s="255"/>
      <c r="C500" s="149" t="s">
        <v>37</v>
      </c>
      <c r="D500" s="150"/>
      <c r="E500" s="71">
        <v>100</v>
      </c>
      <c r="F500" s="71">
        <v>100</v>
      </c>
      <c r="G500" s="71">
        <v>100</v>
      </c>
      <c r="H500" s="71">
        <v>100</v>
      </c>
      <c r="I500" s="71">
        <v>100</v>
      </c>
      <c r="J500" s="72">
        <v>100</v>
      </c>
      <c r="K500" s="71">
        <v>100</v>
      </c>
      <c r="L500" s="71">
        <v>100</v>
      </c>
      <c r="M500" s="71">
        <v>100</v>
      </c>
      <c r="N500" s="71">
        <v>100</v>
      </c>
      <c r="O500" s="71">
        <v>100</v>
      </c>
      <c r="P500" s="71">
        <v>100</v>
      </c>
      <c r="Q500" s="151" t="s">
        <v>35</v>
      </c>
    </row>
    <row r="501" spans="1:21" x14ac:dyDescent="0.15">
      <c r="A501" s="256" t="s">
        <v>39</v>
      </c>
      <c r="B501" s="152" t="s">
        <v>3</v>
      </c>
      <c r="C501" s="152" t="s">
        <v>40</v>
      </c>
      <c r="D501" s="153"/>
      <c r="E501" s="73"/>
      <c r="F501" s="73"/>
      <c r="G501" s="73"/>
      <c r="H501" s="73"/>
      <c r="I501" s="73"/>
      <c r="J501" s="73"/>
      <c r="K501" s="73"/>
      <c r="L501" s="73"/>
      <c r="M501" s="73"/>
      <c r="N501" s="74">
        <f>'別紙２ 予定電力量一覧表＆時間帯別表'!O47</f>
        <v>16000</v>
      </c>
      <c r="O501" s="74">
        <f>'別紙２ 予定電力量一覧表＆時間帯別表'!P47</f>
        <v>15000</v>
      </c>
      <c r="P501" s="74">
        <f>'別紙２ 予定電力量一覧表＆時間帯別表'!Q47</f>
        <v>13000</v>
      </c>
      <c r="Q501" s="151">
        <f>SUM(E501:P501)</f>
        <v>44000</v>
      </c>
      <c r="S501" s="161">
        <f>'別紙２ 予定電力量一覧表＆時間帯別表'!R47</f>
        <v>147000</v>
      </c>
      <c r="T501" s="161">
        <f>Q503-S501</f>
        <v>0</v>
      </c>
      <c r="U501" s="161" t="str">
        <f>'別紙２ 予定電力量一覧表＆時間帯別表'!B47</f>
        <v>高丘東小学校</v>
      </c>
    </row>
    <row r="502" spans="1:21" x14ac:dyDescent="0.15">
      <c r="A502" s="257"/>
      <c r="B502" s="152" t="s">
        <v>4</v>
      </c>
      <c r="C502" s="152" t="s">
        <v>40</v>
      </c>
      <c r="D502" s="153"/>
      <c r="E502" s="74">
        <f>'別紙２ 予定電力量一覧表＆時間帯別表'!F47</f>
        <v>11000</v>
      </c>
      <c r="F502" s="74">
        <f>'別紙２ 予定電力量一覧表＆時間帯別表'!G47</f>
        <v>10000</v>
      </c>
      <c r="G502" s="74">
        <f>'別紙２ 予定電力量一覧表＆時間帯別表'!H47</f>
        <v>12000</v>
      </c>
      <c r="H502" s="74">
        <f>'別紙２ 予定電力量一覧表＆時間帯別表'!I47</f>
        <v>13000</v>
      </c>
      <c r="I502" s="74">
        <f>'別紙２ 予定電力量一覧表＆時間帯別表'!J47</f>
        <v>12000</v>
      </c>
      <c r="J502" s="74">
        <f>'別紙２ 予定電力量一覧表＆時間帯別表'!K47</f>
        <v>11000</v>
      </c>
      <c r="K502" s="74">
        <f>'別紙２ 予定電力量一覧表＆時間帯別表'!L47</f>
        <v>10000</v>
      </c>
      <c r="L502" s="74">
        <f>'別紙２ 予定電力量一覧表＆時間帯別表'!M47</f>
        <v>10000</v>
      </c>
      <c r="M502" s="74">
        <f>'別紙２ 予定電力量一覧表＆時間帯別表'!N47</f>
        <v>14000</v>
      </c>
      <c r="N502" s="74"/>
      <c r="O502" s="74"/>
      <c r="P502" s="74"/>
      <c r="Q502" s="151">
        <f>SUM(E502:P502)</f>
        <v>103000</v>
      </c>
    </row>
    <row r="503" spans="1:21" x14ac:dyDescent="0.15">
      <c r="A503" s="258"/>
      <c r="B503" s="156" t="s">
        <v>0</v>
      </c>
      <c r="C503" s="156" t="s">
        <v>40</v>
      </c>
      <c r="D503" s="157"/>
      <c r="E503" s="158">
        <f t="shared" ref="E503:P503" si="320">SUM(E501:E502)</f>
        <v>11000</v>
      </c>
      <c r="F503" s="158">
        <f t="shared" si="320"/>
        <v>10000</v>
      </c>
      <c r="G503" s="158">
        <f t="shared" si="320"/>
        <v>12000</v>
      </c>
      <c r="H503" s="158">
        <f t="shared" si="320"/>
        <v>13000</v>
      </c>
      <c r="I503" s="158">
        <f t="shared" si="320"/>
        <v>12000</v>
      </c>
      <c r="J503" s="158">
        <f t="shared" si="320"/>
        <v>11000</v>
      </c>
      <c r="K503" s="158">
        <f t="shared" si="320"/>
        <v>10000</v>
      </c>
      <c r="L503" s="158">
        <f t="shared" si="320"/>
        <v>10000</v>
      </c>
      <c r="M503" s="158">
        <f t="shared" si="320"/>
        <v>14000</v>
      </c>
      <c r="N503" s="158">
        <f t="shared" si="320"/>
        <v>16000</v>
      </c>
      <c r="O503" s="158">
        <f t="shared" si="320"/>
        <v>15000</v>
      </c>
      <c r="P503" s="158">
        <f t="shared" si="320"/>
        <v>13000</v>
      </c>
      <c r="Q503" s="159">
        <f>SUM(E503:P503)</f>
        <v>147000</v>
      </c>
    </row>
    <row r="504" spans="1:21" x14ac:dyDescent="0.15">
      <c r="A504" s="259" t="s">
        <v>5</v>
      </c>
      <c r="B504" s="260"/>
      <c r="C504" s="162" t="s">
        <v>6</v>
      </c>
      <c r="D504" s="57"/>
      <c r="E504" s="163">
        <f t="shared" ref="E504:G504" si="321">$D504*E499*(185-E500)/100</f>
        <v>0</v>
      </c>
      <c r="F504" s="163">
        <f t="shared" si="321"/>
        <v>0</v>
      </c>
      <c r="G504" s="163">
        <f t="shared" si="321"/>
        <v>0</v>
      </c>
      <c r="H504" s="163">
        <f>$D504*H499*(185-H500)/100</f>
        <v>0</v>
      </c>
      <c r="I504" s="163">
        <f t="shared" ref="I504:J504" si="322">$D504*I499*(185-I500)/100</f>
        <v>0</v>
      </c>
      <c r="J504" s="163">
        <f t="shared" si="322"/>
        <v>0</v>
      </c>
      <c r="K504" s="163">
        <f>$D504*K499*(185-K500)/100</f>
        <v>0</v>
      </c>
      <c r="L504" s="163">
        <f t="shared" ref="L504:P504" si="323">$D504*L499*(185-L500)/100</f>
        <v>0</v>
      </c>
      <c r="M504" s="163">
        <f t="shared" si="323"/>
        <v>0</v>
      </c>
      <c r="N504" s="163">
        <f t="shared" si="323"/>
        <v>0</v>
      </c>
      <c r="O504" s="163">
        <f t="shared" si="323"/>
        <v>0</v>
      </c>
      <c r="P504" s="163">
        <f t="shared" si="323"/>
        <v>0</v>
      </c>
      <c r="Q504" s="164" t="s">
        <v>41</v>
      </c>
    </row>
    <row r="505" spans="1:21" x14ac:dyDescent="0.15">
      <c r="A505" s="165" t="s">
        <v>7</v>
      </c>
      <c r="B505" s="152" t="s">
        <v>3</v>
      </c>
      <c r="C505" s="152" t="s">
        <v>6</v>
      </c>
      <c r="D505" s="58"/>
      <c r="E505" s="166">
        <f t="shared" ref="E505:J506" si="324">$D505*E501</f>
        <v>0</v>
      </c>
      <c r="F505" s="166">
        <f t="shared" si="324"/>
        <v>0</v>
      </c>
      <c r="G505" s="166">
        <f t="shared" si="324"/>
        <v>0</v>
      </c>
      <c r="H505" s="166">
        <f t="shared" si="324"/>
        <v>0</v>
      </c>
      <c r="I505" s="166">
        <f t="shared" si="324"/>
        <v>0</v>
      </c>
      <c r="J505" s="166">
        <f t="shared" si="324"/>
        <v>0</v>
      </c>
      <c r="K505" s="166">
        <f>$D505*K501</f>
        <v>0</v>
      </c>
      <c r="L505" s="166">
        <f t="shared" ref="L505:P506" si="325">$D505*L501</f>
        <v>0</v>
      </c>
      <c r="M505" s="166">
        <f t="shared" si="325"/>
        <v>0</v>
      </c>
      <c r="N505" s="166">
        <f t="shared" si="325"/>
        <v>0</v>
      </c>
      <c r="O505" s="166">
        <f t="shared" si="325"/>
        <v>0</v>
      </c>
      <c r="P505" s="166">
        <f t="shared" si="325"/>
        <v>0</v>
      </c>
      <c r="Q505" s="167" t="s">
        <v>41</v>
      </c>
    </row>
    <row r="506" spans="1:21" x14ac:dyDescent="0.15">
      <c r="A506" s="168"/>
      <c r="B506" s="152" t="s">
        <v>4</v>
      </c>
      <c r="C506" s="152" t="s">
        <v>6</v>
      </c>
      <c r="D506" s="58"/>
      <c r="E506" s="166">
        <f t="shared" si="324"/>
        <v>0</v>
      </c>
      <c r="F506" s="166">
        <f t="shared" si="324"/>
        <v>0</v>
      </c>
      <c r="G506" s="166">
        <f t="shared" si="324"/>
        <v>0</v>
      </c>
      <c r="H506" s="166">
        <f t="shared" si="324"/>
        <v>0</v>
      </c>
      <c r="I506" s="166">
        <f t="shared" si="324"/>
        <v>0</v>
      </c>
      <c r="J506" s="166">
        <f t="shared" si="324"/>
        <v>0</v>
      </c>
      <c r="K506" s="166">
        <f>$D506*K502</f>
        <v>0</v>
      </c>
      <c r="L506" s="166">
        <f t="shared" si="325"/>
        <v>0</v>
      </c>
      <c r="M506" s="166">
        <f t="shared" si="325"/>
        <v>0</v>
      </c>
      <c r="N506" s="166">
        <f t="shared" si="325"/>
        <v>0</v>
      </c>
      <c r="O506" s="166">
        <f t="shared" si="325"/>
        <v>0</v>
      </c>
      <c r="P506" s="166">
        <f t="shared" si="325"/>
        <v>0</v>
      </c>
      <c r="Q506" s="167" t="s">
        <v>41</v>
      </c>
    </row>
    <row r="507" spans="1:21" x14ac:dyDescent="0.15">
      <c r="A507" s="261" t="s">
        <v>18</v>
      </c>
      <c r="B507" s="262"/>
      <c r="C507" s="162" t="s">
        <v>6</v>
      </c>
      <c r="D507" s="169"/>
      <c r="E507" s="170">
        <f t="shared" ref="E507:P507" si="326">ROUNDDOWN(SUM(E504:E506),0)</f>
        <v>0</v>
      </c>
      <c r="F507" s="170">
        <f t="shared" si="326"/>
        <v>0</v>
      </c>
      <c r="G507" s="170">
        <f t="shared" si="326"/>
        <v>0</v>
      </c>
      <c r="H507" s="170">
        <f t="shared" si="326"/>
        <v>0</v>
      </c>
      <c r="I507" s="170">
        <f t="shared" si="326"/>
        <v>0</v>
      </c>
      <c r="J507" s="171">
        <f t="shared" si="326"/>
        <v>0</v>
      </c>
      <c r="K507" s="172">
        <f t="shared" si="326"/>
        <v>0</v>
      </c>
      <c r="L507" s="172">
        <f t="shared" si="326"/>
        <v>0</v>
      </c>
      <c r="M507" s="172">
        <f t="shared" si="326"/>
        <v>0</v>
      </c>
      <c r="N507" s="172">
        <f t="shared" si="326"/>
        <v>0</v>
      </c>
      <c r="O507" s="172">
        <f t="shared" si="326"/>
        <v>0</v>
      </c>
      <c r="P507" s="172">
        <f t="shared" si="326"/>
        <v>0</v>
      </c>
      <c r="Q507" s="173">
        <f>SUM(E507:P507)</f>
        <v>0</v>
      </c>
    </row>
    <row r="508" spans="1:21" x14ac:dyDescent="0.15">
      <c r="A508" s="174"/>
      <c r="B508" s="174"/>
      <c r="C508" s="174"/>
      <c r="D508" s="174"/>
      <c r="E508" s="175"/>
      <c r="F508" s="175"/>
      <c r="G508" s="175"/>
      <c r="H508" s="175"/>
      <c r="I508" s="175"/>
      <c r="J508" s="175"/>
      <c r="K508" s="174"/>
      <c r="L508" s="174"/>
      <c r="M508" s="174"/>
      <c r="N508" s="174"/>
      <c r="O508" s="174"/>
      <c r="P508" s="174"/>
      <c r="Q508" s="174"/>
      <c r="R508" s="129">
        <f>'別紙２ 予定電力量一覧表＆時間帯別表'!E48</f>
        <v>101</v>
      </c>
    </row>
    <row r="509" spans="1:21" x14ac:dyDescent="0.15">
      <c r="A509" s="267" t="s">
        <v>76</v>
      </c>
      <c r="B509" s="268"/>
      <c r="C509" s="143" t="s">
        <v>2</v>
      </c>
      <c r="D509" s="143" t="s">
        <v>10</v>
      </c>
      <c r="E509" s="144" t="str">
        <f t="shared" ref="E509:P509" si="327">E10</f>
        <v>2021/10</v>
      </c>
      <c r="F509" s="144" t="str">
        <f t="shared" si="327"/>
        <v>2021/11</v>
      </c>
      <c r="G509" s="144" t="str">
        <f t="shared" si="327"/>
        <v>2021/12</v>
      </c>
      <c r="H509" s="144" t="str">
        <f t="shared" si="327"/>
        <v>2022/1</v>
      </c>
      <c r="I509" s="144" t="str">
        <f t="shared" si="327"/>
        <v>2022/2</v>
      </c>
      <c r="J509" s="144" t="str">
        <f t="shared" si="327"/>
        <v>2022/3</v>
      </c>
      <c r="K509" s="144" t="str">
        <f t="shared" si="327"/>
        <v>2022/4</v>
      </c>
      <c r="L509" s="144" t="str">
        <f t="shared" si="327"/>
        <v>2022/5</v>
      </c>
      <c r="M509" s="144" t="str">
        <f t="shared" si="327"/>
        <v>2022/6</v>
      </c>
      <c r="N509" s="144" t="str">
        <f t="shared" si="327"/>
        <v>2022/7</v>
      </c>
      <c r="O509" s="144" t="str">
        <f t="shared" si="327"/>
        <v>2022/8</v>
      </c>
      <c r="P509" s="144" t="str">
        <f t="shared" si="327"/>
        <v>2022/9</v>
      </c>
      <c r="Q509" s="145" t="s">
        <v>8</v>
      </c>
      <c r="R509" s="129">
        <f>P510-R508</f>
        <v>0</v>
      </c>
    </row>
    <row r="510" spans="1:21" x14ac:dyDescent="0.15">
      <c r="A510" s="252" t="s">
        <v>32</v>
      </c>
      <c r="B510" s="253"/>
      <c r="C510" s="146" t="s">
        <v>33</v>
      </c>
      <c r="D510" s="147"/>
      <c r="E510" s="70">
        <f>'別紙２ 予定電力量一覧表＆時間帯別表'!$E$48</f>
        <v>101</v>
      </c>
      <c r="F510" s="70">
        <f>'別紙２ 予定電力量一覧表＆時間帯別表'!$E$48</f>
        <v>101</v>
      </c>
      <c r="G510" s="70">
        <f>'別紙２ 予定電力量一覧表＆時間帯別表'!$E$48</f>
        <v>101</v>
      </c>
      <c r="H510" s="70">
        <f>'別紙２ 予定電力量一覧表＆時間帯別表'!$E$48</f>
        <v>101</v>
      </c>
      <c r="I510" s="70">
        <f>'別紙２ 予定電力量一覧表＆時間帯別表'!$E$48</f>
        <v>101</v>
      </c>
      <c r="J510" s="70">
        <f>'別紙２ 予定電力量一覧表＆時間帯別表'!$E$48</f>
        <v>101</v>
      </c>
      <c r="K510" s="70">
        <f>'別紙２ 予定電力量一覧表＆時間帯別表'!$E$48</f>
        <v>101</v>
      </c>
      <c r="L510" s="70">
        <f>'別紙２ 予定電力量一覧表＆時間帯別表'!$E$48</f>
        <v>101</v>
      </c>
      <c r="M510" s="70">
        <f>'別紙２ 予定電力量一覧表＆時間帯別表'!$E$48</f>
        <v>101</v>
      </c>
      <c r="N510" s="70">
        <f>'別紙２ 予定電力量一覧表＆時間帯別表'!$E$48</f>
        <v>101</v>
      </c>
      <c r="O510" s="70">
        <f>'別紙２ 予定電力量一覧表＆時間帯別表'!$E$48</f>
        <v>101</v>
      </c>
      <c r="P510" s="70">
        <f>'別紙２ 予定電力量一覧表＆時間帯別表'!$E$48</f>
        <v>101</v>
      </c>
      <c r="Q510" s="148" t="s">
        <v>35</v>
      </c>
    </row>
    <row r="511" spans="1:21" x14ac:dyDescent="0.15">
      <c r="A511" s="254" t="s">
        <v>1</v>
      </c>
      <c r="B511" s="255"/>
      <c r="C511" s="149" t="s">
        <v>37</v>
      </c>
      <c r="D511" s="150"/>
      <c r="E511" s="71">
        <v>100</v>
      </c>
      <c r="F511" s="71">
        <v>100</v>
      </c>
      <c r="G511" s="71">
        <v>100</v>
      </c>
      <c r="H511" s="71">
        <v>100</v>
      </c>
      <c r="I511" s="71">
        <v>100</v>
      </c>
      <c r="J511" s="72">
        <v>100</v>
      </c>
      <c r="K511" s="71">
        <v>100</v>
      </c>
      <c r="L511" s="71">
        <v>100</v>
      </c>
      <c r="M511" s="71">
        <v>100</v>
      </c>
      <c r="N511" s="71">
        <v>100</v>
      </c>
      <c r="O511" s="71">
        <v>100</v>
      </c>
      <c r="P511" s="71">
        <v>100</v>
      </c>
      <c r="Q511" s="151" t="s">
        <v>35</v>
      </c>
    </row>
    <row r="512" spans="1:21" x14ac:dyDescent="0.15">
      <c r="A512" s="256" t="s">
        <v>39</v>
      </c>
      <c r="B512" s="152" t="s">
        <v>3</v>
      </c>
      <c r="C512" s="152" t="s">
        <v>40</v>
      </c>
      <c r="D512" s="153"/>
      <c r="E512" s="73"/>
      <c r="F512" s="73"/>
      <c r="G512" s="73"/>
      <c r="H512" s="73"/>
      <c r="I512" s="73"/>
      <c r="J512" s="73"/>
      <c r="K512" s="73"/>
      <c r="L512" s="73"/>
      <c r="M512" s="73"/>
      <c r="N512" s="74">
        <f>'別紙２ 予定電力量一覧表＆時間帯別表'!O48</f>
        <v>16000</v>
      </c>
      <c r="O512" s="74">
        <f>'別紙２ 予定電力量一覧表＆時間帯別表'!P48</f>
        <v>15000</v>
      </c>
      <c r="P512" s="74">
        <f>'別紙２ 予定電力量一覧表＆時間帯別表'!Q48</f>
        <v>13000</v>
      </c>
      <c r="Q512" s="151">
        <f>SUM(E512:P512)</f>
        <v>44000</v>
      </c>
      <c r="S512" s="161">
        <f>'別紙２ 予定電力量一覧表＆時間帯別表'!R48</f>
        <v>147000</v>
      </c>
      <c r="T512" s="161">
        <f>Q514-S512</f>
        <v>0</v>
      </c>
      <c r="U512" s="161" t="str">
        <f>'別紙２ 予定電力量一覧表＆時間帯別表'!B48</f>
        <v>高丘西小学校</v>
      </c>
    </row>
    <row r="513" spans="1:21" x14ac:dyDescent="0.15">
      <c r="A513" s="257"/>
      <c r="B513" s="152" t="s">
        <v>4</v>
      </c>
      <c r="C513" s="152" t="s">
        <v>40</v>
      </c>
      <c r="D513" s="153"/>
      <c r="E513" s="74">
        <f>'別紙２ 予定電力量一覧表＆時間帯別表'!F48</f>
        <v>11000</v>
      </c>
      <c r="F513" s="74">
        <f>'別紙２ 予定電力量一覧表＆時間帯別表'!G48</f>
        <v>10000</v>
      </c>
      <c r="G513" s="74">
        <f>'別紙２ 予定電力量一覧表＆時間帯別表'!H48</f>
        <v>12000</v>
      </c>
      <c r="H513" s="74">
        <f>'別紙２ 予定電力量一覧表＆時間帯別表'!I48</f>
        <v>13000</v>
      </c>
      <c r="I513" s="74">
        <f>'別紙２ 予定電力量一覧表＆時間帯別表'!J48</f>
        <v>12000</v>
      </c>
      <c r="J513" s="74">
        <f>'別紙２ 予定電力量一覧表＆時間帯別表'!K48</f>
        <v>11000</v>
      </c>
      <c r="K513" s="74">
        <f>'別紙２ 予定電力量一覧表＆時間帯別表'!L48</f>
        <v>10000</v>
      </c>
      <c r="L513" s="74">
        <f>'別紙２ 予定電力量一覧表＆時間帯別表'!M48</f>
        <v>10000</v>
      </c>
      <c r="M513" s="74">
        <f>'別紙２ 予定電力量一覧表＆時間帯別表'!N48</f>
        <v>14000</v>
      </c>
      <c r="N513" s="74"/>
      <c r="O513" s="74"/>
      <c r="P513" s="74"/>
      <c r="Q513" s="151">
        <f>SUM(E513:P513)</f>
        <v>103000</v>
      </c>
    </row>
    <row r="514" spans="1:21" x14ac:dyDescent="0.15">
      <c r="A514" s="258"/>
      <c r="B514" s="156" t="s">
        <v>0</v>
      </c>
      <c r="C514" s="156" t="s">
        <v>40</v>
      </c>
      <c r="D514" s="157"/>
      <c r="E514" s="158">
        <f t="shared" ref="E514:P514" si="328">SUM(E512:E513)</f>
        <v>11000</v>
      </c>
      <c r="F514" s="158">
        <f t="shared" si="328"/>
        <v>10000</v>
      </c>
      <c r="G514" s="158">
        <f t="shared" si="328"/>
        <v>12000</v>
      </c>
      <c r="H514" s="158">
        <f t="shared" si="328"/>
        <v>13000</v>
      </c>
      <c r="I514" s="158">
        <f t="shared" si="328"/>
        <v>12000</v>
      </c>
      <c r="J514" s="158">
        <f t="shared" si="328"/>
        <v>11000</v>
      </c>
      <c r="K514" s="158">
        <f t="shared" si="328"/>
        <v>10000</v>
      </c>
      <c r="L514" s="158">
        <f t="shared" si="328"/>
        <v>10000</v>
      </c>
      <c r="M514" s="158">
        <f t="shared" si="328"/>
        <v>14000</v>
      </c>
      <c r="N514" s="158">
        <f t="shared" si="328"/>
        <v>16000</v>
      </c>
      <c r="O514" s="158">
        <f t="shared" si="328"/>
        <v>15000</v>
      </c>
      <c r="P514" s="158">
        <f t="shared" si="328"/>
        <v>13000</v>
      </c>
      <c r="Q514" s="159">
        <f>SUM(E514:P514)</f>
        <v>147000</v>
      </c>
    </row>
    <row r="515" spans="1:21" x14ac:dyDescent="0.15">
      <c r="A515" s="259" t="s">
        <v>5</v>
      </c>
      <c r="B515" s="260"/>
      <c r="C515" s="162" t="s">
        <v>6</v>
      </c>
      <c r="D515" s="57"/>
      <c r="E515" s="163">
        <f t="shared" ref="E515:G515" si="329">$D515*E510*(185-E511)/100</f>
        <v>0</v>
      </c>
      <c r="F515" s="163">
        <f t="shared" si="329"/>
        <v>0</v>
      </c>
      <c r="G515" s="163">
        <f t="shared" si="329"/>
        <v>0</v>
      </c>
      <c r="H515" s="163">
        <f>$D515*H510*(185-H511)/100</f>
        <v>0</v>
      </c>
      <c r="I515" s="163">
        <f t="shared" ref="I515:J515" si="330">$D515*I510*(185-I511)/100</f>
        <v>0</v>
      </c>
      <c r="J515" s="163">
        <f t="shared" si="330"/>
        <v>0</v>
      </c>
      <c r="K515" s="163">
        <f>$D515*K510*(185-K511)/100</f>
        <v>0</v>
      </c>
      <c r="L515" s="163">
        <f t="shared" ref="L515:P515" si="331">$D515*L510*(185-L511)/100</f>
        <v>0</v>
      </c>
      <c r="M515" s="163">
        <f t="shared" si="331"/>
        <v>0</v>
      </c>
      <c r="N515" s="163">
        <f t="shared" si="331"/>
        <v>0</v>
      </c>
      <c r="O515" s="163">
        <f t="shared" si="331"/>
        <v>0</v>
      </c>
      <c r="P515" s="163">
        <f t="shared" si="331"/>
        <v>0</v>
      </c>
      <c r="Q515" s="164" t="s">
        <v>41</v>
      </c>
    </row>
    <row r="516" spans="1:21" x14ac:dyDescent="0.15">
      <c r="A516" s="165" t="s">
        <v>7</v>
      </c>
      <c r="B516" s="152" t="s">
        <v>3</v>
      </c>
      <c r="C516" s="152" t="s">
        <v>6</v>
      </c>
      <c r="D516" s="58"/>
      <c r="E516" s="166">
        <f t="shared" ref="E516:J517" si="332">$D516*E512</f>
        <v>0</v>
      </c>
      <c r="F516" s="166">
        <f t="shared" si="332"/>
        <v>0</v>
      </c>
      <c r="G516" s="166">
        <f t="shared" si="332"/>
        <v>0</v>
      </c>
      <c r="H516" s="166">
        <f t="shared" si="332"/>
        <v>0</v>
      </c>
      <c r="I516" s="166">
        <f t="shared" si="332"/>
        <v>0</v>
      </c>
      <c r="J516" s="166">
        <f t="shared" si="332"/>
        <v>0</v>
      </c>
      <c r="K516" s="166">
        <f>$D516*K512</f>
        <v>0</v>
      </c>
      <c r="L516" s="166">
        <f t="shared" ref="L516:P517" si="333">$D516*L512</f>
        <v>0</v>
      </c>
      <c r="M516" s="166">
        <f t="shared" si="333"/>
        <v>0</v>
      </c>
      <c r="N516" s="166">
        <f t="shared" si="333"/>
        <v>0</v>
      </c>
      <c r="O516" s="166">
        <f t="shared" si="333"/>
        <v>0</v>
      </c>
      <c r="P516" s="166">
        <f t="shared" si="333"/>
        <v>0</v>
      </c>
      <c r="Q516" s="167" t="s">
        <v>41</v>
      </c>
    </row>
    <row r="517" spans="1:21" x14ac:dyDescent="0.15">
      <c r="A517" s="168"/>
      <c r="B517" s="152" t="s">
        <v>4</v>
      </c>
      <c r="C517" s="152" t="s">
        <v>6</v>
      </c>
      <c r="D517" s="58"/>
      <c r="E517" s="166">
        <f t="shared" si="332"/>
        <v>0</v>
      </c>
      <c r="F517" s="166">
        <f t="shared" si="332"/>
        <v>0</v>
      </c>
      <c r="G517" s="166">
        <f t="shared" si="332"/>
        <v>0</v>
      </c>
      <c r="H517" s="166">
        <f t="shared" si="332"/>
        <v>0</v>
      </c>
      <c r="I517" s="166">
        <f t="shared" si="332"/>
        <v>0</v>
      </c>
      <c r="J517" s="166">
        <f t="shared" si="332"/>
        <v>0</v>
      </c>
      <c r="K517" s="166">
        <f>$D517*K513</f>
        <v>0</v>
      </c>
      <c r="L517" s="166">
        <f t="shared" si="333"/>
        <v>0</v>
      </c>
      <c r="M517" s="166">
        <f t="shared" si="333"/>
        <v>0</v>
      </c>
      <c r="N517" s="166">
        <f t="shared" si="333"/>
        <v>0</v>
      </c>
      <c r="O517" s="166">
        <f t="shared" si="333"/>
        <v>0</v>
      </c>
      <c r="P517" s="166">
        <f t="shared" si="333"/>
        <v>0</v>
      </c>
      <c r="Q517" s="167" t="s">
        <v>41</v>
      </c>
    </row>
    <row r="518" spans="1:21" x14ac:dyDescent="0.15">
      <c r="A518" s="261" t="s">
        <v>18</v>
      </c>
      <c r="B518" s="262"/>
      <c r="C518" s="162" t="s">
        <v>6</v>
      </c>
      <c r="D518" s="169"/>
      <c r="E518" s="170">
        <f t="shared" ref="E518:P518" si="334">ROUNDDOWN(SUM(E515:E517),0)</f>
        <v>0</v>
      </c>
      <c r="F518" s="170">
        <f t="shared" si="334"/>
        <v>0</v>
      </c>
      <c r="G518" s="170">
        <f t="shared" si="334"/>
        <v>0</v>
      </c>
      <c r="H518" s="170">
        <f t="shared" si="334"/>
        <v>0</v>
      </c>
      <c r="I518" s="170">
        <f t="shared" si="334"/>
        <v>0</v>
      </c>
      <c r="J518" s="171">
        <f t="shared" si="334"/>
        <v>0</v>
      </c>
      <c r="K518" s="172">
        <f t="shared" si="334"/>
        <v>0</v>
      </c>
      <c r="L518" s="172">
        <f t="shared" si="334"/>
        <v>0</v>
      </c>
      <c r="M518" s="172">
        <f t="shared" si="334"/>
        <v>0</v>
      </c>
      <c r="N518" s="172">
        <f t="shared" si="334"/>
        <v>0</v>
      </c>
      <c r="O518" s="172">
        <f t="shared" si="334"/>
        <v>0</v>
      </c>
      <c r="P518" s="172">
        <f t="shared" si="334"/>
        <v>0</v>
      </c>
      <c r="Q518" s="173">
        <f>SUM(E518:P518)</f>
        <v>0</v>
      </c>
    </row>
    <row r="519" spans="1:21" x14ac:dyDescent="0.15">
      <c r="A519" s="174"/>
      <c r="B519" s="174"/>
      <c r="C519" s="174"/>
      <c r="D519" s="174"/>
      <c r="E519" s="175"/>
      <c r="F519" s="175"/>
      <c r="G519" s="175"/>
      <c r="H519" s="175"/>
      <c r="I519" s="175"/>
      <c r="J519" s="175"/>
      <c r="K519" s="174"/>
      <c r="L519" s="174"/>
      <c r="M519" s="174"/>
      <c r="N519" s="174"/>
      <c r="O519" s="174"/>
      <c r="P519" s="174"/>
      <c r="Q519" s="174"/>
      <c r="R519" s="129">
        <f>'別紙２ 予定電力量一覧表＆時間帯別表'!E49</f>
        <v>139</v>
      </c>
    </row>
    <row r="520" spans="1:21" x14ac:dyDescent="0.15">
      <c r="A520" s="267" t="s">
        <v>77</v>
      </c>
      <c r="B520" s="268"/>
      <c r="C520" s="143" t="s">
        <v>2</v>
      </c>
      <c r="D520" s="143" t="s">
        <v>10</v>
      </c>
      <c r="E520" s="144" t="str">
        <f t="shared" ref="E520:P520" si="335">E10</f>
        <v>2021/10</v>
      </c>
      <c r="F520" s="144" t="str">
        <f t="shared" si="335"/>
        <v>2021/11</v>
      </c>
      <c r="G520" s="144" t="str">
        <f t="shared" si="335"/>
        <v>2021/12</v>
      </c>
      <c r="H520" s="144" t="str">
        <f t="shared" si="335"/>
        <v>2022/1</v>
      </c>
      <c r="I520" s="144" t="str">
        <f t="shared" si="335"/>
        <v>2022/2</v>
      </c>
      <c r="J520" s="144" t="str">
        <f t="shared" si="335"/>
        <v>2022/3</v>
      </c>
      <c r="K520" s="144" t="str">
        <f t="shared" si="335"/>
        <v>2022/4</v>
      </c>
      <c r="L520" s="144" t="str">
        <f t="shared" si="335"/>
        <v>2022/5</v>
      </c>
      <c r="M520" s="144" t="str">
        <f t="shared" si="335"/>
        <v>2022/6</v>
      </c>
      <c r="N520" s="144" t="str">
        <f t="shared" si="335"/>
        <v>2022/7</v>
      </c>
      <c r="O520" s="144" t="str">
        <f t="shared" si="335"/>
        <v>2022/8</v>
      </c>
      <c r="P520" s="144" t="str">
        <f t="shared" si="335"/>
        <v>2022/9</v>
      </c>
      <c r="Q520" s="145" t="s">
        <v>8</v>
      </c>
      <c r="R520" s="129">
        <f>P521-R519</f>
        <v>0</v>
      </c>
    </row>
    <row r="521" spans="1:21" x14ac:dyDescent="0.15">
      <c r="A521" s="252" t="s">
        <v>32</v>
      </c>
      <c r="B521" s="253"/>
      <c r="C521" s="146" t="s">
        <v>33</v>
      </c>
      <c r="D521" s="147"/>
      <c r="E521" s="70">
        <f>'別紙２ 予定電力量一覧表＆時間帯別表'!$E$49</f>
        <v>139</v>
      </c>
      <c r="F521" s="70">
        <f>'別紙２ 予定電力量一覧表＆時間帯別表'!$E$49</f>
        <v>139</v>
      </c>
      <c r="G521" s="70">
        <f>'別紙２ 予定電力量一覧表＆時間帯別表'!$E$49</f>
        <v>139</v>
      </c>
      <c r="H521" s="70">
        <f>'別紙２ 予定電力量一覧表＆時間帯別表'!$E$49</f>
        <v>139</v>
      </c>
      <c r="I521" s="70">
        <f>'別紙２ 予定電力量一覧表＆時間帯別表'!$E$49</f>
        <v>139</v>
      </c>
      <c r="J521" s="70">
        <f>'別紙２ 予定電力量一覧表＆時間帯別表'!$E$49</f>
        <v>139</v>
      </c>
      <c r="K521" s="70">
        <f>'別紙２ 予定電力量一覧表＆時間帯別表'!$E$49</f>
        <v>139</v>
      </c>
      <c r="L521" s="70">
        <f>'別紙２ 予定電力量一覧表＆時間帯別表'!$E$49</f>
        <v>139</v>
      </c>
      <c r="M521" s="70">
        <f>'別紙２ 予定電力量一覧表＆時間帯別表'!$E$49</f>
        <v>139</v>
      </c>
      <c r="N521" s="70">
        <f>'別紙２ 予定電力量一覧表＆時間帯別表'!$E$49</f>
        <v>139</v>
      </c>
      <c r="O521" s="70">
        <f>'別紙２ 予定電力量一覧表＆時間帯別表'!$E$49</f>
        <v>139</v>
      </c>
      <c r="P521" s="70">
        <f>'別紙２ 予定電力量一覧表＆時間帯別表'!$E$49</f>
        <v>139</v>
      </c>
      <c r="Q521" s="148" t="s">
        <v>35</v>
      </c>
    </row>
    <row r="522" spans="1:21" x14ac:dyDescent="0.15">
      <c r="A522" s="254" t="s">
        <v>1</v>
      </c>
      <c r="B522" s="255"/>
      <c r="C522" s="149" t="s">
        <v>37</v>
      </c>
      <c r="D522" s="150"/>
      <c r="E522" s="71">
        <v>100</v>
      </c>
      <c r="F522" s="71">
        <v>100</v>
      </c>
      <c r="G522" s="71">
        <v>100</v>
      </c>
      <c r="H522" s="71">
        <v>100</v>
      </c>
      <c r="I522" s="71">
        <v>100</v>
      </c>
      <c r="J522" s="72">
        <v>100</v>
      </c>
      <c r="K522" s="71">
        <v>100</v>
      </c>
      <c r="L522" s="71">
        <v>100</v>
      </c>
      <c r="M522" s="71">
        <v>100</v>
      </c>
      <c r="N522" s="71">
        <v>100</v>
      </c>
      <c r="O522" s="71">
        <v>100</v>
      </c>
      <c r="P522" s="71">
        <v>100</v>
      </c>
      <c r="Q522" s="151" t="s">
        <v>35</v>
      </c>
    </row>
    <row r="523" spans="1:21" x14ac:dyDescent="0.15">
      <c r="A523" s="256" t="s">
        <v>39</v>
      </c>
      <c r="B523" s="152" t="s">
        <v>3</v>
      </c>
      <c r="C523" s="152" t="s">
        <v>40</v>
      </c>
      <c r="D523" s="153"/>
      <c r="E523" s="73"/>
      <c r="F523" s="73"/>
      <c r="G523" s="73"/>
      <c r="H523" s="73"/>
      <c r="I523" s="73"/>
      <c r="J523" s="73"/>
      <c r="K523" s="73"/>
      <c r="L523" s="73"/>
      <c r="M523" s="73"/>
      <c r="N523" s="74">
        <f>'別紙２ 予定電力量一覧表＆時間帯別表'!O49</f>
        <v>21000</v>
      </c>
      <c r="O523" s="74">
        <f>'別紙２ 予定電力量一覧表＆時間帯別表'!P49</f>
        <v>15000</v>
      </c>
      <c r="P523" s="74">
        <f>'別紙２ 予定電力量一覧表＆時間帯別表'!Q49</f>
        <v>19000</v>
      </c>
      <c r="Q523" s="151">
        <f>SUM(E523:P523)</f>
        <v>55000</v>
      </c>
      <c r="S523" s="161">
        <f>'別紙２ 予定電力量一覧表＆時間帯別表'!R49</f>
        <v>207000</v>
      </c>
      <c r="T523" s="161">
        <f>Q525-S523</f>
        <v>0</v>
      </c>
      <c r="U523" s="161" t="str">
        <f>'別紙２ 予定電力量一覧表＆時間帯別表'!B49</f>
        <v>山手小学校</v>
      </c>
    </row>
    <row r="524" spans="1:21" x14ac:dyDescent="0.15">
      <c r="A524" s="257"/>
      <c r="B524" s="152" t="s">
        <v>4</v>
      </c>
      <c r="C524" s="152" t="s">
        <v>40</v>
      </c>
      <c r="D524" s="153"/>
      <c r="E524" s="74">
        <f>'別紙２ 予定電力量一覧表＆時間帯別表'!F49</f>
        <v>17000</v>
      </c>
      <c r="F524" s="74">
        <f>'別紙２ 予定電力量一覧表＆時間帯別表'!G49</f>
        <v>16000</v>
      </c>
      <c r="G524" s="74">
        <f>'別紙２ 予定電力量一覧表＆時間帯別表'!H49</f>
        <v>18000</v>
      </c>
      <c r="H524" s="74">
        <f>'別紙２ 予定電力量一覧表＆時間帯別表'!I49</f>
        <v>19000</v>
      </c>
      <c r="I524" s="74">
        <f>'別紙２ 予定電力量一覧表＆時間帯別表'!J49</f>
        <v>18000</v>
      </c>
      <c r="J524" s="74">
        <f>'別紙２ 予定電力量一覧表＆時間帯別表'!K49</f>
        <v>16000</v>
      </c>
      <c r="K524" s="74">
        <f>'別紙２ 予定電力量一覧表＆時間帯別表'!L49</f>
        <v>14000</v>
      </c>
      <c r="L524" s="74">
        <f>'別紙２ 予定電力量一覧表＆時間帯別表'!M49</f>
        <v>15000</v>
      </c>
      <c r="M524" s="74">
        <f>'別紙２ 予定電力量一覧表＆時間帯別表'!N49</f>
        <v>19000</v>
      </c>
      <c r="N524" s="74"/>
      <c r="O524" s="74"/>
      <c r="P524" s="74"/>
      <c r="Q524" s="151">
        <f>SUM(E524:P524)</f>
        <v>152000</v>
      </c>
    </row>
    <row r="525" spans="1:21" x14ac:dyDescent="0.15">
      <c r="A525" s="258"/>
      <c r="B525" s="156" t="s">
        <v>0</v>
      </c>
      <c r="C525" s="156" t="s">
        <v>40</v>
      </c>
      <c r="D525" s="157"/>
      <c r="E525" s="158">
        <f t="shared" ref="E525:P525" si="336">SUM(E523:E524)</f>
        <v>17000</v>
      </c>
      <c r="F525" s="158">
        <f t="shared" si="336"/>
        <v>16000</v>
      </c>
      <c r="G525" s="158">
        <f t="shared" si="336"/>
        <v>18000</v>
      </c>
      <c r="H525" s="158">
        <f t="shared" si="336"/>
        <v>19000</v>
      </c>
      <c r="I525" s="158">
        <f t="shared" si="336"/>
        <v>18000</v>
      </c>
      <c r="J525" s="158">
        <f t="shared" si="336"/>
        <v>16000</v>
      </c>
      <c r="K525" s="158">
        <f t="shared" si="336"/>
        <v>14000</v>
      </c>
      <c r="L525" s="158">
        <f t="shared" si="336"/>
        <v>15000</v>
      </c>
      <c r="M525" s="158">
        <f t="shared" si="336"/>
        <v>19000</v>
      </c>
      <c r="N525" s="158">
        <f t="shared" si="336"/>
        <v>21000</v>
      </c>
      <c r="O525" s="158">
        <f t="shared" si="336"/>
        <v>15000</v>
      </c>
      <c r="P525" s="158">
        <f t="shared" si="336"/>
        <v>19000</v>
      </c>
      <c r="Q525" s="159">
        <f>SUM(E525:P525)</f>
        <v>207000</v>
      </c>
    </row>
    <row r="526" spans="1:21" x14ac:dyDescent="0.15">
      <c r="A526" s="259" t="s">
        <v>5</v>
      </c>
      <c r="B526" s="260"/>
      <c r="C526" s="162" t="s">
        <v>6</v>
      </c>
      <c r="D526" s="57"/>
      <c r="E526" s="163">
        <f t="shared" ref="E526:G526" si="337">$D526*E521*(185-E522)/100</f>
        <v>0</v>
      </c>
      <c r="F526" s="163">
        <f t="shared" si="337"/>
        <v>0</v>
      </c>
      <c r="G526" s="163">
        <f t="shared" si="337"/>
        <v>0</v>
      </c>
      <c r="H526" s="163">
        <f>$D526*H521*(185-H522)/100</f>
        <v>0</v>
      </c>
      <c r="I526" s="163">
        <f t="shared" ref="I526:J526" si="338">$D526*I521*(185-I522)/100</f>
        <v>0</v>
      </c>
      <c r="J526" s="163">
        <f t="shared" si="338"/>
        <v>0</v>
      </c>
      <c r="K526" s="163">
        <f>$D526*K521*(185-K522)/100</f>
        <v>0</v>
      </c>
      <c r="L526" s="163">
        <f t="shared" ref="L526:P526" si="339">$D526*L521*(185-L522)/100</f>
        <v>0</v>
      </c>
      <c r="M526" s="163">
        <f t="shared" si="339"/>
        <v>0</v>
      </c>
      <c r="N526" s="163">
        <f t="shared" si="339"/>
        <v>0</v>
      </c>
      <c r="O526" s="163">
        <f t="shared" si="339"/>
        <v>0</v>
      </c>
      <c r="P526" s="163">
        <f t="shared" si="339"/>
        <v>0</v>
      </c>
      <c r="Q526" s="164" t="s">
        <v>41</v>
      </c>
    </row>
    <row r="527" spans="1:21" x14ac:dyDescent="0.15">
      <c r="A527" s="165" t="s">
        <v>7</v>
      </c>
      <c r="B527" s="152" t="s">
        <v>3</v>
      </c>
      <c r="C527" s="152" t="s">
        <v>6</v>
      </c>
      <c r="D527" s="58"/>
      <c r="E527" s="166">
        <f t="shared" ref="E527:J528" si="340">$D527*E523</f>
        <v>0</v>
      </c>
      <c r="F527" s="166">
        <f t="shared" si="340"/>
        <v>0</v>
      </c>
      <c r="G527" s="166">
        <f t="shared" si="340"/>
        <v>0</v>
      </c>
      <c r="H527" s="166">
        <f t="shared" si="340"/>
        <v>0</v>
      </c>
      <c r="I527" s="166">
        <f t="shared" si="340"/>
        <v>0</v>
      </c>
      <c r="J527" s="166">
        <f t="shared" si="340"/>
        <v>0</v>
      </c>
      <c r="K527" s="166">
        <f>$D527*K523</f>
        <v>0</v>
      </c>
      <c r="L527" s="166">
        <f t="shared" ref="L527:P528" si="341">$D527*L523</f>
        <v>0</v>
      </c>
      <c r="M527" s="166">
        <f t="shared" si="341"/>
        <v>0</v>
      </c>
      <c r="N527" s="166">
        <f t="shared" si="341"/>
        <v>0</v>
      </c>
      <c r="O527" s="166">
        <f t="shared" si="341"/>
        <v>0</v>
      </c>
      <c r="P527" s="166">
        <f t="shared" si="341"/>
        <v>0</v>
      </c>
      <c r="Q527" s="167" t="s">
        <v>41</v>
      </c>
    </row>
    <row r="528" spans="1:21" x14ac:dyDescent="0.15">
      <c r="A528" s="168"/>
      <c r="B528" s="152" t="s">
        <v>4</v>
      </c>
      <c r="C528" s="152" t="s">
        <v>6</v>
      </c>
      <c r="D528" s="58"/>
      <c r="E528" s="166">
        <f t="shared" si="340"/>
        <v>0</v>
      </c>
      <c r="F528" s="166">
        <f t="shared" si="340"/>
        <v>0</v>
      </c>
      <c r="G528" s="166">
        <f t="shared" si="340"/>
        <v>0</v>
      </c>
      <c r="H528" s="166">
        <f t="shared" si="340"/>
        <v>0</v>
      </c>
      <c r="I528" s="166">
        <f t="shared" si="340"/>
        <v>0</v>
      </c>
      <c r="J528" s="166">
        <f t="shared" si="340"/>
        <v>0</v>
      </c>
      <c r="K528" s="166">
        <f>$D528*K524</f>
        <v>0</v>
      </c>
      <c r="L528" s="166">
        <f t="shared" si="341"/>
        <v>0</v>
      </c>
      <c r="M528" s="166">
        <f t="shared" si="341"/>
        <v>0</v>
      </c>
      <c r="N528" s="166">
        <f t="shared" si="341"/>
        <v>0</v>
      </c>
      <c r="O528" s="166">
        <f t="shared" si="341"/>
        <v>0</v>
      </c>
      <c r="P528" s="166">
        <f t="shared" si="341"/>
        <v>0</v>
      </c>
      <c r="Q528" s="167" t="s">
        <v>41</v>
      </c>
    </row>
    <row r="529" spans="1:21" x14ac:dyDescent="0.15">
      <c r="A529" s="261" t="s">
        <v>18</v>
      </c>
      <c r="B529" s="262"/>
      <c r="C529" s="162" t="s">
        <v>6</v>
      </c>
      <c r="D529" s="169"/>
      <c r="E529" s="170">
        <f t="shared" ref="E529:P529" si="342">ROUNDDOWN(SUM(E526:E528),0)</f>
        <v>0</v>
      </c>
      <c r="F529" s="170">
        <f t="shared" si="342"/>
        <v>0</v>
      </c>
      <c r="G529" s="170">
        <f t="shared" si="342"/>
        <v>0</v>
      </c>
      <c r="H529" s="170">
        <f t="shared" si="342"/>
        <v>0</v>
      </c>
      <c r="I529" s="170">
        <f t="shared" si="342"/>
        <v>0</v>
      </c>
      <c r="J529" s="171">
        <f t="shared" si="342"/>
        <v>0</v>
      </c>
      <c r="K529" s="172">
        <f t="shared" si="342"/>
        <v>0</v>
      </c>
      <c r="L529" s="172">
        <f t="shared" si="342"/>
        <v>0</v>
      </c>
      <c r="M529" s="172">
        <f t="shared" si="342"/>
        <v>0</v>
      </c>
      <c r="N529" s="172">
        <f t="shared" si="342"/>
        <v>0</v>
      </c>
      <c r="O529" s="172">
        <f t="shared" si="342"/>
        <v>0</v>
      </c>
      <c r="P529" s="172">
        <f t="shared" si="342"/>
        <v>0</v>
      </c>
      <c r="Q529" s="173">
        <f>SUM(E529:P529)</f>
        <v>0</v>
      </c>
    </row>
    <row r="530" spans="1:21" x14ac:dyDescent="0.15">
      <c r="A530" s="174"/>
      <c r="B530" s="174"/>
      <c r="C530" s="174"/>
      <c r="D530" s="174"/>
      <c r="E530" s="175"/>
      <c r="F530" s="175"/>
      <c r="G530" s="175"/>
      <c r="H530" s="175"/>
      <c r="I530" s="175"/>
      <c r="J530" s="175"/>
      <c r="K530" s="174"/>
      <c r="L530" s="174"/>
      <c r="M530" s="174"/>
      <c r="N530" s="174"/>
      <c r="O530" s="174"/>
      <c r="P530" s="175"/>
      <c r="Q530" s="175"/>
      <c r="R530" s="129">
        <f>'別紙２ 予定電力量一覧表＆時間帯別表'!E50</f>
        <v>113</v>
      </c>
    </row>
    <row r="531" spans="1:21" x14ac:dyDescent="0.15">
      <c r="A531" s="267" t="s">
        <v>78</v>
      </c>
      <c r="B531" s="268"/>
      <c r="C531" s="143" t="s">
        <v>2</v>
      </c>
      <c r="D531" s="143" t="s">
        <v>10</v>
      </c>
      <c r="E531" s="144" t="str">
        <f t="shared" ref="E531:P531" si="343">E10</f>
        <v>2021/10</v>
      </c>
      <c r="F531" s="144" t="str">
        <f t="shared" si="343"/>
        <v>2021/11</v>
      </c>
      <c r="G531" s="144" t="str">
        <f t="shared" si="343"/>
        <v>2021/12</v>
      </c>
      <c r="H531" s="144" t="str">
        <f t="shared" si="343"/>
        <v>2022/1</v>
      </c>
      <c r="I531" s="144" t="str">
        <f t="shared" si="343"/>
        <v>2022/2</v>
      </c>
      <c r="J531" s="144" t="str">
        <f t="shared" si="343"/>
        <v>2022/3</v>
      </c>
      <c r="K531" s="144" t="str">
        <f t="shared" si="343"/>
        <v>2022/4</v>
      </c>
      <c r="L531" s="144" t="str">
        <f t="shared" si="343"/>
        <v>2022/5</v>
      </c>
      <c r="M531" s="144" t="str">
        <f t="shared" si="343"/>
        <v>2022/6</v>
      </c>
      <c r="N531" s="144" t="str">
        <f t="shared" si="343"/>
        <v>2022/7</v>
      </c>
      <c r="O531" s="144" t="str">
        <f t="shared" si="343"/>
        <v>2022/8</v>
      </c>
      <c r="P531" s="144" t="str">
        <f t="shared" si="343"/>
        <v>2022/9</v>
      </c>
      <c r="Q531" s="145" t="s">
        <v>8</v>
      </c>
      <c r="R531" s="129">
        <f>P532-R530</f>
        <v>0</v>
      </c>
    </row>
    <row r="532" spans="1:21" x14ac:dyDescent="0.15">
      <c r="A532" s="252" t="s">
        <v>32</v>
      </c>
      <c r="B532" s="253"/>
      <c r="C532" s="146" t="s">
        <v>33</v>
      </c>
      <c r="D532" s="147"/>
      <c r="E532" s="70">
        <f>'別紙２ 予定電力量一覧表＆時間帯別表'!$E$50</f>
        <v>113</v>
      </c>
      <c r="F532" s="70">
        <f>'別紙２ 予定電力量一覧表＆時間帯別表'!$E$50</f>
        <v>113</v>
      </c>
      <c r="G532" s="70">
        <f>'別紙２ 予定電力量一覧表＆時間帯別表'!$E$50</f>
        <v>113</v>
      </c>
      <c r="H532" s="70">
        <f>'別紙２ 予定電力量一覧表＆時間帯別表'!$E$50</f>
        <v>113</v>
      </c>
      <c r="I532" s="70">
        <f>'別紙２ 予定電力量一覧表＆時間帯別表'!$E$50</f>
        <v>113</v>
      </c>
      <c r="J532" s="70">
        <f>'別紙２ 予定電力量一覧表＆時間帯別表'!$E$50</f>
        <v>113</v>
      </c>
      <c r="K532" s="70">
        <f>'別紙２ 予定電力量一覧表＆時間帯別表'!$E$50</f>
        <v>113</v>
      </c>
      <c r="L532" s="70">
        <f>'別紙２ 予定電力量一覧表＆時間帯別表'!$E$50</f>
        <v>113</v>
      </c>
      <c r="M532" s="70">
        <f>'別紙２ 予定電力量一覧表＆時間帯別表'!$E$50</f>
        <v>113</v>
      </c>
      <c r="N532" s="70">
        <f>'別紙２ 予定電力量一覧表＆時間帯別表'!$E$50</f>
        <v>113</v>
      </c>
      <c r="O532" s="70">
        <f>'別紙２ 予定電力量一覧表＆時間帯別表'!$E$50</f>
        <v>113</v>
      </c>
      <c r="P532" s="70">
        <f>'別紙２ 予定電力量一覧表＆時間帯別表'!$E$50</f>
        <v>113</v>
      </c>
      <c r="Q532" s="148" t="s">
        <v>35</v>
      </c>
    </row>
    <row r="533" spans="1:21" x14ac:dyDescent="0.15">
      <c r="A533" s="254" t="s">
        <v>1</v>
      </c>
      <c r="B533" s="255"/>
      <c r="C533" s="149" t="s">
        <v>37</v>
      </c>
      <c r="D533" s="150"/>
      <c r="E533" s="71">
        <v>100</v>
      </c>
      <c r="F533" s="71">
        <v>100</v>
      </c>
      <c r="G533" s="71">
        <v>100</v>
      </c>
      <c r="H533" s="71">
        <v>100</v>
      </c>
      <c r="I533" s="71">
        <v>100</v>
      </c>
      <c r="J533" s="72">
        <v>100</v>
      </c>
      <c r="K533" s="71">
        <v>100</v>
      </c>
      <c r="L533" s="71">
        <v>100</v>
      </c>
      <c r="M533" s="71">
        <v>100</v>
      </c>
      <c r="N533" s="71">
        <v>100</v>
      </c>
      <c r="O533" s="71">
        <v>100</v>
      </c>
      <c r="P533" s="71">
        <v>100</v>
      </c>
      <c r="Q533" s="151" t="s">
        <v>35</v>
      </c>
    </row>
    <row r="534" spans="1:21" x14ac:dyDescent="0.15">
      <c r="A534" s="256" t="s">
        <v>39</v>
      </c>
      <c r="B534" s="152" t="s">
        <v>3</v>
      </c>
      <c r="C534" s="152" t="s">
        <v>40</v>
      </c>
      <c r="D534" s="153"/>
      <c r="E534" s="154"/>
      <c r="F534" s="154"/>
      <c r="G534" s="154"/>
      <c r="H534" s="154"/>
      <c r="I534" s="154"/>
      <c r="J534" s="154"/>
      <c r="K534" s="154"/>
      <c r="L534" s="154"/>
      <c r="M534" s="154"/>
      <c r="N534" s="155">
        <f>'別紙２ 予定電力量一覧表＆時間帯別表'!O50</f>
        <v>17000</v>
      </c>
      <c r="O534" s="155">
        <f>'別紙２ 予定電力量一覧表＆時間帯別表'!P50</f>
        <v>16000</v>
      </c>
      <c r="P534" s="155">
        <f>'別紙２ 予定電力量一覧表＆時間帯別表'!Q50</f>
        <v>15000</v>
      </c>
      <c r="Q534" s="151">
        <f>SUM(E534:P534)</f>
        <v>48000</v>
      </c>
      <c r="S534" s="161">
        <f>'別紙２ 予定電力量一覧表＆時間帯別表'!R50</f>
        <v>170000</v>
      </c>
      <c r="T534" s="161">
        <f>Q536-S534</f>
        <v>0</v>
      </c>
      <c r="U534" s="161" t="str">
        <f>'別紙２ 予定電力量一覧表＆時間帯別表'!B50</f>
        <v>谷八木小学校</v>
      </c>
    </row>
    <row r="535" spans="1:21" x14ac:dyDescent="0.15">
      <c r="A535" s="257"/>
      <c r="B535" s="152" t="s">
        <v>4</v>
      </c>
      <c r="C535" s="152" t="s">
        <v>40</v>
      </c>
      <c r="D535" s="153"/>
      <c r="E535" s="155">
        <f>'別紙２ 予定電力量一覧表＆時間帯別表'!F50</f>
        <v>12000</v>
      </c>
      <c r="F535" s="155">
        <f>'別紙２ 予定電力量一覧表＆時間帯別表'!G50</f>
        <v>11000</v>
      </c>
      <c r="G535" s="155">
        <f>'別紙２ 予定電力量一覧表＆時間帯別表'!H50</f>
        <v>15000</v>
      </c>
      <c r="H535" s="155">
        <f>'別紙２ 予定電力量一覧表＆時間帯別表'!I50</f>
        <v>16000</v>
      </c>
      <c r="I535" s="155">
        <f>'別紙２ 予定電力量一覧表＆時間帯別表'!J50</f>
        <v>16000</v>
      </c>
      <c r="J535" s="155">
        <f>'別紙２ 予定電力量一覧表＆時間帯別表'!K50</f>
        <v>14000</v>
      </c>
      <c r="K535" s="155">
        <f>'別紙２ 予定電力量一覧表＆時間帯別表'!L50</f>
        <v>12000</v>
      </c>
      <c r="L535" s="155">
        <f>'別紙２ 予定電力量一覧表＆時間帯別表'!M50</f>
        <v>12000</v>
      </c>
      <c r="M535" s="155">
        <f>'別紙２ 予定電力量一覧表＆時間帯別表'!N50</f>
        <v>14000</v>
      </c>
      <c r="N535" s="155"/>
      <c r="O535" s="155"/>
      <c r="P535" s="155"/>
      <c r="Q535" s="151">
        <f>SUM(E535:P535)</f>
        <v>122000</v>
      </c>
    </row>
    <row r="536" spans="1:21" x14ac:dyDescent="0.15">
      <c r="A536" s="258"/>
      <c r="B536" s="156" t="s">
        <v>0</v>
      </c>
      <c r="C536" s="156" t="s">
        <v>40</v>
      </c>
      <c r="D536" s="157"/>
      <c r="E536" s="158">
        <f t="shared" ref="E536:P536" si="344">SUM(E534:E535)</f>
        <v>12000</v>
      </c>
      <c r="F536" s="158">
        <f t="shared" si="344"/>
        <v>11000</v>
      </c>
      <c r="G536" s="158">
        <f t="shared" si="344"/>
        <v>15000</v>
      </c>
      <c r="H536" s="158">
        <f t="shared" si="344"/>
        <v>16000</v>
      </c>
      <c r="I536" s="158">
        <f t="shared" si="344"/>
        <v>16000</v>
      </c>
      <c r="J536" s="158">
        <f t="shared" si="344"/>
        <v>14000</v>
      </c>
      <c r="K536" s="158">
        <f t="shared" si="344"/>
        <v>12000</v>
      </c>
      <c r="L536" s="158">
        <f t="shared" si="344"/>
        <v>12000</v>
      </c>
      <c r="M536" s="158">
        <f t="shared" si="344"/>
        <v>14000</v>
      </c>
      <c r="N536" s="158">
        <f t="shared" si="344"/>
        <v>17000</v>
      </c>
      <c r="O536" s="158">
        <f t="shared" si="344"/>
        <v>16000</v>
      </c>
      <c r="P536" s="158">
        <f t="shared" si="344"/>
        <v>15000</v>
      </c>
      <c r="Q536" s="159">
        <f>SUM(E536:P536)</f>
        <v>170000</v>
      </c>
    </row>
    <row r="537" spans="1:21" x14ac:dyDescent="0.15">
      <c r="A537" s="259" t="s">
        <v>5</v>
      </c>
      <c r="B537" s="260"/>
      <c r="C537" s="162" t="s">
        <v>6</v>
      </c>
      <c r="D537" s="57"/>
      <c r="E537" s="163">
        <f t="shared" ref="E537:G537" si="345">$D537*E532*(185-E533)/100</f>
        <v>0</v>
      </c>
      <c r="F537" s="163">
        <f t="shared" si="345"/>
        <v>0</v>
      </c>
      <c r="G537" s="163">
        <f t="shared" si="345"/>
        <v>0</v>
      </c>
      <c r="H537" s="163">
        <f>$D537*H532*(185-H533)/100</f>
        <v>0</v>
      </c>
      <c r="I537" s="163">
        <f t="shared" ref="I537:J537" si="346">$D537*I532*(185-I533)/100</f>
        <v>0</v>
      </c>
      <c r="J537" s="163">
        <f t="shared" si="346"/>
        <v>0</v>
      </c>
      <c r="K537" s="163">
        <f>$D537*K532*(185-K533)/100</f>
        <v>0</v>
      </c>
      <c r="L537" s="163">
        <f t="shared" ref="L537:P537" si="347">$D537*L532*(185-L533)/100</f>
        <v>0</v>
      </c>
      <c r="M537" s="163">
        <f t="shared" si="347"/>
        <v>0</v>
      </c>
      <c r="N537" s="163">
        <f t="shared" si="347"/>
        <v>0</v>
      </c>
      <c r="O537" s="163">
        <f t="shared" si="347"/>
        <v>0</v>
      </c>
      <c r="P537" s="163">
        <f t="shared" si="347"/>
        <v>0</v>
      </c>
      <c r="Q537" s="164" t="s">
        <v>41</v>
      </c>
    </row>
    <row r="538" spans="1:21" x14ac:dyDescent="0.15">
      <c r="A538" s="165" t="s">
        <v>7</v>
      </c>
      <c r="B538" s="152" t="s">
        <v>3</v>
      </c>
      <c r="C538" s="152" t="s">
        <v>6</v>
      </c>
      <c r="D538" s="58"/>
      <c r="E538" s="166">
        <f t="shared" ref="E538:J539" si="348">$D538*E534</f>
        <v>0</v>
      </c>
      <c r="F538" s="166">
        <f t="shared" si="348"/>
        <v>0</v>
      </c>
      <c r="G538" s="166">
        <f t="shared" si="348"/>
        <v>0</v>
      </c>
      <c r="H538" s="166">
        <f t="shared" si="348"/>
        <v>0</v>
      </c>
      <c r="I538" s="166">
        <f t="shared" si="348"/>
        <v>0</v>
      </c>
      <c r="J538" s="166">
        <f t="shared" si="348"/>
        <v>0</v>
      </c>
      <c r="K538" s="166">
        <f>$D538*K534</f>
        <v>0</v>
      </c>
      <c r="L538" s="166">
        <f t="shared" ref="L538:P539" si="349">$D538*L534</f>
        <v>0</v>
      </c>
      <c r="M538" s="166">
        <f t="shared" si="349"/>
        <v>0</v>
      </c>
      <c r="N538" s="166">
        <f t="shared" si="349"/>
        <v>0</v>
      </c>
      <c r="O538" s="166">
        <f t="shared" si="349"/>
        <v>0</v>
      </c>
      <c r="P538" s="166">
        <f t="shared" si="349"/>
        <v>0</v>
      </c>
      <c r="Q538" s="167" t="s">
        <v>41</v>
      </c>
    </row>
    <row r="539" spans="1:21" x14ac:dyDescent="0.15">
      <c r="A539" s="168"/>
      <c r="B539" s="152" t="s">
        <v>4</v>
      </c>
      <c r="C539" s="152" t="s">
        <v>6</v>
      </c>
      <c r="D539" s="58"/>
      <c r="E539" s="166">
        <f t="shared" si="348"/>
        <v>0</v>
      </c>
      <c r="F539" s="166">
        <f t="shared" si="348"/>
        <v>0</v>
      </c>
      <c r="G539" s="166">
        <f t="shared" si="348"/>
        <v>0</v>
      </c>
      <c r="H539" s="166">
        <f t="shared" si="348"/>
        <v>0</v>
      </c>
      <c r="I539" s="166">
        <f t="shared" si="348"/>
        <v>0</v>
      </c>
      <c r="J539" s="166">
        <f t="shared" si="348"/>
        <v>0</v>
      </c>
      <c r="K539" s="166">
        <f>$D539*K535</f>
        <v>0</v>
      </c>
      <c r="L539" s="166">
        <f t="shared" si="349"/>
        <v>0</v>
      </c>
      <c r="M539" s="166">
        <f t="shared" si="349"/>
        <v>0</v>
      </c>
      <c r="N539" s="166">
        <f t="shared" si="349"/>
        <v>0</v>
      </c>
      <c r="O539" s="166">
        <f t="shared" si="349"/>
        <v>0</v>
      </c>
      <c r="P539" s="166">
        <f t="shared" si="349"/>
        <v>0</v>
      </c>
      <c r="Q539" s="167" t="s">
        <v>41</v>
      </c>
    </row>
    <row r="540" spans="1:21" x14ac:dyDescent="0.15">
      <c r="A540" s="261" t="s">
        <v>18</v>
      </c>
      <c r="B540" s="262"/>
      <c r="C540" s="162" t="s">
        <v>6</v>
      </c>
      <c r="D540" s="169"/>
      <c r="E540" s="170">
        <f t="shared" ref="E540:P540" si="350">ROUNDDOWN(SUM(E537:E539),0)</f>
        <v>0</v>
      </c>
      <c r="F540" s="170">
        <f t="shared" si="350"/>
        <v>0</v>
      </c>
      <c r="G540" s="170">
        <f t="shared" si="350"/>
        <v>0</v>
      </c>
      <c r="H540" s="170">
        <f t="shared" si="350"/>
        <v>0</v>
      </c>
      <c r="I540" s="170">
        <f t="shared" si="350"/>
        <v>0</v>
      </c>
      <c r="J540" s="171">
        <f t="shared" si="350"/>
        <v>0</v>
      </c>
      <c r="K540" s="172">
        <f t="shared" si="350"/>
        <v>0</v>
      </c>
      <c r="L540" s="172">
        <f t="shared" si="350"/>
        <v>0</v>
      </c>
      <c r="M540" s="172">
        <f t="shared" si="350"/>
        <v>0</v>
      </c>
      <c r="N540" s="172">
        <f t="shared" si="350"/>
        <v>0</v>
      </c>
      <c r="O540" s="172">
        <f t="shared" si="350"/>
        <v>0</v>
      </c>
      <c r="P540" s="172">
        <f t="shared" si="350"/>
        <v>0</v>
      </c>
      <c r="Q540" s="173">
        <f>SUM(E540:P540)</f>
        <v>0</v>
      </c>
    </row>
    <row r="541" spans="1:21" x14ac:dyDescent="0.15">
      <c r="A541" s="174"/>
      <c r="B541" s="174"/>
      <c r="C541" s="174"/>
      <c r="D541" s="174"/>
      <c r="E541" s="175"/>
      <c r="F541" s="175"/>
      <c r="G541" s="175"/>
      <c r="H541" s="175"/>
      <c r="I541" s="175"/>
      <c r="J541" s="175"/>
      <c r="K541" s="174"/>
      <c r="L541" s="174"/>
      <c r="M541" s="174"/>
      <c r="N541" s="174"/>
      <c r="O541" s="174"/>
      <c r="P541" s="174"/>
      <c r="Q541" s="174"/>
      <c r="R541" s="129">
        <f>'別紙２ 予定電力量一覧表＆時間帯別表'!E51</f>
        <v>174</v>
      </c>
    </row>
    <row r="542" spans="1:21" x14ac:dyDescent="0.15">
      <c r="A542" s="267" t="s">
        <v>79</v>
      </c>
      <c r="B542" s="268"/>
      <c r="C542" s="143" t="s">
        <v>2</v>
      </c>
      <c r="D542" s="143" t="s">
        <v>10</v>
      </c>
      <c r="E542" s="144" t="str">
        <f t="shared" ref="E542:P542" si="351">E10</f>
        <v>2021/10</v>
      </c>
      <c r="F542" s="144" t="str">
        <f t="shared" si="351"/>
        <v>2021/11</v>
      </c>
      <c r="G542" s="144" t="str">
        <f t="shared" si="351"/>
        <v>2021/12</v>
      </c>
      <c r="H542" s="144" t="str">
        <f t="shared" si="351"/>
        <v>2022/1</v>
      </c>
      <c r="I542" s="144" t="str">
        <f t="shared" si="351"/>
        <v>2022/2</v>
      </c>
      <c r="J542" s="144" t="str">
        <f t="shared" si="351"/>
        <v>2022/3</v>
      </c>
      <c r="K542" s="144" t="str">
        <f t="shared" si="351"/>
        <v>2022/4</v>
      </c>
      <c r="L542" s="144" t="str">
        <f t="shared" si="351"/>
        <v>2022/5</v>
      </c>
      <c r="M542" s="144" t="str">
        <f t="shared" si="351"/>
        <v>2022/6</v>
      </c>
      <c r="N542" s="144" t="str">
        <f t="shared" si="351"/>
        <v>2022/7</v>
      </c>
      <c r="O542" s="144" t="str">
        <f t="shared" si="351"/>
        <v>2022/8</v>
      </c>
      <c r="P542" s="144" t="str">
        <f t="shared" si="351"/>
        <v>2022/9</v>
      </c>
      <c r="Q542" s="145" t="s">
        <v>8</v>
      </c>
      <c r="R542" s="129">
        <f>P543-R541</f>
        <v>0</v>
      </c>
    </row>
    <row r="543" spans="1:21" x14ac:dyDescent="0.15">
      <c r="A543" s="252" t="s">
        <v>32</v>
      </c>
      <c r="B543" s="253"/>
      <c r="C543" s="146" t="s">
        <v>33</v>
      </c>
      <c r="D543" s="147"/>
      <c r="E543" s="70">
        <f>'別紙２ 予定電力量一覧表＆時間帯別表'!$E$51</f>
        <v>174</v>
      </c>
      <c r="F543" s="70">
        <f>'別紙２ 予定電力量一覧表＆時間帯別表'!$E$51</f>
        <v>174</v>
      </c>
      <c r="G543" s="70">
        <f>'別紙２ 予定電力量一覧表＆時間帯別表'!$E$51</f>
        <v>174</v>
      </c>
      <c r="H543" s="70">
        <f>'別紙２ 予定電力量一覧表＆時間帯別表'!$E$51</f>
        <v>174</v>
      </c>
      <c r="I543" s="70">
        <f>'別紙２ 予定電力量一覧表＆時間帯別表'!$E$51</f>
        <v>174</v>
      </c>
      <c r="J543" s="70">
        <f>'別紙２ 予定電力量一覧表＆時間帯別表'!$E$51</f>
        <v>174</v>
      </c>
      <c r="K543" s="70">
        <f>'別紙２ 予定電力量一覧表＆時間帯別表'!$E$51</f>
        <v>174</v>
      </c>
      <c r="L543" s="70">
        <f>'別紙２ 予定電力量一覧表＆時間帯別表'!$E$51</f>
        <v>174</v>
      </c>
      <c r="M543" s="70">
        <f>'別紙２ 予定電力量一覧表＆時間帯別表'!$E$51</f>
        <v>174</v>
      </c>
      <c r="N543" s="70">
        <f>'別紙２ 予定電力量一覧表＆時間帯別表'!$E$51</f>
        <v>174</v>
      </c>
      <c r="O543" s="70">
        <f>'別紙２ 予定電力量一覧表＆時間帯別表'!$E$51</f>
        <v>174</v>
      </c>
      <c r="P543" s="70">
        <f>'別紙２ 予定電力量一覧表＆時間帯別表'!$E$51</f>
        <v>174</v>
      </c>
      <c r="Q543" s="148" t="s">
        <v>35</v>
      </c>
    </row>
    <row r="544" spans="1:21" x14ac:dyDescent="0.15">
      <c r="A544" s="254" t="s">
        <v>1</v>
      </c>
      <c r="B544" s="255"/>
      <c r="C544" s="149" t="s">
        <v>37</v>
      </c>
      <c r="D544" s="150"/>
      <c r="E544" s="71">
        <v>100</v>
      </c>
      <c r="F544" s="71">
        <v>100</v>
      </c>
      <c r="G544" s="71">
        <v>100</v>
      </c>
      <c r="H544" s="71">
        <v>100</v>
      </c>
      <c r="I544" s="71">
        <v>100</v>
      </c>
      <c r="J544" s="72">
        <v>100</v>
      </c>
      <c r="K544" s="71">
        <v>100</v>
      </c>
      <c r="L544" s="71">
        <v>100</v>
      </c>
      <c r="M544" s="71">
        <v>100</v>
      </c>
      <c r="N544" s="71">
        <v>100</v>
      </c>
      <c r="O544" s="71">
        <v>100</v>
      </c>
      <c r="P544" s="71">
        <v>100</v>
      </c>
      <c r="Q544" s="151" t="s">
        <v>35</v>
      </c>
    </row>
    <row r="545" spans="1:21" x14ac:dyDescent="0.15">
      <c r="A545" s="256" t="s">
        <v>39</v>
      </c>
      <c r="B545" s="152" t="s">
        <v>3</v>
      </c>
      <c r="C545" s="152" t="s">
        <v>40</v>
      </c>
      <c r="D545" s="153"/>
      <c r="E545" s="73"/>
      <c r="F545" s="73"/>
      <c r="G545" s="73"/>
      <c r="H545" s="73"/>
      <c r="I545" s="73"/>
      <c r="J545" s="73"/>
      <c r="K545" s="73"/>
      <c r="L545" s="73"/>
      <c r="M545" s="73"/>
      <c r="N545" s="74">
        <f>'別紙２ 予定電力量一覧表＆時間帯別表'!O51</f>
        <v>18000</v>
      </c>
      <c r="O545" s="74">
        <f>'別紙２ 予定電力量一覧表＆時間帯別表'!P51</f>
        <v>15000</v>
      </c>
      <c r="P545" s="74">
        <f>'別紙２ 予定電力量一覧表＆時間帯別表'!Q51</f>
        <v>16000</v>
      </c>
      <c r="Q545" s="151">
        <f>SUM(E545:P545)</f>
        <v>49000</v>
      </c>
      <c r="S545" s="161">
        <f>'別紙２ 予定電力量一覧表＆時間帯別表'!R51</f>
        <v>164000</v>
      </c>
      <c r="T545" s="161">
        <f>Q547-S545</f>
        <v>0</v>
      </c>
      <c r="U545" s="161" t="str">
        <f>'別紙２ 予定電力量一覧表＆時間帯別表'!B51</f>
        <v>江井島小学校</v>
      </c>
    </row>
    <row r="546" spans="1:21" x14ac:dyDescent="0.15">
      <c r="A546" s="257"/>
      <c r="B546" s="152" t="s">
        <v>4</v>
      </c>
      <c r="C546" s="152" t="s">
        <v>40</v>
      </c>
      <c r="D546" s="153"/>
      <c r="E546" s="74">
        <f>'別紙２ 予定電力量一覧表＆時間帯別表'!F51</f>
        <v>14000</v>
      </c>
      <c r="F546" s="74">
        <f>'別紙２ 予定電力量一覧表＆時間帯別表'!G51</f>
        <v>13000</v>
      </c>
      <c r="G546" s="74">
        <f>'別紙２ 予定電力量一覧表＆時間帯別表'!H51</f>
        <v>13000</v>
      </c>
      <c r="H546" s="74">
        <f>'別紙２ 予定電力量一覧表＆時間帯別表'!I51</f>
        <v>14000</v>
      </c>
      <c r="I546" s="74">
        <f>'別紙２ 予定電力量一覧表＆時間帯別表'!J51</f>
        <v>14000</v>
      </c>
      <c r="J546" s="74">
        <f>'別紙２ 予定電力量一覧表＆時間帯別表'!K51</f>
        <v>9000</v>
      </c>
      <c r="K546" s="74">
        <f>'別紙２ 予定電力量一覧表＆時間帯別表'!L51</f>
        <v>11000</v>
      </c>
      <c r="L546" s="74">
        <f>'別紙２ 予定電力量一覧表＆時間帯別表'!M51</f>
        <v>11000</v>
      </c>
      <c r="M546" s="74">
        <f>'別紙２ 予定電力量一覧表＆時間帯別表'!N51</f>
        <v>16000</v>
      </c>
      <c r="N546" s="74"/>
      <c r="O546" s="74"/>
      <c r="P546" s="74"/>
      <c r="Q546" s="151">
        <f>SUM(E546:P546)</f>
        <v>115000</v>
      </c>
    </row>
    <row r="547" spans="1:21" x14ac:dyDescent="0.15">
      <c r="A547" s="258"/>
      <c r="B547" s="156" t="s">
        <v>0</v>
      </c>
      <c r="C547" s="156" t="s">
        <v>40</v>
      </c>
      <c r="D547" s="157"/>
      <c r="E547" s="158">
        <f t="shared" ref="E547:P547" si="352">SUM(E545:E546)</f>
        <v>14000</v>
      </c>
      <c r="F547" s="158">
        <f t="shared" si="352"/>
        <v>13000</v>
      </c>
      <c r="G547" s="158">
        <f t="shared" si="352"/>
        <v>13000</v>
      </c>
      <c r="H547" s="158">
        <f t="shared" si="352"/>
        <v>14000</v>
      </c>
      <c r="I547" s="158">
        <f t="shared" si="352"/>
        <v>14000</v>
      </c>
      <c r="J547" s="158">
        <f t="shared" si="352"/>
        <v>9000</v>
      </c>
      <c r="K547" s="158">
        <f t="shared" si="352"/>
        <v>11000</v>
      </c>
      <c r="L547" s="158">
        <f t="shared" si="352"/>
        <v>11000</v>
      </c>
      <c r="M547" s="158">
        <f t="shared" si="352"/>
        <v>16000</v>
      </c>
      <c r="N547" s="158">
        <f t="shared" si="352"/>
        <v>18000</v>
      </c>
      <c r="O547" s="158">
        <f t="shared" si="352"/>
        <v>15000</v>
      </c>
      <c r="P547" s="158">
        <f t="shared" si="352"/>
        <v>16000</v>
      </c>
      <c r="Q547" s="159">
        <f>SUM(E547:P547)</f>
        <v>164000</v>
      </c>
    </row>
    <row r="548" spans="1:21" x14ac:dyDescent="0.15">
      <c r="A548" s="259" t="s">
        <v>5</v>
      </c>
      <c r="B548" s="260"/>
      <c r="C548" s="162" t="s">
        <v>6</v>
      </c>
      <c r="D548" s="57"/>
      <c r="E548" s="163">
        <f t="shared" ref="E548:G548" si="353">$D548*E543*(185-E544)/100</f>
        <v>0</v>
      </c>
      <c r="F548" s="163">
        <f t="shared" si="353"/>
        <v>0</v>
      </c>
      <c r="G548" s="163">
        <f t="shared" si="353"/>
        <v>0</v>
      </c>
      <c r="H548" s="163">
        <f>$D548*H543*(185-H544)/100</f>
        <v>0</v>
      </c>
      <c r="I548" s="163">
        <f t="shared" ref="I548:J548" si="354">$D548*I543*(185-I544)/100</f>
        <v>0</v>
      </c>
      <c r="J548" s="163">
        <f t="shared" si="354"/>
        <v>0</v>
      </c>
      <c r="K548" s="163">
        <f>$D548*K543*(185-K544)/100</f>
        <v>0</v>
      </c>
      <c r="L548" s="163">
        <f t="shared" ref="L548:P548" si="355">$D548*L543*(185-L544)/100</f>
        <v>0</v>
      </c>
      <c r="M548" s="163">
        <f t="shared" si="355"/>
        <v>0</v>
      </c>
      <c r="N548" s="163">
        <f t="shared" si="355"/>
        <v>0</v>
      </c>
      <c r="O548" s="163">
        <f t="shared" si="355"/>
        <v>0</v>
      </c>
      <c r="P548" s="163">
        <f t="shared" si="355"/>
        <v>0</v>
      </c>
      <c r="Q548" s="164" t="s">
        <v>41</v>
      </c>
    </row>
    <row r="549" spans="1:21" x14ac:dyDescent="0.15">
      <c r="A549" s="165" t="s">
        <v>7</v>
      </c>
      <c r="B549" s="152" t="s">
        <v>3</v>
      </c>
      <c r="C549" s="152" t="s">
        <v>6</v>
      </c>
      <c r="D549" s="58"/>
      <c r="E549" s="166">
        <f t="shared" ref="E549:J550" si="356">$D549*E545</f>
        <v>0</v>
      </c>
      <c r="F549" s="166">
        <f t="shared" si="356"/>
        <v>0</v>
      </c>
      <c r="G549" s="166">
        <f t="shared" si="356"/>
        <v>0</v>
      </c>
      <c r="H549" s="166">
        <f t="shared" si="356"/>
        <v>0</v>
      </c>
      <c r="I549" s="166">
        <f t="shared" si="356"/>
        <v>0</v>
      </c>
      <c r="J549" s="166">
        <f t="shared" si="356"/>
        <v>0</v>
      </c>
      <c r="K549" s="166">
        <f>$D549*K545</f>
        <v>0</v>
      </c>
      <c r="L549" s="166">
        <f t="shared" ref="L549:P550" si="357">$D549*L545</f>
        <v>0</v>
      </c>
      <c r="M549" s="166">
        <f t="shared" si="357"/>
        <v>0</v>
      </c>
      <c r="N549" s="166">
        <f t="shared" si="357"/>
        <v>0</v>
      </c>
      <c r="O549" s="166">
        <f t="shared" si="357"/>
        <v>0</v>
      </c>
      <c r="P549" s="166">
        <f t="shared" si="357"/>
        <v>0</v>
      </c>
      <c r="Q549" s="167" t="s">
        <v>41</v>
      </c>
    </row>
    <row r="550" spans="1:21" x14ac:dyDescent="0.15">
      <c r="A550" s="168"/>
      <c r="B550" s="152" t="s">
        <v>4</v>
      </c>
      <c r="C550" s="152" t="s">
        <v>6</v>
      </c>
      <c r="D550" s="58"/>
      <c r="E550" s="166">
        <f t="shared" si="356"/>
        <v>0</v>
      </c>
      <c r="F550" s="166">
        <f t="shared" si="356"/>
        <v>0</v>
      </c>
      <c r="G550" s="166">
        <f t="shared" si="356"/>
        <v>0</v>
      </c>
      <c r="H550" s="166">
        <f t="shared" si="356"/>
        <v>0</v>
      </c>
      <c r="I550" s="166">
        <f t="shared" si="356"/>
        <v>0</v>
      </c>
      <c r="J550" s="166">
        <f t="shared" si="356"/>
        <v>0</v>
      </c>
      <c r="K550" s="166">
        <f>$D550*K546</f>
        <v>0</v>
      </c>
      <c r="L550" s="166">
        <f t="shared" si="357"/>
        <v>0</v>
      </c>
      <c r="M550" s="166">
        <f t="shared" si="357"/>
        <v>0</v>
      </c>
      <c r="N550" s="166">
        <f t="shared" si="357"/>
        <v>0</v>
      </c>
      <c r="O550" s="166">
        <f t="shared" si="357"/>
        <v>0</v>
      </c>
      <c r="P550" s="166">
        <f t="shared" si="357"/>
        <v>0</v>
      </c>
      <c r="Q550" s="167" t="s">
        <v>41</v>
      </c>
    </row>
    <row r="551" spans="1:21" x14ac:dyDescent="0.15">
      <c r="A551" s="261" t="s">
        <v>18</v>
      </c>
      <c r="B551" s="262"/>
      <c r="C551" s="162" t="s">
        <v>6</v>
      </c>
      <c r="D551" s="169"/>
      <c r="E551" s="170">
        <f t="shared" ref="E551:P551" si="358">ROUNDDOWN(SUM(E548:E550),0)</f>
        <v>0</v>
      </c>
      <c r="F551" s="170">
        <f t="shared" si="358"/>
        <v>0</v>
      </c>
      <c r="G551" s="170">
        <f t="shared" si="358"/>
        <v>0</v>
      </c>
      <c r="H551" s="170">
        <f t="shared" si="358"/>
        <v>0</v>
      </c>
      <c r="I551" s="170">
        <f t="shared" si="358"/>
        <v>0</v>
      </c>
      <c r="J551" s="171">
        <f t="shared" si="358"/>
        <v>0</v>
      </c>
      <c r="K551" s="172">
        <f t="shared" si="358"/>
        <v>0</v>
      </c>
      <c r="L551" s="172">
        <f t="shared" si="358"/>
        <v>0</v>
      </c>
      <c r="M551" s="172">
        <f t="shared" si="358"/>
        <v>0</v>
      </c>
      <c r="N551" s="172">
        <f t="shared" si="358"/>
        <v>0</v>
      </c>
      <c r="O551" s="172">
        <f t="shared" si="358"/>
        <v>0</v>
      </c>
      <c r="P551" s="172">
        <f t="shared" si="358"/>
        <v>0</v>
      </c>
      <c r="Q551" s="173">
        <f>SUM(E551:P551)</f>
        <v>0</v>
      </c>
    </row>
    <row r="552" spans="1:21" x14ac:dyDescent="0.15">
      <c r="A552" s="174"/>
      <c r="B552" s="174"/>
      <c r="C552" s="174"/>
      <c r="D552" s="174"/>
      <c r="E552" s="175"/>
      <c r="F552" s="175"/>
      <c r="G552" s="175"/>
      <c r="H552" s="175"/>
      <c r="I552" s="175"/>
      <c r="J552" s="175"/>
      <c r="K552" s="174"/>
      <c r="L552" s="174"/>
      <c r="M552" s="174"/>
      <c r="N552" s="174"/>
      <c r="O552" s="174"/>
      <c r="P552" s="174"/>
      <c r="Q552" s="174"/>
      <c r="R552" s="129">
        <f>'別紙２ 予定電力量一覧表＆時間帯別表'!E52</f>
        <v>133</v>
      </c>
    </row>
    <row r="553" spans="1:21" x14ac:dyDescent="0.15">
      <c r="A553" s="267" t="s">
        <v>80</v>
      </c>
      <c r="B553" s="268"/>
      <c r="C553" s="143" t="s">
        <v>2</v>
      </c>
      <c r="D553" s="143" t="s">
        <v>10</v>
      </c>
      <c r="E553" s="144" t="str">
        <f t="shared" ref="E553:P553" si="359">E10</f>
        <v>2021/10</v>
      </c>
      <c r="F553" s="144" t="str">
        <f t="shared" si="359"/>
        <v>2021/11</v>
      </c>
      <c r="G553" s="144" t="str">
        <f t="shared" si="359"/>
        <v>2021/12</v>
      </c>
      <c r="H553" s="144" t="str">
        <f t="shared" si="359"/>
        <v>2022/1</v>
      </c>
      <c r="I553" s="144" t="str">
        <f t="shared" si="359"/>
        <v>2022/2</v>
      </c>
      <c r="J553" s="144" t="str">
        <f t="shared" si="359"/>
        <v>2022/3</v>
      </c>
      <c r="K553" s="144" t="str">
        <f t="shared" si="359"/>
        <v>2022/4</v>
      </c>
      <c r="L553" s="144" t="str">
        <f t="shared" si="359"/>
        <v>2022/5</v>
      </c>
      <c r="M553" s="144" t="str">
        <f t="shared" si="359"/>
        <v>2022/6</v>
      </c>
      <c r="N553" s="144" t="str">
        <f t="shared" si="359"/>
        <v>2022/7</v>
      </c>
      <c r="O553" s="144" t="str">
        <f t="shared" si="359"/>
        <v>2022/8</v>
      </c>
      <c r="P553" s="144" t="str">
        <f t="shared" si="359"/>
        <v>2022/9</v>
      </c>
      <c r="Q553" s="145" t="s">
        <v>8</v>
      </c>
      <c r="R553" s="129">
        <f>P554-R552</f>
        <v>0</v>
      </c>
    </row>
    <row r="554" spans="1:21" x14ac:dyDescent="0.15">
      <c r="A554" s="252" t="s">
        <v>32</v>
      </c>
      <c r="B554" s="253"/>
      <c r="C554" s="146" t="s">
        <v>33</v>
      </c>
      <c r="D554" s="147"/>
      <c r="E554" s="70">
        <f>'別紙２ 予定電力量一覧表＆時間帯別表'!$E$52</f>
        <v>133</v>
      </c>
      <c r="F554" s="70">
        <f>'別紙２ 予定電力量一覧表＆時間帯別表'!$E$52</f>
        <v>133</v>
      </c>
      <c r="G554" s="70">
        <f>'別紙２ 予定電力量一覧表＆時間帯別表'!$E$52</f>
        <v>133</v>
      </c>
      <c r="H554" s="70">
        <f>'別紙２ 予定電力量一覧表＆時間帯別表'!$E$52</f>
        <v>133</v>
      </c>
      <c r="I554" s="70">
        <f>'別紙２ 予定電力量一覧表＆時間帯別表'!$E$52</f>
        <v>133</v>
      </c>
      <c r="J554" s="70">
        <f>'別紙２ 予定電力量一覧表＆時間帯別表'!$E$52</f>
        <v>133</v>
      </c>
      <c r="K554" s="70">
        <f>'別紙２ 予定電力量一覧表＆時間帯別表'!$E$52</f>
        <v>133</v>
      </c>
      <c r="L554" s="70">
        <f>'別紙２ 予定電力量一覧表＆時間帯別表'!$E$52</f>
        <v>133</v>
      </c>
      <c r="M554" s="70">
        <f>'別紙２ 予定電力量一覧表＆時間帯別表'!$E$52</f>
        <v>133</v>
      </c>
      <c r="N554" s="70">
        <f>'別紙２ 予定電力量一覧表＆時間帯別表'!$E$52</f>
        <v>133</v>
      </c>
      <c r="O554" s="70">
        <f>'別紙２ 予定電力量一覧表＆時間帯別表'!$E$52</f>
        <v>133</v>
      </c>
      <c r="P554" s="70">
        <f>'別紙２ 予定電力量一覧表＆時間帯別表'!$E$52</f>
        <v>133</v>
      </c>
      <c r="Q554" s="148" t="s">
        <v>35</v>
      </c>
    </row>
    <row r="555" spans="1:21" x14ac:dyDescent="0.15">
      <c r="A555" s="254" t="s">
        <v>1</v>
      </c>
      <c r="B555" s="255"/>
      <c r="C555" s="149" t="s">
        <v>37</v>
      </c>
      <c r="D555" s="150"/>
      <c r="E555" s="71">
        <v>100</v>
      </c>
      <c r="F555" s="71">
        <v>100</v>
      </c>
      <c r="G555" s="71">
        <v>100</v>
      </c>
      <c r="H555" s="71">
        <v>100</v>
      </c>
      <c r="I555" s="71">
        <v>100</v>
      </c>
      <c r="J555" s="72">
        <v>100</v>
      </c>
      <c r="K555" s="71">
        <v>100</v>
      </c>
      <c r="L555" s="71">
        <v>100</v>
      </c>
      <c r="M555" s="71">
        <v>100</v>
      </c>
      <c r="N555" s="71">
        <v>100</v>
      </c>
      <c r="O555" s="71">
        <v>100</v>
      </c>
      <c r="P555" s="71">
        <v>100</v>
      </c>
      <c r="Q555" s="151" t="s">
        <v>35</v>
      </c>
    </row>
    <row r="556" spans="1:21" x14ac:dyDescent="0.15">
      <c r="A556" s="256" t="s">
        <v>39</v>
      </c>
      <c r="B556" s="152" t="s">
        <v>3</v>
      </c>
      <c r="C556" s="152" t="s">
        <v>40</v>
      </c>
      <c r="D556" s="153"/>
      <c r="E556" s="73"/>
      <c r="F556" s="73"/>
      <c r="G556" s="73"/>
      <c r="H556" s="73"/>
      <c r="I556" s="73"/>
      <c r="J556" s="73"/>
      <c r="K556" s="73"/>
      <c r="L556" s="73"/>
      <c r="M556" s="73"/>
      <c r="N556" s="74">
        <f>'別紙２ 予定電力量一覧表＆時間帯別表'!O52</f>
        <v>16000</v>
      </c>
      <c r="O556" s="74">
        <f>'別紙２ 予定電力量一覧表＆時間帯別表'!P52</f>
        <v>13000</v>
      </c>
      <c r="P556" s="74">
        <f>'別紙２ 予定電力量一覧表＆時間帯別表'!Q52</f>
        <v>13000</v>
      </c>
      <c r="Q556" s="151">
        <f>SUM(E556:P556)</f>
        <v>42000</v>
      </c>
      <c r="S556" s="161">
        <f>'別紙２ 予定電力量一覧表＆時間帯別表'!R52</f>
        <v>141000</v>
      </c>
      <c r="T556" s="161">
        <f>Q558-S556</f>
        <v>0</v>
      </c>
      <c r="U556" s="161" t="str">
        <f>'別紙２ 予定電力量一覧表＆時間帯別表'!B52</f>
        <v>魚住小学校</v>
      </c>
    </row>
    <row r="557" spans="1:21" x14ac:dyDescent="0.15">
      <c r="A557" s="257"/>
      <c r="B557" s="152" t="s">
        <v>4</v>
      </c>
      <c r="C557" s="152" t="s">
        <v>40</v>
      </c>
      <c r="D557" s="153"/>
      <c r="E557" s="74">
        <f>'別紙２ 予定電力量一覧表＆時間帯別表'!F52</f>
        <v>11000</v>
      </c>
      <c r="F557" s="74">
        <f>'別紙２ 予定電力量一覧表＆時間帯別表'!G52</f>
        <v>10000</v>
      </c>
      <c r="G557" s="74">
        <f>'別紙２ 予定電力量一覧表＆時間帯別表'!H52</f>
        <v>10000</v>
      </c>
      <c r="H557" s="74">
        <f>'別紙２ 予定電力量一覧表＆時間帯別表'!I52</f>
        <v>12000</v>
      </c>
      <c r="I557" s="74">
        <f>'別紙２ 予定電力量一覧表＆時間帯別表'!J52</f>
        <v>13000</v>
      </c>
      <c r="J557" s="74">
        <f>'別紙２ 予定電力量一覧表＆時間帯別表'!K52</f>
        <v>8000</v>
      </c>
      <c r="K557" s="74">
        <f>'別紙２ 予定電力量一覧表＆時間帯別表'!L52</f>
        <v>10000</v>
      </c>
      <c r="L557" s="74">
        <f>'別紙２ 予定電力量一覧表＆時間帯別表'!M52</f>
        <v>10000</v>
      </c>
      <c r="M557" s="74">
        <f>'別紙２ 予定電力量一覧表＆時間帯別表'!N52</f>
        <v>15000</v>
      </c>
      <c r="N557" s="74"/>
      <c r="O557" s="74"/>
      <c r="P557" s="74"/>
      <c r="Q557" s="151">
        <f>SUM(E557:P557)</f>
        <v>99000</v>
      </c>
    </row>
    <row r="558" spans="1:21" x14ac:dyDescent="0.15">
      <c r="A558" s="258"/>
      <c r="B558" s="156" t="s">
        <v>0</v>
      </c>
      <c r="C558" s="156" t="s">
        <v>40</v>
      </c>
      <c r="D558" s="157"/>
      <c r="E558" s="158">
        <f t="shared" ref="E558:P558" si="360">SUM(E556:E557)</f>
        <v>11000</v>
      </c>
      <c r="F558" s="158">
        <f t="shared" si="360"/>
        <v>10000</v>
      </c>
      <c r="G558" s="158">
        <f t="shared" si="360"/>
        <v>10000</v>
      </c>
      <c r="H558" s="158">
        <f t="shared" si="360"/>
        <v>12000</v>
      </c>
      <c r="I558" s="158">
        <f t="shared" si="360"/>
        <v>13000</v>
      </c>
      <c r="J558" s="158">
        <f t="shared" si="360"/>
        <v>8000</v>
      </c>
      <c r="K558" s="158">
        <f t="shared" si="360"/>
        <v>10000</v>
      </c>
      <c r="L558" s="158">
        <f t="shared" si="360"/>
        <v>10000</v>
      </c>
      <c r="M558" s="158">
        <f t="shared" si="360"/>
        <v>15000</v>
      </c>
      <c r="N558" s="158">
        <f t="shared" si="360"/>
        <v>16000</v>
      </c>
      <c r="O558" s="158">
        <f t="shared" si="360"/>
        <v>13000</v>
      </c>
      <c r="P558" s="158">
        <f t="shared" si="360"/>
        <v>13000</v>
      </c>
      <c r="Q558" s="159">
        <f>SUM(E558:P558)</f>
        <v>141000</v>
      </c>
    </row>
    <row r="559" spans="1:21" x14ac:dyDescent="0.15">
      <c r="A559" s="259" t="s">
        <v>5</v>
      </c>
      <c r="B559" s="260"/>
      <c r="C559" s="162" t="s">
        <v>6</v>
      </c>
      <c r="D559" s="57"/>
      <c r="E559" s="163">
        <f t="shared" ref="E559:G559" si="361">$D559*E554*(185-E555)/100</f>
        <v>0</v>
      </c>
      <c r="F559" s="163">
        <f t="shared" si="361"/>
        <v>0</v>
      </c>
      <c r="G559" s="163">
        <f t="shared" si="361"/>
        <v>0</v>
      </c>
      <c r="H559" s="163">
        <f>$D559*H554*(185-H555)/100</f>
        <v>0</v>
      </c>
      <c r="I559" s="163">
        <f t="shared" ref="I559:J559" si="362">$D559*I554*(185-I555)/100</f>
        <v>0</v>
      </c>
      <c r="J559" s="163">
        <f t="shared" si="362"/>
        <v>0</v>
      </c>
      <c r="K559" s="163">
        <f>$D559*K554*(185-K555)/100</f>
        <v>0</v>
      </c>
      <c r="L559" s="163">
        <f t="shared" ref="L559:P559" si="363">$D559*L554*(185-L555)/100</f>
        <v>0</v>
      </c>
      <c r="M559" s="163">
        <f t="shared" si="363"/>
        <v>0</v>
      </c>
      <c r="N559" s="163">
        <f t="shared" si="363"/>
        <v>0</v>
      </c>
      <c r="O559" s="163">
        <f t="shared" si="363"/>
        <v>0</v>
      </c>
      <c r="P559" s="163">
        <f t="shared" si="363"/>
        <v>0</v>
      </c>
      <c r="Q559" s="164" t="s">
        <v>41</v>
      </c>
    </row>
    <row r="560" spans="1:21" x14ac:dyDescent="0.15">
      <c r="A560" s="165" t="s">
        <v>7</v>
      </c>
      <c r="B560" s="152" t="s">
        <v>3</v>
      </c>
      <c r="C560" s="152" t="s">
        <v>6</v>
      </c>
      <c r="D560" s="58"/>
      <c r="E560" s="166">
        <f t="shared" ref="E560:J561" si="364">$D560*E556</f>
        <v>0</v>
      </c>
      <c r="F560" s="166">
        <f t="shared" si="364"/>
        <v>0</v>
      </c>
      <c r="G560" s="166">
        <f t="shared" si="364"/>
        <v>0</v>
      </c>
      <c r="H560" s="166">
        <f t="shared" si="364"/>
        <v>0</v>
      </c>
      <c r="I560" s="166">
        <f t="shared" si="364"/>
        <v>0</v>
      </c>
      <c r="J560" s="166">
        <f t="shared" si="364"/>
        <v>0</v>
      </c>
      <c r="K560" s="166">
        <f>$D560*K556</f>
        <v>0</v>
      </c>
      <c r="L560" s="166">
        <f t="shared" ref="L560:P561" si="365">$D560*L556</f>
        <v>0</v>
      </c>
      <c r="M560" s="166">
        <f t="shared" si="365"/>
        <v>0</v>
      </c>
      <c r="N560" s="166">
        <f t="shared" si="365"/>
        <v>0</v>
      </c>
      <c r="O560" s="166">
        <f t="shared" si="365"/>
        <v>0</v>
      </c>
      <c r="P560" s="166">
        <f t="shared" si="365"/>
        <v>0</v>
      </c>
      <c r="Q560" s="167" t="s">
        <v>41</v>
      </c>
    </row>
    <row r="561" spans="1:21" x14ac:dyDescent="0.15">
      <c r="A561" s="168"/>
      <c r="B561" s="152" t="s">
        <v>4</v>
      </c>
      <c r="C561" s="152" t="s">
        <v>6</v>
      </c>
      <c r="D561" s="58"/>
      <c r="E561" s="166">
        <f t="shared" si="364"/>
        <v>0</v>
      </c>
      <c r="F561" s="166">
        <f t="shared" si="364"/>
        <v>0</v>
      </c>
      <c r="G561" s="166">
        <f t="shared" si="364"/>
        <v>0</v>
      </c>
      <c r="H561" s="166">
        <f t="shared" si="364"/>
        <v>0</v>
      </c>
      <c r="I561" s="166">
        <f t="shared" si="364"/>
        <v>0</v>
      </c>
      <c r="J561" s="166">
        <f t="shared" si="364"/>
        <v>0</v>
      </c>
      <c r="K561" s="166">
        <f>$D561*K557</f>
        <v>0</v>
      </c>
      <c r="L561" s="166">
        <f t="shared" si="365"/>
        <v>0</v>
      </c>
      <c r="M561" s="166">
        <f t="shared" si="365"/>
        <v>0</v>
      </c>
      <c r="N561" s="166">
        <f t="shared" si="365"/>
        <v>0</v>
      </c>
      <c r="O561" s="166">
        <f t="shared" si="365"/>
        <v>0</v>
      </c>
      <c r="P561" s="166">
        <f t="shared" si="365"/>
        <v>0</v>
      </c>
      <c r="Q561" s="167" t="s">
        <v>41</v>
      </c>
    </row>
    <row r="562" spans="1:21" x14ac:dyDescent="0.15">
      <c r="A562" s="261" t="s">
        <v>18</v>
      </c>
      <c r="B562" s="262"/>
      <c r="C562" s="162" t="s">
        <v>6</v>
      </c>
      <c r="D562" s="169"/>
      <c r="E562" s="170">
        <f t="shared" ref="E562:P562" si="366">ROUNDDOWN(SUM(E559:E561),0)</f>
        <v>0</v>
      </c>
      <c r="F562" s="170">
        <f t="shared" si="366"/>
        <v>0</v>
      </c>
      <c r="G562" s="170">
        <f t="shared" si="366"/>
        <v>0</v>
      </c>
      <c r="H562" s="170">
        <f t="shared" si="366"/>
        <v>0</v>
      </c>
      <c r="I562" s="170">
        <f t="shared" si="366"/>
        <v>0</v>
      </c>
      <c r="J562" s="171">
        <f t="shared" si="366"/>
        <v>0</v>
      </c>
      <c r="K562" s="172">
        <f t="shared" si="366"/>
        <v>0</v>
      </c>
      <c r="L562" s="172">
        <f t="shared" si="366"/>
        <v>0</v>
      </c>
      <c r="M562" s="172">
        <f t="shared" si="366"/>
        <v>0</v>
      </c>
      <c r="N562" s="172">
        <f t="shared" si="366"/>
        <v>0</v>
      </c>
      <c r="O562" s="172">
        <f t="shared" si="366"/>
        <v>0</v>
      </c>
      <c r="P562" s="172">
        <f t="shared" si="366"/>
        <v>0</v>
      </c>
      <c r="Q562" s="173">
        <f>SUM(E562:P562)</f>
        <v>0</v>
      </c>
    </row>
    <row r="563" spans="1:21" x14ac:dyDescent="0.15">
      <c r="A563" s="174"/>
      <c r="B563" s="174"/>
      <c r="C563" s="174"/>
      <c r="D563" s="174"/>
      <c r="E563" s="175"/>
      <c r="F563" s="175"/>
      <c r="G563" s="175"/>
      <c r="H563" s="175"/>
      <c r="I563" s="175"/>
      <c r="J563" s="175"/>
      <c r="K563" s="174"/>
      <c r="L563" s="174"/>
      <c r="M563" s="174"/>
      <c r="N563" s="174"/>
      <c r="O563" s="174"/>
      <c r="P563" s="174"/>
      <c r="Q563" s="174"/>
      <c r="R563" s="129">
        <f>'別紙２ 予定電力量一覧表＆時間帯別表'!E53</f>
        <v>105</v>
      </c>
    </row>
    <row r="564" spans="1:21" x14ac:dyDescent="0.15">
      <c r="A564" s="267" t="s">
        <v>81</v>
      </c>
      <c r="B564" s="268"/>
      <c r="C564" s="143" t="s">
        <v>2</v>
      </c>
      <c r="D564" s="143" t="s">
        <v>10</v>
      </c>
      <c r="E564" s="144" t="str">
        <f t="shared" ref="E564:P564" si="367">E10</f>
        <v>2021/10</v>
      </c>
      <c r="F564" s="144" t="str">
        <f t="shared" si="367"/>
        <v>2021/11</v>
      </c>
      <c r="G564" s="144" t="str">
        <f t="shared" si="367"/>
        <v>2021/12</v>
      </c>
      <c r="H564" s="144" t="str">
        <f t="shared" si="367"/>
        <v>2022/1</v>
      </c>
      <c r="I564" s="144" t="str">
        <f t="shared" si="367"/>
        <v>2022/2</v>
      </c>
      <c r="J564" s="144" t="str">
        <f t="shared" si="367"/>
        <v>2022/3</v>
      </c>
      <c r="K564" s="144" t="str">
        <f t="shared" si="367"/>
        <v>2022/4</v>
      </c>
      <c r="L564" s="144" t="str">
        <f t="shared" si="367"/>
        <v>2022/5</v>
      </c>
      <c r="M564" s="144" t="str">
        <f t="shared" si="367"/>
        <v>2022/6</v>
      </c>
      <c r="N564" s="144" t="str">
        <f t="shared" si="367"/>
        <v>2022/7</v>
      </c>
      <c r="O564" s="144" t="str">
        <f t="shared" si="367"/>
        <v>2022/8</v>
      </c>
      <c r="P564" s="144" t="str">
        <f t="shared" si="367"/>
        <v>2022/9</v>
      </c>
      <c r="Q564" s="145" t="s">
        <v>8</v>
      </c>
      <c r="R564" s="129">
        <f>P565-R563</f>
        <v>0</v>
      </c>
    </row>
    <row r="565" spans="1:21" x14ac:dyDescent="0.15">
      <c r="A565" s="252" t="s">
        <v>32</v>
      </c>
      <c r="B565" s="253"/>
      <c r="C565" s="146" t="s">
        <v>33</v>
      </c>
      <c r="D565" s="147"/>
      <c r="E565" s="70">
        <f>'別紙２ 予定電力量一覧表＆時間帯別表'!$E$53</f>
        <v>105</v>
      </c>
      <c r="F565" s="70">
        <f>'別紙２ 予定電力量一覧表＆時間帯別表'!$E$53</f>
        <v>105</v>
      </c>
      <c r="G565" s="70">
        <f>'別紙２ 予定電力量一覧表＆時間帯別表'!$E$53</f>
        <v>105</v>
      </c>
      <c r="H565" s="70">
        <f>'別紙２ 予定電力量一覧表＆時間帯別表'!$E$53</f>
        <v>105</v>
      </c>
      <c r="I565" s="70">
        <f>'別紙２ 予定電力量一覧表＆時間帯別表'!$E$53</f>
        <v>105</v>
      </c>
      <c r="J565" s="70">
        <f>'別紙２ 予定電力量一覧表＆時間帯別表'!$E$53</f>
        <v>105</v>
      </c>
      <c r="K565" s="70">
        <f>'別紙２ 予定電力量一覧表＆時間帯別表'!$E$53</f>
        <v>105</v>
      </c>
      <c r="L565" s="70">
        <f>'別紙２ 予定電力量一覧表＆時間帯別表'!$E$53</f>
        <v>105</v>
      </c>
      <c r="M565" s="70">
        <f>'別紙２ 予定電力量一覧表＆時間帯別表'!$E$53</f>
        <v>105</v>
      </c>
      <c r="N565" s="70">
        <f>'別紙２ 予定電力量一覧表＆時間帯別表'!$E$53</f>
        <v>105</v>
      </c>
      <c r="O565" s="70">
        <f>'別紙２ 予定電力量一覧表＆時間帯別表'!$E$53</f>
        <v>105</v>
      </c>
      <c r="P565" s="70">
        <f>'別紙２ 予定電力量一覧表＆時間帯別表'!$E$53</f>
        <v>105</v>
      </c>
      <c r="Q565" s="148" t="s">
        <v>35</v>
      </c>
    </row>
    <row r="566" spans="1:21" x14ac:dyDescent="0.15">
      <c r="A566" s="254" t="s">
        <v>1</v>
      </c>
      <c r="B566" s="255"/>
      <c r="C566" s="149" t="s">
        <v>37</v>
      </c>
      <c r="D566" s="150"/>
      <c r="E566" s="71">
        <v>100</v>
      </c>
      <c r="F566" s="71">
        <v>100</v>
      </c>
      <c r="G566" s="71">
        <v>100</v>
      </c>
      <c r="H566" s="71">
        <v>100</v>
      </c>
      <c r="I566" s="71">
        <v>100</v>
      </c>
      <c r="J566" s="72">
        <v>100</v>
      </c>
      <c r="K566" s="71">
        <v>100</v>
      </c>
      <c r="L566" s="71">
        <v>100</v>
      </c>
      <c r="M566" s="71">
        <v>100</v>
      </c>
      <c r="N566" s="71">
        <v>100</v>
      </c>
      <c r="O566" s="71">
        <v>100</v>
      </c>
      <c r="P566" s="71">
        <v>100</v>
      </c>
      <c r="Q566" s="151" t="s">
        <v>35</v>
      </c>
    </row>
    <row r="567" spans="1:21" x14ac:dyDescent="0.15">
      <c r="A567" s="256" t="s">
        <v>39</v>
      </c>
      <c r="B567" s="152" t="s">
        <v>3</v>
      </c>
      <c r="C567" s="152" t="s">
        <v>40</v>
      </c>
      <c r="D567" s="153"/>
      <c r="E567" s="73"/>
      <c r="F567" s="73"/>
      <c r="G567" s="73"/>
      <c r="H567" s="73"/>
      <c r="I567" s="73"/>
      <c r="J567" s="73"/>
      <c r="K567" s="73"/>
      <c r="L567" s="73"/>
      <c r="M567" s="73"/>
      <c r="N567" s="74">
        <f>'別紙２ 予定電力量一覧表＆時間帯別表'!O53</f>
        <v>16000</v>
      </c>
      <c r="O567" s="74">
        <f>'別紙２ 予定電力量一覧表＆時間帯別表'!P53</f>
        <v>10000</v>
      </c>
      <c r="P567" s="74">
        <f>'別紙２ 予定電力量一覧表＆時間帯別表'!Q53</f>
        <v>12000</v>
      </c>
      <c r="Q567" s="151">
        <f>SUM(E567:P567)</f>
        <v>38000</v>
      </c>
      <c r="S567" s="161">
        <f>'別紙２ 予定電力量一覧表＆時間帯別表'!R53</f>
        <v>137000</v>
      </c>
      <c r="T567" s="161">
        <f>Q569-S567</f>
        <v>0</v>
      </c>
      <c r="U567" s="161" t="str">
        <f>'別紙２ 予定電力量一覧表＆時間帯別表'!B53</f>
        <v>清水小学校</v>
      </c>
    </row>
    <row r="568" spans="1:21" x14ac:dyDescent="0.15">
      <c r="A568" s="257"/>
      <c r="B568" s="152" t="s">
        <v>4</v>
      </c>
      <c r="C568" s="152" t="s">
        <v>40</v>
      </c>
      <c r="D568" s="153"/>
      <c r="E568" s="74">
        <f>'別紙２ 予定電力量一覧表＆時間帯別表'!F53</f>
        <v>12000</v>
      </c>
      <c r="F568" s="74">
        <f>'別紙２ 予定電力量一覧表＆時間帯別表'!G53</f>
        <v>10000</v>
      </c>
      <c r="G568" s="74">
        <f>'別紙２ 予定電力量一覧表＆時間帯別表'!H53</f>
        <v>12000</v>
      </c>
      <c r="H568" s="74">
        <f>'別紙２ 予定電力量一覧表＆時間帯別表'!I53</f>
        <v>12000</v>
      </c>
      <c r="I568" s="74">
        <f>'別紙２ 予定電力量一覧表＆時間帯別表'!J53</f>
        <v>12000</v>
      </c>
      <c r="J568" s="74">
        <f>'別紙２ 予定電力量一覧表＆時間帯別表'!K53</f>
        <v>8000</v>
      </c>
      <c r="K568" s="74">
        <f>'別紙２ 予定電力量一覧表＆時間帯別表'!L53</f>
        <v>9000</v>
      </c>
      <c r="L568" s="74">
        <f>'別紙２ 予定電力量一覧表＆時間帯別表'!M53</f>
        <v>10000</v>
      </c>
      <c r="M568" s="74">
        <f>'別紙２ 予定電力量一覧表＆時間帯別表'!N53</f>
        <v>14000</v>
      </c>
      <c r="N568" s="74"/>
      <c r="O568" s="74"/>
      <c r="P568" s="74"/>
      <c r="Q568" s="151">
        <f>SUM(E568:P568)</f>
        <v>99000</v>
      </c>
    </row>
    <row r="569" spans="1:21" x14ac:dyDescent="0.15">
      <c r="A569" s="258"/>
      <c r="B569" s="156" t="s">
        <v>0</v>
      </c>
      <c r="C569" s="156" t="s">
        <v>40</v>
      </c>
      <c r="D569" s="157"/>
      <c r="E569" s="158">
        <f t="shared" ref="E569:P569" si="368">SUM(E567:E568)</f>
        <v>12000</v>
      </c>
      <c r="F569" s="158">
        <f t="shared" si="368"/>
        <v>10000</v>
      </c>
      <c r="G569" s="158">
        <f t="shared" si="368"/>
        <v>12000</v>
      </c>
      <c r="H569" s="158">
        <f t="shared" si="368"/>
        <v>12000</v>
      </c>
      <c r="I569" s="158">
        <f t="shared" si="368"/>
        <v>12000</v>
      </c>
      <c r="J569" s="158">
        <f t="shared" si="368"/>
        <v>8000</v>
      </c>
      <c r="K569" s="158">
        <f t="shared" si="368"/>
        <v>9000</v>
      </c>
      <c r="L569" s="158">
        <f t="shared" si="368"/>
        <v>10000</v>
      </c>
      <c r="M569" s="158">
        <f t="shared" si="368"/>
        <v>14000</v>
      </c>
      <c r="N569" s="158">
        <f t="shared" si="368"/>
        <v>16000</v>
      </c>
      <c r="O569" s="158">
        <f t="shared" si="368"/>
        <v>10000</v>
      </c>
      <c r="P569" s="158">
        <f t="shared" si="368"/>
        <v>12000</v>
      </c>
      <c r="Q569" s="159">
        <f>SUM(E569:P569)</f>
        <v>137000</v>
      </c>
    </row>
    <row r="570" spans="1:21" x14ac:dyDescent="0.15">
      <c r="A570" s="259" t="s">
        <v>5</v>
      </c>
      <c r="B570" s="260"/>
      <c r="C570" s="162" t="s">
        <v>6</v>
      </c>
      <c r="D570" s="57"/>
      <c r="E570" s="163">
        <f t="shared" ref="E570:G570" si="369">$D570*E565*(185-E566)/100</f>
        <v>0</v>
      </c>
      <c r="F570" s="163">
        <f t="shared" si="369"/>
        <v>0</v>
      </c>
      <c r="G570" s="163">
        <f t="shared" si="369"/>
        <v>0</v>
      </c>
      <c r="H570" s="163">
        <f>$D570*H565*(185-H566)/100</f>
        <v>0</v>
      </c>
      <c r="I570" s="163">
        <f t="shared" ref="I570:J570" si="370">$D570*I565*(185-I566)/100</f>
        <v>0</v>
      </c>
      <c r="J570" s="163">
        <f t="shared" si="370"/>
        <v>0</v>
      </c>
      <c r="K570" s="163">
        <f>$D570*K565*(185-K566)/100</f>
        <v>0</v>
      </c>
      <c r="L570" s="163">
        <f t="shared" ref="L570:P570" si="371">$D570*L565*(185-L566)/100</f>
        <v>0</v>
      </c>
      <c r="M570" s="163">
        <f t="shared" si="371"/>
        <v>0</v>
      </c>
      <c r="N570" s="163">
        <f t="shared" si="371"/>
        <v>0</v>
      </c>
      <c r="O570" s="163">
        <f t="shared" si="371"/>
        <v>0</v>
      </c>
      <c r="P570" s="163">
        <f t="shared" si="371"/>
        <v>0</v>
      </c>
      <c r="Q570" s="164" t="s">
        <v>41</v>
      </c>
    </row>
    <row r="571" spans="1:21" x14ac:dyDescent="0.15">
      <c r="A571" s="165" t="s">
        <v>7</v>
      </c>
      <c r="B571" s="152" t="s">
        <v>3</v>
      </c>
      <c r="C571" s="152" t="s">
        <v>6</v>
      </c>
      <c r="D571" s="58"/>
      <c r="E571" s="166">
        <f t="shared" ref="E571:J572" si="372">$D571*E567</f>
        <v>0</v>
      </c>
      <c r="F571" s="166">
        <f t="shared" si="372"/>
        <v>0</v>
      </c>
      <c r="G571" s="166">
        <f t="shared" si="372"/>
        <v>0</v>
      </c>
      <c r="H571" s="166">
        <f t="shared" si="372"/>
        <v>0</v>
      </c>
      <c r="I571" s="166">
        <f t="shared" si="372"/>
        <v>0</v>
      </c>
      <c r="J571" s="166">
        <f t="shared" si="372"/>
        <v>0</v>
      </c>
      <c r="K571" s="166">
        <f>$D571*K567</f>
        <v>0</v>
      </c>
      <c r="L571" s="166">
        <f t="shared" ref="L571:P572" si="373">$D571*L567</f>
        <v>0</v>
      </c>
      <c r="M571" s="166">
        <f t="shared" si="373"/>
        <v>0</v>
      </c>
      <c r="N571" s="166">
        <f t="shared" si="373"/>
        <v>0</v>
      </c>
      <c r="O571" s="166">
        <f t="shared" si="373"/>
        <v>0</v>
      </c>
      <c r="P571" s="166">
        <f t="shared" si="373"/>
        <v>0</v>
      </c>
      <c r="Q571" s="167" t="s">
        <v>41</v>
      </c>
    </row>
    <row r="572" spans="1:21" x14ac:dyDescent="0.15">
      <c r="A572" s="168"/>
      <c r="B572" s="152" t="s">
        <v>4</v>
      </c>
      <c r="C572" s="152" t="s">
        <v>6</v>
      </c>
      <c r="D572" s="58"/>
      <c r="E572" s="166">
        <f t="shared" si="372"/>
        <v>0</v>
      </c>
      <c r="F572" s="166">
        <f t="shared" si="372"/>
        <v>0</v>
      </c>
      <c r="G572" s="166">
        <f t="shared" si="372"/>
        <v>0</v>
      </c>
      <c r="H572" s="166">
        <f t="shared" si="372"/>
        <v>0</v>
      </c>
      <c r="I572" s="166">
        <f t="shared" si="372"/>
        <v>0</v>
      </c>
      <c r="J572" s="166">
        <f t="shared" si="372"/>
        <v>0</v>
      </c>
      <c r="K572" s="166">
        <f>$D572*K568</f>
        <v>0</v>
      </c>
      <c r="L572" s="166">
        <f t="shared" si="373"/>
        <v>0</v>
      </c>
      <c r="M572" s="166">
        <f t="shared" si="373"/>
        <v>0</v>
      </c>
      <c r="N572" s="166">
        <f t="shared" si="373"/>
        <v>0</v>
      </c>
      <c r="O572" s="166">
        <f t="shared" si="373"/>
        <v>0</v>
      </c>
      <c r="P572" s="166">
        <f t="shared" si="373"/>
        <v>0</v>
      </c>
      <c r="Q572" s="167" t="s">
        <v>41</v>
      </c>
    </row>
    <row r="573" spans="1:21" x14ac:dyDescent="0.15">
      <c r="A573" s="261" t="s">
        <v>18</v>
      </c>
      <c r="B573" s="262"/>
      <c r="C573" s="162" t="s">
        <v>6</v>
      </c>
      <c r="D573" s="169"/>
      <c r="E573" s="170">
        <f t="shared" ref="E573:P573" si="374">ROUNDDOWN(SUM(E570:E572),0)</f>
        <v>0</v>
      </c>
      <c r="F573" s="170">
        <f t="shared" si="374"/>
        <v>0</v>
      </c>
      <c r="G573" s="170">
        <f t="shared" si="374"/>
        <v>0</v>
      </c>
      <c r="H573" s="170">
        <f t="shared" si="374"/>
        <v>0</v>
      </c>
      <c r="I573" s="170">
        <f t="shared" si="374"/>
        <v>0</v>
      </c>
      <c r="J573" s="171">
        <f t="shared" si="374"/>
        <v>0</v>
      </c>
      <c r="K573" s="172">
        <f t="shared" si="374"/>
        <v>0</v>
      </c>
      <c r="L573" s="172">
        <f t="shared" si="374"/>
        <v>0</v>
      </c>
      <c r="M573" s="172">
        <f t="shared" si="374"/>
        <v>0</v>
      </c>
      <c r="N573" s="172">
        <f t="shared" si="374"/>
        <v>0</v>
      </c>
      <c r="O573" s="172">
        <f t="shared" si="374"/>
        <v>0</v>
      </c>
      <c r="P573" s="172">
        <f t="shared" si="374"/>
        <v>0</v>
      </c>
      <c r="Q573" s="173">
        <f>SUM(E573:P573)</f>
        <v>0</v>
      </c>
    </row>
    <row r="574" spans="1:21" x14ac:dyDescent="0.15">
      <c r="A574" s="174"/>
      <c r="B574" s="174"/>
      <c r="C574" s="174"/>
      <c r="D574" s="174"/>
      <c r="E574" s="175"/>
      <c r="F574" s="175"/>
      <c r="G574" s="175"/>
      <c r="H574" s="175"/>
      <c r="I574" s="175"/>
      <c r="J574" s="175"/>
      <c r="K574" s="174"/>
      <c r="L574" s="174"/>
      <c r="M574" s="174"/>
      <c r="N574" s="174"/>
      <c r="O574" s="174"/>
      <c r="P574" s="175"/>
      <c r="Q574" s="175"/>
      <c r="R574" s="129">
        <f>'別紙２ 予定電力量一覧表＆時間帯別表'!E54</f>
        <v>92</v>
      </c>
    </row>
    <row r="575" spans="1:21" x14ac:dyDescent="0.15">
      <c r="A575" s="267" t="s">
        <v>82</v>
      </c>
      <c r="B575" s="268"/>
      <c r="C575" s="143" t="s">
        <v>2</v>
      </c>
      <c r="D575" s="143" t="s">
        <v>10</v>
      </c>
      <c r="E575" s="144" t="str">
        <f t="shared" ref="E575:P575" si="375">E10</f>
        <v>2021/10</v>
      </c>
      <c r="F575" s="144" t="str">
        <f t="shared" si="375"/>
        <v>2021/11</v>
      </c>
      <c r="G575" s="144" t="str">
        <f t="shared" si="375"/>
        <v>2021/12</v>
      </c>
      <c r="H575" s="144" t="str">
        <f t="shared" si="375"/>
        <v>2022/1</v>
      </c>
      <c r="I575" s="144" t="str">
        <f t="shared" si="375"/>
        <v>2022/2</v>
      </c>
      <c r="J575" s="144" t="str">
        <f t="shared" si="375"/>
        <v>2022/3</v>
      </c>
      <c r="K575" s="144" t="str">
        <f t="shared" si="375"/>
        <v>2022/4</v>
      </c>
      <c r="L575" s="144" t="str">
        <f t="shared" si="375"/>
        <v>2022/5</v>
      </c>
      <c r="M575" s="144" t="str">
        <f t="shared" si="375"/>
        <v>2022/6</v>
      </c>
      <c r="N575" s="144" t="str">
        <f t="shared" si="375"/>
        <v>2022/7</v>
      </c>
      <c r="O575" s="144" t="str">
        <f t="shared" si="375"/>
        <v>2022/8</v>
      </c>
      <c r="P575" s="144" t="str">
        <f t="shared" si="375"/>
        <v>2022/9</v>
      </c>
      <c r="Q575" s="145" t="s">
        <v>8</v>
      </c>
      <c r="R575" s="129">
        <f>P576-R574</f>
        <v>0</v>
      </c>
    </row>
    <row r="576" spans="1:21" x14ac:dyDescent="0.15">
      <c r="A576" s="252" t="s">
        <v>32</v>
      </c>
      <c r="B576" s="253"/>
      <c r="C576" s="146" t="s">
        <v>33</v>
      </c>
      <c r="D576" s="147"/>
      <c r="E576" s="70">
        <f>'別紙２ 予定電力量一覧表＆時間帯別表'!$E$54</f>
        <v>92</v>
      </c>
      <c r="F576" s="70">
        <f>'別紙２ 予定電力量一覧表＆時間帯別表'!$E$54</f>
        <v>92</v>
      </c>
      <c r="G576" s="70">
        <f>'別紙２ 予定電力量一覧表＆時間帯別表'!$E$54</f>
        <v>92</v>
      </c>
      <c r="H576" s="70">
        <f>'別紙２ 予定電力量一覧表＆時間帯別表'!$E$54</f>
        <v>92</v>
      </c>
      <c r="I576" s="70">
        <f>'別紙２ 予定電力量一覧表＆時間帯別表'!$E$54</f>
        <v>92</v>
      </c>
      <c r="J576" s="70">
        <f>'別紙２ 予定電力量一覧表＆時間帯別表'!$E$54</f>
        <v>92</v>
      </c>
      <c r="K576" s="70">
        <f>'別紙２ 予定電力量一覧表＆時間帯別表'!$E$54</f>
        <v>92</v>
      </c>
      <c r="L576" s="70">
        <f>'別紙２ 予定電力量一覧表＆時間帯別表'!$E$54</f>
        <v>92</v>
      </c>
      <c r="M576" s="70">
        <f>'別紙２ 予定電力量一覧表＆時間帯別表'!$E$54</f>
        <v>92</v>
      </c>
      <c r="N576" s="70">
        <f>'別紙２ 予定電力量一覧表＆時間帯別表'!$E$54</f>
        <v>92</v>
      </c>
      <c r="O576" s="70">
        <f>'別紙２ 予定電力量一覧表＆時間帯別表'!$E$54</f>
        <v>92</v>
      </c>
      <c r="P576" s="70">
        <f>'別紙２ 予定電力量一覧表＆時間帯別表'!$E$54</f>
        <v>92</v>
      </c>
      <c r="Q576" s="148" t="s">
        <v>35</v>
      </c>
    </row>
    <row r="577" spans="1:21" x14ac:dyDescent="0.15">
      <c r="A577" s="254" t="s">
        <v>1</v>
      </c>
      <c r="B577" s="255"/>
      <c r="C577" s="149" t="s">
        <v>37</v>
      </c>
      <c r="D577" s="150"/>
      <c r="E577" s="71">
        <v>100</v>
      </c>
      <c r="F577" s="71">
        <v>100</v>
      </c>
      <c r="G577" s="71">
        <v>100</v>
      </c>
      <c r="H577" s="71">
        <v>100</v>
      </c>
      <c r="I577" s="71">
        <v>100</v>
      </c>
      <c r="J577" s="72">
        <v>100</v>
      </c>
      <c r="K577" s="71">
        <v>100</v>
      </c>
      <c r="L577" s="71">
        <v>100</v>
      </c>
      <c r="M577" s="71">
        <v>100</v>
      </c>
      <c r="N577" s="71">
        <v>100</v>
      </c>
      <c r="O577" s="71">
        <v>100</v>
      </c>
      <c r="P577" s="71">
        <v>100</v>
      </c>
      <c r="Q577" s="151" t="s">
        <v>35</v>
      </c>
    </row>
    <row r="578" spans="1:21" x14ac:dyDescent="0.15">
      <c r="A578" s="256" t="s">
        <v>39</v>
      </c>
      <c r="B578" s="152" t="s">
        <v>3</v>
      </c>
      <c r="C578" s="152" t="s">
        <v>40</v>
      </c>
      <c r="D578" s="153"/>
      <c r="E578" s="73"/>
      <c r="F578" s="73"/>
      <c r="G578" s="73"/>
      <c r="H578" s="73"/>
      <c r="I578" s="73"/>
      <c r="J578" s="73"/>
      <c r="K578" s="73"/>
      <c r="L578" s="73"/>
      <c r="M578" s="73"/>
      <c r="N578" s="74">
        <f>'別紙２ 予定電力量一覧表＆時間帯別表'!O54</f>
        <v>18000</v>
      </c>
      <c r="O578" s="74">
        <f>'別紙２ 予定電力量一覧表＆時間帯別表'!P54</f>
        <v>16000</v>
      </c>
      <c r="P578" s="74">
        <f>'別紙２ 予定電力量一覧表＆時間帯別表'!Q54</f>
        <v>14000</v>
      </c>
      <c r="Q578" s="151">
        <f>SUM(E578:P578)</f>
        <v>48000</v>
      </c>
      <c r="S578" s="161">
        <f>'別紙２ 予定電力量一覧表＆時間帯別表'!R54</f>
        <v>154000</v>
      </c>
      <c r="T578" s="161">
        <f>Q580-S578</f>
        <v>0</v>
      </c>
      <c r="U578" s="161" t="str">
        <f>'別紙２ 予定電力量一覧表＆時間帯別表'!B54</f>
        <v>錦が丘小学校</v>
      </c>
    </row>
    <row r="579" spans="1:21" x14ac:dyDescent="0.15">
      <c r="A579" s="257"/>
      <c r="B579" s="152" t="s">
        <v>4</v>
      </c>
      <c r="C579" s="152" t="s">
        <v>40</v>
      </c>
      <c r="D579" s="153"/>
      <c r="E579" s="74">
        <f>'別紙２ 予定電力量一覧表＆時間帯別表'!F54</f>
        <v>11000</v>
      </c>
      <c r="F579" s="74">
        <f>'別紙２ 予定電力量一覧表＆時間帯別表'!G54</f>
        <v>10000</v>
      </c>
      <c r="G579" s="74">
        <f>'別紙２ 予定電力量一覧表＆時間帯別表'!H54</f>
        <v>12000</v>
      </c>
      <c r="H579" s="74">
        <f>'別紙２ 予定電力量一覧表＆時間帯別表'!I54</f>
        <v>13000</v>
      </c>
      <c r="I579" s="74">
        <f>'別紙２ 予定電力量一覧表＆時間帯別表'!J54</f>
        <v>12000</v>
      </c>
      <c r="J579" s="74">
        <f>'別紙２ 予定電力量一覧表＆時間帯別表'!K54</f>
        <v>11000</v>
      </c>
      <c r="K579" s="74">
        <f>'別紙２ 予定電力量一覧表＆時間帯別表'!L54</f>
        <v>11000</v>
      </c>
      <c r="L579" s="74">
        <f>'別紙２ 予定電力量一覧表＆時間帯別表'!M54</f>
        <v>11000</v>
      </c>
      <c r="M579" s="74">
        <f>'別紙２ 予定電力量一覧表＆時間帯別表'!N54</f>
        <v>15000</v>
      </c>
      <c r="N579" s="74"/>
      <c r="O579" s="74"/>
      <c r="P579" s="74"/>
      <c r="Q579" s="151">
        <f>SUM(E579:P579)</f>
        <v>106000</v>
      </c>
    </row>
    <row r="580" spans="1:21" x14ac:dyDescent="0.15">
      <c r="A580" s="258"/>
      <c r="B580" s="156" t="s">
        <v>0</v>
      </c>
      <c r="C580" s="156" t="s">
        <v>40</v>
      </c>
      <c r="D580" s="157"/>
      <c r="E580" s="158">
        <f t="shared" ref="E580:P580" si="376">SUM(E578:E579)</f>
        <v>11000</v>
      </c>
      <c r="F580" s="158">
        <f t="shared" si="376"/>
        <v>10000</v>
      </c>
      <c r="G580" s="158">
        <f t="shared" si="376"/>
        <v>12000</v>
      </c>
      <c r="H580" s="158">
        <f t="shared" si="376"/>
        <v>13000</v>
      </c>
      <c r="I580" s="158">
        <f t="shared" si="376"/>
        <v>12000</v>
      </c>
      <c r="J580" s="158">
        <f t="shared" si="376"/>
        <v>11000</v>
      </c>
      <c r="K580" s="158">
        <f t="shared" si="376"/>
        <v>11000</v>
      </c>
      <c r="L580" s="158">
        <f t="shared" si="376"/>
        <v>11000</v>
      </c>
      <c r="M580" s="158">
        <f t="shared" si="376"/>
        <v>15000</v>
      </c>
      <c r="N580" s="158">
        <f t="shared" si="376"/>
        <v>18000</v>
      </c>
      <c r="O580" s="158">
        <f t="shared" si="376"/>
        <v>16000</v>
      </c>
      <c r="P580" s="158">
        <f t="shared" si="376"/>
        <v>14000</v>
      </c>
      <c r="Q580" s="159">
        <f>SUM(E580:P580)</f>
        <v>154000</v>
      </c>
    </row>
    <row r="581" spans="1:21" x14ac:dyDescent="0.15">
      <c r="A581" s="259" t="s">
        <v>5</v>
      </c>
      <c r="B581" s="260"/>
      <c r="C581" s="162" t="s">
        <v>6</v>
      </c>
      <c r="D581" s="57"/>
      <c r="E581" s="163">
        <f t="shared" ref="E581:G581" si="377">$D581*E576*(185-E577)/100</f>
        <v>0</v>
      </c>
      <c r="F581" s="163">
        <f t="shared" si="377"/>
        <v>0</v>
      </c>
      <c r="G581" s="163">
        <f t="shared" si="377"/>
        <v>0</v>
      </c>
      <c r="H581" s="163">
        <f>$D581*H576*(185-H577)/100</f>
        <v>0</v>
      </c>
      <c r="I581" s="163">
        <f t="shared" ref="I581:J581" si="378">$D581*I576*(185-I577)/100</f>
        <v>0</v>
      </c>
      <c r="J581" s="163">
        <f t="shared" si="378"/>
        <v>0</v>
      </c>
      <c r="K581" s="163">
        <f>$D581*K576*(185-K577)/100</f>
        <v>0</v>
      </c>
      <c r="L581" s="163">
        <f t="shared" ref="L581:P581" si="379">$D581*L576*(185-L577)/100</f>
        <v>0</v>
      </c>
      <c r="M581" s="163">
        <f t="shared" si="379"/>
        <v>0</v>
      </c>
      <c r="N581" s="163">
        <f t="shared" si="379"/>
        <v>0</v>
      </c>
      <c r="O581" s="163">
        <f t="shared" si="379"/>
        <v>0</v>
      </c>
      <c r="P581" s="163">
        <f t="shared" si="379"/>
        <v>0</v>
      </c>
      <c r="Q581" s="164" t="s">
        <v>41</v>
      </c>
    </row>
    <row r="582" spans="1:21" x14ac:dyDescent="0.15">
      <c r="A582" s="165" t="s">
        <v>7</v>
      </c>
      <c r="B582" s="152" t="s">
        <v>3</v>
      </c>
      <c r="C582" s="152" t="s">
        <v>6</v>
      </c>
      <c r="D582" s="58"/>
      <c r="E582" s="166">
        <f t="shared" ref="E582:J583" si="380">$D582*E578</f>
        <v>0</v>
      </c>
      <c r="F582" s="166">
        <f t="shared" si="380"/>
        <v>0</v>
      </c>
      <c r="G582" s="166">
        <f t="shared" si="380"/>
        <v>0</v>
      </c>
      <c r="H582" s="166">
        <f t="shared" si="380"/>
        <v>0</v>
      </c>
      <c r="I582" s="166">
        <f t="shared" si="380"/>
        <v>0</v>
      </c>
      <c r="J582" s="166">
        <f t="shared" si="380"/>
        <v>0</v>
      </c>
      <c r="K582" s="166">
        <f>$D582*K578</f>
        <v>0</v>
      </c>
      <c r="L582" s="166">
        <f t="shared" ref="L582:P583" si="381">$D582*L578</f>
        <v>0</v>
      </c>
      <c r="M582" s="166">
        <f t="shared" si="381"/>
        <v>0</v>
      </c>
      <c r="N582" s="166">
        <f t="shared" si="381"/>
        <v>0</v>
      </c>
      <c r="O582" s="166">
        <f t="shared" si="381"/>
        <v>0</v>
      </c>
      <c r="P582" s="166">
        <f t="shared" si="381"/>
        <v>0</v>
      </c>
      <c r="Q582" s="167" t="s">
        <v>41</v>
      </c>
    </row>
    <row r="583" spans="1:21" x14ac:dyDescent="0.15">
      <c r="A583" s="168"/>
      <c r="B583" s="152" t="s">
        <v>4</v>
      </c>
      <c r="C583" s="152" t="s">
        <v>6</v>
      </c>
      <c r="D583" s="58"/>
      <c r="E583" s="166">
        <f t="shared" si="380"/>
        <v>0</v>
      </c>
      <c r="F583" s="166">
        <f t="shared" si="380"/>
        <v>0</v>
      </c>
      <c r="G583" s="166">
        <f t="shared" si="380"/>
        <v>0</v>
      </c>
      <c r="H583" s="166">
        <f t="shared" si="380"/>
        <v>0</v>
      </c>
      <c r="I583" s="166">
        <f t="shared" si="380"/>
        <v>0</v>
      </c>
      <c r="J583" s="166">
        <f t="shared" si="380"/>
        <v>0</v>
      </c>
      <c r="K583" s="166">
        <f>$D583*K579</f>
        <v>0</v>
      </c>
      <c r="L583" s="166">
        <f t="shared" si="381"/>
        <v>0</v>
      </c>
      <c r="M583" s="166">
        <f t="shared" si="381"/>
        <v>0</v>
      </c>
      <c r="N583" s="166">
        <f t="shared" si="381"/>
        <v>0</v>
      </c>
      <c r="O583" s="166">
        <f t="shared" si="381"/>
        <v>0</v>
      </c>
      <c r="P583" s="166">
        <f t="shared" si="381"/>
        <v>0</v>
      </c>
      <c r="Q583" s="167" t="s">
        <v>41</v>
      </c>
    </row>
    <row r="584" spans="1:21" x14ac:dyDescent="0.15">
      <c r="A584" s="261" t="s">
        <v>18</v>
      </c>
      <c r="B584" s="262"/>
      <c r="C584" s="162" t="s">
        <v>6</v>
      </c>
      <c r="D584" s="169"/>
      <c r="E584" s="170">
        <f t="shared" ref="E584:P584" si="382">ROUNDDOWN(SUM(E581:E583),0)</f>
        <v>0</v>
      </c>
      <c r="F584" s="170">
        <f t="shared" si="382"/>
        <v>0</v>
      </c>
      <c r="G584" s="170">
        <f t="shared" si="382"/>
        <v>0</v>
      </c>
      <c r="H584" s="170">
        <f t="shared" si="382"/>
        <v>0</v>
      </c>
      <c r="I584" s="170">
        <f t="shared" si="382"/>
        <v>0</v>
      </c>
      <c r="J584" s="171">
        <f t="shared" si="382"/>
        <v>0</v>
      </c>
      <c r="K584" s="172">
        <f t="shared" si="382"/>
        <v>0</v>
      </c>
      <c r="L584" s="172">
        <f t="shared" si="382"/>
        <v>0</v>
      </c>
      <c r="M584" s="172">
        <f t="shared" si="382"/>
        <v>0</v>
      </c>
      <c r="N584" s="172">
        <f t="shared" si="382"/>
        <v>0</v>
      </c>
      <c r="O584" s="172">
        <f t="shared" si="382"/>
        <v>0</v>
      </c>
      <c r="P584" s="172">
        <f t="shared" si="382"/>
        <v>0</v>
      </c>
      <c r="Q584" s="173">
        <f>SUM(E584:P584)</f>
        <v>0</v>
      </c>
    </row>
    <row r="585" spans="1:21" x14ac:dyDescent="0.15">
      <c r="A585" s="174"/>
      <c r="B585" s="174"/>
      <c r="C585" s="174"/>
      <c r="D585" s="174"/>
      <c r="E585" s="175"/>
      <c r="F585" s="175"/>
      <c r="G585" s="175"/>
      <c r="H585" s="175"/>
      <c r="I585" s="175"/>
      <c r="J585" s="175"/>
      <c r="K585" s="174"/>
      <c r="L585" s="174"/>
      <c r="M585" s="174"/>
      <c r="N585" s="174"/>
      <c r="O585" s="174"/>
      <c r="P585" s="174"/>
      <c r="Q585" s="174"/>
      <c r="R585" s="129">
        <f>'別紙２ 予定電力量一覧表＆時間帯別表'!E55</f>
        <v>138</v>
      </c>
    </row>
    <row r="586" spans="1:21" x14ac:dyDescent="0.15">
      <c r="A586" s="267" t="s">
        <v>83</v>
      </c>
      <c r="B586" s="268"/>
      <c r="C586" s="143" t="s">
        <v>2</v>
      </c>
      <c r="D586" s="143" t="s">
        <v>10</v>
      </c>
      <c r="E586" s="144" t="str">
        <f t="shared" ref="E586:P586" si="383">E10</f>
        <v>2021/10</v>
      </c>
      <c r="F586" s="144" t="str">
        <f t="shared" si="383"/>
        <v>2021/11</v>
      </c>
      <c r="G586" s="144" t="str">
        <f t="shared" si="383"/>
        <v>2021/12</v>
      </c>
      <c r="H586" s="144" t="str">
        <f t="shared" si="383"/>
        <v>2022/1</v>
      </c>
      <c r="I586" s="144" t="str">
        <f t="shared" si="383"/>
        <v>2022/2</v>
      </c>
      <c r="J586" s="144" t="str">
        <f t="shared" si="383"/>
        <v>2022/3</v>
      </c>
      <c r="K586" s="144" t="str">
        <f t="shared" si="383"/>
        <v>2022/4</v>
      </c>
      <c r="L586" s="144" t="str">
        <f t="shared" si="383"/>
        <v>2022/5</v>
      </c>
      <c r="M586" s="144" t="str">
        <f t="shared" si="383"/>
        <v>2022/6</v>
      </c>
      <c r="N586" s="144" t="str">
        <f t="shared" si="383"/>
        <v>2022/7</v>
      </c>
      <c r="O586" s="144" t="str">
        <f t="shared" si="383"/>
        <v>2022/8</v>
      </c>
      <c r="P586" s="144" t="str">
        <f t="shared" si="383"/>
        <v>2022/9</v>
      </c>
      <c r="Q586" s="145" t="s">
        <v>8</v>
      </c>
      <c r="R586" s="129">
        <f>P587-R585</f>
        <v>0</v>
      </c>
    </row>
    <row r="587" spans="1:21" x14ac:dyDescent="0.15">
      <c r="A587" s="252" t="s">
        <v>32</v>
      </c>
      <c r="B587" s="253"/>
      <c r="C587" s="146" t="s">
        <v>33</v>
      </c>
      <c r="D587" s="147"/>
      <c r="E587" s="70">
        <f>'別紙２ 予定電力量一覧表＆時間帯別表'!$E$55</f>
        <v>138</v>
      </c>
      <c r="F587" s="70">
        <f>'別紙２ 予定電力量一覧表＆時間帯別表'!$E$55</f>
        <v>138</v>
      </c>
      <c r="G587" s="70">
        <f>'別紙２ 予定電力量一覧表＆時間帯別表'!$E$55</f>
        <v>138</v>
      </c>
      <c r="H587" s="70">
        <f>'別紙２ 予定電力量一覧表＆時間帯別表'!$E$55</f>
        <v>138</v>
      </c>
      <c r="I587" s="70">
        <f>'別紙２ 予定電力量一覧表＆時間帯別表'!$E$55</f>
        <v>138</v>
      </c>
      <c r="J587" s="70">
        <f>'別紙２ 予定電力量一覧表＆時間帯別表'!$E$55</f>
        <v>138</v>
      </c>
      <c r="K587" s="70">
        <f>'別紙２ 予定電力量一覧表＆時間帯別表'!$E$55</f>
        <v>138</v>
      </c>
      <c r="L587" s="70">
        <f>'別紙２ 予定電力量一覧表＆時間帯別表'!$E$55</f>
        <v>138</v>
      </c>
      <c r="M587" s="70">
        <f>'別紙２ 予定電力量一覧表＆時間帯別表'!$E$55</f>
        <v>138</v>
      </c>
      <c r="N587" s="70">
        <f>'別紙２ 予定電力量一覧表＆時間帯別表'!$E$55</f>
        <v>138</v>
      </c>
      <c r="O587" s="70">
        <f>'別紙２ 予定電力量一覧表＆時間帯別表'!$E$55</f>
        <v>138</v>
      </c>
      <c r="P587" s="70">
        <f>'別紙２ 予定電力量一覧表＆時間帯別表'!$E$55</f>
        <v>138</v>
      </c>
      <c r="Q587" s="148" t="s">
        <v>35</v>
      </c>
    </row>
    <row r="588" spans="1:21" x14ac:dyDescent="0.15">
      <c r="A588" s="254" t="s">
        <v>1</v>
      </c>
      <c r="B588" s="255"/>
      <c r="C588" s="149" t="s">
        <v>37</v>
      </c>
      <c r="D588" s="150"/>
      <c r="E588" s="71">
        <v>100</v>
      </c>
      <c r="F588" s="71">
        <v>100</v>
      </c>
      <c r="G588" s="71">
        <v>100</v>
      </c>
      <c r="H588" s="71">
        <v>100</v>
      </c>
      <c r="I588" s="71">
        <v>100</v>
      </c>
      <c r="J588" s="72">
        <v>100</v>
      </c>
      <c r="K588" s="71">
        <v>100</v>
      </c>
      <c r="L588" s="71">
        <v>100</v>
      </c>
      <c r="M588" s="71">
        <v>100</v>
      </c>
      <c r="N588" s="71">
        <v>100</v>
      </c>
      <c r="O588" s="71">
        <v>100</v>
      </c>
      <c r="P588" s="71">
        <v>100</v>
      </c>
      <c r="Q588" s="151" t="s">
        <v>35</v>
      </c>
    </row>
    <row r="589" spans="1:21" x14ac:dyDescent="0.15">
      <c r="A589" s="256" t="s">
        <v>39</v>
      </c>
      <c r="B589" s="152" t="s">
        <v>3</v>
      </c>
      <c r="C589" s="152" t="s">
        <v>40</v>
      </c>
      <c r="D589" s="153"/>
      <c r="E589" s="73"/>
      <c r="F589" s="73"/>
      <c r="G589" s="73"/>
      <c r="H589" s="73"/>
      <c r="I589" s="73"/>
      <c r="J589" s="73"/>
      <c r="K589" s="73"/>
      <c r="L589" s="73"/>
      <c r="M589" s="73"/>
      <c r="N589" s="74">
        <f>'別紙２ 予定電力量一覧表＆時間帯別表'!O55</f>
        <v>14000</v>
      </c>
      <c r="O589" s="74">
        <f>'別紙２ 予定電力量一覧表＆時間帯別表'!P55</f>
        <v>10000</v>
      </c>
      <c r="P589" s="74">
        <f>'別紙２ 予定電力量一覧表＆時間帯別表'!Q55</f>
        <v>16000</v>
      </c>
      <c r="Q589" s="151">
        <f>SUM(E589:P589)</f>
        <v>40000</v>
      </c>
      <c r="S589" s="161">
        <f>'別紙２ 予定電力量一覧表＆時間帯別表'!R55</f>
        <v>158000</v>
      </c>
      <c r="T589" s="161">
        <f>Q591-S589</f>
        <v>0</v>
      </c>
      <c r="U589" s="161" t="str">
        <f>'別紙２ 予定電力量一覧表＆時間帯別表'!B55</f>
        <v>錦浦小学校</v>
      </c>
    </row>
    <row r="590" spans="1:21" x14ac:dyDescent="0.15">
      <c r="A590" s="257"/>
      <c r="B590" s="152" t="s">
        <v>4</v>
      </c>
      <c r="C590" s="152" t="s">
        <v>40</v>
      </c>
      <c r="D590" s="153"/>
      <c r="E590" s="74">
        <f>'別紙２ 予定電力量一覧表＆時間帯別表'!F55</f>
        <v>14000</v>
      </c>
      <c r="F590" s="74">
        <f>'別紙２ 予定電力量一覧表＆時間帯別表'!G55</f>
        <v>13000</v>
      </c>
      <c r="G590" s="74">
        <f>'別紙２ 予定電力量一覧表＆時間帯別表'!H55</f>
        <v>14000</v>
      </c>
      <c r="H590" s="74">
        <f>'別紙２ 予定電力量一覧表＆時間帯別表'!I55</f>
        <v>16000</v>
      </c>
      <c r="I590" s="74">
        <f>'別紙２ 予定電力量一覧表＆時間帯別表'!J55</f>
        <v>15000</v>
      </c>
      <c r="J590" s="74">
        <f>'別紙２ 予定電力量一覧表＆時間帯別表'!K55</f>
        <v>9000</v>
      </c>
      <c r="K590" s="74">
        <f>'別紙２ 予定電力量一覧表＆時間帯別表'!L55</f>
        <v>11000</v>
      </c>
      <c r="L590" s="74">
        <f>'別紙２ 予定電力量一覧表＆時間帯別表'!M55</f>
        <v>12000</v>
      </c>
      <c r="M590" s="74">
        <f>'別紙２ 予定電力量一覧表＆時間帯別表'!N55</f>
        <v>14000</v>
      </c>
      <c r="N590" s="74"/>
      <c r="O590" s="74"/>
      <c r="P590" s="74"/>
      <c r="Q590" s="151">
        <f>SUM(E590:P590)</f>
        <v>118000</v>
      </c>
    </row>
    <row r="591" spans="1:21" x14ac:dyDescent="0.15">
      <c r="A591" s="258"/>
      <c r="B591" s="156" t="s">
        <v>0</v>
      </c>
      <c r="C591" s="156" t="s">
        <v>40</v>
      </c>
      <c r="D591" s="157"/>
      <c r="E591" s="158">
        <f t="shared" ref="E591:P591" si="384">SUM(E589:E590)</f>
        <v>14000</v>
      </c>
      <c r="F591" s="158">
        <f t="shared" si="384"/>
        <v>13000</v>
      </c>
      <c r="G591" s="158">
        <f t="shared" si="384"/>
        <v>14000</v>
      </c>
      <c r="H591" s="158">
        <f t="shared" si="384"/>
        <v>16000</v>
      </c>
      <c r="I591" s="158">
        <f t="shared" si="384"/>
        <v>15000</v>
      </c>
      <c r="J591" s="158">
        <f t="shared" si="384"/>
        <v>9000</v>
      </c>
      <c r="K591" s="158">
        <f t="shared" si="384"/>
        <v>11000</v>
      </c>
      <c r="L591" s="158">
        <f t="shared" si="384"/>
        <v>12000</v>
      </c>
      <c r="M591" s="158">
        <f t="shared" si="384"/>
        <v>14000</v>
      </c>
      <c r="N591" s="158">
        <f t="shared" si="384"/>
        <v>14000</v>
      </c>
      <c r="O591" s="158">
        <f t="shared" si="384"/>
        <v>10000</v>
      </c>
      <c r="P591" s="158">
        <f t="shared" si="384"/>
        <v>16000</v>
      </c>
      <c r="Q591" s="159">
        <f>SUM(E591:P591)</f>
        <v>158000</v>
      </c>
    </row>
    <row r="592" spans="1:21" x14ac:dyDescent="0.15">
      <c r="A592" s="259" t="s">
        <v>5</v>
      </c>
      <c r="B592" s="260"/>
      <c r="C592" s="162" t="s">
        <v>6</v>
      </c>
      <c r="D592" s="57"/>
      <c r="E592" s="163">
        <f t="shared" ref="E592:G592" si="385">$D592*E587*(185-E588)/100</f>
        <v>0</v>
      </c>
      <c r="F592" s="163">
        <f t="shared" si="385"/>
        <v>0</v>
      </c>
      <c r="G592" s="163">
        <f t="shared" si="385"/>
        <v>0</v>
      </c>
      <c r="H592" s="163">
        <f>$D592*H587*(185-H588)/100</f>
        <v>0</v>
      </c>
      <c r="I592" s="163">
        <f t="shared" ref="I592:J592" si="386">$D592*I587*(185-I588)/100</f>
        <v>0</v>
      </c>
      <c r="J592" s="163">
        <f t="shared" si="386"/>
        <v>0</v>
      </c>
      <c r="K592" s="163">
        <f>$D592*K587*(185-K588)/100</f>
        <v>0</v>
      </c>
      <c r="L592" s="163">
        <f t="shared" ref="L592:P592" si="387">$D592*L587*(185-L588)/100</f>
        <v>0</v>
      </c>
      <c r="M592" s="163">
        <f t="shared" si="387"/>
        <v>0</v>
      </c>
      <c r="N592" s="163">
        <f t="shared" si="387"/>
        <v>0</v>
      </c>
      <c r="O592" s="163">
        <f t="shared" si="387"/>
        <v>0</v>
      </c>
      <c r="P592" s="163">
        <f t="shared" si="387"/>
        <v>0</v>
      </c>
      <c r="Q592" s="164" t="s">
        <v>41</v>
      </c>
    </row>
    <row r="593" spans="1:21" x14ac:dyDescent="0.15">
      <c r="A593" s="165" t="s">
        <v>7</v>
      </c>
      <c r="B593" s="152" t="s">
        <v>3</v>
      </c>
      <c r="C593" s="152" t="s">
        <v>6</v>
      </c>
      <c r="D593" s="58"/>
      <c r="E593" s="166">
        <f t="shared" ref="E593:J594" si="388">$D593*E589</f>
        <v>0</v>
      </c>
      <c r="F593" s="166">
        <f t="shared" si="388"/>
        <v>0</v>
      </c>
      <c r="G593" s="166">
        <f t="shared" si="388"/>
        <v>0</v>
      </c>
      <c r="H593" s="166">
        <f t="shared" si="388"/>
        <v>0</v>
      </c>
      <c r="I593" s="166">
        <f t="shared" si="388"/>
        <v>0</v>
      </c>
      <c r="J593" s="166">
        <f t="shared" si="388"/>
        <v>0</v>
      </c>
      <c r="K593" s="166">
        <f>$D593*K589</f>
        <v>0</v>
      </c>
      <c r="L593" s="166">
        <f t="shared" ref="L593:P594" si="389">$D593*L589</f>
        <v>0</v>
      </c>
      <c r="M593" s="166">
        <f t="shared" si="389"/>
        <v>0</v>
      </c>
      <c r="N593" s="166">
        <f t="shared" si="389"/>
        <v>0</v>
      </c>
      <c r="O593" s="166">
        <f t="shared" si="389"/>
        <v>0</v>
      </c>
      <c r="P593" s="166">
        <f t="shared" si="389"/>
        <v>0</v>
      </c>
      <c r="Q593" s="167" t="s">
        <v>41</v>
      </c>
    </row>
    <row r="594" spans="1:21" x14ac:dyDescent="0.15">
      <c r="A594" s="168"/>
      <c r="B594" s="152" t="s">
        <v>4</v>
      </c>
      <c r="C594" s="152" t="s">
        <v>6</v>
      </c>
      <c r="D594" s="58"/>
      <c r="E594" s="166">
        <f t="shared" si="388"/>
        <v>0</v>
      </c>
      <c r="F594" s="166">
        <f t="shared" si="388"/>
        <v>0</v>
      </c>
      <c r="G594" s="166">
        <f t="shared" si="388"/>
        <v>0</v>
      </c>
      <c r="H594" s="166">
        <f t="shared" si="388"/>
        <v>0</v>
      </c>
      <c r="I594" s="166">
        <f t="shared" si="388"/>
        <v>0</v>
      </c>
      <c r="J594" s="166">
        <f t="shared" si="388"/>
        <v>0</v>
      </c>
      <c r="K594" s="166">
        <f>$D594*K590</f>
        <v>0</v>
      </c>
      <c r="L594" s="166">
        <f t="shared" si="389"/>
        <v>0</v>
      </c>
      <c r="M594" s="166">
        <f t="shared" si="389"/>
        <v>0</v>
      </c>
      <c r="N594" s="166">
        <f t="shared" si="389"/>
        <v>0</v>
      </c>
      <c r="O594" s="166">
        <f t="shared" si="389"/>
        <v>0</v>
      </c>
      <c r="P594" s="166">
        <f t="shared" si="389"/>
        <v>0</v>
      </c>
      <c r="Q594" s="167" t="s">
        <v>41</v>
      </c>
    </row>
    <row r="595" spans="1:21" x14ac:dyDescent="0.15">
      <c r="A595" s="261" t="s">
        <v>18</v>
      </c>
      <c r="B595" s="262"/>
      <c r="C595" s="162" t="s">
        <v>6</v>
      </c>
      <c r="D595" s="169"/>
      <c r="E595" s="170">
        <f t="shared" ref="E595:P595" si="390">ROUNDDOWN(SUM(E592:E594),0)</f>
        <v>0</v>
      </c>
      <c r="F595" s="170">
        <f t="shared" si="390"/>
        <v>0</v>
      </c>
      <c r="G595" s="170">
        <f t="shared" si="390"/>
        <v>0</v>
      </c>
      <c r="H595" s="170">
        <f t="shared" si="390"/>
        <v>0</v>
      </c>
      <c r="I595" s="170">
        <f t="shared" si="390"/>
        <v>0</v>
      </c>
      <c r="J595" s="171">
        <f t="shared" si="390"/>
        <v>0</v>
      </c>
      <c r="K595" s="172">
        <f t="shared" si="390"/>
        <v>0</v>
      </c>
      <c r="L595" s="172">
        <f t="shared" si="390"/>
        <v>0</v>
      </c>
      <c r="M595" s="172">
        <f t="shared" si="390"/>
        <v>0</v>
      </c>
      <c r="N595" s="172">
        <f t="shared" si="390"/>
        <v>0</v>
      </c>
      <c r="O595" s="172">
        <f t="shared" si="390"/>
        <v>0</v>
      </c>
      <c r="P595" s="172">
        <f t="shared" si="390"/>
        <v>0</v>
      </c>
      <c r="Q595" s="173">
        <f>SUM(E595:P595)</f>
        <v>0</v>
      </c>
    </row>
    <row r="596" spans="1:21" x14ac:dyDescent="0.15">
      <c r="A596" s="174"/>
      <c r="B596" s="174"/>
      <c r="C596" s="174"/>
      <c r="D596" s="174"/>
      <c r="E596" s="175"/>
      <c r="F596" s="175"/>
      <c r="G596" s="175"/>
      <c r="H596" s="175"/>
      <c r="I596" s="175"/>
      <c r="J596" s="175"/>
      <c r="K596" s="174"/>
      <c r="L596" s="174"/>
      <c r="M596" s="174"/>
      <c r="N596" s="174"/>
      <c r="O596" s="174"/>
      <c r="P596" s="174"/>
      <c r="Q596" s="174"/>
      <c r="R596" s="129">
        <f>'別紙２ 予定電力量一覧表＆時間帯別表'!E56</f>
        <v>81</v>
      </c>
    </row>
    <row r="597" spans="1:21" x14ac:dyDescent="0.15">
      <c r="A597" s="267" t="s">
        <v>84</v>
      </c>
      <c r="B597" s="268"/>
      <c r="C597" s="143" t="s">
        <v>2</v>
      </c>
      <c r="D597" s="143" t="s">
        <v>10</v>
      </c>
      <c r="E597" s="144" t="str">
        <f t="shared" ref="E597:P597" si="391">E10</f>
        <v>2021/10</v>
      </c>
      <c r="F597" s="144" t="str">
        <f t="shared" si="391"/>
        <v>2021/11</v>
      </c>
      <c r="G597" s="144" t="str">
        <f t="shared" si="391"/>
        <v>2021/12</v>
      </c>
      <c r="H597" s="144" t="str">
        <f t="shared" si="391"/>
        <v>2022/1</v>
      </c>
      <c r="I597" s="144" t="str">
        <f t="shared" si="391"/>
        <v>2022/2</v>
      </c>
      <c r="J597" s="144" t="str">
        <f t="shared" si="391"/>
        <v>2022/3</v>
      </c>
      <c r="K597" s="144" t="str">
        <f t="shared" si="391"/>
        <v>2022/4</v>
      </c>
      <c r="L597" s="144" t="str">
        <f t="shared" si="391"/>
        <v>2022/5</v>
      </c>
      <c r="M597" s="144" t="str">
        <f t="shared" si="391"/>
        <v>2022/6</v>
      </c>
      <c r="N597" s="144" t="str">
        <f t="shared" si="391"/>
        <v>2022/7</v>
      </c>
      <c r="O597" s="144" t="str">
        <f t="shared" si="391"/>
        <v>2022/8</v>
      </c>
      <c r="P597" s="144" t="str">
        <f t="shared" si="391"/>
        <v>2022/9</v>
      </c>
      <c r="Q597" s="145" t="s">
        <v>8</v>
      </c>
      <c r="R597" s="129">
        <f>P598-R596</f>
        <v>0</v>
      </c>
    </row>
    <row r="598" spans="1:21" x14ac:dyDescent="0.15">
      <c r="A598" s="252" t="s">
        <v>32</v>
      </c>
      <c r="B598" s="253"/>
      <c r="C598" s="146" t="s">
        <v>33</v>
      </c>
      <c r="D598" s="147"/>
      <c r="E598" s="70">
        <f>'別紙２ 予定電力量一覧表＆時間帯別表'!$E$56</f>
        <v>81</v>
      </c>
      <c r="F598" s="70">
        <f>'別紙２ 予定電力量一覧表＆時間帯別表'!$E$56</f>
        <v>81</v>
      </c>
      <c r="G598" s="70">
        <f>'別紙２ 予定電力量一覧表＆時間帯別表'!$E$56</f>
        <v>81</v>
      </c>
      <c r="H598" s="70">
        <f>'別紙２ 予定電力量一覧表＆時間帯別表'!$E$56</f>
        <v>81</v>
      </c>
      <c r="I598" s="70">
        <f>'別紙２ 予定電力量一覧表＆時間帯別表'!$E$56</f>
        <v>81</v>
      </c>
      <c r="J598" s="70">
        <f>'別紙２ 予定電力量一覧表＆時間帯別表'!$E$56</f>
        <v>81</v>
      </c>
      <c r="K598" s="70">
        <f>'別紙２ 予定電力量一覧表＆時間帯別表'!$E$56</f>
        <v>81</v>
      </c>
      <c r="L598" s="70">
        <f>'別紙２ 予定電力量一覧表＆時間帯別表'!$E$56</f>
        <v>81</v>
      </c>
      <c r="M598" s="70">
        <f>'別紙２ 予定電力量一覧表＆時間帯別表'!$E$56</f>
        <v>81</v>
      </c>
      <c r="N598" s="70">
        <f>'別紙２ 予定電力量一覧表＆時間帯別表'!$E$56</f>
        <v>81</v>
      </c>
      <c r="O598" s="70">
        <f>'別紙２ 予定電力量一覧表＆時間帯別表'!$E$56</f>
        <v>81</v>
      </c>
      <c r="P598" s="70">
        <f>'別紙２ 予定電力量一覧表＆時間帯別表'!$E$56</f>
        <v>81</v>
      </c>
      <c r="Q598" s="148" t="s">
        <v>35</v>
      </c>
    </row>
    <row r="599" spans="1:21" x14ac:dyDescent="0.15">
      <c r="A599" s="254" t="s">
        <v>1</v>
      </c>
      <c r="B599" s="255"/>
      <c r="C599" s="149" t="s">
        <v>37</v>
      </c>
      <c r="D599" s="150"/>
      <c r="E599" s="71">
        <v>100</v>
      </c>
      <c r="F599" s="71">
        <v>100</v>
      </c>
      <c r="G599" s="71">
        <v>100</v>
      </c>
      <c r="H599" s="71">
        <v>100</v>
      </c>
      <c r="I599" s="71">
        <v>100</v>
      </c>
      <c r="J599" s="72">
        <v>100</v>
      </c>
      <c r="K599" s="71">
        <v>100</v>
      </c>
      <c r="L599" s="71">
        <v>100</v>
      </c>
      <c r="M599" s="71">
        <v>100</v>
      </c>
      <c r="N599" s="71">
        <v>100</v>
      </c>
      <c r="O599" s="71">
        <v>100</v>
      </c>
      <c r="P599" s="71">
        <v>100</v>
      </c>
      <c r="Q599" s="151" t="s">
        <v>35</v>
      </c>
    </row>
    <row r="600" spans="1:21" x14ac:dyDescent="0.15">
      <c r="A600" s="256" t="s">
        <v>39</v>
      </c>
      <c r="B600" s="152" t="s">
        <v>3</v>
      </c>
      <c r="C600" s="152" t="s">
        <v>40</v>
      </c>
      <c r="D600" s="153"/>
      <c r="E600" s="73"/>
      <c r="F600" s="73"/>
      <c r="G600" s="73"/>
      <c r="H600" s="73"/>
      <c r="I600" s="73"/>
      <c r="J600" s="73"/>
      <c r="K600" s="73"/>
      <c r="L600" s="73"/>
      <c r="M600" s="73"/>
      <c r="N600" s="74">
        <f>'別紙２ 予定電力量一覧表＆時間帯別表'!O56</f>
        <v>14000</v>
      </c>
      <c r="O600" s="74">
        <f>'別紙２ 予定電力量一覧表＆時間帯別表'!P56</f>
        <v>12000</v>
      </c>
      <c r="P600" s="74">
        <f>'別紙２ 予定電力量一覧表＆時間帯別表'!Q56</f>
        <v>11000</v>
      </c>
      <c r="Q600" s="151">
        <f>SUM(E600:P600)</f>
        <v>37000</v>
      </c>
      <c r="S600" s="161">
        <f>'別紙２ 予定電力量一覧表＆時間帯別表'!R56</f>
        <v>120000</v>
      </c>
      <c r="T600" s="161">
        <f>Q602-S600</f>
        <v>0</v>
      </c>
      <c r="U600" s="161" t="str">
        <f>'別紙２ 予定電力量一覧表＆時間帯別表'!B56</f>
        <v>二見小学校</v>
      </c>
    </row>
    <row r="601" spans="1:21" x14ac:dyDescent="0.15">
      <c r="A601" s="257"/>
      <c r="B601" s="152" t="s">
        <v>4</v>
      </c>
      <c r="C601" s="152" t="s">
        <v>40</v>
      </c>
      <c r="D601" s="153"/>
      <c r="E601" s="74">
        <f>'別紙２ 予定電力量一覧表＆時間帯別表'!F56</f>
        <v>10000</v>
      </c>
      <c r="F601" s="74">
        <f>'別紙２ 予定電力量一覧表＆時間帯別表'!G56</f>
        <v>9000</v>
      </c>
      <c r="G601" s="74">
        <f>'別紙２ 予定電力量一覧表＆時間帯別表'!H56</f>
        <v>9000</v>
      </c>
      <c r="H601" s="74">
        <f>'別紙２ 予定電力量一覧表＆時間帯別表'!I56</f>
        <v>9000</v>
      </c>
      <c r="I601" s="74">
        <f>'別紙２ 予定電力量一覧表＆時間帯別表'!J56</f>
        <v>10000</v>
      </c>
      <c r="J601" s="74">
        <f>'別紙２ 予定電力量一覧表＆時間帯別表'!K56</f>
        <v>6000</v>
      </c>
      <c r="K601" s="74">
        <f>'別紙２ 予定電力量一覧表＆時間帯別表'!L56</f>
        <v>8000</v>
      </c>
      <c r="L601" s="74">
        <f>'別紙２ 予定電力量一覧表＆時間帯別表'!M56</f>
        <v>9000</v>
      </c>
      <c r="M601" s="74">
        <f>'別紙２ 予定電力量一覧表＆時間帯別表'!N56</f>
        <v>13000</v>
      </c>
      <c r="N601" s="74"/>
      <c r="O601" s="74"/>
      <c r="P601" s="74"/>
      <c r="Q601" s="151">
        <f>SUM(E601:P601)</f>
        <v>83000</v>
      </c>
    </row>
    <row r="602" spans="1:21" x14ac:dyDescent="0.15">
      <c r="A602" s="258"/>
      <c r="B602" s="156" t="s">
        <v>0</v>
      </c>
      <c r="C602" s="156" t="s">
        <v>40</v>
      </c>
      <c r="D602" s="157"/>
      <c r="E602" s="158">
        <f t="shared" ref="E602:P602" si="392">SUM(E600:E601)</f>
        <v>10000</v>
      </c>
      <c r="F602" s="158">
        <f t="shared" si="392"/>
        <v>9000</v>
      </c>
      <c r="G602" s="158">
        <f t="shared" si="392"/>
        <v>9000</v>
      </c>
      <c r="H602" s="158">
        <f t="shared" si="392"/>
        <v>9000</v>
      </c>
      <c r="I602" s="158">
        <f t="shared" si="392"/>
        <v>10000</v>
      </c>
      <c r="J602" s="158">
        <f t="shared" si="392"/>
        <v>6000</v>
      </c>
      <c r="K602" s="158">
        <f t="shared" si="392"/>
        <v>8000</v>
      </c>
      <c r="L602" s="158">
        <f t="shared" si="392"/>
        <v>9000</v>
      </c>
      <c r="M602" s="158">
        <f t="shared" si="392"/>
        <v>13000</v>
      </c>
      <c r="N602" s="158">
        <f t="shared" si="392"/>
        <v>14000</v>
      </c>
      <c r="O602" s="158">
        <f t="shared" si="392"/>
        <v>12000</v>
      </c>
      <c r="P602" s="158">
        <f t="shared" si="392"/>
        <v>11000</v>
      </c>
      <c r="Q602" s="159">
        <f>SUM(E602:P602)</f>
        <v>120000</v>
      </c>
    </row>
    <row r="603" spans="1:21" x14ac:dyDescent="0.15">
      <c r="A603" s="259" t="s">
        <v>5</v>
      </c>
      <c r="B603" s="260"/>
      <c r="C603" s="162" t="s">
        <v>6</v>
      </c>
      <c r="D603" s="57"/>
      <c r="E603" s="163">
        <f t="shared" ref="E603:G603" si="393">$D603*E598*(185-E599)/100</f>
        <v>0</v>
      </c>
      <c r="F603" s="163">
        <f t="shared" si="393"/>
        <v>0</v>
      </c>
      <c r="G603" s="163">
        <f t="shared" si="393"/>
        <v>0</v>
      </c>
      <c r="H603" s="163">
        <f>$D603*H598*(185-H599)/100</f>
        <v>0</v>
      </c>
      <c r="I603" s="163">
        <f t="shared" ref="I603:J603" si="394">$D603*I598*(185-I599)/100</f>
        <v>0</v>
      </c>
      <c r="J603" s="163">
        <f t="shared" si="394"/>
        <v>0</v>
      </c>
      <c r="K603" s="163">
        <f>$D603*K598*(185-K599)/100</f>
        <v>0</v>
      </c>
      <c r="L603" s="163">
        <f t="shared" ref="L603:P603" si="395">$D603*L598*(185-L599)/100</f>
        <v>0</v>
      </c>
      <c r="M603" s="163">
        <f t="shared" si="395"/>
        <v>0</v>
      </c>
      <c r="N603" s="163">
        <f t="shared" si="395"/>
        <v>0</v>
      </c>
      <c r="O603" s="163">
        <f t="shared" si="395"/>
        <v>0</v>
      </c>
      <c r="P603" s="163">
        <f t="shared" si="395"/>
        <v>0</v>
      </c>
      <c r="Q603" s="164" t="s">
        <v>41</v>
      </c>
    </row>
    <row r="604" spans="1:21" x14ac:dyDescent="0.15">
      <c r="A604" s="165" t="s">
        <v>7</v>
      </c>
      <c r="B604" s="152" t="s">
        <v>3</v>
      </c>
      <c r="C604" s="152" t="s">
        <v>6</v>
      </c>
      <c r="D604" s="58"/>
      <c r="E604" s="166">
        <f t="shared" ref="E604:J605" si="396">$D604*E600</f>
        <v>0</v>
      </c>
      <c r="F604" s="166">
        <f t="shared" si="396"/>
        <v>0</v>
      </c>
      <c r="G604" s="166">
        <f t="shared" si="396"/>
        <v>0</v>
      </c>
      <c r="H604" s="166">
        <f t="shared" si="396"/>
        <v>0</v>
      </c>
      <c r="I604" s="166">
        <f t="shared" si="396"/>
        <v>0</v>
      </c>
      <c r="J604" s="166">
        <f t="shared" si="396"/>
        <v>0</v>
      </c>
      <c r="K604" s="166">
        <f>$D604*K600</f>
        <v>0</v>
      </c>
      <c r="L604" s="166">
        <f t="shared" ref="L604:P605" si="397">$D604*L600</f>
        <v>0</v>
      </c>
      <c r="M604" s="166">
        <f t="shared" si="397"/>
        <v>0</v>
      </c>
      <c r="N604" s="166">
        <f t="shared" si="397"/>
        <v>0</v>
      </c>
      <c r="O604" s="166">
        <f t="shared" si="397"/>
        <v>0</v>
      </c>
      <c r="P604" s="166">
        <f t="shared" si="397"/>
        <v>0</v>
      </c>
      <c r="Q604" s="167" t="s">
        <v>41</v>
      </c>
    </row>
    <row r="605" spans="1:21" x14ac:dyDescent="0.15">
      <c r="A605" s="168"/>
      <c r="B605" s="152" t="s">
        <v>4</v>
      </c>
      <c r="C605" s="152" t="s">
        <v>6</v>
      </c>
      <c r="D605" s="58"/>
      <c r="E605" s="166">
        <f t="shared" si="396"/>
        <v>0</v>
      </c>
      <c r="F605" s="166">
        <f t="shared" si="396"/>
        <v>0</v>
      </c>
      <c r="G605" s="166">
        <f t="shared" si="396"/>
        <v>0</v>
      </c>
      <c r="H605" s="166">
        <f t="shared" si="396"/>
        <v>0</v>
      </c>
      <c r="I605" s="166">
        <f t="shared" si="396"/>
        <v>0</v>
      </c>
      <c r="J605" s="166">
        <f t="shared" si="396"/>
        <v>0</v>
      </c>
      <c r="K605" s="166">
        <f>$D605*K601</f>
        <v>0</v>
      </c>
      <c r="L605" s="166">
        <f t="shared" si="397"/>
        <v>0</v>
      </c>
      <c r="M605" s="166">
        <f t="shared" si="397"/>
        <v>0</v>
      </c>
      <c r="N605" s="166">
        <f t="shared" si="397"/>
        <v>0</v>
      </c>
      <c r="O605" s="166">
        <f t="shared" si="397"/>
        <v>0</v>
      </c>
      <c r="P605" s="166">
        <f t="shared" si="397"/>
        <v>0</v>
      </c>
      <c r="Q605" s="167" t="s">
        <v>41</v>
      </c>
    </row>
    <row r="606" spans="1:21" x14ac:dyDescent="0.15">
      <c r="A606" s="261" t="s">
        <v>18</v>
      </c>
      <c r="B606" s="262"/>
      <c r="C606" s="162" t="s">
        <v>6</v>
      </c>
      <c r="D606" s="169"/>
      <c r="E606" s="170">
        <f t="shared" ref="E606:P606" si="398">ROUNDDOWN(SUM(E603:E605),0)</f>
        <v>0</v>
      </c>
      <c r="F606" s="170">
        <f t="shared" si="398"/>
        <v>0</v>
      </c>
      <c r="G606" s="170">
        <f t="shared" si="398"/>
        <v>0</v>
      </c>
      <c r="H606" s="170">
        <f t="shared" si="398"/>
        <v>0</v>
      </c>
      <c r="I606" s="170">
        <f t="shared" si="398"/>
        <v>0</v>
      </c>
      <c r="J606" s="171">
        <f t="shared" si="398"/>
        <v>0</v>
      </c>
      <c r="K606" s="172">
        <f t="shared" si="398"/>
        <v>0</v>
      </c>
      <c r="L606" s="172">
        <f t="shared" si="398"/>
        <v>0</v>
      </c>
      <c r="M606" s="172">
        <f t="shared" si="398"/>
        <v>0</v>
      </c>
      <c r="N606" s="172">
        <f t="shared" si="398"/>
        <v>0</v>
      </c>
      <c r="O606" s="172">
        <f t="shared" si="398"/>
        <v>0</v>
      </c>
      <c r="P606" s="172">
        <f t="shared" si="398"/>
        <v>0</v>
      </c>
      <c r="Q606" s="173">
        <f>SUM(E606:P606)</f>
        <v>0</v>
      </c>
    </row>
    <row r="607" spans="1:21" x14ac:dyDescent="0.15">
      <c r="A607" s="174"/>
      <c r="B607" s="174"/>
      <c r="C607" s="174"/>
      <c r="D607" s="174"/>
      <c r="E607" s="175"/>
      <c r="F607" s="175"/>
      <c r="G607" s="175"/>
      <c r="H607" s="175"/>
      <c r="I607" s="175"/>
      <c r="J607" s="175"/>
      <c r="K607" s="174"/>
      <c r="L607" s="174"/>
      <c r="M607" s="174"/>
      <c r="N607" s="174"/>
      <c r="O607" s="174"/>
      <c r="P607" s="174"/>
      <c r="Q607" s="174"/>
      <c r="R607" s="129">
        <f>'別紙２ 予定電力量一覧表＆時間帯別表'!E57</f>
        <v>135</v>
      </c>
    </row>
    <row r="608" spans="1:21" x14ac:dyDescent="0.15">
      <c r="A608" s="267" t="s">
        <v>85</v>
      </c>
      <c r="B608" s="268"/>
      <c r="C608" s="143" t="s">
        <v>2</v>
      </c>
      <c r="D608" s="143" t="s">
        <v>10</v>
      </c>
      <c r="E608" s="144" t="str">
        <f t="shared" ref="E608:P608" si="399">E10</f>
        <v>2021/10</v>
      </c>
      <c r="F608" s="144" t="str">
        <f t="shared" si="399"/>
        <v>2021/11</v>
      </c>
      <c r="G608" s="144" t="str">
        <f t="shared" si="399"/>
        <v>2021/12</v>
      </c>
      <c r="H608" s="144" t="str">
        <f t="shared" si="399"/>
        <v>2022/1</v>
      </c>
      <c r="I608" s="144" t="str">
        <f t="shared" si="399"/>
        <v>2022/2</v>
      </c>
      <c r="J608" s="144" t="str">
        <f t="shared" si="399"/>
        <v>2022/3</v>
      </c>
      <c r="K608" s="144" t="str">
        <f t="shared" si="399"/>
        <v>2022/4</v>
      </c>
      <c r="L608" s="144" t="str">
        <f t="shared" si="399"/>
        <v>2022/5</v>
      </c>
      <c r="M608" s="144" t="str">
        <f t="shared" si="399"/>
        <v>2022/6</v>
      </c>
      <c r="N608" s="144" t="str">
        <f t="shared" si="399"/>
        <v>2022/7</v>
      </c>
      <c r="O608" s="144" t="str">
        <f t="shared" si="399"/>
        <v>2022/8</v>
      </c>
      <c r="P608" s="144" t="str">
        <f t="shared" si="399"/>
        <v>2022/9</v>
      </c>
      <c r="Q608" s="145" t="s">
        <v>8</v>
      </c>
      <c r="R608" s="129">
        <f>P609-R607</f>
        <v>0</v>
      </c>
    </row>
    <row r="609" spans="1:21" x14ac:dyDescent="0.15">
      <c r="A609" s="252" t="s">
        <v>32</v>
      </c>
      <c r="B609" s="253"/>
      <c r="C609" s="146" t="s">
        <v>33</v>
      </c>
      <c r="D609" s="147"/>
      <c r="E609" s="70">
        <f>'別紙２ 予定電力量一覧表＆時間帯別表'!$E$57</f>
        <v>135</v>
      </c>
      <c r="F609" s="70">
        <f>'別紙２ 予定電力量一覧表＆時間帯別表'!$E$57</f>
        <v>135</v>
      </c>
      <c r="G609" s="70">
        <f>'別紙２ 予定電力量一覧表＆時間帯別表'!$E$57</f>
        <v>135</v>
      </c>
      <c r="H609" s="70">
        <f>'別紙２ 予定電力量一覧表＆時間帯別表'!$E$57</f>
        <v>135</v>
      </c>
      <c r="I609" s="70">
        <f>'別紙２ 予定電力量一覧表＆時間帯別表'!$E$57</f>
        <v>135</v>
      </c>
      <c r="J609" s="70">
        <f>'別紙２ 予定電力量一覧表＆時間帯別表'!$E$57</f>
        <v>135</v>
      </c>
      <c r="K609" s="70">
        <f>'別紙２ 予定電力量一覧表＆時間帯別表'!$E$57</f>
        <v>135</v>
      </c>
      <c r="L609" s="70">
        <f>'別紙２ 予定電力量一覧表＆時間帯別表'!$E$57</f>
        <v>135</v>
      </c>
      <c r="M609" s="70">
        <f>'別紙２ 予定電力量一覧表＆時間帯別表'!$E$57</f>
        <v>135</v>
      </c>
      <c r="N609" s="70">
        <f>'別紙２ 予定電力量一覧表＆時間帯別表'!$E$57</f>
        <v>135</v>
      </c>
      <c r="O609" s="70">
        <f>'別紙２ 予定電力量一覧表＆時間帯別表'!$E$57</f>
        <v>135</v>
      </c>
      <c r="P609" s="70">
        <f>'別紙２ 予定電力量一覧表＆時間帯別表'!$E$57</f>
        <v>135</v>
      </c>
      <c r="Q609" s="148" t="s">
        <v>35</v>
      </c>
    </row>
    <row r="610" spans="1:21" x14ac:dyDescent="0.15">
      <c r="A610" s="254" t="s">
        <v>1</v>
      </c>
      <c r="B610" s="255"/>
      <c r="C610" s="149" t="s">
        <v>37</v>
      </c>
      <c r="D610" s="150"/>
      <c r="E610" s="71">
        <v>100</v>
      </c>
      <c r="F610" s="71">
        <v>100</v>
      </c>
      <c r="G610" s="71">
        <v>100</v>
      </c>
      <c r="H610" s="71">
        <v>100</v>
      </c>
      <c r="I610" s="71">
        <v>100</v>
      </c>
      <c r="J610" s="72">
        <v>100</v>
      </c>
      <c r="K610" s="71">
        <v>100</v>
      </c>
      <c r="L610" s="71">
        <v>100</v>
      </c>
      <c r="M610" s="71">
        <v>100</v>
      </c>
      <c r="N610" s="71">
        <v>100</v>
      </c>
      <c r="O610" s="71">
        <v>100</v>
      </c>
      <c r="P610" s="71">
        <v>100</v>
      </c>
      <c r="Q610" s="151" t="s">
        <v>35</v>
      </c>
    </row>
    <row r="611" spans="1:21" x14ac:dyDescent="0.15">
      <c r="A611" s="256" t="s">
        <v>39</v>
      </c>
      <c r="B611" s="152" t="s">
        <v>3</v>
      </c>
      <c r="C611" s="152" t="s">
        <v>40</v>
      </c>
      <c r="D611" s="153"/>
      <c r="E611" s="73"/>
      <c r="F611" s="73"/>
      <c r="G611" s="73"/>
      <c r="H611" s="73"/>
      <c r="I611" s="73"/>
      <c r="J611" s="73"/>
      <c r="K611" s="73"/>
      <c r="L611" s="73"/>
      <c r="M611" s="73"/>
      <c r="N611" s="74">
        <f>'別紙２ 予定電力量一覧表＆時間帯別表'!O57</f>
        <v>16000</v>
      </c>
      <c r="O611" s="74">
        <f>'別紙２ 予定電力量一覧表＆時間帯別表'!P57</f>
        <v>12000</v>
      </c>
      <c r="P611" s="74">
        <f>'別紙２ 予定電力量一覧表＆時間帯別表'!Q57</f>
        <v>13000</v>
      </c>
      <c r="Q611" s="151">
        <f>SUM(E611:P611)</f>
        <v>41000</v>
      </c>
      <c r="S611" s="161">
        <f>'別紙２ 予定電力量一覧表＆時間帯別表'!R57</f>
        <v>136000</v>
      </c>
      <c r="T611" s="161">
        <f>Q613-S611</f>
        <v>0</v>
      </c>
      <c r="U611" s="161" t="str">
        <f>'別紙２ 予定電力量一覧表＆時間帯別表'!B57</f>
        <v>二見北小学校</v>
      </c>
    </row>
    <row r="612" spans="1:21" x14ac:dyDescent="0.15">
      <c r="A612" s="257"/>
      <c r="B612" s="152" t="s">
        <v>4</v>
      </c>
      <c r="C612" s="152" t="s">
        <v>40</v>
      </c>
      <c r="D612" s="153"/>
      <c r="E612" s="74">
        <f>'別紙２ 予定電力量一覧表＆時間帯別表'!F57</f>
        <v>11000</v>
      </c>
      <c r="F612" s="74">
        <f>'別紙２ 予定電力量一覧表＆時間帯別表'!G57</f>
        <v>10000</v>
      </c>
      <c r="G612" s="74">
        <f>'別紙２ 予定電力量一覧表＆時間帯別表'!H57</f>
        <v>10000</v>
      </c>
      <c r="H612" s="74">
        <f>'別紙２ 予定電力量一覧表＆時間帯別表'!I57</f>
        <v>11000</v>
      </c>
      <c r="I612" s="74">
        <f>'別紙２ 予定電力量一覧表＆時間帯別表'!J57</f>
        <v>12000</v>
      </c>
      <c r="J612" s="74">
        <f>'別紙２ 予定電力量一覧表＆時間帯別表'!K57</f>
        <v>7000</v>
      </c>
      <c r="K612" s="74">
        <f>'別紙２ 予定電力量一覧表＆時間帯別表'!L57</f>
        <v>10000</v>
      </c>
      <c r="L612" s="74">
        <f>'別紙２ 予定電力量一覧表＆時間帯別表'!M57</f>
        <v>10000</v>
      </c>
      <c r="M612" s="74">
        <f>'別紙２ 予定電力量一覧表＆時間帯別表'!N57</f>
        <v>14000</v>
      </c>
      <c r="N612" s="74"/>
      <c r="O612" s="74"/>
      <c r="P612" s="74"/>
      <c r="Q612" s="151">
        <f>SUM(E612:P612)</f>
        <v>95000</v>
      </c>
    </row>
    <row r="613" spans="1:21" x14ac:dyDescent="0.15">
      <c r="A613" s="258"/>
      <c r="B613" s="156" t="s">
        <v>0</v>
      </c>
      <c r="C613" s="156" t="s">
        <v>40</v>
      </c>
      <c r="D613" s="157"/>
      <c r="E613" s="158">
        <f t="shared" ref="E613:P613" si="400">SUM(E611:E612)</f>
        <v>11000</v>
      </c>
      <c r="F613" s="158">
        <f t="shared" si="400"/>
        <v>10000</v>
      </c>
      <c r="G613" s="158">
        <f t="shared" si="400"/>
        <v>10000</v>
      </c>
      <c r="H613" s="158">
        <f t="shared" si="400"/>
        <v>11000</v>
      </c>
      <c r="I613" s="158">
        <f t="shared" si="400"/>
        <v>12000</v>
      </c>
      <c r="J613" s="158">
        <f t="shared" si="400"/>
        <v>7000</v>
      </c>
      <c r="K613" s="158">
        <f t="shared" si="400"/>
        <v>10000</v>
      </c>
      <c r="L613" s="158">
        <f t="shared" si="400"/>
        <v>10000</v>
      </c>
      <c r="M613" s="158">
        <f t="shared" si="400"/>
        <v>14000</v>
      </c>
      <c r="N613" s="158">
        <f t="shared" si="400"/>
        <v>16000</v>
      </c>
      <c r="O613" s="158">
        <f t="shared" si="400"/>
        <v>12000</v>
      </c>
      <c r="P613" s="158">
        <f t="shared" si="400"/>
        <v>13000</v>
      </c>
      <c r="Q613" s="159">
        <f>SUM(E613:P613)</f>
        <v>136000</v>
      </c>
    </row>
    <row r="614" spans="1:21" x14ac:dyDescent="0.15">
      <c r="A614" s="259" t="s">
        <v>5</v>
      </c>
      <c r="B614" s="260"/>
      <c r="C614" s="162" t="s">
        <v>6</v>
      </c>
      <c r="D614" s="57"/>
      <c r="E614" s="163">
        <f t="shared" ref="E614:G614" si="401">$D614*E609*(185-E610)/100</f>
        <v>0</v>
      </c>
      <c r="F614" s="163">
        <f t="shared" si="401"/>
        <v>0</v>
      </c>
      <c r="G614" s="163">
        <f t="shared" si="401"/>
        <v>0</v>
      </c>
      <c r="H614" s="163">
        <f>$D614*H609*(185-H610)/100</f>
        <v>0</v>
      </c>
      <c r="I614" s="163">
        <f t="shared" ref="I614:J614" si="402">$D614*I609*(185-I610)/100</f>
        <v>0</v>
      </c>
      <c r="J614" s="163">
        <f t="shared" si="402"/>
        <v>0</v>
      </c>
      <c r="K614" s="163">
        <f>$D614*K609*(185-K610)/100</f>
        <v>0</v>
      </c>
      <c r="L614" s="163">
        <f t="shared" ref="L614:P614" si="403">$D614*L609*(185-L610)/100</f>
        <v>0</v>
      </c>
      <c r="M614" s="163">
        <f t="shared" si="403"/>
        <v>0</v>
      </c>
      <c r="N614" s="163">
        <f t="shared" si="403"/>
        <v>0</v>
      </c>
      <c r="O614" s="163">
        <f t="shared" si="403"/>
        <v>0</v>
      </c>
      <c r="P614" s="163">
        <f t="shared" si="403"/>
        <v>0</v>
      </c>
      <c r="Q614" s="164" t="s">
        <v>41</v>
      </c>
    </row>
    <row r="615" spans="1:21" x14ac:dyDescent="0.15">
      <c r="A615" s="165" t="s">
        <v>7</v>
      </c>
      <c r="B615" s="152" t="s">
        <v>3</v>
      </c>
      <c r="C615" s="152" t="s">
        <v>6</v>
      </c>
      <c r="D615" s="58"/>
      <c r="E615" s="166">
        <f t="shared" ref="E615:J616" si="404">$D615*E611</f>
        <v>0</v>
      </c>
      <c r="F615" s="166">
        <f t="shared" si="404"/>
        <v>0</v>
      </c>
      <c r="G615" s="166">
        <f t="shared" si="404"/>
        <v>0</v>
      </c>
      <c r="H615" s="166">
        <f t="shared" si="404"/>
        <v>0</v>
      </c>
      <c r="I615" s="166">
        <f t="shared" si="404"/>
        <v>0</v>
      </c>
      <c r="J615" s="166">
        <f t="shared" si="404"/>
        <v>0</v>
      </c>
      <c r="K615" s="166">
        <f>$D615*K611</f>
        <v>0</v>
      </c>
      <c r="L615" s="166">
        <f t="shared" ref="L615:P616" si="405">$D615*L611</f>
        <v>0</v>
      </c>
      <c r="M615" s="166">
        <f t="shared" si="405"/>
        <v>0</v>
      </c>
      <c r="N615" s="166">
        <f t="shared" si="405"/>
        <v>0</v>
      </c>
      <c r="O615" s="166">
        <f t="shared" si="405"/>
        <v>0</v>
      </c>
      <c r="P615" s="166">
        <f t="shared" si="405"/>
        <v>0</v>
      </c>
      <c r="Q615" s="167" t="s">
        <v>41</v>
      </c>
    </row>
    <row r="616" spans="1:21" x14ac:dyDescent="0.15">
      <c r="A616" s="168"/>
      <c r="B616" s="152" t="s">
        <v>4</v>
      </c>
      <c r="C616" s="152" t="s">
        <v>6</v>
      </c>
      <c r="D616" s="58"/>
      <c r="E616" s="166">
        <f t="shared" si="404"/>
        <v>0</v>
      </c>
      <c r="F616" s="166">
        <f t="shared" si="404"/>
        <v>0</v>
      </c>
      <c r="G616" s="166">
        <f t="shared" si="404"/>
        <v>0</v>
      </c>
      <c r="H616" s="166">
        <f t="shared" si="404"/>
        <v>0</v>
      </c>
      <c r="I616" s="166">
        <f t="shared" si="404"/>
        <v>0</v>
      </c>
      <c r="J616" s="166">
        <f t="shared" si="404"/>
        <v>0</v>
      </c>
      <c r="K616" s="166">
        <f>$D616*K612</f>
        <v>0</v>
      </c>
      <c r="L616" s="166">
        <f t="shared" si="405"/>
        <v>0</v>
      </c>
      <c r="M616" s="166">
        <f t="shared" si="405"/>
        <v>0</v>
      </c>
      <c r="N616" s="166">
        <f t="shared" si="405"/>
        <v>0</v>
      </c>
      <c r="O616" s="166">
        <f t="shared" si="405"/>
        <v>0</v>
      </c>
      <c r="P616" s="166">
        <f t="shared" si="405"/>
        <v>0</v>
      </c>
      <c r="Q616" s="167" t="s">
        <v>41</v>
      </c>
    </row>
    <row r="617" spans="1:21" x14ac:dyDescent="0.15">
      <c r="A617" s="261" t="s">
        <v>18</v>
      </c>
      <c r="B617" s="262"/>
      <c r="C617" s="162" t="s">
        <v>6</v>
      </c>
      <c r="D617" s="169"/>
      <c r="E617" s="170">
        <f t="shared" ref="E617:P617" si="406">ROUNDDOWN(SUM(E614:E616),0)</f>
        <v>0</v>
      </c>
      <c r="F617" s="170">
        <f t="shared" si="406"/>
        <v>0</v>
      </c>
      <c r="G617" s="170">
        <f t="shared" si="406"/>
        <v>0</v>
      </c>
      <c r="H617" s="170">
        <f t="shared" si="406"/>
        <v>0</v>
      </c>
      <c r="I617" s="170">
        <f t="shared" si="406"/>
        <v>0</v>
      </c>
      <c r="J617" s="171">
        <f t="shared" si="406"/>
        <v>0</v>
      </c>
      <c r="K617" s="172">
        <f t="shared" si="406"/>
        <v>0</v>
      </c>
      <c r="L617" s="172">
        <f t="shared" si="406"/>
        <v>0</v>
      </c>
      <c r="M617" s="172">
        <f t="shared" si="406"/>
        <v>0</v>
      </c>
      <c r="N617" s="172">
        <f t="shared" si="406"/>
        <v>0</v>
      </c>
      <c r="O617" s="172">
        <f t="shared" si="406"/>
        <v>0</v>
      </c>
      <c r="P617" s="172">
        <f t="shared" si="406"/>
        <v>0</v>
      </c>
      <c r="Q617" s="173">
        <f>SUM(E617:P617)</f>
        <v>0</v>
      </c>
    </row>
    <row r="618" spans="1:21" x14ac:dyDescent="0.15">
      <c r="A618" s="174"/>
      <c r="B618" s="174"/>
      <c r="C618" s="174"/>
      <c r="D618" s="174"/>
      <c r="E618" s="175"/>
      <c r="F618" s="175"/>
      <c r="G618" s="175"/>
      <c r="H618" s="175"/>
      <c r="I618" s="175"/>
      <c r="J618" s="175"/>
      <c r="K618" s="174"/>
      <c r="L618" s="174"/>
      <c r="M618" s="174"/>
      <c r="N618" s="174"/>
      <c r="O618" s="174"/>
      <c r="P618" s="175"/>
      <c r="Q618" s="175"/>
      <c r="R618" s="129">
        <f>'別紙２ 予定電力量一覧表＆時間帯別表'!E58</f>
        <v>94</v>
      </c>
    </row>
    <row r="619" spans="1:21" x14ac:dyDescent="0.15">
      <c r="A619" s="267" t="s">
        <v>86</v>
      </c>
      <c r="B619" s="268"/>
      <c r="C619" s="143" t="s">
        <v>2</v>
      </c>
      <c r="D619" s="143" t="s">
        <v>10</v>
      </c>
      <c r="E619" s="144" t="str">
        <f t="shared" ref="E619:P619" si="407">E10</f>
        <v>2021/10</v>
      </c>
      <c r="F619" s="144" t="str">
        <f t="shared" si="407"/>
        <v>2021/11</v>
      </c>
      <c r="G619" s="144" t="str">
        <f t="shared" si="407"/>
        <v>2021/12</v>
      </c>
      <c r="H619" s="144" t="str">
        <f t="shared" si="407"/>
        <v>2022/1</v>
      </c>
      <c r="I619" s="144" t="str">
        <f t="shared" si="407"/>
        <v>2022/2</v>
      </c>
      <c r="J619" s="144" t="str">
        <f t="shared" si="407"/>
        <v>2022/3</v>
      </c>
      <c r="K619" s="144" t="str">
        <f t="shared" si="407"/>
        <v>2022/4</v>
      </c>
      <c r="L619" s="144" t="str">
        <f t="shared" si="407"/>
        <v>2022/5</v>
      </c>
      <c r="M619" s="144" t="str">
        <f t="shared" si="407"/>
        <v>2022/6</v>
      </c>
      <c r="N619" s="144" t="str">
        <f t="shared" si="407"/>
        <v>2022/7</v>
      </c>
      <c r="O619" s="144" t="str">
        <f t="shared" si="407"/>
        <v>2022/8</v>
      </c>
      <c r="P619" s="144" t="str">
        <f t="shared" si="407"/>
        <v>2022/9</v>
      </c>
      <c r="Q619" s="145" t="s">
        <v>8</v>
      </c>
      <c r="R619" s="129">
        <f>P620-R618</f>
        <v>0</v>
      </c>
    </row>
    <row r="620" spans="1:21" x14ac:dyDescent="0.15">
      <c r="A620" s="252" t="s">
        <v>32</v>
      </c>
      <c r="B620" s="253"/>
      <c r="C620" s="146" t="s">
        <v>33</v>
      </c>
      <c r="D620" s="147"/>
      <c r="E620" s="70">
        <f>'別紙２ 予定電力量一覧表＆時間帯別表'!$E$58</f>
        <v>94</v>
      </c>
      <c r="F620" s="70">
        <f>'別紙２ 予定電力量一覧表＆時間帯別表'!$E$58</f>
        <v>94</v>
      </c>
      <c r="G620" s="70">
        <f>'別紙２ 予定電力量一覧表＆時間帯別表'!$E$58</f>
        <v>94</v>
      </c>
      <c r="H620" s="70">
        <f>'別紙２ 予定電力量一覧表＆時間帯別表'!$E$58</f>
        <v>94</v>
      </c>
      <c r="I620" s="70">
        <f>'別紙２ 予定電力量一覧表＆時間帯別表'!$E$58</f>
        <v>94</v>
      </c>
      <c r="J620" s="70">
        <f>'別紙２ 予定電力量一覧表＆時間帯別表'!$E$58</f>
        <v>94</v>
      </c>
      <c r="K620" s="70">
        <f>'別紙２ 予定電力量一覧表＆時間帯別表'!$E$58</f>
        <v>94</v>
      </c>
      <c r="L620" s="70">
        <f>'別紙２ 予定電力量一覧表＆時間帯別表'!$E$58</f>
        <v>94</v>
      </c>
      <c r="M620" s="70">
        <f>'別紙２ 予定電力量一覧表＆時間帯別表'!$E$58</f>
        <v>94</v>
      </c>
      <c r="N620" s="70">
        <f>'別紙２ 予定電力量一覧表＆時間帯別表'!$E$58</f>
        <v>94</v>
      </c>
      <c r="O620" s="70">
        <f>'別紙２ 予定電力量一覧表＆時間帯別表'!$E$58</f>
        <v>94</v>
      </c>
      <c r="P620" s="70">
        <f>'別紙２ 予定電力量一覧表＆時間帯別表'!$E$58</f>
        <v>94</v>
      </c>
      <c r="Q620" s="148" t="s">
        <v>35</v>
      </c>
    </row>
    <row r="621" spans="1:21" x14ac:dyDescent="0.15">
      <c r="A621" s="254" t="s">
        <v>1</v>
      </c>
      <c r="B621" s="255"/>
      <c r="C621" s="149" t="s">
        <v>37</v>
      </c>
      <c r="D621" s="150"/>
      <c r="E621" s="71">
        <v>100</v>
      </c>
      <c r="F621" s="71">
        <v>100</v>
      </c>
      <c r="G621" s="71">
        <v>100</v>
      </c>
      <c r="H621" s="71">
        <v>100</v>
      </c>
      <c r="I621" s="71">
        <v>100</v>
      </c>
      <c r="J621" s="72">
        <v>100</v>
      </c>
      <c r="K621" s="71">
        <v>100</v>
      </c>
      <c r="L621" s="71">
        <v>100</v>
      </c>
      <c r="M621" s="71">
        <v>100</v>
      </c>
      <c r="N621" s="71">
        <v>100</v>
      </c>
      <c r="O621" s="71">
        <v>100</v>
      </c>
      <c r="P621" s="71">
        <v>100</v>
      </c>
      <c r="Q621" s="151" t="s">
        <v>35</v>
      </c>
    </row>
    <row r="622" spans="1:21" x14ac:dyDescent="0.15">
      <c r="A622" s="256" t="s">
        <v>39</v>
      </c>
      <c r="B622" s="152" t="s">
        <v>3</v>
      </c>
      <c r="C622" s="152" t="s">
        <v>40</v>
      </c>
      <c r="D622" s="153"/>
      <c r="E622" s="154"/>
      <c r="F622" s="154"/>
      <c r="G622" s="154"/>
      <c r="H622" s="154"/>
      <c r="I622" s="154"/>
      <c r="J622" s="154"/>
      <c r="K622" s="154"/>
      <c r="L622" s="154"/>
      <c r="M622" s="154"/>
      <c r="N622" s="155">
        <f>'別紙２ 予定電力量一覧表＆時間帯別表'!O58</f>
        <v>21000</v>
      </c>
      <c r="O622" s="155">
        <f>'別紙２ 予定電力量一覧表＆時間帯別表'!P58</f>
        <v>13000</v>
      </c>
      <c r="P622" s="155">
        <f>'別紙２ 予定電力量一覧表＆時間帯別表'!Q58</f>
        <v>18000</v>
      </c>
      <c r="Q622" s="151">
        <f>SUM(E622:P622)</f>
        <v>52000</v>
      </c>
      <c r="S622" s="161">
        <f>'別紙２ 予定電力量一覧表＆時間帯別表'!R58</f>
        <v>189000</v>
      </c>
      <c r="T622" s="161">
        <f>Q624-S622</f>
        <v>0</v>
      </c>
      <c r="U622" s="161" t="str">
        <f>'別紙２ 予定電力量一覧表＆時間帯別表'!B58</f>
        <v>二見西小学校</v>
      </c>
    </row>
    <row r="623" spans="1:21" x14ac:dyDescent="0.15">
      <c r="A623" s="257"/>
      <c r="B623" s="152" t="s">
        <v>4</v>
      </c>
      <c r="C623" s="152" t="s">
        <v>40</v>
      </c>
      <c r="D623" s="153"/>
      <c r="E623" s="155">
        <f>'別紙２ 予定電力量一覧表＆時間帯別表'!F58</f>
        <v>17000</v>
      </c>
      <c r="F623" s="155">
        <f>'別紙２ 予定電力量一覧表＆時間帯別表'!G58</f>
        <v>14000</v>
      </c>
      <c r="G623" s="155">
        <f>'別紙２ 予定電力量一覧表＆時間帯別表'!H58</f>
        <v>15000</v>
      </c>
      <c r="H623" s="155">
        <f>'別紙２ 予定電力量一覧表＆時間帯別表'!I58</f>
        <v>16000</v>
      </c>
      <c r="I623" s="155">
        <f>'別紙２ 予定電力量一覧表＆時間帯別表'!J58</f>
        <v>16000</v>
      </c>
      <c r="J623" s="155">
        <f>'別紙２ 予定電力量一覧表＆時間帯別表'!K58</f>
        <v>10000</v>
      </c>
      <c r="K623" s="155">
        <f>'別紙２ 予定電力量一覧表＆時間帯別表'!L58</f>
        <v>14000</v>
      </c>
      <c r="L623" s="155">
        <f>'別紙２ 予定電力量一覧表＆時間帯別表'!M58</f>
        <v>15000</v>
      </c>
      <c r="M623" s="155">
        <f>'別紙２ 予定電力量一覧表＆時間帯別表'!N58</f>
        <v>20000</v>
      </c>
      <c r="N623" s="155"/>
      <c r="O623" s="155"/>
      <c r="P623" s="155"/>
      <c r="Q623" s="151">
        <f>SUM(E623:P623)</f>
        <v>137000</v>
      </c>
    </row>
    <row r="624" spans="1:21" x14ac:dyDescent="0.15">
      <c r="A624" s="258"/>
      <c r="B624" s="156" t="s">
        <v>0</v>
      </c>
      <c r="C624" s="156" t="s">
        <v>40</v>
      </c>
      <c r="D624" s="157"/>
      <c r="E624" s="158">
        <f t="shared" ref="E624:P624" si="408">SUM(E622:E623)</f>
        <v>17000</v>
      </c>
      <c r="F624" s="158">
        <f t="shared" si="408"/>
        <v>14000</v>
      </c>
      <c r="G624" s="158">
        <f t="shared" si="408"/>
        <v>15000</v>
      </c>
      <c r="H624" s="158">
        <f t="shared" si="408"/>
        <v>16000</v>
      </c>
      <c r="I624" s="158">
        <f t="shared" si="408"/>
        <v>16000</v>
      </c>
      <c r="J624" s="158">
        <f t="shared" si="408"/>
        <v>10000</v>
      </c>
      <c r="K624" s="158">
        <f t="shared" si="408"/>
        <v>14000</v>
      </c>
      <c r="L624" s="158">
        <f t="shared" si="408"/>
        <v>15000</v>
      </c>
      <c r="M624" s="158">
        <f t="shared" si="408"/>
        <v>20000</v>
      </c>
      <c r="N624" s="158">
        <f t="shared" si="408"/>
        <v>21000</v>
      </c>
      <c r="O624" s="158">
        <f t="shared" si="408"/>
        <v>13000</v>
      </c>
      <c r="P624" s="158">
        <f t="shared" si="408"/>
        <v>18000</v>
      </c>
      <c r="Q624" s="159">
        <f>SUM(E624:P624)</f>
        <v>189000</v>
      </c>
    </row>
    <row r="625" spans="1:21" x14ac:dyDescent="0.15">
      <c r="A625" s="259" t="s">
        <v>5</v>
      </c>
      <c r="B625" s="260"/>
      <c r="C625" s="162" t="s">
        <v>6</v>
      </c>
      <c r="D625" s="57"/>
      <c r="E625" s="163">
        <f t="shared" ref="E625:G625" si="409">$D625*E620*(185-E621)/100</f>
        <v>0</v>
      </c>
      <c r="F625" s="163">
        <f t="shared" si="409"/>
        <v>0</v>
      </c>
      <c r="G625" s="163">
        <f t="shared" si="409"/>
        <v>0</v>
      </c>
      <c r="H625" s="163">
        <f>$D625*H620*(185-H621)/100</f>
        <v>0</v>
      </c>
      <c r="I625" s="163">
        <f t="shared" ref="I625:J625" si="410">$D625*I620*(185-I621)/100</f>
        <v>0</v>
      </c>
      <c r="J625" s="163">
        <f t="shared" si="410"/>
        <v>0</v>
      </c>
      <c r="K625" s="163">
        <f>$D625*K620*(185-K621)/100</f>
        <v>0</v>
      </c>
      <c r="L625" s="163">
        <f t="shared" ref="L625:P625" si="411">$D625*L620*(185-L621)/100</f>
        <v>0</v>
      </c>
      <c r="M625" s="163">
        <f t="shared" si="411"/>
        <v>0</v>
      </c>
      <c r="N625" s="163">
        <f t="shared" si="411"/>
        <v>0</v>
      </c>
      <c r="O625" s="163">
        <f t="shared" si="411"/>
        <v>0</v>
      </c>
      <c r="P625" s="163">
        <f t="shared" si="411"/>
        <v>0</v>
      </c>
      <c r="Q625" s="164" t="s">
        <v>41</v>
      </c>
    </row>
    <row r="626" spans="1:21" x14ac:dyDescent="0.15">
      <c r="A626" s="165" t="s">
        <v>7</v>
      </c>
      <c r="B626" s="152" t="s">
        <v>3</v>
      </c>
      <c r="C626" s="152" t="s">
        <v>6</v>
      </c>
      <c r="D626" s="58"/>
      <c r="E626" s="166">
        <f t="shared" ref="E626:J627" si="412">$D626*E622</f>
        <v>0</v>
      </c>
      <c r="F626" s="166">
        <f t="shared" si="412"/>
        <v>0</v>
      </c>
      <c r="G626" s="166">
        <f t="shared" si="412"/>
        <v>0</v>
      </c>
      <c r="H626" s="166">
        <f t="shared" si="412"/>
        <v>0</v>
      </c>
      <c r="I626" s="166">
        <f t="shared" si="412"/>
        <v>0</v>
      </c>
      <c r="J626" s="166">
        <f t="shared" si="412"/>
        <v>0</v>
      </c>
      <c r="K626" s="166">
        <f>$D626*K622</f>
        <v>0</v>
      </c>
      <c r="L626" s="166">
        <f t="shared" ref="L626:P627" si="413">$D626*L622</f>
        <v>0</v>
      </c>
      <c r="M626" s="166">
        <f t="shared" si="413"/>
        <v>0</v>
      </c>
      <c r="N626" s="166">
        <f t="shared" si="413"/>
        <v>0</v>
      </c>
      <c r="O626" s="166">
        <f t="shared" si="413"/>
        <v>0</v>
      </c>
      <c r="P626" s="166">
        <f t="shared" si="413"/>
        <v>0</v>
      </c>
      <c r="Q626" s="167" t="s">
        <v>41</v>
      </c>
    </row>
    <row r="627" spans="1:21" x14ac:dyDescent="0.15">
      <c r="A627" s="168"/>
      <c r="B627" s="152" t="s">
        <v>4</v>
      </c>
      <c r="C627" s="152" t="s">
        <v>6</v>
      </c>
      <c r="D627" s="58"/>
      <c r="E627" s="166">
        <f t="shared" si="412"/>
        <v>0</v>
      </c>
      <c r="F627" s="166">
        <f t="shared" si="412"/>
        <v>0</v>
      </c>
      <c r="G627" s="166">
        <f t="shared" si="412"/>
        <v>0</v>
      </c>
      <c r="H627" s="166">
        <f t="shared" si="412"/>
        <v>0</v>
      </c>
      <c r="I627" s="166">
        <f t="shared" si="412"/>
        <v>0</v>
      </c>
      <c r="J627" s="166">
        <f t="shared" si="412"/>
        <v>0</v>
      </c>
      <c r="K627" s="166">
        <f>$D627*K623</f>
        <v>0</v>
      </c>
      <c r="L627" s="166">
        <f t="shared" si="413"/>
        <v>0</v>
      </c>
      <c r="M627" s="166">
        <f t="shared" si="413"/>
        <v>0</v>
      </c>
      <c r="N627" s="166">
        <f t="shared" si="413"/>
        <v>0</v>
      </c>
      <c r="O627" s="166">
        <f t="shared" si="413"/>
        <v>0</v>
      </c>
      <c r="P627" s="166">
        <f t="shared" si="413"/>
        <v>0</v>
      </c>
      <c r="Q627" s="167" t="s">
        <v>41</v>
      </c>
    </row>
    <row r="628" spans="1:21" x14ac:dyDescent="0.15">
      <c r="A628" s="261" t="s">
        <v>18</v>
      </c>
      <c r="B628" s="262"/>
      <c r="C628" s="162" t="s">
        <v>6</v>
      </c>
      <c r="D628" s="169"/>
      <c r="E628" s="170">
        <f t="shared" ref="E628:P628" si="414">ROUNDDOWN(SUM(E625:E627),0)</f>
        <v>0</v>
      </c>
      <c r="F628" s="170">
        <f t="shared" si="414"/>
        <v>0</v>
      </c>
      <c r="G628" s="170">
        <f t="shared" si="414"/>
        <v>0</v>
      </c>
      <c r="H628" s="170">
        <f t="shared" si="414"/>
        <v>0</v>
      </c>
      <c r="I628" s="170">
        <f t="shared" si="414"/>
        <v>0</v>
      </c>
      <c r="J628" s="171">
        <f t="shared" si="414"/>
        <v>0</v>
      </c>
      <c r="K628" s="172">
        <f t="shared" si="414"/>
        <v>0</v>
      </c>
      <c r="L628" s="172">
        <f t="shared" si="414"/>
        <v>0</v>
      </c>
      <c r="M628" s="172">
        <f t="shared" si="414"/>
        <v>0</v>
      </c>
      <c r="N628" s="172">
        <f t="shared" si="414"/>
        <v>0</v>
      </c>
      <c r="O628" s="172">
        <f t="shared" si="414"/>
        <v>0</v>
      </c>
      <c r="P628" s="172">
        <f t="shared" si="414"/>
        <v>0</v>
      </c>
      <c r="Q628" s="173">
        <f>SUM(E628:P628)</f>
        <v>0</v>
      </c>
    </row>
    <row r="629" spans="1:21" x14ac:dyDescent="0.15">
      <c r="A629" s="174"/>
      <c r="B629" s="174"/>
      <c r="C629" s="174"/>
      <c r="D629" s="174"/>
      <c r="E629" s="175"/>
      <c r="F629" s="175"/>
      <c r="G629" s="175"/>
      <c r="H629" s="175"/>
      <c r="I629" s="175"/>
      <c r="J629" s="175"/>
      <c r="K629" s="174"/>
      <c r="L629" s="174"/>
      <c r="M629" s="174"/>
      <c r="N629" s="174"/>
      <c r="O629" s="174"/>
      <c r="P629" s="174"/>
      <c r="Q629" s="174"/>
      <c r="R629" s="129">
        <f>'別紙２ 予定電力量一覧表＆時間帯別表'!E59</f>
        <v>63</v>
      </c>
    </row>
    <row r="630" spans="1:21" x14ac:dyDescent="0.15">
      <c r="A630" s="267" t="s">
        <v>87</v>
      </c>
      <c r="B630" s="268"/>
      <c r="C630" s="143" t="s">
        <v>2</v>
      </c>
      <c r="D630" s="143" t="s">
        <v>10</v>
      </c>
      <c r="E630" s="144" t="str">
        <f t="shared" ref="E630:P630" si="415">E10</f>
        <v>2021/10</v>
      </c>
      <c r="F630" s="144" t="str">
        <f t="shared" si="415"/>
        <v>2021/11</v>
      </c>
      <c r="G630" s="144" t="str">
        <f t="shared" si="415"/>
        <v>2021/12</v>
      </c>
      <c r="H630" s="144" t="str">
        <f t="shared" si="415"/>
        <v>2022/1</v>
      </c>
      <c r="I630" s="144" t="str">
        <f t="shared" si="415"/>
        <v>2022/2</v>
      </c>
      <c r="J630" s="144" t="str">
        <f t="shared" si="415"/>
        <v>2022/3</v>
      </c>
      <c r="K630" s="144" t="str">
        <f t="shared" si="415"/>
        <v>2022/4</v>
      </c>
      <c r="L630" s="144" t="str">
        <f t="shared" si="415"/>
        <v>2022/5</v>
      </c>
      <c r="M630" s="144" t="str">
        <f t="shared" si="415"/>
        <v>2022/6</v>
      </c>
      <c r="N630" s="144" t="str">
        <f t="shared" si="415"/>
        <v>2022/7</v>
      </c>
      <c r="O630" s="144" t="str">
        <f t="shared" si="415"/>
        <v>2022/8</v>
      </c>
      <c r="P630" s="144" t="str">
        <f t="shared" si="415"/>
        <v>2022/9</v>
      </c>
      <c r="Q630" s="145" t="s">
        <v>8</v>
      </c>
      <c r="R630" s="129">
        <f>P631-R629</f>
        <v>0</v>
      </c>
    </row>
    <row r="631" spans="1:21" x14ac:dyDescent="0.15">
      <c r="A631" s="252" t="s">
        <v>32</v>
      </c>
      <c r="B631" s="253"/>
      <c r="C631" s="146" t="s">
        <v>33</v>
      </c>
      <c r="D631" s="147"/>
      <c r="E631" s="70">
        <f>'別紙２ 予定電力量一覧表＆時間帯別表'!$E$59</f>
        <v>63</v>
      </c>
      <c r="F631" s="70">
        <f>'別紙２ 予定電力量一覧表＆時間帯別表'!$E$59</f>
        <v>63</v>
      </c>
      <c r="G631" s="70">
        <f>'別紙２ 予定電力量一覧表＆時間帯別表'!$E$59</f>
        <v>63</v>
      </c>
      <c r="H631" s="70">
        <f>'別紙２ 予定電力量一覧表＆時間帯別表'!$E$59</f>
        <v>63</v>
      </c>
      <c r="I631" s="70">
        <f>'別紙２ 予定電力量一覧表＆時間帯別表'!$E$59</f>
        <v>63</v>
      </c>
      <c r="J631" s="70">
        <f>'別紙２ 予定電力量一覧表＆時間帯別表'!$E$59</f>
        <v>63</v>
      </c>
      <c r="K631" s="70">
        <f>'別紙２ 予定電力量一覧表＆時間帯別表'!$E$59</f>
        <v>63</v>
      </c>
      <c r="L631" s="70">
        <f>'別紙２ 予定電力量一覧表＆時間帯別表'!$E$59</f>
        <v>63</v>
      </c>
      <c r="M631" s="70">
        <f>'別紙２ 予定電力量一覧表＆時間帯別表'!$E$59</f>
        <v>63</v>
      </c>
      <c r="N631" s="70">
        <f>'別紙２ 予定電力量一覧表＆時間帯別表'!$E$59</f>
        <v>63</v>
      </c>
      <c r="O631" s="70">
        <f>'別紙２ 予定電力量一覧表＆時間帯別表'!$E$59</f>
        <v>63</v>
      </c>
      <c r="P631" s="70">
        <f>'別紙２ 予定電力量一覧表＆時間帯別表'!$E$59</f>
        <v>63</v>
      </c>
      <c r="Q631" s="148" t="s">
        <v>35</v>
      </c>
    </row>
    <row r="632" spans="1:21" x14ac:dyDescent="0.15">
      <c r="A632" s="254" t="s">
        <v>1</v>
      </c>
      <c r="B632" s="255"/>
      <c r="C632" s="149" t="s">
        <v>37</v>
      </c>
      <c r="D632" s="150"/>
      <c r="E632" s="71">
        <v>100</v>
      </c>
      <c r="F632" s="71">
        <v>100</v>
      </c>
      <c r="G632" s="71">
        <v>100</v>
      </c>
      <c r="H632" s="71">
        <v>100</v>
      </c>
      <c r="I632" s="71">
        <v>100</v>
      </c>
      <c r="J632" s="72">
        <v>100</v>
      </c>
      <c r="K632" s="71">
        <v>100</v>
      </c>
      <c r="L632" s="71">
        <v>100</v>
      </c>
      <c r="M632" s="71">
        <v>100</v>
      </c>
      <c r="N632" s="71">
        <v>100</v>
      </c>
      <c r="O632" s="71">
        <v>100</v>
      </c>
      <c r="P632" s="71">
        <v>100</v>
      </c>
      <c r="Q632" s="151" t="s">
        <v>35</v>
      </c>
    </row>
    <row r="633" spans="1:21" x14ac:dyDescent="0.15">
      <c r="A633" s="256" t="s">
        <v>39</v>
      </c>
      <c r="B633" s="152" t="s">
        <v>3</v>
      </c>
      <c r="C633" s="152" t="s">
        <v>40</v>
      </c>
      <c r="D633" s="153"/>
      <c r="E633" s="73"/>
      <c r="F633" s="73"/>
      <c r="G633" s="73"/>
      <c r="H633" s="73"/>
      <c r="I633" s="73"/>
      <c r="J633" s="73"/>
      <c r="K633" s="73"/>
      <c r="L633" s="73"/>
      <c r="M633" s="73"/>
      <c r="N633" s="74">
        <f>'別紙２ 予定電力量一覧表＆時間帯別表'!O59</f>
        <v>14000</v>
      </c>
      <c r="O633" s="74">
        <f>'別紙２ 予定電力量一覧表＆時間帯別表'!P59</f>
        <v>10000</v>
      </c>
      <c r="P633" s="74">
        <f>'別紙２ 予定電力量一覧表＆時間帯別表'!Q59</f>
        <v>10000</v>
      </c>
      <c r="Q633" s="151">
        <f>SUM(E633:P633)</f>
        <v>34000</v>
      </c>
      <c r="S633" s="161">
        <f>'別紙２ 予定電力量一覧表＆時間帯別表'!R59</f>
        <v>123000</v>
      </c>
      <c r="T633" s="161">
        <f>Q635-S633</f>
        <v>0</v>
      </c>
      <c r="U633" s="161" t="str">
        <f>'別紙２ 予定電力量一覧表＆時間帯別表'!B59</f>
        <v>錦城中学校</v>
      </c>
    </row>
    <row r="634" spans="1:21" x14ac:dyDescent="0.15">
      <c r="A634" s="257"/>
      <c r="B634" s="152" t="s">
        <v>4</v>
      </c>
      <c r="C634" s="152" t="s">
        <v>40</v>
      </c>
      <c r="D634" s="153"/>
      <c r="E634" s="74">
        <f>'別紙２ 予定電力量一覧表＆時間帯別表'!F59</f>
        <v>9000</v>
      </c>
      <c r="F634" s="74">
        <f>'別紙２ 予定電力量一覧表＆時間帯別表'!G59</f>
        <v>9000</v>
      </c>
      <c r="G634" s="74">
        <f>'別紙２ 予定電力量一覧表＆時間帯別表'!H59</f>
        <v>10000</v>
      </c>
      <c r="H634" s="74">
        <f>'別紙２ 予定電力量一覧表＆時間帯別表'!I59</f>
        <v>11000</v>
      </c>
      <c r="I634" s="74">
        <f>'別紙２ 予定電力量一覧表＆時間帯別表'!J59</f>
        <v>11000</v>
      </c>
      <c r="J634" s="74">
        <f>'別紙２ 予定電力量一覧表＆時間帯別表'!K59</f>
        <v>9000</v>
      </c>
      <c r="K634" s="74">
        <f>'別紙２ 予定電力量一覧表＆時間帯別表'!L59</f>
        <v>10000</v>
      </c>
      <c r="L634" s="74">
        <f>'別紙２ 予定電力量一覧表＆時間帯別表'!M59</f>
        <v>9000</v>
      </c>
      <c r="M634" s="74">
        <f>'別紙２ 予定電力量一覧表＆時間帯別表'!N59</f>
        <v>11000</v>
      </c>
      <c r="N634" s="74"/>
      <c r="O634" s="74"/>
      <c r="P634" s="74"/>
      <c r="Q634" s="151">
        <f>SUM(E634:P634)</f>
        <v>89000</v>
      </c>
    </row>
    <row r="635" spans="1:21" x14ac:dyDescent="0.15">
      <c r="A635" s="258"/>
      <c r="B635" s="156" t="s">
        <v>0</v>
      </c>
      <c r="C635" s="156" t="s">
        <v>40</v>
      </c>
      <c r="D635" s="157"/>
      <c r="E635" s="158">
        <f t="shared" ref="E635:P635" si="416">SUM(E633:E634)</f>
        <v>9000</v>
      </c>
      <c r="F635" s="158">
        <f t="shared" si="416"/>
        <v>9000</v>
      </c>
      <c r="G635" s="158">
        <f t="shared" si="416"/>
        <v>10000</v>
      </c>
      <c r="H635" s="158">
        <f t="shared" si="416"/>
        <v>11000</v>
      </c>
      <c r="I635" s="158">
        <f t="shared" si="416"/>
        <v>11000</v>
      </c>
      <c r="J635" s="158">
        <f t="shared" si="416"/>
        <v>9000</v>
      </c>
      <c r="K635" s="158">
        <f t="shared" si="416"/>
        <v>10000</v>
      </c>
      <c r="L635" s="158">
        <f t="shared" si="416"/>
        <v>9000</v>
      </c>
      <c r="M635" s="158">
        <f t="shared" si="416"/>
        <v>11000</v>
      </c>
      <c r="N635" s="158">
        <f t="shared" si="416"/>
        <v>14000</v>
      </c>
      <c r="O635" s="158">
        <f t="shared" si="416"/>
        <v>10000</v>
      </c>
      <c r="P635" s="158">
        <f t="shared" si="416"/>
        <v>10000</v>
      </c>
      <c r="Q635" s="159">
        <f>SUM(E635:P635)</f>
        <v>123000</v>
      </c>
    </row>
    <row r="636" spans="1:21" x14ac:dyDescent="0.15">
      <c r="A636" s="259" t="s">
        <v>5</v>
      </c>
      <c r="B636" s="260"/>
      <c r="C636" s="162" t="s">
        <v>6</v>
      </c>
      <c r="D636" s="57"/>
      <c r="E636" s="163">
        <f t="shared" ref="E636:G636" si="417">$D636*E631*(185-E632)/100</f>
        <v>0</v>
      </c>
      <c r="F636" s="163">
        <f t="shared" si="417"/>
        <v>0</v>
      </c>
      <c r="G636" s="163">
        <f t="shared" si="417"/>
        <v>0</v>
      </c>
      <c r="H636" s="163">
        <f>$D636*H631*(185-H632)/100</f>
        <v>0</v>
      </c>
      <c r="I636" s="163">
        <f t="shared" ref="I636:J636" si="418">$D636*I631*(185-I632)/100</f>
        <v>0</v>
      </c>
      <c r="J636" s="163">
        <f t="shared" si="418"/>
        <v>0</v>
      </c>
      <c r="K636" s="163">
        <f>$D636*K631*(185-K632)/100</f>
        <v>0</v>
      </c>
      <c r="L636" s="163">
        <f t="shared" ref="L636:P636" si="419">$D636*L631*(185-L632)/100</f>
        <v>0</v>
      </c>
      <c r="M636" s="163">
        <f t="shared" si="419"/>
        <v>0</v>
      </c>
      <c r="N636" s="163">
        <f t="shared" si="419"/>
        <v>0</v>
      </c>
      <c r="O636" s="163">
        <f t="shared" si="419"/>
        <v>0</v>
      </c>
      <c r="P636" s="163">
        <f t="shared" si="419"/>
        <v>0</v>
      </c>
      <c r="Q636" s="164" t="s">
        <v>41</v>
      </c>
    </row>
    <row r="637" spans="1:21" x14ac:dyDescent="0.15">
      <c r="A637" s="165" t="s">
        <v>7</v>
      </c>
      <c r="B637" s="152" t="s">
        <v>3</v>
      </c>
      <c r="C637" s="152" t="s">
        <v>6</v>
      </c>
      <c r="D637" s="58"/>
      <c r="E637" s="166">
        <f t="shared" ref="E637:J638" si="420">$D637*E633</f>
        <v>0</v>
      </c>
      <c r="F637" s="166">
        <f t="shared" si="420"/>
        <v>0</v>
      </c>
      <c r="G637" s="166">
        <f t="shared" si="420"/>
        <v>0</v>
      </c>
      <c r="H637" s="166">
        <f t="shared" si="420"/>
        <v>0</v>
      </c>
      <c r="I637" s="166">
        <f t="shared" si="420"/>
        <v>0</v>
      </c>
      <c r="J637" s="166">
        <f t="shared" si="420"/>
        <v>0</v>
      </c>
      <c r="K637" s="166">
        <f>$D637*K633</f>
        <v>0</v>
      </c>
      <c r="L637" s="166">
        <f t="shared" ref="L637:P638" si="421">$D637*L633</f>
        <v>0</v>
      </c>
      <c r="M637" s="166">
        <f t="shared" si="421"/>
        <v>0</v>
      </c>
      <c r="N637" s="166">
        <f t="shared" si="421"/>
        <v>0</v>
      </c>
      <c r="O637" s="166">
        <f t="shared" si="421"/>
        <v>0</v>
      </c>
      <c r="P637" s="166">
        <f t="shared" si="421"/>
        <v>0</v>
      </c>
      <c r="Q637" s="167" t="s">
        <v>41</v>
      </c>
    </row>
    <row r="638" spans="1:21" x14ac:dyDescent="0.15">
      <c r="A638" s="168"/>
      <c r="B638" s="152" t="s">
        <v>4</v>
      </c>
      <c r="C638" s="152" t="s">
        <v>6</v>
      </c>
      <c r="D638" s="58"/>
      <c r="E638" s="166">
        <f t="shared" si="420"/>
        <v>0</v>
      </c>
      <c r="F638" s="166">
        <f t="shared" si="420"/>
        <v>0</v>
      </c>
      <c r="G638" s="166">
        <f t="shared" si="420"/>
        <v>0</v>
      </c>
      <c r="H638" s="166">
        <f t="shared" si="420"/>
        <v>0</v>
      </c>
      <c r="I638" s="166">
        <f t="shared" si="420"/>
        <v>0</v>
      </c>
      <c r="J638" s="166">
        <f t="shared" si="420"/>
        <v>0</v>
      </c>
      <c r="K638" s="166">
        <f>$D638*K634</f>
        <v>0</v>
      </c>
      <c r="L638" s="166">
        <f t="shared" si="421"/>
        <v>0</v>
      </c>
      <c r="M638" s="166">
        <f t="shared" si="421"/>
        <v>0</v>
      </c>
      <c r="N638" s="166">
        <f t="shared" si="421"/>
        <v>0</v>
      </c>
      <c r="O638" s="166">
        <f t="shared" si="421"/>
        <v>0</v>
      </c>
      <c r="P638" s="166">
        <f t="shared" si="421"/>
        <v>0</v>
      </c>
      <c r="Q638" s="167" t="s">
        <v>41</v>
      </c>
    </row>
    <row r="639" spans="1:21" x14ac:dyDescent="0.15">
      <c r="A639" s="261" t="s">
        <v>18</v>
      </c>
      <c r="B639" s="262"/>
      <c r="C639" s="162" t="s">
        <v>6</v>
      </c>
      <c r="D639" s="169"/>
      <c r="E639" s="170">
        <f t="shared" ref="E639:P639" si="422">ROUNDDOWN(SUM(E636:E638),0)</f>
        <v>0</v>
      </c>
      <c r="F639" s="170">
        <f t="shared" si="422"/>
        <v>0</v>
      </c>
      <c r="G639" s="170">
        <f t="shared" si="422"/>
        <v>0</v>
      </c>
      <c r="H639" s="170">
        <f t="shared" si="422"/>
        <v>0</v>
      </c>
      <c r="I639" s="170">
        <f t="shared" si="422"/>
        <v>0</v>
      </c>
      <c r="J639" s="171">
        <f t="shared" si="422"/>
        <v>0</v>
      </c>
      <c r="K639" s="172">
        <f t="shared" si="422"/>
        <v>0</v>
      </c>
      <c r="L639" s="172">
        <f t="shared" si="422"/>
        <v>0</v>
      </c>
      <c r="M639" s="172">
        <f t="shared" si="422"/>
        <v>0</v>
      </c>
      <c r="N639" s="172">
        <f t="shared" si="422"/>
        <v>0</v>
      </c>
      <c r="O639" s="172">
        <f t="shared" si="422"/>
        <v>0</v>
      </c>
      <c r="P639" s="172">
        <f t="shared" si="422"/>
        <v>0</v>
      </c>
      <c r="Q639" s="173">
        <f>SUM(E639:P639)</f>
        <v>0</v>
      </c>
    </row>
    <row r="640" spans="1:21" x14ac:dyDescent="0.15">
      <c r="A640" s="174"/>
      <c r="B640" s="174"/>
      <c r="C640" s="174"/>
      <c r="D640" s="174"/>
      <c r="E640" s="175"/>
      <c r="F640" s="175"/>
      <c r="G640" s="175"/>
      <c r="H640" s="175"/>
      <c r="I640" s="175"/>
      <c r="J640" s="175"/>
      <c r="K640" s="174"/>
      <c r="L640" s="174"/>
      <c r="M640" s="174"/>
      <c r="N640" s="174"/>
      <c r="O640" s="174"/>
      <c r="P640" s="174"/>
      <c r="Q640" s="174"/>
      <c r="R640" s="129">
        <f>'別紙２ 予定電力量一覧表＆時間帯別表'!E60</f>
        <v>106</v>
      </c>
    </row>
    <row r="641" spans="1:21" x14ac:dyDescent="0.15">
      <c r="A641" s="267" t="s">
        <v>88</v>
      </c>
      <c r="B641" s="268"/>
      <c r="C641" s="143" t="s">
        <v>2</v>
      </c>
      <c r="D641" s="143" t="s">
        <v>10</v>
      </c>
      <c r="E641" s="144" t="str">
        <f t="shared" ref="E641:P641" si="423">E10</f>
        <v>2021/10</v>
      </c>
      <c r="F641" s="144" t="str">
        <f t="shared" si="423"/>
        <v>2021/11</v>
      </c>
      <c r="G641" s="144" t="str">
        <f t="shared" si="423"/>
        <v>2021/12</v>
      </c>
      <c r="H641" s="144" t="str">
        <f t="shared" si="423"/>
        <v>2022/1</v>
      </c>
      <c r="I641" s="144" t="str">
        <f t="shared" si="423"/>
        <v>2022/2</v>
      </c>
      <c r="J641" s="144" t="str">
        <f t="shared" si="423"/>
        <v>2022/3</v>
      </c>
      <c r="K641" s="144" t="str">
        <f t="shared" si="423"/>
        <v>2022/4</v>
      </c>
      <c r="L641" s="144" t="str">
        <f t="shared" si="423"/>
        <v>2022/5</v>
      </c>
      <c r="M641" s="144" t="str">
        <f t="shared" si="423"/>
        <v>2022/6</v>
      </c>
      <c r="N641" s="144" t="str">
        <f t="shared" si="423"/>
        <v>2022/7</v>
      </c>
      <c r="O641" s="144" t="str">
        <f t="shared" si="423"/>
        <v>2022/8</v>
      </c>
      <c r="P641" s="144" t="str">
        <f t="shared" si="423"/>
        <v>2022/9</v>
      </c>
      <c r="Q641" s="145" t="s">
        <v>8</v>
      </c>
      <c r="R641" s="129">
        <f>P642-R640</f>
        <v>0</v>
      </c>
    </row>
    <row r="642" spans="1:21" x14ac:dyDescent="0.15">
      <c r="A642" s="252" t="s">
        <v>32</v>
      </c>
      <c r="B642" s="253"/>
      <c r="C642" s="146" t="s">
        <v>33</v>
      </c>
      <c r="D642" s="147"/>
      <c r="E642" s="70">
        <f>'別紙２ 予定電力量一覧表＆時間帯別表'!$E$60</f>
        <v>106</v>
      </c>
      <c r="F642" s="70">
        <f>'別紙２ 予定電力量一覧表＆時間帯別表'!$E$60</f>
        <v>106</v>
      </c>
      <c r="G642" s="70">
        <f>'別紙２ 予定電力量一覧表＆時間帯別表'!$E$60</f>
        <v>106</v>
      </c>
      <c r="H642" s="70">
        <f>'別紙２ 予定電力量一覧表＆時間帯別表'!$E$60</f>
        <v>106</v>
      </c>
      <c r="I642" s="70">
        <f>'別紙２ 予定電力量一覧表＆時間帯別表'!$E$60</f>
        <v>106</v>
      </c>
      <c r="J642" s="70">
        <f>'別紙２ 予定電力量一覧表＆時間帯別表'!$E$60</f>
        <v>106</v>
      </c>
      <c r="K642" s="70">
        <f>'別紙２ 予定電力量一覧表＆時間帯別表'!$E$60</f>
        <v>106</v>
      </c>
      <c r="L642" s="70">
        <f>'別紙２ 予定電力量一覧表＆時間帯別表'!$E$60</f>
        <v>106</v>
      </c>
      <c r="M642" s="70">
        <f>'別紙２ 予定電力量一覧表＆時間帯別表'!$E$60</f>
        <v>106</v>
      </c>
      <c r="N642" s="70">
        <f>'別紙２ 予定電力量一覧表＆時間帯別表'!$E$60</f>
        <v>106</v>
      </c>
      <c r="O642" s="70">
        <f>'別紙２ 予定電力量一覧表＆時間帯別表'!$E$60</f>
        <v>106</v>
      </c>
      <c r="P642" s="70">
        <f>'別紙２ 予定電力量一覧表＆時間帯別表'!$E$60</f>
        <v>106</v>
      </c>
      <c r="Q642" s="148" t="s">
        <v>35</v>
      </c>
    </row>
    <row r="643" spans="1:21" x14ac:dyDescent="0.15">
      <c r="A643" s="254" t="s">
        <v>1</v>
      </c>
      <c r="B643" s="255"/>
      <c r="C643" s="149" t="s">
        <v>37</v>
      </c>
      <c r="D643" s="150"/>
      <c r="E643" s="71">
        <v>100</v>
      </c>
      <c r="F643" s="71">
        <v>100</v>
      </c>
      <c r="G643" s="71">
        <v>100</v>
      </c>
      <c r="H643" s="71">
        <v>100</v>
      </c>
      <c r="I643" s="71">
        <v>100</v>
      </c>
      <c r="J643" s="72">
        <v>100</v>
      </c>
      <c r="K643" s="71">
        <v>100</v>
      </c>
      <c r="L643" s="71">
        <v>100</v>
      </c>
      <c r="M643" s="71">
        <v>100</v>
      </c>
      <c r="N643" s="71">
        <v>100</v>
      </c>
      <c r="O643" s="71">
        <v>100</v>
      </c>
      <c r="P643" s="71">
        <v>100</v>
      </c>
      <c r="Q643" s="151" t="s">
        <v>35</v>
      </c>
    </row>
    <row r="644" spans="1:21" x14ac:dyDescent="0.15">
      <c r="A644" s="256" t="s">
        <v>39</v>
      </c>
      <c r="B644" s="152" t="s">
        <v>3</v>
      </c>
      <c r="C644" s="152" t="s">
        <v>40</v>
      </c>
      <c r="D644" s="153"/>
      <c r="E644" s="73"/>
      <c r="F644" s="73"/>
      <c r="G644" s="73"/>
      <c r="H644" s="73"/>
      <c r="I644" s="73"/>
      <c r="J644" s="73"/>
      <c r="K644" s="73"/>
      <c r="L644" s="73"/>
      <c r="M644" s="73"/>
      <c r="N644" s="74">
        <f>'別紙２ 予定電力量一覧表＆時間帯別表'!O60</f>
        <v>18000</v>
      </c>
      <c r="O644" s="74">
        <f>'別紙２ 予定電力量一覧表＆時間帯別表'!P60</f>
        <v>17000</v>
      </c>
      <c r="P644" s="74">
        <f>'別紙２ 予定電力量一覧表＆時間帯別表'!Q60</f>
        <v>17000</v>
      </c>
      <c r="Q644" s="151">
        <f>SUM(E644:P644)</f>
        <v>52000</v>
      </c>
      <c r="S644" s="161">
        <f>'別紙２ 予定電力量一覧表＆時間帯別表'!R60</f>
        <v>181000</v>
      </c>
      <c r="T644" s="161">
        <f>Q646-S644</f>
        <v>0</v>
      </c>
      <c r="U644" s="161" t="str">
        <f>'別紙２ 予定電力量一覧表＆時間帯別表'!B60</f>
        <v>朝霧中学校</v>
      </c>
    </row>
    <row r="645" spans="1:21" x14ac:dyDescent="0.15">
      <c r="A645" s="257"/>
      <c r="B645" s="152" t="s">
        <v>4</v>
      </c>
      <c r="C645" s="152" t="s">
        <v>40</v>
      </c>
      <c r="D645" s="153"/>
      <c r="E645" s="74">
        <f>'別紙２ 予定電力量一覧表＆時間帯別表'!F60</f>
        <v>16000</v>
      </c>
      <c r="F645" s="74">
        <f>'別紙２ 予定電力量一覧表＆時間帯別表'!G60</f>
        <v>14000</v>
      </c>
      <c r="G645" s="74">
        <f>'別紙２ 予定電力量一覧表＆時間帯別表'!H60</f>
        <v>15000</v>
      </c>
      <c r="H645" s="74">
        <f>'別紙２ 予定電力量一覧表＆時間帯別表'!I60</f>
        <v>16000</v>
      </c>
      <c r="I645" s="74">
        <f>'別紙２ 予定電力量一覧表＆時間帯別表'!J60</f>
        <v>14000</v>
      </c>
      <c r="J645" s="74">
        <f>'別紙２ 予定電力量一覧表＆時間帯別表'!K60</f>
        <v>10000</v>
      </c>
      <c r="K645" s="74">
        <f>'別紙２ 予定電力量一覧表＆時間帯別表'!L60</f>
        <v>14000</v>
      </c>
      <c r="L645" s="74">
        <f>'別紙２ 予定電力量一覧表＆時間帯別表'!M60</f>
        <v>13000</v>
      </c>
      <c r="M645" s="74">
        <f>'別紙２ 予定電力量一覧表＆時間帯別表'!N60</f>
        <v>17000</v>
      </c>
      <c r="N645" s="74"/>
      <c r="O645" s="74"/>
      <c r="P645" s="74"/>
      <c r="Q645" s="151">
        <f>SUM(E645:P645)</f>
        <v>129000</v>
      </c>
    </row>
    <row r="646" spans="1:21" x14ac:dyDescent="0.15">
      <c r="A646" s="258"/>
      <c r="B646" s="156" t="s">
        <v>0</v>
      </c>
      <c r="C646" s="156" t="s">
        <v>40</v>
      </c>
      <c r="D646" s="157"/>
      <c r="E646" s="158">
        <f t="shared" ref="E646:P646" si="424">SUM(E644:E645)</f>
        <v>16000</v>
      </c>
      <c r="F646" s="158">
        <f t="shared" si="424"/>
        <v>14000</v>
      </c>
      <c r="G646" s="158">
        <f t="shared" si="424"/>
        <v>15000</v>
      </c>
      <c r="H646" s="158">
        <f t="shared" si="424"/>
        <v>16000</v>
      </c>
      <c r="I646" s="158">
        <f t="shared" si="424"/>
        <v>14000</v>
      </c>
      <c r="J646" s="158">
        <f t="shared" si="424"/>
        <v>10000</v>
      </c>
      <c r="K646" s="158">
        <f t="shared" si="424"/>
        <v>14000</v>
      </c>
      <c r="L646" s="158">
        <f t="shared" si="424"/>
        <v>13000</v>
      </c>
      <c r="M646" s="158">
        <f t="shared" si="424"/>
        <v>17000</v>
      </c>
      <c r="N646" s="158">
        <f t="shared" si="424"/>
        <v>18000</v>
      </c>
      <c r="O646" s="158">
        <f t="shared" si="424"/>
        <v>17000</v>
      </c>
      <c r="P646" s="158">
        <f t="shared" si="424"/>
        <v>17000</v>
      </c>
      <c r="Q646" s="159">
        <f>SUM(E646:P646)</f>
        <v>181000</v>
      </c>
    </row>
    <row r="647" spans="1:21" x14ac:dyDescent="0.15">
      <c r="A647" s="259" t="s">
        <v>5</v>
      </c>
      <c r="B647" s="260"/>
      <c r="C647" s="162" t="s">
        <v>6</v>
      </c>
      <c r="D647" s="57"/>
      <c r="E647" s="163">
        <f t="shared" ref="E647:G647" si="425">$D647*E642*(185-E643)/100</f>
        <v>0</v>
      </c>
      <c r="F647" s="163">
        <f t="shared" si="425"/>
        <v>0</v>
      </c>
      <c r="G647" s="163">
        <f t="shared" si="425"/>
        <v>0</v>
      </c>
      <c r="H647" s="163">
        <f>$D647*H642*(185-H643)/100</f>
        <v>0</v>
      </c>
      <c r="I647" s="163">
        <f t="shared" ref="I647:J647" si="426">$D647*I642*(185-I643)/100</f>
        <v>0</v>
      </c>
      <c r="J647" s="163">
        <f t="shared" si="426"/>
        <v>0</v>
      </c>
      <c r="K647" s="163">
        <f>$D647*K642*(185-K643)/100</f>
        <v>0</v>
      </c>
      <c r="L647" s="163">
        <f t="shared" ref="L647:P647" si="427">$D647*L642*(185-L643)/100</f>
        <v>0</v>
      </c>
      <c r="M647" s="163">
        <f t="shared" si="427"/>
        <v>0</v>
      </c>
      <c r="N647" s="163">
        <f t="shared" si="427"/>
        <v>0</v>
      </c>
      <c r="O647" s="163">
        <f t="shared" si="427"/>
        <v>0</v>
      </c>
      <c r="P647" s="163">
        <f t="shared" si="427"/>
        <v>0</v>
      </c>
      <c r="Q647" s="164" t="s">
        <v>41</v>
      </c>
    </row>
    <row r="648" spans="1:21" x14ac:dyDescent="0.15">
      <c r="A648" s="165" t="s">
        <v>7</v>
      </c>
      <c r="B648" s="152" t="s">
        <v>3</v>
      </c>
      <c r="C648" s="152" t="s">
        <v>6</v>
      </c>
      <c r="D648" s="58"/>
      <c r="E648" s="166">
        <f t="shared" ref="E648:J649" si="428">$D648*E644</f>
        <v>0</v>
      </c>
      <c r="F648" s="166">
        <f t="shared" si="428"/>
        <v>0</v>
      </c>
      <c r="G648" s="166">
        <f t="shared" si="428"/>
        <v>0</v>
      </c>
      <c r="H648" s="166">
        <f t="shared" si="428"/>
        <v>0</v>
      </c>
      <c r="I648" s="166">
        <f t="shared" si="428"/>
        <v>0</v>
      </c>
      <c r="J648" s="166">
        <f t="shared" si="428"/>
        <v>0</v>
      </c>
      <c r="K648" s="166">
        <f>$D648*K644</f>
        <v>0</v>
      </c>
      <c r="L648" s="166">
        <f t="shared" ref="L648:P649" si="429">$D648*L644</f>
        <v>0</v>
      </c>
      <c r="M648" s="166">
        <f t="shared" si="429"/>
        <v>0</v>
      </c>
      <c r="N648" s="166">
        <f t="shared" si="429"/>
        <v>0</v>
      </c>
      <c r="O648" s="166">
        <f t="shared" si="429"/>
        <v>0</v>
      </c>
      <c r="P648" s="166">
        <f t="shared" si="429"/>
        <v>0</v>
      </c>
      <c r="Q648" s="167" t="s">
        <v>41</v>
      </c>
    </row>
    <row r="649" spans="1:21" x14ac:dyDescent="0.15">
      <c r="A649" s="168"/>
      <c r="B649" s="152" t="s">
        <v>4</v>
      </c>
      <c r="C649" s="152" t="s">
        <v>6</v>
      </c>
      <c r="D649" s="58"/>
      <c r="E649" s="166">
        <f t="shared" si="428"/>
        <v>0</v>
      </c>
      <c r="F649" s="166">
        <f t="shared" si="428"/>
        <v>0</v>
      </c>
      <c r="G649" s="166">
        <f t="shared" si="428"/>
        <v>0</v>
      </c>
      <c r="H649" s="166">
        <f t="shared" si="428"/>
        <v>0</v>
      </c>
      <c r="I649" s="166">
        <f t="shared" si="428"/>
        <v>0</v>
      </c>
      <c r="J649" s="166">
        <f t="shared" si="428"/>
        <v>0</v>
      </c>
      <c r="K649" s="166">
        <f>$D649*K645</f>
        <v>0</v>
      </c>
      <c r="L649" s="166">
        <f t="shared" si="429"/>
        <v>0</v>
      </c>
      <c r="M649" s="166">
        <f t="shared" si="429"/>
        <v>0</v>
      </c>
      <c r="N649" s="166">
        <f t="shared" si="429"/>
        <v>0</v>
      </c>
      <c r="O649" s="166">
        <f t="shared" si="429"/>
        <v>0</v>
      </c>
      <c r="P649" s="166">
        <f t="shared" si="429"/>
        <v>0</v>
      </c>
      <c r="Q649" s="167" t="s">
        <v>41</v>
      </c>
    </row>
    <row r="650" spans="1:21" x14ac:dyDescent="0.15">
      <c r="A650" s="261" t="s">
        <v>18</v>
      </c>
      <c r="B650" s="262"/>
      <c r="C650" s="162" t="s">
        <v>6</v>
      </c>
      <c r="D650" s="169"/>
      <c r="E650" s="170">
        <f t="shared" ref="E650:P650" si="430">ROUNDDOWN(SUM(E647:E649),0)</f>
        <v>0</v>
      </c>
      <c r="F650" s="170">
        <f t="shared" si="430"/>
        <v>0</v>
      </c>
      <c r="G650" s="170">
        <f t="shared" si="430"/>
        <v>0</v>
      </c>
      <c r="H650" s="170">
        <f t="shared" si="430"/>
        <v>0</v>
      </c>
      <c r="I650" s="170">
        <f t="shared" si="430"/>
        <v>0</v>
      </c>
      <c r="J650" s="171">
        <f t="shared" si="430"/>
        <v>0</v>
      </c>
      <c r="K650" s="172">
        <f t="shared" si="430"/>
        <v>0</v>
      </c>
      <c r="L650" s="172">
        <f t="shared" si="430"/>
        <v>0</v>
      </c>
      <c r="M650" s="172">
        <f t="shared" si="430"/>
        <v>0</v>
      </c>
      <c r="N650" s="172">
        <f t="shared" si="430"/>
        <v>0</v>
      </c>
      <c r="O650" s="172">
        <f t="shared" si="430"/>
        <v>0</v>
      </c>
      <c r="P650" s="172">
        <f t="shared" si="430"/>
        <v>0</v>
      </c>
      <c r="Q650" s="173">
        <f>SUM(E650:P650)</f>
        <v>0</v>
      </c>
    </row>
    <row r="651" spans="1:21" x14ac:dyDescent="0.15">
      <c r="A651" s="174"/>
      <c r="B651" s="174"/>
      <c r="C651" s="174"/>
      <c r="D651" s="174"/>
      <c r="E651" s="175"/>
      <c r="F651" s="175"/>
      <c r="G651" s="175"/>
      <c r="H651" s="175"/>
      <c r="I651" s="175"/>
      <c r="J651" s="175"/>
      <c r="K651" s="174"/>
      <c r="L651" s="174"/>
      <c r="M651" s="174"/>
      <c r="N651" s="174"/>
      <c r="O651" s="174"/>
      <c r="P651" s="174"/>
      <c r="Q651" s="174"/>
      <c r="R651" s="129">
        <f>'別紙２ 予定電力量一覧表＆時間帯別表'!E61</f>
        <v>109</v>
      </c>
    </row>
    <row r="652" spans="1:21" x14ac:dyDescent="0.15">
      <c r="A652" s="267" t="s">
        <v>89</v>
      </c>
      <c r="B652" s="268"/>
      <c r="C652" s="143" t="s">
        <v>2</v>
      </c>
      <c r="D652" s="143" t="s">
        <v>10</v>
      </c>
      <c r="E652" s="144" t="str">
        <f t="shared" ref="E652:P652" si="431">E10</f>
        <v>2021/10</v>
      </c>
      <c r="F652" s="144" t="str">
        <f t="shared" si="431"/>
        <v>2021/11</v>
      </c>
      <c r="G652" s="144" t="str">
        <f t="shared" si="431"/>
        <v>2021/12</v>
      </c>
      <c r="H652" s="144" t="str">
        <f t="shared" si="431"/>
        <v>2022/1</v>
      </c>
      <c r="I652" s="144" t="str">
        <f t="shared" si="431"/>
        <v>2022/2</v>
      </c>
      <c r="J652" s="144" t="str">
        <f t="shared" si="431"/>
        <v>2022/3</v>
      </c>
      <c r="K652" s="144" t="str">
        <f t="shared" si="431"/>
        <v>2022/4</v>
      </c>
      <c r="L652" s="144" t="str">
        <f t="shared" si="431"/>
        <v>2022/5</v>
      </c>
      <c r="M652" s="144" t="str">
        <f t="shared" si="431"/>
        <v>2022/6</v>
      </c>
      <c r="N652" s="144" t="str">
        <f t="shared" si="431"/>
        <v>2022/7</v>
      </c>
      <c r="O652" s="144" t="str">
        <f t="shared" si="431"/>
        <v>2022/8</v>
      </c>
      <c r="P652" s="144" t="str">
        <f t="shared" si="431"/>
        <v>2022/9</v>
      </c>
      <c r="Q652" s="145" t="s">
        <v>8</v>
      </c>
      <c r="R652" s="129">
        <f>P653-R651</f>
        <v>0</v>
      </c>
    </row>
    <row r="653" spans="1:21" x14ac:dyDescent="0.15">
      <c r="A653" s="252" t="s">
        <v>32</v>
      </c>
      <c r="B653" s="253"/>
      <c r="C653" s="146" t="s">
        <v>33</v>
      </c>
      <c r="D653" s="147"/>
      <c r="E653" s="70">
        <f>'別紙２ 予定電力量一覧表＆時間帯別表'!$E$61</f>
        <v>109</v>
      </c>
      <c r="F653" s="70">
        <f>'別紙２ 予定電力量一覧表＆時間帯別表'!$E$61</f>
        <v>109</v>
      </c>
      <c r="G653" s="70">
        <f>'別紙２ 予定電力量一覧表＆時間帯別表'!$E$61</f>
        <v>109</v>
      </c>
      <c r="H653" s="70">
        <f>'別紙２ 予定電力量一覧表＆時間帯別表'!$E$61</f>
        <v>109</v>
      </c>
      <c r="I653" s="70">
        <f>'別紙２ 予定電力量一覧表＆時間帯別表'!$E$61</f>
        <v>109</v>
      </c>
      <c r="J653" s="70">
        <f>'別紙２ 予定電力量一覧表＆時間帯別表'!$E$61</f>
        <v>109</v>
      </c>
      <c r="K653" s="70">
        <f>'別紙２ 予定電力量一覧表＆時間帯別表'!$E$61</f>
        <v>109</v>
      </c>
      <c r="L653" s="70">
        <f>'別紙２ 予定電力量一覧表＆時間帯別表'!$E$61</f>
        <v>109</v>
      </c>
      <c r="M653" s="70">
        <f>'別紙２ 予定電力量一覧表＆時間帯別表'!$E$61</f>
        <v>109</v>
      </c>
      <c r="N653" s="70">
        <f>'別紙２ 予定電力量一覧表＆時間帯別表'!$E$61</f>
        <v>109</v>
      </c>
      <c r="O653" s="70">
        <f>'別紙２ 予定電力量一覧表＆時間帯別表'!$E$61</f>
        <v>109</v>
      </c>
      <c r="P653" s="70">
        <f>'別紙２ 予定電力量一覧表＆時間帯別表'!$E$61</f>
        <v>109</v>
      </c>
      <c r="Q653" s="148" t="s">
        <v>35</v>
      </c>
    </row>
    <row r="654" spans="1:21" x14ac:dyDescent="0.15">
      <c r="A654" s="254" t="s">
        <v>1</v>
      </c>
      <c r="B654" s="255"/>
      <c r="C654" s="149" t="s">
        <v>37</v>
      </c>
      <c r="D654" s="150"/>
      <c r="E654" s="71">
        <v>100</v>
      </c>
      <c r="F654" s="71">
        <v>100</v>
      </c>
      <c r="G654" s="71">
        <v>100</v>
      </c>
      <c r="H654" s="71">
        <v>100</v>
      </c>
      <c r="I654" s="71">
        <v>100</v>
      </c>
      <c r="J654" s="72">
        <v>100</v>
      </c>
      <c r="K654" s="71">
        <v>100</v>
      </c>
      <c r="L654" s="71">
        <v>100</v>
      </c>
      <c r="M654" s="71">
        <v>100</v>
      </c>
      <c r="N654" s="71">
        <v>100</v>
      </c>
      <c r="O654" s="71">
        <v>100</v>
      </c>
      <c r="P654" s="71">
        <v>100</v>
      </c>
      <c r="Q654" s="151" t="s">
        <v>35</v>
      </c>
    </row>
    <row r="655" spans="1:21" x14ac:dyDescent="0.15">
      <c r="A655" s="256" t="s">
        <v>39</v>
      </c>
      <c r="B655" s="152" t="s">
        <v>3</v>
      </c>
      <c r="C655" s="152" t="s">
        <v>40</v>
      </c>
      <c r="D655" s="153"/>
      <c r="E655" s="73"/>
      <c r="F655" s="73"/>
      <c r="G655" s="73"/>
      <c r="H655" s="73"/>
      <c r="I655" s="73"/>
      <c r="J655" s="73"/>
      <c r="K655" s="73"/>
      <c r="L655" s="73"/>
      <c r="M655" s="73"/>
      <c r="N655" s="74">
        <f>'別紙２ 予定電力量一覧表＆時間帯別表'!O61</f>
        <v>19000</v>
      </c>
      <c r="O655" s="74">
        <f>'別紙２ 予定電力量一覧表＆時間帯別表'!P61</f>
        <v>16000</v>
      </c>
      <c r="P655" s="74">
        <f>'別紙２ 予定電力量一覧表＆時間帯別表'!Q61</f>
        <v>16000</v>
      </c>
      <c r="Q655" s="151">
        <f>SUM(E655:P655)</f>
        <v>51000</v>
      </c>
      <c r="S655" s="161">
        <f>'別紙２ 予定電力量一覧表＆時間帯別表'!R61</f>
        <v>181000</v>
      </c>
      <c r="T655" s="161">
        <f>Q657-S655</f>
        <v>0</v>
      </c>
      <c r="U655" s="161" t="str">
        <f>'別紙２ 予定電力量一覧表＆時間帯別表'!B61</f>
        <v>大蔵中学校</v>
      </c>
    </row>
    <row r="656" spans="1:21" x14ac:dyDescent="0.15">
      <c r="A656" s="257"/>
      <c r="B656" s="152" t="s">
        <v>4</v>
      </c>
      <c r="C656" s="152" t="s">
        <v>40</v>
      </c>
      <c r="D656" s="153"/>
      <c r="E656" s="74">
        <f>'別紙２ 予定電力量一覧表＆時間帯別表'!F61</f>
        <v>14000</v>
      </c>
      <c r="F656" s="74">
        <f>'別紙２ 予定電力量一覧表＆時間帯別表'!G61</f>
        <v>13000</v>
      </c>
      <c r="G656" s="74">
        <f>'別紙２ 予定電力量一覧表＆時間帯別表'!H61</f>
        <v>16000</v>
      </c>
      <c r="H656" s="74">
        <f>'別紙２ 予定電力量一覧表＆時間帯別表'!I61</f>
        <v>16000</v>
      </c>
      <c r="I656" s="74">
        <f>'別紙２ 予定電力量一覧表＆時間帯別表'!J61</f>
        <v>16000</v>
      </c>
      <c r="J656" s="74">
        <f>'別紙２ 予定電力量一覧表＆時間帯別表'!K61</f>
        <v>11000</v>
      </c>
      <c r="K656" s="74">
        <f>'別紙２ 予定電力量一覧表＆時間帯別表'!L61</f>
        <v>14000</v>
      </c>
      <c r="L656" s="74">
        <f>'別紙２ 予定電力量一覧表＆時間帯別表'!M61</f>
        <v>13000</v>
      </c>
      <c r="M656" s="74">
        <f>'別紙２ 予定電力量一覧表＆時間帯別表'!N61</f>
        <v>17000</v>
      </c>
      <c r="N656" s="74"/>
      <c r="O656" s="74"/>
      <c r="P656" s="74"/>
      <c r="Q656" s="151">
        <f>SUM(E656:P656)</f>
        <v>130000</v>
      </c>
    </row>
    <row r="657" spans="1:21" x14ac:dyDescent="0.15">
      <c r="A657" s="258"/>
      <c r="B657" s="156" t="s">
        <v>0</v>
      </c>
      <c r="C657" s="156" t="s">
        <v>40</v>
      </c>
      <c r="D657" s="157"/>
      <c r="E657" s="158">
        <f t="shared" ref="E657:P657" si="432">SUM(E655:E656)</f>
        <v>14000</v>
      </c>
      <c r="F657" s="158">
        <f t="shared" si="432"/>
        <v>13000</v>
      </c>
      <c r="G657" s="158">
        <f t="shared" si="432"/>
        <v>16000</v>
      </c>
      <c r="H657" s="158">
        <f t="shared" si="432"/>
        <v>16000</v>
      </c>
      <c r="I657" s="158">
        <f t="shared" si="432"/>
        <v>16000</v>
      </c>
      <c r="J657" s="158">
        <f t="shared" si="432"/>
        <v>11000</v>
      </c>
      <c r="K657" s="158">
        <f t="shared" si="432"/>
        <v>14000</v>
      </c>
      <c r="L657" s="158">
        <f t="shared" si="432"/>
        <v>13000</v>
      </c>
      <c r="M657" s="158">
        <f t="shared" si="432"/>
        <v>17000</v>
      </c>
      <c r="N657" s="158">
        <f t="shared" si="432"/>
        <v>19000</v>
      </c>
      <c r="O657" s="158">
        <f t="shared" si="432"/>
        <v>16000</v>
      </c>
      <c r="P657" s="158">
        <f t="shared" si="432"/>
        <v>16000</v>
      </c>
      <c r="Q657" s="159">
        <f>SUM(E657:P657)</f>
        <v>181000</v>
      </c>
    </row>
    <row r="658" spans="1:21" x14ac:dyDescent="0.15">
      <c r="A658" s="259" t="s">
        <v>5</v>
      </c>
      <c r="B658" s="260"/>
      <c r="C658" s="162" t="s">
        <v>6</v>
      </c>
      <c r="D658" s="57"/>
      <c r="E658" s="163">
        <f t="shared" ref="E658:G658" si="433">$D658*E653*(185-E654)/100</f>
        <v>0</v>
      </c>
      <c r="F658" s="163">
        <f t="shared" si="433"/>
        <v>0</v>
      </c>
      <c r="G658" s="163">
        <f t="shared" si="433"/>
        <v>0</v>
      </c>
      <c r="H658" s="163">
        <f>$D658*H653*(185-H654)/100</f>
        <v>0</v>
      </c>
      <c r="I658" s="163">
        <f t="shared" ref="I658:J658" si="434">$D658*I653*(185-I654)/100</f>
        <v>0</v>
      </c>
      <c r="J658" s="163">
        <f t="shared" si="434"/>
        <v>0</v>
      </c>
      <c r="K658" s="163">
        <f>$D658*K653*(185-K654)/100</f>
        <v>0</v>
      </c>
      <c r="L658" s="163">
        <f t="shared" ref="L658:P658" si="435">$D658*L653*(185-L654)/100</f>
        <v>0</v>
      </c>
      <c r="M658" s="163">
        <f t="shared" si="435"/>
        <v>0</v>
      </c>
      <c r="N658" s="163">
        <f t="shared" si="435"/>
        <v>0</v>
      </c>
      <c r="O658" s="163">
        <f t="shared" si="435"/>
        <v>0</v>
      </c>
      <c r="P658" s="163">
        <f t="shared" si="435"/>
        <v>0</v>
      </c>
      <c r="Q658" s="164" t="s">
        <v>41</v>
      </c>
    </row>
    <row r="659" spans="1:21" x14ac:dyDescent="0.15">
      <c r="A659" s="165" t="s">
        <v>7</v>
      </c>
      <c r="B659" s="152" t="s">
        <v>3</v>
      </c>
      <c r="C659" s="152" t="s">
        <v>6</v>
      </c>
      <c r="D659" s="58"/>
      <c r="E659" s="166">
        <f t="shared" ref="E659:J660" si="436">$D659*E655</f>
        <v>0</v>
      </c>
      <c r="F659" s="166">
        <f t="shared" si="436"/>
        <v>0</v>
      </c>
      <c r="G659" s="166">
        <f t="shared" si="436"/>
        <v>0</v>
      </c>
      <c r="H659" s="166">
        <f t="shared" si="436"/>
        <v>0</v>
      </c>
      <c r="I659" s="166">
        <f t="shared" si="436"/>
        <v>0</v>
      </c>
      <c r="J659" s="166">
        <f t="shared" si="436"/>
        <v>0</v>
      </c>
      <c r="K659" s="166">
        <f>$D659*K655</f>
        <v>0</v>
      </c>
      <c r="L659" s="166">
        <f t="shared" ref="L659:P660" si="437">$D659*L655</f>
        <v>0</v>
      </c>
      <c r="M659" s="166">
        <f t="shared" si="437"/>
        <v>0</v>
      </c>
      <c r="N659" s="166">
        <f t="shared" si="437"/>
        <v>0</v>
      </c>
      <c r="O659" s="166">
        <f t="shared" si="437"/>
        <v>0</v>
      </c>
      <c r="P659" s="166">
        <f t="shared" si="437"/>
        <v>0</v>
      </c>
      <c r="Q659" s="167" t="s">
        <v>41</v>
      </c>
    </row>
    <row r="660" spans="1:21" x14ac:dyDescent="0.15">
      <c r="A660" s="168"/>
      <c r="B660" s="152" t="s">
        <v>4</v>
      </c>
      <c r="C660" s="152" t="s">
        <v>6</v>
      </c>
      <c r="D660" s="58"/>
      <c r="E660" s="166">
        <f t="shared" si="436"/>
        <v>0</v>
      </c>
      <c r="F660" s="166">
        <f t="shared" si="436"/>
        <v>0</v>
      </c>
      <c r="G660" s="166">
        <f t="shared" si="436"/>
        <v>0</v>
      </c>
      <c r="H660" s="166">
        <f t="shared" si="436"/>
        <v>0</v>
      </c>
      <c r="I660" s="166">
        <f t="shared" si="436"/>
        <v>0</v>
      </c>
      <c r="J660" s="166">
        <f t="shared" si="436"/>
        <v>0</v>
      </c>
      <c r="K660" s="166">
        <f>$D660*K656</f>
        <v>0</v>
      </c>
      <c r="L660" s="166">
        <f t="shared" si="437"/>
        <v>0</v>
      </c>
      <c r="M660" s="166">
        <f t="shared" si="437"/>
        <v>0</v>
      </c>
      <c r="N660" s="166">
        <f t="shared" si="437"/>
        <v>0</v>
      </c>
      <c r="O660" s="166">
        <f t="shared" si="437"/>
        <v>0</v>
      </c>
      <c r="P660" s="166">
        <f t="shared" si="437"/>
        <v>0</v>
      </c>
      <c r="Q660" s="167" t="s">
        <v>41</v>
      </c>
    </row>
    <row r="661" spans="1:21" x14ac:dyDescent="0.15">
      <c r="A661" s="261" t="s">
        <v>18</v>
      </c>
      <c r="B661" s="262"/>
      <c r="C661" s="162" t="s">
        <v>6</v>
      </c>
      <c r="D661" s="169"/>
      <c r="E661" s="170">
        <f t="shared" ref="E661:P661" si="438">ROUNDDOWN(SUM(E658:E660),0)</f>
        <v>0</v>
      </c>
      <c r="F661" s="170">
        <f t="shared" si="438"/>
        <v>0</v>
      </c>
      <c r="G661" s="170">
        <f t="shared" si="438"/>
        <v>0</v>
      </c>
      <c r="H661" s="170">
        <f t="shared" si="438"/>
        <v>0</v>
      </c>
      <c r="I661" s="170">
        <f t="shared" si="438"/>
        <v>0</v>
      </c>
      <c r="J661" s="171">
        <f t="shared" si="438"/>
        <v>0</v>
      </c>
      <c r="K661" s="172">
        <f t="shared" si="438"/>
        <v>0</v>
      </c>
      <c r="L661" s="172">
        <f t="shared" si="438"/>
        <v>0</v>
      </c>
      <c r="M661" s="172">
        <f t="shared" si="438"/>
        <v>0</v>
      </c>
      <c r="N661" s="172">
        <f t="shared" si="438"/>
        <v>0</v>
      </c>
      <c r="O661" s="172">
        <f t="shared" si="438"/>
        <v>0</v>
      </c>
      <c r="P661" s="172">
        <f t="shared" si="438"/>
        <v>0</v>
      </c>
      <c r="Q661" s="173">
        <f>SUM(E661:P661)</f>
        <v>0</v>
      </c>
    </row>
    <row r="662" spans="1:21" x14ac:dyDescent="0.15">
      <c r="A662" s="174"/>
      <c r="B662" s="174"/>
      <c r="C662" s="174"/>
      <c r="D662" s="174"/>
      <c r="E662" s="175"/>
      <c r="F662" s="175"/>
      <c r="G662" s="175"/>
      <c r="H662" s="175"/>
      <c r="I662" s="175"/>
      <c r="J662" s="175"/>
      <c r="K662" s="174"/>
      <c r="L662" s="174"/>
      <c r="M662" s="174"/>
      <c r="N662" s="174"/>
      <c r="O662" s="174"/>
      <c r="P662" s="175"/>
      <c r="Q662" s="175"/>
      <c r="R662" s="129">
        <f>'別紙２ 予定電力量一覧表＆時間帯別表'!E62</f>
        <v>84</v>
      </c>
    </row>
    <row r="663" spans="1:21" x14ac:dyDescent="0.15">
      <c r="A663" s="267" t="s">
        <v>90</v>
      </c>
      <c r="B663" s="268"/>
      <c r="C663" s="143" t="s">
        <v>2</v>
      </c>
      <c r="D663" s="143" t="s">
        <v>10</v>
      </c>
      <c r="E663" s="144" t="str">
        <f t="shared" ref="E663:P663" si="439">E10</f>
        <v>2021/10</v>
      </c>
      <c r="F663" s="144" t="str">
        <f t="shared" si="439"/>
        <v>2021/11</v>
      </c>
      <c r="G663" s="144" t="str">
        <f t="shared" si="439"/>
        <v>2021/12</v>
      </c>
      <c r="H663" s="144" t="str">
        <f t="shared" si="439"/>
        <v>2022/1</v>
      </c>
      <c r="I663" s="144" t="str">
        <f t="shared" si="439"/>
        <v>2022/2</v>
      </c>
      <c r="J663" s="144" t="str">
        <f t="shared" si="439"/>
        <v>2022/3</v>
      </c>
      <c r="K663" s="144" t="str">
        <f t="shared" si="439"/>
        <v>2022/4</v>
      </c>
      <c r="L663" s="144" t="str">
        <f t="shared" si="439"/>
        <v>2022/5</v>
      </c>
      <c r="M663" s="144" t="str">
        <f t="shared" si="439"/>
        <v>2022/6</v>
      </c>
      <c r="N663" s="144" t="str">
        <f t="shared" si="439"/>
        <v>2022/7</v>
      </c>
      <c r="O663" s="144" t="str">
        <f t="shared" si="439"/>
        <v>2022/8</v>
      </c>
      <c r="P663" s="144" t="str">
        <f t="shared" si="439"/>
        <v>2022/9</v>
      </c>
      <c r="Q663" s="145" t="s">
        <v>8</v>
      </c>
      <c r="R663" s="129">
        <f>P664-R662</f>
        <v>0</v>
      </c>
    </row>
    <row r="664" spans="1:21" x14ac:dyDescent="0.15">
      <c r="A664" s="252" t="s">
        <v>32</v>
      </c>
      <c r="B664" s="253"/>
      <c r="C664" s="146" t="s">
        <v>33</v>
      </c>
      <c r="D664" s="147"/>
      <c r="E664" s="70">
        <f>'別紙２ 予定電力量一覧表＆時間帯別表'!$E$62</f>
        <v>84</v>
      </c>
      <c r="F664" s="70">
        <f>'別紙２ 予定電力量一覧表＆時間帯別表'!$E$62</f>
        <v>84</v>
      </c>
      <c r="G664" s="70">
        <f>'別紙２ 予定電力量一覧表＆時間帯別表'!$E$62</f>
        <v>84</v>
      </c>
      <c r="H664" s="70">
        <f>'別紙２ 予定電力量一覧表＆時間帯別表'!$E$62</f>
        <v>84</v>
      </c>
      <c r="I664" s="70">
        <f>'別紙２ 予定電力量一覧表＆時間帯別表'!$E$62</f>
        <v>84</v>
      </c>
      <c r="J664" s="70">
        <f>'別紙２ 予定電力量一覧表＆時間帯別表'!$E$62</f>
        <v>84</v>
      </c>
      <c r="K664" s="70">
        <f>'別紙２ 予定電力量一覧表＆時間帯別表'!$E$62</f>
        <v>84</v>
      </c>
      <c r="L664" s="70">
        <f>'別紙２ 予定電力量一覧表＆時間帯別表'!$E$62</f>
        <v>84</v>
      </c>
      <c r="M664" s="70">
        <f>'別紙２ 予定電力量一覧表＆時間帯別表'!$E$62</f>
        <v>84</v>
      </c>
      <c r="N664" s="70">
        <f>'別紙２ 予定電力量一覧表＆時間帯別表'!$E$62</f>
        <v>84</v>
      </c>
      <c r="O664" s="70">
        <f>'別紙２ 予定電力量一覧表＆時間帯別表'!$E$62</f>
        <v>84</v>
      </c>
      <c r="P664" s="70">
        <f>'別紙２ 予定電力量一覧表＆時間帯別表'!$E$62</f>
        <v>84</v>
      </c>
      <c r="Q664" s="148" t="s">
        <v>35</v>
      </c>
    </row>
    <row r="665" spans="1:21" x14ac:dyDescent="0.15">
      <c r="A665" s="254" t="s">
        <v>1</v>
      </c>
      <c r="B665" s="255"/>
      <c r="C665" s="149" t="s">
        <v>37</v>
      </c>
      <c r="D665" s="150"/>
      <c r="E665" s="71">
        <v>100</v>
      </c>
      <c r="F665" s="71">
        <v>100</v>
      </c>
      <c r="G665" s="71">
        <v>100</v>
      </c>
      <c r="H665" s="71">
        <v>100</v>
      </c>
      <c r="I665" s="71">
        <v>100</v>
      </c>
      <c r="J665" s="72">
        <v>100</v>
      </c>
      <c r="K665" s="71">
        <v>100</v>
      </c>
      <c r="L665" s="71">
        <v>100</v>
      </c>
      <c r="M665" s="71">
        <v>100</v>
      </c>
      <c r="N665" s="71">
        <v>100</v>
      </c>
      <c r="O665" s="71">
        <v>100</v>
      </c>
      <c r="P665" s="71">
        <v>100</v>
      </c>
      <c r="Q665" s="151" t="s">
        <v>35</v>
      </c>
    </row>
    <row r="666" spans="1:21" x14ac:dyDescent="0.15">
      <c r="A666" s="256" t="s">
        <v>39</v>
      </c>
      <c r="B666" s="152" t="s">
        <v>3</v>
      </c>
      <c r="C666" s="152" t="s">
        <v>40</v>
      </c>
      <c r="D666" s="153"/>
      <c r="E666" s="73"/>
      <c r="F666" s="73"/>
      <c r="G666" s="73"/>
      <c r="H666" s="73"/>
      <c r="I666" s="73"/>
      <c r="J666" s="73"/>
      <c r="K666" s="73"/>
      <c r="L666" s="73"/>
      <c r="M666" s="73"/>
      <c r="N666" s="74">
        <f>'別紙２ 予定電力量一覧表＆時間帯別表'!O62</f>
        <v>20000</v>
      </c>
      <c r="O666" s="74">
        <f>'別紙２ 予定電力量一覧表＆時間帯別表'!P62</f>
        <v>16000</v>
      </c>
      <c r="P666" s="74">
        <f>'別紙２ 予定電力量一覧表＆時間帯別表'!Q62</f>
        <v>16000</v>
      </c>
      <c r="Q666" s="151">
        <f>SUM(E666:P666)</f>
        <v>52000</v>
      </c>
      <c r="S666" s="161">
        <f>'別紙２ 予定電力量一覧表＆時間帯別表'!R62</f>
        <v>178000</v>
      </c>
      <c r="T666" s="161">
        <f>Q668-S666</f>
        <v>0</v>
      </c>
      <c r="U666" s="161" t="str">
        <f>'別紙２ 予定電力量一覧表＆時間帯別表'!B62</f>
        <v>衣川中学校</v>
      </c>
    </row>
    <row r="667" spans="1:21" x14ac:dyDescent="0.15">
      <c r="A667" s="257"/>
      <c r="B667" s="152" t="s">
        <v>4</v>
      </c>
      <c r="C667" s="152" t="s">
        <v>40</v>
      </c>
      <c r="D667" s="153"/>
      <c r="E667" s="74">
        <f>'別紙２ 予定電力量一覧表＆時間帯別表'!F62</f>
        <v>14000</v>
      </c>
      <c r="F667" s="74">
        <f>'別紙２ 予定電力量一覧表＆時間帯別表'!G62</f>
        <v>13000</v>
      </c>
      <c r="G667" s="74">
        <f>'別紙２ 予定電力量一覧表＆時間帯別表'!H62</f>
        <v>15000</v>
      </c>
      <c r="H667" s="74">
        <f>'別紙２ 予定電力量一覧表＆時間帯別表'!I62</f>
        <v>15000</v>
      </c>
      <c r="I667" s="74">
        <f>'別紙２ 予定電力量一覧表＆時間帯別表'!J62</f>
        <v>14000</v>
      </c>
      <c r="J667" s="74">
        <f>'別紙２ 予定電力量一覧表＆時間帯別表'!K62</f>
        <v>10000</v>
      </c>
      <c r="K667" s="74">
        <f>'別紙２ 予定電力量一覧表＆時間帯別表'!L62</f>
        <v>14000</v>
      </c>
      <c r="L667" s="74">
        <f>'別紙２ 予定電力量一覧表＆時間帯別表'!M62</f>
        <v>13000</v>
      </c>
      <c r="M667" s="74">
        <f>'別紙２ 予定電力量一覧表＆時間帯別表'!N62</f>
        <v>18000</v>
      </c>
      <c r="N667" s="74"/>
      <c r="O667" s="74"/>
      <c r="P667" s="74"/>
      <c r="Q667" s="151">
        <f>SUM(E667:P667)</f>
        <v>126000</v>
      </c>
    </row>
    <row r="668" spans="1:21" x14ac:dyDescent="0.15">
      <c r="A668" s="258"/>
      <c r="B668" s="156" t="s">
        <v>0</v>
      </c>
      <c r="C668" s="156" t="s">
        <v>40</v>
      </c>
      <c r="D668" s="157"/>
      <c r="E668" s="158">
        <f t="shared" ref="E668:P668" si="440">SUM(E666:E667)</f>
        <v>14000</v>
      </c>
      <c r="F668" s="158">
        <f t="shared" si="440"/>
        <v>13000</v>
      </c>
      <c r="G668" s="158">
        <f t="shared" si="440"/>
        <v>15000</v>
      </c>
      <c r="H668" s="158">
        <f t="shared" si="440"/>
        <v>15000</v>
      </c>
      <c r="I668" s="158">
        <f t="shared" si="440"/>
        <v>14000</v>
      </c>
      <c r="J668" s="158">
        <f t="shared" si="440"/>
        <v>10000</v>
      </c>
      <c r="K668" s="158">
        <f t="shared" si="440"/>
        <v>14000</v>
      </c>
      <c r="L668" s="158">
        <f t="shared" si="440"/>
        <v>13000</v>
      </c>
      <c r="M668" s="158">
        <f t="shared" si="440"/>
        <v>18000</v>
      </c>
      <c r="N668" s="158">
        <f t="shared" si="440"/>
        <v>20000</v>
      </c>
      <c r="O668" s="158">
        <f t="shared" si="440"/>
        <v>16000</v>
      </c>
      <c r="P668" s="158">
        <f t="shared" si="440"/>
        <v>16000</v>
      </c>
      <c r="Q668" s="159">
        <f>SUM(E668:P668)</f>
        <v>178000</v>
      </c>
    </row>
    <row r="669" spans="1:21" x14ac:dyDescent="0.15">
      <c r="A669" s="259" t="s">
        <v>5</v>
      </c>
      <c r="B669" s="260"/>
      <c r="C669" s="162" t="s">
        <v>6</v>
      </c>
      <c r="D669" s="57"/>
      <c r="E669" s="163">
        <f t="shared" ref="E669:G669" si="441">$D669*E664*(185-E665)/100</f>
        <v>0</v>
      </c>
      <c r="F669" s="163">
        <f t="shared" si="441"/>
        <v>0</v>
      </c>
      <c r="G669" s="163">
        <f t="shared" si="441"/>
        <v>0</v>
      </c>
      <c r="H669" s="163">
        <f>$D669*H664*(185-H665)/100</f>
        <v>0</v>
      </c>
      <c r="I669" s="163">
        <f t="shared" ref="I669:J669" si="442">$D669*I664*(185-I665)/100</f>
        <v>0</v>
      </c>
      <c r="J669" s="163">
        <f t="shared" si="442"/>
        <v>0</v>
      </c>
      <c r="K669" s="163">
        <f>$D669*K664*(185-K665)/100</f>
        <v>0</v>
      </c>
      <c r="L669" s="163">
        <f t="shared" ref="L669:P669" si="443">$D669*L664*(185-L665)/100</f>
        <v>0</v>
      </c>
      <c r="M669" s="163">
        <f t="shared" si="443"/>
        <v>0</v>
      </c>
      <c r="N669" s="163">
        <f t="shared" si="443"/>
        <v>0</v>
      </c>
      <c r="O669" s="163">
        <f t="shared" si="443"/>
        <v>0</v>
      </c>
      <c r="P669" s="163">
        <f t="shared" si="443"/>
        <v>0</v>
      </c>
      <c r="Q669" s="164" t="s">
        <v>41</v>
      </c>
    </row>
    <row r="670" spans="1:21" x14ac:dyDescent="0.15">
      <c r="A670" s="165" t="s">
        <v>7</v>
      </c>
      <c r="B670" s="152" t="s">
        <v>3</v>
      </c>
      <c r="C670" s="152" t="s">
        <v>6</v>
      </c>
      <c r="D670" s="58"/>
      <c r="E670" s="166">
        <f t="shared" ref="E670:J671" si="444">$D670*E666</f>
        <v>0</v>
      </c>
      <c r="F670" s="166">
        <f t="shared" si="444"/>
        <v>0</v>
      </c>
      <c r="G670" s="166">
        <f t="shared" si="444"/>
        <v>0</v>
      </c>
      <c r="H670" s="166">
        <f t="shared" si="444"/>
        <v>0</v>
      </c>
      <c r="I670" s="166">
        <f t="shared" si="444"/>
        <v>0</v>
      </c>
      <c r="J670" s="166">
        <f t="shared" si="444"/>
        <v>0</v>
      </c>
      <c r="K670" s="166">
        <f>$D670*K666</f>
        <v>0</v>
      </c>
      <c r="L670" s="166">
        <f t="shared" ref="L670:P671" si="445">$D670*L666</f>
        <v>0</v>
      </c>
      <c r="M670" s="166">
        <f t="shared" si="445"/>
        <v>0</v>
      </c>
      <c r="N670" s="166">
        <f t="shared" si="445"/>
        <v>0</v>
      </c>
      <c r="O670" s="166">
        <f t="shared" si="445"/>
        <v>0</v>
      </c>
      <c r="P670" s="166">
        <f t="shared" si="445"/>
        <v>0</v>
      </c>
      <c r="Q670" s="167" t="s">
        <v>41</v>
      </c>
    </row>
    <row r="671" spans="1:21" x14ac:dyDescent="0.15">
      <c r="A671" s="168"/>
      <c r="B671" s="152" t="s">
        <v>4</v>
      </c>
      <c r="C671" s="152" t="s">
        <v>6</v>
      </c>
      <c r="D671" s="58"/>
      <c r="E671" s="166">
        <f t="shared" si="444"/>
        <v>0</v>
      </c>
      <c r="F671" s="166">
        <f t="shared" si="444"/>
        <v>0</v>
      </c>
      <c r="G671" s="166">
        <f t="shared" si="444"/>
        <v>0</v>
      </c>
      <c r="H671" s="166">
        <f t="shared" si="444"/>
        <v>0</v>
      </c>
      <c r="I671" s="166">
        <f t="shared" si="444"/>
        <v>0</v>
      </c>
      <c r="J671" s="166">
        <f t="shared" si="444"/>
        <v>0</v>
      </c>
      <c r="K671" s="166">
        <f>$D671*K667</f>
        <v>0</v>
      </c>
      <c r="L671" s="166">
        <f t="shared" si="445"/>
        <v>0</v>
      </c>
      <c r="M671" s="166">
        <f t="shared" si="445"/>
        <v>0</v>
      </c>
      <c r="N671" s="166">
        <f t="shared" si="445"/>
        <v>0</v>
      </c>
      <c r="O671" s="166">
        <f t="shared" si="445"/>
        <v>0</v>
      </c>
      <c r="P671" s="166">
        <f t="shared" si="445"/>
        <v>0</v>
      </c>
      <c r="Q671" s="167" t="s">
        <v>41</v>
      </c>
    </row>
    <row r="672" spans="1:21" x14ac:dyDescent="0.15">
      <c r="A672" s="261" t="s">
        <v>18</v>
      </c>
      <c r="B672" s="262"/>
      <c r="C672" s="162" t="s">
        <v>6</v>
      </c>
      <c r="D672" s="169"/>
      <c r="E672" s="170">
        <f t="shared" ref="E672:P672" si="446">ROUNDDOWN(SUM(E669:E671),0)</f>
        <v>0</v>
      </c>
      <c r="F672" s="170">
        <f t="shared" si="446"/>
        <v>0</v>
      </c>
      <c r="G672" s="170">
        <f t="shared" si="446"/>
        <v>0</v>
      </c>
      <c r="H672" s="170">
        <f t="shared" si="446"/>
        <v>0</v>
      </c>
      <c r="I672" s="170">
        <f t="shared" si="446"/>
        <v>0</v>
      </c>
      <c r="J672" s="171">
        <f t="shared" si="446"/>
        <v>0</v>
      </c>
      <c r="K672" s="172">
        <f t="shared" si="446"/>
        <v>0</v>
      </c>
      <c r="L672" s="172">
        <f t="shared" si="446"/>
        <v>0</v>
      </c>
      <c r="M672" s="172">
        <f t="shared" si="446"/>
        <v>0</v>
      </c>
      <c r="N672" s="172">
        <f t="shared" si="446"/>
        <v>0</v>
      </c>
      <c r="O672" s="172">
        <f t="shared" si="446"/>
        <v>0</v>
      </c>
      <c r="P672" s="172">
        <f t="shared" si="446"/>
        <v>0</v>
      </c>
      <c r="Q672" s="173">
        <f>SUM(E672:P672)</f>
        <v>0</v>
      </c>
    </row>
    <row r="673" spans="1:21" x14ac:dyDescent="0.15">
      <c r="A673" s="174"/>
      <c r="B673" s="174"/>
      <c r="C673" s="174"/>
      <c r="D673" s="174"/>
      <c r="E673" s="175"/>
      <c r="F673" s="175"/>
      <c r="G673" s="175"/>
      <c r="H673" s="175"/>
      <c r="I673" s="175"/>
      <c r="J673" s="175"/>
      <c r="K673" s="174"/>
      <c r="L673" s="174"/>
      <c r="M673" s="174"/>
      <c r="N673" s="174"/>
      <c r="O673" s="174"/>
      <c r="P673" s="174"/>
      <c r="Q673" s="174"/>
      <c r="R673" s="129">
        <f>'別紙２ 予定電力量一覧表＆時間帯別表'!E63</f>
        <v>133</v>
      </c>
    </row>
    <row r="674" spans="1:21" x14ac:dyDescent="0.15">
      <c r="A674" s="267" t="s">
        <v>91</v>
      </c>
      <c r="B674" s="268"/>
      <c r="C674" s="143" t="s">
        <v>2</v>
      </c>
      <c r="D674" s="143" t="s">
        <v>10</v>
      </c>
      <c r="E674" s="144" t="str">
        <f t="shared" ref="E674:P674" si="447">E10</f>
        <v>2021/10</v>
      </c>
      <c r="F674" s="144" t="str">
        <f t="shared" si="447"/>
        <v>2021/11</v>
      </c>
      <c r="G674" s="144" t="str">
        <f t="shared" si="447"/>
        <v>2021/12</v>
      </c>
      <c r="H674" s="144" t="str">
        <f t="shared" si="447"/>
        <v>2022/1</v>
      </c>
      <c r="I674" s="144" t="str">
        <f t="shared" si="447"/>
        <v>2022/2</v>
      </c>
      <c r="J674" s="144" t="str">
        <f t="shared" si="447"/>
        <v>2022/3</v>
      </c>
      <c r="K674" s="144" t="str">
        <f t="shared" si="447"/>
        <v>2022/4</v>
      </c>
      <c r="L674" s="144" t="str">
        <f t="shared" si="447"/>
        <v>2022/5</v>
      </c>
      <c r="M674" s="144" t="str">
        <f t="shared" si="447"/>
        <v>2022/6</v>
      </c>
      <c r="N674" s="144" t="str">
        <f t="shared" si="447"/>
        <v>2022/7</v>
      </c>
      <c r="O674" s="144" t="str">
        <f t="shared" si="447"/>
        <v>2022/8</v>
      </c>
      <c r="P674" s="144" t="str">
        <f t="shared" si="447"/>
        <v>2022/9</v>
      </c>
      <c r="Q674" s="145" t="s">
        <v>8</v>
      </c>
      <c r="R674" s="129">
        <f>P675-R673</f>
        <v>0</v>
      </c>
    </row>
    <row r="675" spans="1:21" x14ac:dyDescent="0.15">
      <c r="A675" s="252" t="s">
        <v>32</v>
      </c>
      <c r="B675" s="253"/>
      <c r="C675" s="146" t="s">
        <v>33</v>
      </c>
      <c r="D675" s="147"/>
      <c r="E675" s="70">
        <f>'別紙２ 予定電力量一覧表＆時間帯別表'!$E$63</f>
        <v>133</v>
      </c>
      <c r="F675" s="70">
        <f>'別紙２ 予定電力量一覧表＆時間帯別表'!$E$63</f>
        <v>133</v>
      </c>
      <c r="G675" s="70">
        <f>'別紙２ 予定電力量一覧表＆時間帯別表'!$E$63</f>
        <v>133</v>
      </c>
      <c r="H675" s="70">
        <f>'別紙２ 予定電力量一覧表＆時間帯別表'!$E$63</f>
        <v>133</v>
      </c>
      <c r="I675" s="70">
        <f>'別紙２ 予定電力量一覧表＆時間帯別表'!$E$63</f>
        <v>133</v>
      </c>
      <c r="J675" s="70">
        <f>'別紙２ 予定電力量一覧表＆時間帯別表'!$E$63</f>
        <v>133</v>
      </c>
      <c r="K675" s="70">
        <f>'別紙２ 予定電力量一覧表＆時間帯別表'!$E$63</f>
        <v>133</v>
      </c>
      <c r="L675" s="70">
        <f>'別紙２ 予定電力量一覧表＆時間帯別表'!$E$63</f>
        <v>133</v>
      </c>
      <c r="M675" s="70">
        <f>'別紙２ 予定電力量一覧表＆時間帯別表'!$E$63</f>
        <v>133</v>
      </c>
      <c r="N675" s="70">
        <f>'別紙２ 予定電力量一覧表＆時間帯別表'!$E$63</f>
        <v>133</v>
      </c>
      <c r="O675" s="70">
        <f>'別紙２ 予定電力量一覧表＆時間帯別表'!$E$63</f>
        <v>133</v>
      </c>
      <c r="P675" s="70">
        <f>'別紙２ 予定電力量一覧表＆時間帯別表'!$E$63</f>
        <v>133</v>
      </c>
      <c r="Q675" s="148" t="s">
        <v>35</v>
      </c>
    </row>
    <row r="676" spans="1:21" x14ac:dyDescent="0.15">
      <c r="A676" s="254" t="s">
        <v>1</v>
      </c>
      <c r="B676" s="255"/>
      <c r="C676" s="149" t="s">
        <v>37</v>
      </c>
      <c r="D676" s="150"/>
      <c r="E676" s="71">
        <v>100</v>
      </c>
      <c r="F676" s="71">
        <v>100</v>
      </c>
      <c r="G676" s="71">
        <v>100</v>
      </c>
      <c r="H676" s="71">
        <v>100</v>
      </c>
      <c r="I676" s="71">
        <v>100</v>
      </c>
      <c r="J676" s="72">
        <v>100</v>
      </c>
      <c r="K676" s="71">
        <v>100</v>
      </c>
      <c r="L676" s="71">
        <v>100</v>
      </c>
      <c r="M676" s="71">
        <v>100</v>
      </c>
      <c r="N676" s="71">
        <v>100</v>
      </c>
      <c r="O676" s="71">
        <v>100</v>
      </c>
      <c r="P676" s="71">
        <v>100</v>
      </c>
      <c r="Q676" s="151" t="s">
        <v>35</v>
      </c>
    </row>
    <row r="677" spans="1:21" x14ac:dyDescent="0.15">
      <c r="A677" s="256" t="s">
        <v>39</v>
      </c>
      <c r="B677" s="152" t="s">
        <v>3</v>
      </c>
      <c r="C677" s="152" t="s">
        <v>40</v>
      </c>
      <c r="D677" s="153"/>
      <c r="E677" s="73"/>
      <c r="F677" s="73"/>
      <c r="G677" s="73"/>
      <c r="H677" s="73"/>
      <c r="I677" s="73"/>
      <c r="J677" s="73"/>
      <c r="K677" s="73"/>
      <c r="L677" s="73"/>
      <c r="M677" s="73"/>
      <c r="N677" s="74">
        <f>'別紙２ 予定電力量一覧表＆時間帯別表'!O63</f>
        <v>26000</v>
      </c>
      <c r="O677" s="74">
        <f>'別紙２ 予定電力量一覧表＆時間帯別表'!P63</f>
        <v>24000</v>
      </c>
      <c r="P677" s="74">
        <f>'別紙２ 予定電力量一覧表＆時間帯別表'!Q63</f>
        <v>28000</v>
      </c>
      <c r="Q677" s="151">
        <f>SUM(E677:P677)</f>
        <v>78000</v>
      </c>
      <c r="S677" s="161">
        <f>'別紙２ 予定電力量一覧表＆時間帯別表'!R63</f>
        <v>268000</v>
      </c>
      <c r="T677" s="161">
        <f>Q679-S677</f>
        <v>0</v>
      </c>
      <c r="U677" s="161" t="str">
        <f>'別紙２ 予定電力量一覧表＆時間帯別表'!B63</f>
        <v>野々池中学校</v>
      </c>
    </row>
    <row r="678" spans="1:21" x14ac:dyDescent="0.15">
      <c r="A678" s="257"/>
      <c r="B678" s="152" t="s">
        <v>4</v>
      </c>
      <c r="C678" s="152" t="s">
        <v>40</v>
      </c>
      <c r="D678" s="153"/>
      <c r="E678" s="74">
        <f>'別紙２ 予定電力量一覧表＆時間帯別表'!F63</f>
        <v>25000</v>
      </c>
      <c r="F678" s="74">
        <f>'別紙２ 予定電力量一覧表＆時間帯別表'!G63</f>
        <v>19000</v>
      </c>
      <c r="G678" s="74">
        <f>'別紙２ 予定電力量一覧表＆時間帯別表'!H63</f>
        <v>22000</v>
      </c>
      <c r="H678" s="74">
        <f>'別紙２ 予定電力量一覧表＆時間帯別表'!I63</f>
        <v>23000</v>
      </c>
      <c r="I678" s="74">
        <f>'別紙２ 予定電力量一覧表＆時間帯別表'!J63</f>
        <v>21000</v>
      </c>
      <c r="J678" s="74">
        <f>'別紙２ 予定電力量一覧表＆時間帯別表'!K63</f>
        <v>13000</v>
      </c>
      <c r="K678" s="74">
        <f>'別紙２ 予定電力量一覧表＆時間帯別表'!L63</f>
        <v>20000</v>
      </c>
      <c r="L678" s="74">
        <f>'別紙２ 予定電力量一覧表＆時間帯別表'!M63</f>
        <v>22000</v>
      </c>
      <c r="M678" s="74">
        <f>'別紙２ 予定電力量一覧表＆時間帯別表'!N63</f>
        <v>25000</v>
      </c>
      <c r="N678" s="74"/>
      <c r="O678" s="74"/>
      <c r="P678" s="74"/>
      <c r="Q678" s="151">
        <f>SUM(E678:P678)</f>
        <v>190000</v>
      </c>
    </row>
    <row r="679" spans="1:21" x14ac:dyDescent="0.15">
      <c r="A679" s="258"/>
      <c r="B679" s="156" t="s">
        <v>0</v>
      </c>
      <c r="C679" s="156" t="s">
        <v>40</v>
      </c>
      <c r="D679" s="157"/>
      <c r="E679" s="158">
        <f t="shared" ref="E679:P679" si="448">SUM(E677:E678)</f>
        <v>25000</v>
      </c>
      <c r="F679" s="158">
        <f t="shared" si="448"/>
        <v>19000</v>
      </c>
      <c r="G679" s="158">
        <f t="shared" si="448"/>
        <v>22000</v>
      </c>
      <c r="H679" s="158">
        <f t="shared" si="448"/>
        <v>23000</v>
      </c>
      <c r="I679" s="158">
        <f t="shared" si="448"/>
        <v>21000</v>
      </c>
      <c r="J679" s="158">
        <f t="shared" si="448"/>
        <v>13000</v>
      </c>
      <c r="K679" s="158">
        <f t="shared" si="448"/>
        <v>20000</v>
      </c>
      <c r="L679" s="158">
        <f t="shared" si="448"/>
        <v>22000</v>
      </c>
      <c r="M679" s="158">
        <f t="shared" si="448"/>
        <v>25000</v>
      </c>
      <c r="N679" s="158">
        <f t="shared" si="448"/>
        <v>26000</v>
      </c>
      <c r="O679" s="158">
        <f t="shared" si="448"/>
        <v>24000</v>
      </c>
      <c r="P679" s="158">
        <f t="shared" si="448"/>
        <v>28000</v>
      </c>
      <c r="Q679" s="159">
        <f>SUM(E679:P679)</f>
        <v>268000</v>
      </c>
    </row>
    <row r="680" spans="1:21" x14ac:dyDescent="0.15">
      <c r="A680" s="259" t="s">
        <v>5</v>
      </c>
      <c r="B680" s="260"/>
      <c r="C680" s="162" t="s">
        <v>6</v>
      </c>
      <c r="D680" s="57"/>
      <c r="E680" s="163">
        <f t="shared" ref="E680:G680" si="449">$D680*E675*(185-E676)/100</f>
        <v>0</v>
      </c>
      <c r="F680" s="163">
        <f t="shared" si="449"/>
        <v>0</v>
      </c>
      <c r="G680" s="163">
        <f t="shared" si="449"/>
        <v>0</v>
      </c>
      <c r="H680" s="163">
        <f>$D680*H675*(185-H676)/100</f>
        <v>0</v>
      </c>
      <c r="I680" s="163">
        <f t="shared" ref="I680:J680" si="450">$D680*I675*(185-I676)/100</f>
        <v>0</v>
      </c>
      <c r="J680" s="163">
        <f t="shared" si="450"/>
        <v>0</v>
      </c>
      <c r="K680" s="163">
        <f>$D680*K675*(185-K676)/100</f>
        <v>0</v>
      </c>
      <c r="L680" s="163">
        <f t="shared" ref="L680:P680" si="451">$D680*L675*(185-L676)/100</f>
        <v>0</v>
      </c>
      <c r="M680" s="163">
        <f t="shared" si="451"/>
        <v>0</v>
      </c>
      <c r="N680" s="163">
        <f t="shared" si="451"/>
        <v>0</v>
      </c>
      <c r="O680" s="163">
        <f t="shared" si="451"/>
        <v>0</v>
      </c>
      <c r="P680" s="163">
        <f t="shared" si="451"/>
        <v>0</v>
      </c>
      <c r="Q680" s="164" t="s">
        <v>41</v>
      </c>
    </row>
    <row r="681" spans="1:21" x14ac:dyDescent="0.15">
      <c r="A681" s="165" t="s">
        <v>7</v>
      </c>
      <c r="B681" s="152" t="s">
        <v>3</v>
      </c>
      <c r="C681" s="152" t="s">
        <v>6</v>
      </c>
      <c r="D681" s="58"/>
      <c r="E681" s="166">
        <f t="shared" ref="E681:J682" si="452">$D681*E677</f>
        <v>0</v>
      </c>
      <c r="F681" s="166">
        <f t="shared" si="452"/>
        <v>0</v>
      </c>
      <c r="G681" s="166">
        <f t="shared" si="452"/>
        <v>0</v>
      </c>
      <c r="H681" s="166">
        <f t="shared" si="452"/>
        <v>0</v>
      </c>
      <c r="I681" s="166">
        <f t="shared" si="452"/>
        <v>0</v>
      </c>
      <c r="J681" s="166">
        <f t="shared" si="452"/>
        <v>0</v>
      </c>
      <c r="K681" s="166">
        <f>$D681*K677</f>
        <v>0</v>
      </c>
      <c r="L681" s="166">
        <f t="shared" ref="L681:P682" si="453">$D681*L677</f>
        <v>0</v>
      </c>
      <c r="M681" s="166">
        <f t="shared" si="453"/>
        <v>0</v>
      </c>
      <c r="N681" s="166">
        <f t="shared" si="453"/>
        <v>0</v>
      </c>
      <c r="O681" s="166">
        <f t="shared" si="453"/>
        <v>0</v>
      </c>
      <c r="P681" s="166">
        <f t="shared" si="453"/>
        <v>0</v>
      </c>
      <c r="Q681" s="167" t="s">
        <v>41</v>
      </c>
    </row>
    <row r="682" spans="1:21" x14ac:dyDescent="0.15">
      <c r="A682" s="168"/>
      <c r="B682" s="152" t="s">
        <v>4</v>
      </c>
      <c r="C682" s="152" t="s">
        <v>6</v>
      </c>
      <c r="D682" s="58"/>
      <c r="E682" s="166">
        <f t="shared" si="452"/>
        <v>0</v>
      </c>
      <c r="F682" s="166">
        <f t="shared" si="452"/>
        <v>0</v>
      </c>
      <c r="G682" s="166">
        <f t="shared" si="452"/>
        <v>0</v>
      </c>
      <c r="H682" s="166">
        <f t="shared" si="452"/>
        <v>0</v>
      </c>
      <c r="I682" s="166">
        <f t="shared" si="452"/>
        <v>0</v>
      </c>
      <c r="J682" s="166">
        <f t="shared" si="452"/>
        <v>0</v>
      </c>
      <c r="K682" s="166">
        <f>$D682*K678</f>
        <v>0</v>
      </c>
      <c r="L682" s="166">
        <f t="shared" si="453"/>
        <v>0</v>
      </c>
      <c r="M682" s="166">
        <f t="shared" si="453"/>
        <v>0</v>
      </c>
      <c r="N682" s="166">
        <f t="shared" si="453"/>
        <v>0</v>
      </c>
      <c r="O682" s="166">
        <f t="shared" si="453"/>
        <v>0</v>
      </c>
      <c r="P682" s="166">
        <f t="shared" si="453"/>
        <v>0</v>
      </c>
      <c r="Q682" s="167" t="s">
        <v>41</v>
      </c>
    </row>
    <row r="683" spans="1:21" x14ac:dyDescent="0.15">
      <c r="A683" s="261" t="s">
        <v>18</v>
      </c>
      <c r="B683" s="262"/>
      <c r="C683" s="162" t="s">
        <v>6</v>
      </c>
      <c r="D683" s="169"/>
      <c r="E683" s="170">
        <f t="shared" ref="E683:P683" si="454">ROUNDDOWN(SUM(E680:E682),0)</f>
        <v>0</v>
      </c>
      <c r="F683" s="170">
        <f t="shared" si="454"/>
        <v>0</v>
      </c>
      <c r="G683" s="170">
        <f t="shared" si="454"/>
        <v>0</v>
      </c>
      <c r="H683" s="170">
        <f t="shared" si="454"/>
        <v>0</v>
      </c>
      <c r="I683" s="170">
        <f t="shared" si="454"/>
        <v>0</v>
      </c>
      <c r="J683" s="171">
        <f t="shared" si="454"/>
        <v>0</v>
      </c>
      <c r="K683" s="172">
        <f t="shared" si="454"/>
        <v>0</v>
      </c>
      <c r="L683" s="172">
        <f t="shared" si="454"/>
        <v>0</v>
      </c>
      <c r="M683" s="172">
        <f t="shared" si="454"/>
        <v>0</v>
      </c>
      <c r="N683" s="172">
        <f t="shared" si="454"/>
        <v>0</v>
      </c>
      <c r="O683" s="172">
        <f t="shared" si="454"/>
        <v>0</v>
      </c>
      <c r="P683" s="172">
        <f t="shared" si="454"/>
        <v>0</v>
      </c>
      <c r="Q683" s="173">
        <f>SUM(E683:P683)</f>
        <v>0</v>
      </c>
    </row>
    <row r="684" spans="1:21" x14ac:dyDescent="0.15">
      <c r="A684" s="174"/>
      <c r="B684" s="174"/>
      <c r="C684" s="174"/>
      <c r="D684" s="174"/>
      <c r="E684" s="175"/>
      <c r="F684" s="175"/>
      <c r="G684" s="175"/>
      <c r="H684" s="175"/>
      <c r="I684" s="175"/>
      <c r="J684" s="175"/>
      <c r="K684" s="174"/>
      <c r="L684" s="174"/>
      <c r="M684" s="174"/>
      <c r="N684" s="174"/>
      <c r="O684" s="174"/>
      <c r="P684" s="174"/>
      <c r="Q684" s="174"/>
      <c r="R684" s="129">
        <f>'別紙２ 予定電力量一覧表＆時間帯別表'!E64</f>
        <v>116</v>
      </c>
    </row>
    <row r="685" spans="1:21" x14ac:dyDescent="0.15">
      <c r="A685" s="267" t="s">
        <v>92</v>
      </c>
      <c r="B685" s="268"/>
      <c r="C685" s="143" t="s">
        <v>2</v>
      </c>
      <c r="D685" s="143" t="s">
        <v>10</v>
      </c>
      <c r="E685" s="144" t="str">
        <f t="shared" ref="E685:P685" si="455">E10</f>
        <v>2021/10</v>
      </c>
      <c r="F685" s="144" t="str">
        <f t="shared" si="455"/>
        <v>2021/11</v>
      </c>
      <c r="G685" s="144" t="str">
        <f t="shared" si="455"/>
        <v>2021/12</v>
      </c>
      <c r="H685" s="144" t="str">
        <f t="shared" si="455"/>
        <v>2022/1</v>
      </c>
      <c r="I685" s="144" t="str">
        <f t="shared" si="455"/>
        <v>2022/2</v>
      </c>
      <c r="J685" s="144" t="str">
        <f t="shared" si="455"/>
        <v>2022/3</v>
      </c>
      <c r="K685" s="144" t="str">
        <f t="shared" si="455"/>
        <v>2022/4</v>
      </c>
      <c r="L685" s="144" t="str">
        <f t="shared" si="455"/>
        <v>2022/5</v>
      </c>
      <c r="M685" s="144" t="str">
        <f t="shared" si="455"/>
        <v>2022/6</v>
      </c>
      <c r="N685" s="144" t="str">
        <f t="shared" si="455"/>
        <v>2022/7</v>
      </c>
      <c r="O685" s="144" t="str">
        <f t="shared" si="455"/>
        <v>2022/8</v>
      </c>
      <c r="P685" s="144" t="str">
        <f t="shared" si="455"/>
        <v>2022/9</v>
      </c>
      <c r="Q685" s="145" t="s">
        <v>8</v>
      </c>
      <c r="R685" s="129">
        <f>P686-R684</f>
        <v>0</v>
      </c>
    </row>
    <row r="686" spans="1:21" x14ac:dyDescent="0.15">
      <c r="A686" s="252" t="s">
        <v>32</v>
      </c>
      <c r="B686" s="253"/>
      <c r="C686" s="146" t="s">
        <v>33</v>
      </c>
      <c r="D686" s="147"/>
      <c r="E686" s="70">
        <f>'別紙２ 予定電力量一覧表＆時間帯別表'!$E$64</f>
        <v>116</v>
      </c>
      <c r="F686" s="70">
        <f>'別紙２ 予定電力量一覧表＆時間帯別表'!$E$64</f>
        <v>116</v>
      </c>
      <c r="G686" s="70">
        <f>'別紙２ 予定電力量一覧表＆時間帯別表'!$E$64</f>
        <v>116</v>
      </c>
      <c r="H686" s="70">
        <f>'別紙２ 予定電力量一覧表＆時間帯別表'!$E$64</f>
        <v>116</v>
      </c>
      <c r="I686" s="70">
        <f>'別紙２ 予定電力量一覧表＆時間帯別表'!$E$64</f>
        <v>116</v>
      </c>
      <c r="J686" s="70">
        <f>'別紙２ 予定電力量一覧表＆時間帯別表'!$E$64</f>
        <v>116</v>
      </c>
      <c r="K686" s="70">
        <f>'別紙２ 予定電力量一覧表＆時間帯別表'!$E$64</f>
        <v>116</v>
      </c>
      <c r="L686" s="70">
        <f>'別紙２ 予定電力量一覧表＆時間帯別表'!$E$64</f>
        <v>116</v>
      </c>
      <c r="M686" s="70">
        <f>'別紙２ 予定電力量一覧表＆時間帯別表'!$E$64</f>
        <v>116</v>
      </c>
      <c r="N686" s="70">
        <f>'別紙２ 予定電力量一覧表＆時間帯別表'!$E$64</f>
        <v>116</v>
      </c>
      <c r="O686" s="70">
        <f>'別紙２ 予定電力量一覧表＆時間帯別表'!$E$64</f>
        <v>116</v>
      </c>
      <c r="P686" s="70">
        <f>'別紙２ 予定電力量一覧表＆時間帯別表'!$E$64</f>
        <v>116</v>
      </c>
      <c r="Q686" s="148" t="s">
        <v>35</v>
      </c>
    </row>
    <row r="687" spans="1:21" x14ac:dyDescent="0.15">
      <c r="A687" s="254" t="s">
        <v>1</v>
      </c>
      <c r="B687" s="255"/>
      <c r="C687" s="149" t="s">
        <v>37</v>
      </c>
      <c r="D687" s="150"/>
      <c r="E687" s="71">
        <v>100</v>
      </c>
      <c r="F687" s="71">
        <v>100</v>
      </c>
      <c r="G687" s="71">
        <v>100</v>
      </c>
      <c r="H687" s="71">
        <v>100</v>
      </c>
      <c r="I687" s="71">
        <v>100</v>
      </c>
      <c r="J687" s="72">
        <v>100</v>
      </c>
      <c r="K687" s="71">
        <v>100</v>
      </c>
      <c r="L687" s="71">
        <v>100</v>
      </c>
      <c r="M687" s="71">
        <v>100</v>
      </c>
      <c r="N687" s="71">
        <v>100</v>
      </c>
      <c r="O687" s="71">
        <v>100</v>
      </c>
      <c r="P687" s="71">
        <v>100</v>
      </c>
      <c r="Q687" s="151" t="s">
        <v>35</v>
      </c>
    </row>
    <row r="688" spans="1:21" x14ac:dyDescent="0.15">
      <c r="A688" s="256" t="s">
        <v>39</v>
      </c>
      <c r="B688" s="152" t="s">
        <v>3</v>
      </c>
      <c r="C688" s="152" t="s">
        <v>40</v>
      </c>
      <c r="D688" s="153"/>
      <c r="E688" s="73"/>
      <c r="F688" s="73"/>
      <c r="G688" s="73"/>
      <c r="H688" s="73"/>
      <c r="I688" s="73"/>
      <c r="J688" s="73"/>
      <c r="K688" s="73"/>
      <c r="L688" s="73"/>
      <c r="M688" s="73"/>
      <c r="N688" s="74">
        <f>'別紙２ 予定電力量一覧表＆時間帯別表'!O64</f>
        <v>23000</v>
      </c>
      <c r="O688" s="74">
        <f>'別紙２ 予定電力量一覧表＆時間帯別表'!P64</f>
        <v>21000</v>
      </c>
      <c r="P688" s="74">
        <f>'別紙２ 予定電力量一覧表＆時間帯別表'!Q64</f>
        <v>22000</v>
      </c>
      <c r="Q688" s="151">
        <f>SUM(E688:P688)</f>
        <v>66000</v>
      </c>
      <c r="S688" s="161">
        <f>'別紙２ 予定電力量一覧表＆時間帯別表'!R64</f>
        <v>228000</v>
      </c>
      <c r="T688" s="161">
        <f>Q690-S688</f>
        <v>0</v>
      </c>
      <c r="U688" s="161" t="str">
        <f>'別紙２ 予定電力量一覧表＆時間帯別表'!B64</f>
        <v>望海中学校</v>
      </c>
    </row>
    <row r="689" spans="1:21" x14ac:dyDescent="0.15">
      <c r="A689" s="257"/>
      <c r="B689" s="152" t="s">
        <v>4</v>
      </c>
      <c r="C689" s="152" t="s">
        <v>40</v>
      </c>
      <c r="D689" s="153"/>
      <c r="E689" s="74">
        <f>'別紙２ 予定電力量一覧表＆時間帯別表'!F64</f>
        <v>18000</v>
      </c>
      <c r="F689" s="74">
        <f>'別紙２ 予定電力量一覧表＆時間帯別表'!G64</f>
        <v>16000</v>
      </c>
      <c r="G689" s="74">
        <f>'別紙２ 予定電力量一覧表＆時間帯別表'!H64</f>
        <v>18000</v>
      </c>
      <c r="H689" s="74">
        <f>'別紙２ 予定電力量一覧表＆時間帯別表'!I64</f>
        <v>20000</v>
      </c>
      <c r="I689" s="74">
        <f>'別紙２ 予定電力量一覧表＆時間帯別表'!J64</f>
        <v>18000</v>
      </c>
      <c r="J689" s="74">
        <f>'別紙２ 予定電力量一覧表＆時間帯別表'!K64</f>
        <v>13000</v>
      </c>
      <c r="K689" s="74">
        <f>'別紙２ 予定電力量一覧表＆時間帯別表'!L64</f>
        <v>19000</v>
      </c>
      <c r="L689" s="74">
        <f>'別紙２ 予定電力量一覧表＆時間帯別表'!M64</f>
        <v>19000</v>
      </c>
      <c r="M689" s="74">
        <f>'別紙２ 予定電力量一覧表＆時間帯別表'!N64</f>
        <v>21000</v>
      </c>
      <c r="N689" s="74"/>
      <c r="O689" s="74"/>
      <c r="P689" s="74"/>
      <c r="Q689" s="151">
        <f>SUM(E689:P689)</f>
        <v>162000</v>
      </c>
    </row>
    <row r="690" spans="1:21" x14ac:dyDescent="0.15">
      <c r="A690" s="258"/>
      <c r="B690" s="156" t="s">
        <v>0</v>
      </c>
      <c r="C690" s="156" t="s">
        <v>40</v>
      </c>
      <c r="D690" s="157"/>
      <c r="E690" s="158">
        <f t="shared" ref="E690:P690" si="456">SUM(E688:E689)</f>
        <v>18000</v>
      </c>
      <c r="F690" s="158">
        <f t="shared" si="456"/>
        <v>16000</v>
      </c>
      <c r="G690" s="158">
        <f t="shared" si="456"/>
        <v>18000</v>
      </c>
      <c r="H690" s="158">
        <f t="shared" si="456"/>
        <v>20000</v>
      </c>
      <c r="I690" s="158">
        <f t="shared" si="456"/>
        <v>18000</v>
      </c>
      <c r="J690" s="158">
        <f t="shared" si="456"/>
        <v>13000</v>
      </c>
      <c r="K690" s="158">
        <f t="shared" si="456"/>
        <v>19000</v>
      </c>
      <c r="L690" s="158">
        <f t="shared" si="456"/>
        <v>19000</v>
      </c>
      <c r="M690" s="158">
        <f t="shared" si="456"/>
        <v>21000</v>
      </c>
      <c r="N690" s="158">
        <f t="shared" si="456"/>
        <v>23000</v>
      </c>
      <c r="O690" s="158">
        <f t="shared" si="456"/>
        <v>21000</v>
      </c>
      <c r="P690" s="158">
        <f t="shared" si="456"/>
        <v>22000</v>
      </c>
      <c r="Q690" s="159">
        <f>SUM(E690:P690)</f>
        <v>228000</v>
      </c>
    </row>
    <row r="691" spans="1:21" x14ac:dyDescent="0.15">
      <c r="A691" s="259" t="s">
        <v>5</v>
      </c>
      <c r="B691" s="260"/>
      <c r="C691" s="162" t="s">
        <v>6</v>
      </c>
      <c r="D691" s="57"/>
      <c r="E691" s="163">
        <f t="shared" ref="E691:G691" si="457">$D691*E686*(185-E687)/100</f>
        <v>0</v>
      </c>
      <c r="F691" s="163">
        <f t="shared" si="457"/>
        <v>0</v>
      </c>
      <c r="G691" s="163">
        <f t="shared" si="457"/>
        <v>0</v>
      </c>
      <c r="H691" s="163">
        <f>$D691*H686*(185-H687)/100</f>
        <v>0</v>
      </c>
      <c r="I691" s="163">
        <f t="shared" ref="I691:J691" si="458">$D691*I686*(185-I687)/100</f>
        <v>0</v>
      </c>
      <c r="J691" s="163">
        <f t="shared" si="458"/>
        <v>0</v>
      </c>
      <c r="K691" s="163">
        <f>$D691*K686*(185-K687)/100</f>
        <v>0</v>
      </c>
      <c r="L691" s="163">
        <f t="shared" ref="L691:P691" si="459">$D691*L686*(185-L687)/100</f>
        <v>0</v>
      </c>
      <c r="M691" s="163">
        <f t="shared" si="459"/>
        <v>0</v>
      </c>
      <c r="N691" s="163">
        <f t="shared" si="459"/>
        <v>0</v>
      </c>
      <c r="O691" s="163">
        <f t="shared" si="459"/>
        <v>0</v>
      </c>
      <c r="P691" s="163">
        <f t="shared" si="459"/>
        <v>0</v>
      </c>
      <c r="Q691" s="164" t="s">
        <v>41</v>
      </c>
    </row>
    <row r="692" spans="1:21" x14ac:dyDescent="0.15">
      <c r="A692" s="165" t="s">
        <v>7</v>
      </c>
      <c r="B692" s="152" t="s">
        <v>3</v>
      </c>
      <c r="C692" s="152" t="s">
        <v>6</v>
      </c>
      <c r="D692" s="58"/>
      <c r="E692" s="166">
        <f t="shared" ref="E692:J693" si="460">$D692*E688</f>
        <v>0</v>
      </c>
      <c r="F692" s="166">
        <f t="shared" si="460"/>
        <v>0</v>
      </c>
      <c r="G692" s="166">
        <f t="shared" si="460"/>
        <v>0</v>
      </c>
      <c r="H692" s="166">
        <f t="shared" si="460"/>
        <v>0</v>
      </c>
      <c r="I692" s="166">
        <f t="shared" si="460"/>
        <v>0</v>
      </c>
      <c r="J692" s="166">
        <f t="shared" si="460"/>
        <v>0</v>
      </c>
      <c r="K692" s="166">
        <f>$D692*K688</f>
        <v>0</v>
      </c>
      <c r="L692" s="166">
        <f t="shared" ref="L692:P693" si="461">$D692*L688</f>
        <v>0</v>
      </c>
      <c r="M692" s="166">
        <f t="shared" si="461"/>
        <v>0</v>
      </c>
      <c r="N692" s="166">
        <f t="shared" si="461"/>
        <v>0</v>
      </c>
      <c r="O692" s="166">
        <f t="shared" si="461"/>
        <v>0</v>
      </c>
      <c r="P692" s="166">
        <f t="shared" si="461"/>
        <v>0</v>
      </c>
      <c r="Q692" s="167" t="s">
        <v>41</v>
      </c>
    </row>
    <row r="693" spans="1:21" x14ac:dyDescent="0.15">
      <c r="A693" s="168"/>
      <c r="B693" s="152" t="s">
        <v>4</v>
      </c>
      <c r="C693" s="152" t="s">
        <v>6</v>
      </c>
      <c r="D693" s="58"/>
      <c r="E693" s="166">
        <f t="shared" si="460"/>
        <v>0</v>
      </c>
      <c r="F693" s="166">
        <f t="shared" si="460"/>
        <v>0</v>
      </c>
      <c r="G693" s="166">
        <f t="shared" si="460"/>
        <v>0</v>
      </c>
      <c r="H693" s="166">
        <f t="shared" si="460"/>
        <v>0</v>
      </c>
      <c r="I693" s="166">
        <f t="shared" si="460"/>
        <v>0</v>
      </c>
      <c r="J693" s="166">
        <f t="shared" si="460"/>
        <v>0</v>
      </c>
      <c r="K693" s="166">
        <f>$D693*K689</f>
        <v>0</v>
      </c>
      <c r="L693" s="166">
        <f t="shared" si="461"/>
        <v>0</v>
      </c>
      <c r="M693" s="166">
        <f t="shared" si="461"/>
        <v>0</v>
      </c>
      <c r="N693" s="166">
        <f t="shared" si="461"/>
        <v>0</v>
      </c>
      <c r="O693" s="166">
        <f t="shared" si="461"/>
        <v>0</v>
      </c>
      <c r="P693" s="166">
        <f t="shared" si="461"/>
        <v>0</v>
      </c>
      <c r="Q693" s="167" t="s">
        <v>41</v>
      </c>
    </row>
    <row r="694" spans="1:21" x14ac:dyDescent="0.15">
      <c r="A694" s="261" t="s">
        <v>18</v>
      </c>
      <c r="B694" s="262"/>
      <c r="C694" s="162" t="s">
        <v>6</v>
      </c>
      <c r="D694" s="169"/>
      <c r="E694" s="170">
        <f t="shared" ref="E694:P694" si="462">ROUNDDOWN(SUM(E691:E693),0)</f>
        <v>0</v>
      </c>
      <c r="F694" s="170">
        <f t="shared" si="462"/>
        <v>0</v>
      </c>
      <c r="G694" s="170">
        <f t="shared" si="462"/>
        <v>0</v>
      </c>
      <c r="H694" s="170">
        <f t="shared" si="462"/>
        <v>0</v>
      </c>
      <c r="I694" s="170">
        <f t="shared" si="462"/>
        <v>0</v>
      </c>
      <c r="J694" s="171">
        <f t="shared" si="462"/>
        <v>0</v>
      </c>
      <c r="K694" s="172">
        <f t="shared" si="462"/>
        <v>0</v>
      </c>
      <c r="L694" s="172">
        <f t="shared" si="462"/>
        <v>0</v>
      </c>
      <c r="M694" s="172">
        <f t="shared" si="462"/>
        <v>0</v>
      </c>
      <c r="N694" s="172">
        <f t="shared" si="462"/>
        <v>0</v>
      </c>
      <c r="O694" s="172">
        <f t="shared" si="462"/>
        <v>0</v>
      </c>
      <c r="P694" s="172">
        <f t="shared" si="462"/>
        <v>0</v>
      </c>
      <c r="Q694" s="173">
        <f>SUM(E694:P694)</f>
        <v>0</v>
      </c>
    </row>
    <row r="695" spans="1:21" x14ac:dyDescent="0.15">
      <c r="A695" s="174"/>
      <c r="B695" s="174"/>
      <c r="C695" s="174"/>
      <c r="D695" s="174"/>
      <c r="E695" s="175"/>
      <c r="F695" s="175"/>
      <c r="G695" s="175"/>
      <c r="H695" s="175"/>
      <c r="I695" s="175"/>
      <c r="J695" s="175"/>
      <c r="K695" s="174"/>
      <c r="L695" s="174"/>
      <c r="M695" s="174"/>
      <c r="N695" s="174"/>
      <c r="O695" s="174"/>
      <c r="P695" s="174"/>
      <c r="Q695" s="174"/>
      <c r="R695" s="129">
        <f>'別紙２ 予定電力量一覧表＆時間帯別表'!E65</f>
        <v>168</v>
      </c>
    </row>
    <row r="696" spans="1:21" x14ac:dyDescent="0.15">
      <c r="A696" s="267" t="s">
        <v>93</v>
      </c>
      <c r="B696" s="268"/>
      <c r="C696" s="143" t="s">
        <v>2</v>
      </c>
      <c r="D696" s="143" t="s">
        <v>10</v>
      </c>
      <c r="E696" s="144" t="str">
        <f t="shared" ref="E696:P696" si="463">E10</f>
        <v>2021/10</v>
      </c>
      <c r="F696" s="144" t="str">
        <f t="shared" si="463"/>
        <v>2021/11</v>
      </c>
      <c r="G696" s="144" t="str">
        <f t="shared" si="463"/>
        <v>2021/12</v>
      </c>
      <c r="H696" s="144" t="str">
        <f t="shared" si="463"/>
        <v>2022/1</v>
      </c>
      <c r="I696" s="144" t="str">
        <f t="shared" si="463"/>
        <v>2022/2</v>
      </c>
      <c r="J696" s="144" t="str">
        <f t="shared" si="463"/>
        <v>2022/3</v>
      </c>
      <c r="K696" s="144" t="str">
        <f t="shared" si="463"/>
        <v>2022/4</v>
      </c>
      <c r="L696" s="144" t="str">
        <f t="shared" si="463"/>
        <v>2022/5</v>
      </c>
      <c r="M696" s="144" t="str">
        <f t="shared" si="463"/>
        <v>2022/6</v>
      </c>
      <c r="N696" s="144" t="str">
        <f t="shared" si="463"/>
        <v>2022/7</v>
      </c>
      <c r="O696" s="144" t="str">
        <f t="shared" si="463"/>
        <v>2022/8</v>
      </c>
      <c r="P696" s="144" t="str">
        <f t="shared" si="463"/>
        <v>2022/9</v>
      </c>
      <c r="Q696" s="145" t="s">
        <v>8</v>
      </c>
      <c r="R696" s="129">
        <f>P697-R695</f>
        <v>0</v>
      </c>
    </row>
    <row r="697" spans="1:21" x14ac:dyDescent="0.15">
      <c r="A697" s="252" t="s">
        <v>32</v>
      </c>
      <c r="B697" s="253"/>
      <c r="C697" s="146" t="s">
        <v>33</v>
      </c>
      <c r="D697" s="147"/>
      <c r="E697" s="70">
        <f>'別紙２ 予定電力量一覧表＆時間帯別表'!$E$65</f>
        <v>168</v>
      </c>
      <c r="F697" s="70">
        <f>'別紙２ 予定電力量一覧表＆時間帯別表'!$E$65</f>
        <v>168</v>
      </c>
      <c r="G697" s="70">
        <f>'別紙２ 予定電力量一覧表＆時間帯別表'!$E$65</f>
        <v>168</v>
      </c>
      <c r="H697" s="70">
        <f>'別紙２ 予定電力量一覧表＆時間帯別表'!$E$65</f>
        <v>168</v>
      </c>
      <c r="I697" s="70">
        <f>'別紙２ 予定電力量一覧表＆時間帯別表'!$E$65</f>
        <v>168</v>
      </c>
      <c r="J697" s="70">
        <f>'別紙２ 予定電力量一覧表＆時間帯別表'!$E$65</f>
        <v>168</v>
      </c>
      <c r="K697" s="70">
        <f>'別紙２ 予定電力量一覧表＆時間帯別表'!$E$65</f>
        <v>168</v>
      </c>
      <c r="L697" s="70">
        <f>'別紙２ 予定電力量一覧表＆時間帯別表'!$E$65</f>
        <v>168</v>
      </c>
      <c r="M697" s="70">
        <f>'別紙２ 予定電力量一覧表＆時間帯別表'!$E$65</f>
        <v>168</v>
      </c>
      <c r="N697" s="70">
        <f>'別紙２ 予定電力量一覧表＆時間帯別表'!$E$65</f>
        <v>168</v>
      </c>
      <c r="O697" s="70">
        <f>'別紙２ 予定電力量一覧表＆時間帯別表'!$E$65</f>
        <v>168</v>
      </c>
      <c r="P697" s="70">
        <f>'別紙２ 予定電力量一覧表＆時間帯別表'!$E$65</f>
        <v>168</v>
      </c>
      <c r="Q697" s="148" t="s">
        <v>35</v>
      </c>
    </row>
    <row r="698" spans="1:21" x14ac:dyDescent="0.15">
      <c r="A698" s="254" t="s">
        <v>1</v>
      </c>
      <c r="B698" s="255"/>
      <c r="C698" s="149" t="s">
        <v>37</v>
      </c>
      <c r="D698" s="150"/>
      <c r="E698" s="71">
        <v>100</v>
      </c>
      <c r="F698" s="71">
        <v>100</v>
      </c>
      <c r="G698" s="71">
        <v>100</v>
      </c>
      <c r="H698" s="71">
        <v>100</v>
      </c>
      <c r="I698" s="71">
        <v>100</v>
      </c>
      <c r="J698" s="72">
        <v>100</v>
      </c>
      <c r="K698" s="71">
        <v>100</v>
      </c>
      <c r="L698" s="71">
        <v>100</v>
      </c>
      <c r="M698" s="71">
        <v>100</v>
      </c>
      <c r="N698" s="71">
        <v>100</v>
      </c>
      <c r="O698" s="71">
        <v>100</v>
      </c>
      <c r="P698" s="71">
        <v>100</v>
      </c>
      <c r="Q698" s="151" t="s">
        <v>35</v>
      </c>
    </row>
    <row r="699" spans="1:21" x14ac:dyDescent="0.15">
      <c r="A699" s="256" t="s">
        <v>39</v>
      </c>
      <c r="B699" s="152" t="s">
        <v>3</v>
      </c>
      <c r="C699" s="152" t="s">
        <v>40</v>
      </c>
      <c r="D699" s="153"/>
      <c r="E699" s="73"/>
      <c r="F699" s="73"/>
      <c r="G699" s="73"/>
      <c r="H699" s="73"/>
      <c r="I699" s="73"/>
      <c r="J699" s="73"/>
      <c r="K699" s="73"/>
      <c r="L699" s="73"/>
      <c r="M699" s="73"/>
      <c r="N699" s="74">
        <f>'別紙２ 予定電力量一覧表＆時間帯別表'!O65</f>
        <v>28000</v>
      </c>
      <c r="O699" s="74">
        <f>'別紙２ 予定電力量一覧表＆時間帯別表'!P65</f>
        <v>24000</v>
      </c>
      <c r="P699" s="74">
        <f>'別紙２ 予定電力量一覧表＆時間帯別表'!Q65</f>
        <v>28000</v>
      </c>
      <c r="Q699" s="151">
        <f>SUM(E699:P699)</f>
        <v>80000</v>
      </c>
      <c r="S699" s="161">
        <f>'別紙２ 予定電力量一覧表＆時間帯別表'!R65</f>
        <v>270000</v>
      </c>
      <c r="T699" s="161">
        <f>Q701-S699</f>
        <v>0</v>
      </c>
      <c r="U699" s="161" t="str">
        <f>'別紙２ 予定電力量一覧表＆時間帯別表'!B65</f>
        <v>大久保中学校</v>
      </c>
    </row>
    <row r="700" spans="1:21" x14ac:dyDescent="0.15">
      <c r="A700" s="257"/>
      <c r="B700" s="152" t="s">
        <v>4</v>
      </c>
      <c r="C700" s="152" t="s">
        <v>40</v>
      </c>
      <c r="D700" s="153"/>
      <c r="E700" s="74">
        <f>'別紙２ 予定電力量一覧表＆時間帯別表'!F65</f>
        <v>24000</v>
      </c>
      <c r="F700" s="74">
        <f>'別紙２ 予定電力量一覧表＆時間帯別表'!G65</f>
        <v>19000</v>
      </c>
      <c r="G700" s="74">
        <f>'別紙２ 予定電力量一覧表＆時間帯別表'!H65</f>
        <v>21000</v>
      </c>
      <c r="H700" s="74">
        <f>'別紙２ 予定電力量一覧表＆時間帯別表'!I65</f>
        <v>21000</v>
      </c>
      <c r="I700" s="74">
        <f>'別紙２ 予定電力量一覧表＆時間帯別表'!J65</f>
        <v>22000</v>
      </c>
      <c r="J700" s="74">
        <f>'別紙２ 予定電力量一覧表＆時間帯別表'!K65</f>
        <v>15000</v>
      </c>
      <c r="K700" s="74">
        <f>'別紙２ 予定電力量一覧表＆時間帯別表'!L65</f>
        <v>19000</v>
      </c>
      <c r="L700" s="74">
        <f>'別紙２ 予定電力量一覧表＆時間帯別表'!M65</f>
        <v>24000</v>
      </c>
      <c r="M700" s="74">
        <f>'別紙２ 予定電力量一覧表＆時間帯別表'!N65</f>
        <v>25000</v>
      </c>
      <c r="N700" s="74"/>
      <c r="O700" s="74"/>
      <c r="P700" s="74"/>
      <c r="Q700" s="151">
        <f>SUM(E700:P700)</f>
        <v>190000</v>
      </c>
    </row>
    <row r="701" spans="1:21" x14ac:dyDescent="0.15">
      <c r="A701" s="258"/>
      <c r="B701" s="156" t="s">
        <v>0</v>
      </c>
      <c r="C701" s="156" t="s">
        <v>40</v>
      </c>
      <c r="D701" s="157"/>
      <c r="E701" s="158">
        <f t="shared" ref="E701:P701" si="464">SUM(E699:E700)</f>
        <v>24000</v>
      </c>
      <c r="F701" s="158">
        <f t="shared" si="464"/>
        <v>19000</v>
      </c>
      <c r="G701" s="158">
        <f t="shared" si="464"/>
        <v>21000</v>
      </c>
      <c r="H701" s="158">
        <f t="shared" si="464"/>
        <v>21000</v>
      </c>
      <c r="I701" s="158">
        <f t="shared" si="464"/>
        <v>22000</v>
      </c>
      <c r="J701" s="158">
        <f t="shared" si="464"/>
        <v>15000</v>
      </c>
      <c r="K701" s="158">
        <f t="shared" si="464"/>
        <v>19000</v>
      </c>
      <c r="L701" s="158">
        <f t="shared" si="464"/>
        <v>24000</v>
      </c>
      <c r="M701" s="158">
        <f t="shared" si="464"/>
        <v>25000</v>
      </c>
      <c r="N701" s="158">
        <f t="shared" si="464"/>
        <v>28000</v>
      </c>
      <c r="O701" s="158">
        <f t="shared" si="464"/>
        <v>24000</v>
      </c>
      <c r="P701" s="158">
        <f t="shared" si="464"/>
        <v>28000</v>
      </c>
      <c r="Q701" s="159">
        <f>SUM(E701:P701)</f>
        <v>270000</v>
      </c>
    </row>
    <row r="702" spans="1:21" x14ac:dyDescent="0.15">
      <c r="A702" s="259" t="s">
        <v>5</v>
      </c>
      <c r="B702" s="260"/>
      <c r="C702" s="162" t="s">
        <v>6</v>
      </c>
      <c r="D702" s="57"/>
      <c r="E702" s="163">
        <f t="shared" ref="E702:G702" si="465">$D702*E697*(185-E698)/100</f>
        <v>0</v>
      </c>
      <c r="F702" s="163">
        <f t="shared" si="465"/>
        <v>0</v>
      </c>
      <c r="G702" s="163">
        <f t="shared" si="465"/>
        <v>0</v>
      </c>
      <c r="H702" s="163">
        <f>$D702*H697*(185-H698)/100</f>
        <v>0</v>
      </c>
      <c r="I702" s="163">
        <f t="shared" ref="I702:J702" si="466">$D702*I697*(185-I698)/100</f>
        <v>0</v>
      </c>
      <c r="J702" s="163">
        <f t="shared" si="466"/>
        <v>0</v>
      </c>
      <c r="K702" s="163">
        <f>$D702*K697*(185-K698)/100</f>
        <v>0</v>
      </c>
      <c r="L702" s="163">
        <f t="shared" ref="L702:P702" si="467">$D702*L697*(185-L698)/100</f>
        <v>0</v>
      </c>
      <c r="M702" s="163">
        <f t="shared" si="467"/>
        <v>0</v>
      </c>
      <c r="N702" s="163">
        <f t="shared" si="467"/>
        <v>0</v>
      </c>
      <c r="O702" s="163">
        <f t="shared" si="467"/>
        <v>0</v>
      </c>
      <c r="P702" s="163">
        <f t="shared" si="467"/>
        <v>0</v>
      </c>
      <c r="Q702" s="164" t="s">
        <v>41</v>
      </c>
    </row>
    <row r="703" spans="1:21" x14ac:dyDescent="0.15">
      <c r="A703" s="165" t="s">
        <v>7</v>
      </c>
      <c r="B703" s="152" t="s">
        <v>3</v>
      </c>
      <c r="C703" s="152" t="s">
        <v>6</v>
      </c>
      <c r="D703" s="58"/>
      <c r="E703" s="166">
        <f t="shared" ref="E703:J704" si="468">$D703*E699</f>
        <v>0</v>
      </c>
      <c r="F703" s="166">
        <f t="shared" si="468"/>
        <v>0</v>
      </c>
      <c r="G703" s="166">
        <f t="shared" si="468"/>
        <v>0</v>
      </c>
      <c r="H703" s="166">
        <f t="shared" si="468"/>
        <v>0</v>
      </c>
      <c r="I703" s="166">
        <f t="shared" si="468"/>
        <v>0</v>
      </c>
      <c r="J703" s="166">
        <f t="shared" si="468"/>
        <v>0</v>
      </c>
      <c r="K703" s="166">
        <f>$D703*K699</f>
        <v>0</v>
      </c>
      <c r="L703" s="166">
        <f t="shared" ref="L703:P704" si="469">$D703*L699</f>
        <v>0</v>
      </c>
      <c r="M703" s="166">
        <f t="shared" si="469"/>
        <v>0</v>
      </c>
      <c r="N703" s="166">
        <f t="shared" si="469"/>
        <v>0</v>
      </c>
      <c r="O703" s="166">
        <f t="shared" si="469"/>
        <v>0</v>
      </c>
      <c r="P703" s="166">
        <f t="shared" si="469"/>
        <v>0</v>
      </c>
      <c r="Q703" s="167" t="s">
        <v>41</v>
      </c>
    </row>
    <row r="704" spans="1:21" x14ac:dyDescent="0.15">
      <c r="A704" s="168"/>
      <c r="B704" s="152" t="s">
        <v>4</v>
      </c>
      <c r="C704" s="152" t="s">
        <v>6</v>
      </c>
      <c r="D704" s="58"/>
      <c r="E704" s="166">
        <f t="shared" si="468"/>
        <v>0</v>
      </c>
      <c r="F704" s="166">
        <f t="shared" si="468"/>
        <v>0</v>
      </c>
      <c r="G704" s="166">
        <f t="shared" si="468"/>
        <v>0</v>
      </c>
      <c r="H704" s="166">
        <f t="shared" si="468"/>
        <v>0</v>
      </c>
      <c r="I704" s="166">
        <f t="shared" si="468"/>
        <v>0</v>
      </c>
      <c r="J704" s="166">
        <f t="shared" si="468"/>
        <v>0</v>
      </c>
      <c r="K704" s="166">
        <f>$D704*K700</f>
        <v>0</v>
      </c>
      <c r="L704" s="166">
        <f t="shared" si="469"/>
        <v>0</v>
      </c>
      <c r="M704" s="166">
        <f t="shared" si="469"/>
        <v>0</v>
      </c>
      <c r="N704" s="166">
        <f t="shared" si="469"/>
        <v>0</v>
      </c>
      <c r="O704" s="166">
        <f t="shared" si="469"/>
        <v>0</v>
      </c>
      <c r="P704" s="166">
        <f t="shared" si="469"/>
        <v>0</v>
      </c>
      <c r="Q704" s="167" t="s">
        <v>41</v>
      </c>
    </row>
    <row r="705" spans="1:21" x14ac:dyDescent="0.15">
      <c r="A705" s="261" t="s">
        <v>18</v>
      </c>
      <c r="B705" s="262"/>
      <c r="C705" s="162" t="s">
        <v>6</v>
      </c>
      <c r="D705" s="169"/>
      <c r="E705" s="170">
        <f t="shared" ref="E705:P705" si="470">ROUNDDOWN(SUM(E702:E704),0)</f>
        <v>0</v>
      </c>
      <c r="F705" s="170">
        <f t="shared" si="470"/>
        <v>0</v>
      </c>
      <c r="G705" s="170">
        <f t="shared" si="470"/>
        <v>0</v>
      </c>
      <c r="H705" s="170">
        <f t="shared" si="470"/>
        <v>0</v>
      </c>
      <c r="I705" s="170">
        <f t="shared" si="470"/>
        <v>0</v>
      </c>
      <c r="J705" s="171">
        <f t="shared" si="470"/>
        <v>0</v>
      </c>
      <c r="K705" s="172">
        <f t="shared" si="470"/>
        <v>0</v>
      </c>
      <c r="L705" s="172">
        <f t="shared" si="470"/>
        <v>0</v>
      </c>
      <c r="M705" s="172">
        <f t="shared" si="470"/>
        <v>0</v>
      </c>
      <c r="N705" s="172">
        <f t="shared" si="470"/>
        <v>0</v>
      </c>
      <c r="O705" s="172">
        <f t="shared" si="470"/>
        <v>0</v>
      </c>
      <c r="P705" s="172">
        <f t="shared" si="470"/>
        <v>0</v>
      </c>
      <c r="Q705" s="173">
        <f>SUM(E705:P705)</f>
        <v>0</v>
      </c>
    </row>
    <row r="706" spans="1:21" x14ac:dyDescent="0.15">
      <c r="A706" s="174"/>
      <c r="B706" s="174"/>
      <c r="C706" s="174"/>
      <c r="D706" s="174"/>
      <c r="E706" s="175"/>
      <c r="F706" s="175"/>
      <c r="G706" s="175"/>
      <c r="H706" s="175"/>
      <c r="I706" s="175"/>
      <c r="J706" s="175"/>
      <c r="K706" s="174"/>
      <c r="L706" s="174"/>
      <c r="M706" s="174"/>
      <c r="N706" s="174"/>
      <c r="O706" s="174"/>
      <c r="P706" s="175"/>
      <c r="Q706" s="175"/>
      <c r="R706" s="129">
        <f>'別紙２ 予定電力量一覧表＆時間帯別表'!E66</f>
        <v>107</v>
      </c>
    </row>
    <row r="707" spans="1:21" x14ac:dyDescent="0.15">
      <c r="A707" s="267" t="s">
        <v>94</v>
      </c>
      <c r="B707" s="268"/>
      <c r="C707" s="143" t="s">
        <v>2</v>
      </c>
      <c r="D707" s="143" t="s">
        <v>10</v>
      </c>
      <c r="E707" s="144" t="str">
        <f t="shared" ref="E707:P707" si="471">E10</f>
        <v>2021/10</v>
      </c>
      <c r="F707" s="144" t="str">
        <f t="shared" si="471"/>
        <v>2021/11</v>
      </c>
      <c r="G707" s="144" t="str">
        <f t="shared" si="471"/>
        <v>2021/12</v>
      </c>
      <c r="H707" s="144" t="str">
        <f t="shared" si="471"/>
        <v>2022/1</v>
      </c>
      <c r="I707" s="144" t="str">
        <f t="shared" si="471"/>
        <v>2022/2</v>
      </c>
      <c r="J707" s="144" t="str">
        <f t="shared" si="471"/>
        <v>2022/3</v>
      </c>
      <c r="K707" s="144" t="str">
        <f t="shared" si="471"/>
        <v>2022/4</v>
      </c>
      <c r="L707" s="144" t="str">
        <f t="shared" si="471"/>
        <v>2022/5</v>
      </c>
      <c r="M707" s="144" t="str">
        <f t="shared" si="471"/>
        <v>2022/6</v>
      </c>
      <c r="N707" s="144" t="str">
        <f t="shared" si="471"/>
        <v>2022/7</v>
      </c>
      <c r="O707" s="144" t="str">
        <f t="shared" si="471"/>
        <v>2022/8</v>
      </c>
      <c r="P707" s="144" t="str">
        <f t="shared" si="471"/>
        <v>2022/9</v>
      </c>
      <c r="Q707" s="145" t="s">
        <v>8</v>
      </c>
      <c r="R707" s="129">
        <f>P708-R706</f>
        <v>0</v>
      </c>
    </row>
    <row r="708" spans="1:21" x14ac:dyDescent="0.15">
      <c r="A708" s="252" t="s">
        <v>32</v>
      </c>
      <c r="B708" s="253"/>
      <c r="C708" s="146" t="s">
        <v>33</v>
      </c>
      <c r="D708" s="147"/>
      <c r="E708" s="70">
        <f>'別紙２ 予定電力量一覧表＆時間帯別表'!$E$66</f>
        <v>107</v>
      </c>
      <c r="F708" s="70">
        <f>'別紙２ 予定電力量一覧表＆時間帯別表'!$E$66</f>
        <v>107</v>
      </c>
      <c r="G708" s="70">
        <f>'別紙２ 予定電力量一覧表＆時間帯別表'!$E$66</f>
        <v>107</v>
      </c>
      <c r="H708" s="70">
        <f>'別紙２ 予定電力量一覧表＆時間帯別表'!$E$66</f>
        <v>107</v>
      </c>
      <c r="I708" s="70">
        <f>'別紙２ 予定電力量一覧表＆時間帯別表'!$E$66</f>
        <v>107</v>
      </c>
      <c r="J708" s="70">
        <f>'別紙２ 予定電力量一覧表＆時間帯別表'!$E$66</f>
        <v>107</v>
      </c>
      <c r="K708" s="70">
        <f>'別紙２ 予定電力量一覧表＆時間帯別表'!$E$66</f>
        <v>107</v>
      </c>
      <c r="L708" s="70">
        <f>'別紙２ 予定電力量一覧表＆時間帯別表'!$E$66</f>
        <v>107</v>
      </c>
      <c r="M708" s="70">
        <f>'別紙２ 予定電力量一覧表＆時間帯別表'!$E$66</f>
        <v>107</v>
      </c>
      <c r="N708" s="70">
        <f>'別紙２ 予定電力量一覧表＆時間帯別表'!$E$66</f>
        <v>107</v>
      </c>
      <c r="O708" s="70">
        <f>'別紙２ 予定電力量一覧表＆時間帯別表'!$E$66</f>
        <v>107</v>
      </c>
      <c r="P708" s="70">
        <f>'別紙２ 予定電力量一覧表＆時間帯別表'!$E$66</f>
        <v>107</v>
      </c>
      <c r="Q708" s="148" t="s">
        <v>35</v>
      </c>
    </row>
    <row r="709" spans="1:21" x14ac:dyDescent="0.15">
      <c r="A709" s="254" t="s">
        <v>1</v>
      </c>
      <c r="B709" s="255"/>
      <c r="C709" s="149" t="s">
        <v>37</v>
      </c>
      <c r="D709" s="150"/>
      <c r="E709" s="71">
        <v>100</v>
      </c>
      <c r="F709" s="71">
        <v>100</v>
      </c>
      <c r="G709" s="71">
        <v>100</v>
      </c>
      <c r="H709" s="71">
        <v>100</v>
      </c>
      <c r="I709" s="71">
        <v>100</v>
      </c>
      <c r="J709" s="72">
        <v>100</v>
      </c>
      <c r="K709" s="71">
        <v>100</v>
      </c>
      <c r="L709" s="71">
        <v>100</v>
      </c>
      <c r="M709" s="71">
        <v>100</v>
      </c>
      <c r="N709" s="71">
        <v>100</v>
      </c>
      <c r="O709" s="71">
        <v>100</v>
      </c>
      <c r="P709" s="71">
        <v>100</v>
      </c>
      <c r="Q709" s="151" t="s">
        <v>35</v>
      </c>
    </row>
    <row r="710" spans="1:21" x14ac:dyDescent="0.15">
      <c r="A710" s="256" t="s">
        <v>39</v>
      </c>
      <c r="B710" s="152" t="s">
        <v>3</v>
      </c>
      <c r="C710" s="152" t="s">
        <v>40</v>
      </c>
      <c r="D710" s="153"/>
      <c r="E710" s="73"/>
      <c r="F710" s="73"/>
      <c r="G710" s="73"/>
      <c r="H710" s="73"/>
      <c r="I710" s="73"/>
      <c r="J710" s="73"/>
      <c r="K710" s="73"/>
      <c r="L710" s="73"/>
      <c r="M710" s="73"/>
      <c r="N710" s="74">
        <f>'別紙２ 予定電力量一覧表＆時間帯別表'!O66</f>
        <v>22000</v>
      </c>
      <c r="O710" s="74">
        <f>'別紙２ 予定電力量一覧表＆時間帯別表'!P66</f>
        <v>19000</v>
      </c>
      <c r="P710" s="74">
        <f>'別紙２ 予定電力量一覧表＆時間帯別表'!Q66</f>
        <v>22000</v>
      </c>
      <c r="Q710" s="151">
        <f>SUM(E710:P710)</f>
        <v>63000</v>
      </c>
      <c r="S710" s="161">
        <f>'別紙２ 予定電力量一覧表＆時間帯別表'!R66</f>
        <v>220000</v>
      </c>
      <c r="T710" s="161">
        <f>Q712-S710</f>
        <v>0</v>
      </c>
      <c r="U710" s="161" t="str">
        <f>'別紙２ 予定電力量一覧表＆時間帯別表'!B66</f>
        <v>大久保北中学校</v>
      </c>
    </row>
    <row r="711" spans="1:21" x14ac:dyDescent="0.15">
      <c r="A711" s="257"/>
      <c r="B711" s="152" t="s">
        <v>4</v>
      </c>
      <c r="C711" s="152" t="s">
        <v>40</v>
      </c>
      <c r="D711" s="153"/>
      <c r="E711" s="74">
        <f>'別紙２ 予定電力量一覧表＆時間帯別表'!F66</f>
        <v>20000</v>
      </c>
      <c r="F711" s="74">
        <f>'別紙２ 予定電力量一覧表＆時間帯別表'!G66</f>
        <v>16000</v>
      </c>
      <c r="G711" s="74">
        <f>'別紙２ 予定電力量一覧表＆時間帯別表'!H66</f>
        <v>18000</v>
      </c>
      <c r="H711" s="74">
        <f>'別紙２ 予定電力量一覧表＆時間帯別表'!I66</f>
        <v>18000</v>
      </c>
      <c r="I711" s="74">
        <f>'別紙２ 予定電力量一覧表＆時間帯別表'!J66</f>
        <v>18000</v>
      </c>
      <c r="J711" s="74">
        <f>'別紙２ 予定電力量一覧表＆時間帯別表'!K66</f>
        <v>11000</v>
      </c>
      <c r="K711" s="74">
        <f>'別紙２ 予定電力量一覧表＆時間帯別表'!L66</f>
        <v>17000</v>
      </c>
      <c r="L711" s="74">
        <f>'別紙２ 予定電力量一覧表＆時間帯別表'!M66</f>
        <v>19000</v>
      </c>
      <c r="M711" s="74">
        <f>'別紙２ 予定電力量一覧表＆時間帯別表'!N66</f>
        <v>20000</v>
      </c>
      <c r="N711" s="74"/>
      <c r="O711" s="74"/>
      <c r="P711" s="74"/>
      <c r="Q711" s="151">
        <f>SUM(E711:P711)</f>
        <v>157000</v>
      </c>
    </row>
    <row r="712" spans="1:21" x14ac:dyDescent="0.15">
      <c r="A712" s="258"/>
      <c r="B712" s="156" t="s">
        <v>0</v>
      </c>
      <c r="C712" s="156" t="s">
        <v>40</v>
      </c>
      <c r="D712" s="157"/>
      <c r="E712" s="158">
        <f t="shared" ref="E712:P712" si="472">SUM(E710:E711)</f>
        <v>20000</v>
      </c>
      <c r="F712" s="158">
        <f t="shared" si="472"/>
        <v>16000</v>
      </c>
      <c r="G712" s="158">
        <f t="shared" si="472"/>
        <v>18000</v>
      </c>
      <c r="H712" s="158">
        <f t="shared" si="472"/>
        <v>18000</v>
      </c>
      <c r="I712" s="158">
        <f t="shared" si="472"/>
        <v>18000</v>
      </c>
      <c r="J712" s="158">
        <f t="shared" si="472"/>
        <v>11000</v>
      </c>
      <c r="K712" s="158">
        <f t="shared" si="472"/>
        <v>17000</v>
      </c>
      <c r="L712" s="158">
        <f t="shared" si="472"/>
        <v>19000</v>
      </c>
      <c r="M712" s="158">
        <f t="shared" si="472"/>
        <v>20000</v>
      </c>
      <c r="N712" s="158">
        <f t="shared" si="472"/>
        <v>22000</v>
      </c>
      <c r="O712" s="158">
        <f t="shared" si="472"/>
        <v>19000</v>
      </c>
      <c r="P712" s="158">
        <f t="shared" si="472"/>
        <v>22000</v>
      </c>
      <c r="Q712" s="159">
        <f>SUM(E712:P712)</f>
        <v>220000</v>
      </c>
    </row>
    <row r="713" spans="1:21" x14ac:dyDescent="0.15">
      <c r="A713" s="259" t="s">
        <v>5</v>
      </c>
      <c r="B713" s="260"/>
      <c r="C713" s="162" t="s">
        <v>6</v>
      </c>
      <c r="D713" s="57"/>
      <c r="E713" s="163">
        <f t="shared" ref="E713:G713" si="473">$D713*E708*(185-E709)/100</f>
        <v>0</v>
      </c>
      <c r="F713" s="163">
        <f t="shared" si="473"/>
        <v>0</v>
      </c>
      <c r="G713" s="163">
        <f t="shared" si="473"/>
        <v>0</v>
      </c>
      <c r="H713" s="163">
        <f>$D713*H708*(185-H709)/100</f>
        <v>0</v>
      </c>
      <c r="I713" s="163">
        <f t="shared" ref="I713:J713" si="474">$D713*I708*(185-I709)/100</f>
        <v>0</v>
      </c>
      <c r="J713" s="163">
        <f t="shared" si="474"/>
        <v>0</v>
      </c>
      <c r="K713" s="163">
        <f>$D713*K708*(185-K709)/100</f>
        <v>0</v>
      </c>
      <c r="L713" s="163">
        <f t="shared" ref="L713:P713" si="475">$D713*L708*(185-L709)/100</f>
        <v>0</v>
      </c>
      <c r="M713" s="163">
        <f t="shared" si="475"/>
        <v>0</v>
      </c>
      <c r="N713" s="163">
        <f t="shared" si="475"/>
        <v>0</v>
      </c>
      <c r="O713" s="163">
        <f t="shared" si="475"/>
        <v>0</v>
      </c>
      <c r="P713" s="163">
        <f t="shared" si="475"/>
        <v>0</v>
      </c>
      <c r="Q713" s="164" t="s">
        <v>41</v>
      </c>
    </row>
    <row r="714" spans="1:21" x14ac:dyDescent="0.15">
      <c r="A714" s="165" t="s">
        <v>7</v>
      </c>
      <c r="B714" s="152" t="s">
        <v>3</v>
      </c>
      <c r="C714" s="152" t="s">
        <v>6</v>
      </c>
      <c r="D714" s="58"/>
      <c r="E714" s="166">
        <f t="shared" ref="E714:J715" si="476">$D714*E710</f>
        <v>0</v>
      </c>
      <c r="F714" s="166">
        <f t="shared" si="476"/>
        <v>0</v>
      </c>
      <c r="G714" s="166">
        <f t="shared" si="476"/>
        <v>0</v>
      </c>
      <c r="H714" s="166">
        <f t="shared" si="476"/>
        <v>0</v>
      </c>
      <c r="I714" s="166">
        <f t="shared" si="476"/>
        <v>0</v>
      </c>
      <c r="J714" s="166">
        <f t="shared" si="476"/>
        <v>0</v>
      </c>
      <c r="K714" s="166">
        <f>$D714*K710</f>
        <v>0</v>
      </c>
      <c r="L714" s="166">
        <f t="shared" ref="L714:P715" si="477">$D714*L710</f>
        <v>0</v>
      </c>
      <c r="M714" s="166">
        <f t="shared" si="477"/>
        <v>0</v>
      </c>
      <c r="N714" s="166">
        <f t="shared" si="477"/>
        <v>0</v>
      </c>
      <c r="O714" s="166">
        <f t="shared" si="477"/>
        <v>0</v>
      </c>
      <c r="P714" s="166">
        <f t="shared" si="477"/>
        <v>0</v>
      </c>
      <c r="Q714" s="167" t="s">
        <v>41</v>
      </c>
    </row>
    <row r="715" spans="1:21" x14ac:dyDescent="0.15">
      <c r="A715" s="168"/>
      <c r="B715" s="152" t="s">
        <v>4</v>
      </c>
      <c r="C715" s="152" t="s">
        <v>6</v>
      </c>
      <c r="D715" s="58"/>
      <c r="E715" s="166">
        <f t="shared" si="476"/>
        <v>0</v>
      </c>
      <c r="F715" s="166">
        <f t="shared" si="476"/>
        <v>0</v>
      </c>
      <c r="G715" s="166">
        <f t="shared" si="476"/>
        <v>0</v>
      </c>
      <c r="H715" s="166">
        <f t="shared" si="476"/>
        <v>0</v>
      </c>
      <c r="I715" s="166">
        <f t="shared" si="476"/>
        <v>0</v>
      </c>
      <c r="J715" s="166">
        <f t="shared" si="476"/>
        <v>0</v>
      </c>
      <c r="K715" s="166">
        <f>$D715*K711</f>
        <v>0</v>
      </c>
      <c r="L715" s="166">
        <f t="shared" si="477"/>
        <v>0</v>
      </c>
      <c r="M715" s="166">
        <f t="shared" si="477"/>
        <v>0</v>
      </c>
      <c r="N715" s="166">
        <f t="shared" si="477"/>
        <v>0</v>
      </c>
      <c r="O715" s="166">
        <f t="shared" si="477"/>
        <v>0</v>
      </c>
      <c r="P715" s="166">
        <f t="shared" si="477"/>
        <v>0</v>
      </c>
      <c r="Q715" s="167" t="s">
        <v>41</v>
      </c>
    </row>
    <row r="716" spans="1:21" x14ac:dyDescent="0.15">
      <c r="A716" s="261" t="s">
        <v>18</v>
      </c>
      <c r="B716" s="262"/>
      <c r="C716" s="162" t="s">
        <v>6</v>
      </c>
      <c r="D716" s="169"/>
      <c r="E716" s="170">
        <f t="shared" ref="E716:P716" si="478">ROUNDDOWN(SUM(E713:E715),0)</f>
        <v>0</v>
      </c>
      <c r="F716" s="170">
        <f t="shared" si="478"/>
        <v>0</v>
      </c>
      <c r="G716" s="170">
        <f t="shared" si="478"/>
        <v>0</v>
      </c>
      <c r="H716" s="170">
        <f t="shared" si="478"/>
        <v>0</v>
      </c>
      <c r="I716" s="170">
        <f t="shared" si="478"/>
        <v>0</v>
      </c>
      <c r="J716" s="171">
        <f t="shared" si="478"/>
        <v>0</v>
      </c>
      <c r="K716" s="172">
        <f t="shared" si="478"/>
        <v>0</v>
      </c>
      <c r="L716" s="172">
        <f t="shared" si="478"/>
        <v>0</v>
      </c>
      <c r="M716" s="172">
        <f t="shared" si="478"/>
        <v>0</v>
      </c>
      <c r="N716" s="172">
        <f t="shared" si="478"/>
        <v>0</v>
      </c>
      <c r="O716" s="172">
        <f t="shared" si="478"/>
        <v>0</v>
      </c>
      <c r="P716" s="172">
        <f t="shared" si="478"/>
        <v>0</v>
      </c>
      <c r="Q716" s="173">
        <f>SUM(E716:P716)</f>
        <v>0</v>
      </c>
    </row>
    <row r="717" spans="1:21" x14ac:dyDescent="0.15">
      <c r="A717" s="174"/>
      <c r="B717" s="174"/>
      <c r="C717" s="174"/>
      <c r="D717" s="174"/>
      <c r="E717" s="175"/>
      <c r="F717" s="175"/>
      <c r="G717" s="175"/>
      <c r="H717" s="175"/>
      <c r="I717" s="175"/>
      <c r="J717" s="175"/>
      <c r="K717" s="174"/>
      <c r="L717" s="174"/>
      <c r="M717" s="174"/>
      <c r="N717" s="174"/>
      <c r="O717" s="174"/>
      <c r="P717" s="174"/>
      <c r="Q717" s="174"/>
      <c r="R717" s="129">
        <f>'別紙２ 予定電力量一覧表＆時間帯別表'!E67</f>
        <v>94</v>
      </c>
    </row>
    <row r="718" spans="1:21" x14ac:dyDescent="0.15">
      <c r="A718" s="267" t="s">
        <v>95</v>
      </c>
      <c r="B718" s="268"/>
      <c r="C718" s="143" t="s">
        <v>2</v>
      </c>
      <c r="D718" s="143" t="s">
        <v>10</v>
      </c>
      <c r="E718" s="144" t="str">
        <f t="shared" ref="E718:P718" si="479">E10</f>
        <v>2021/10</v>
      </c>
      <c r="F718" s="144" t="str">
        <f t="shared" si="479"/>
        <v>2021/11</v>
      </c>
      <c r="G718" s="144" t="str">
        <f t="shared" si="479"/>
        <v>2021/12</v>
      </c>
      <c r="H718" s="144" t="str">
        <f t="shared" si="479"/>
        <v>2022/1</v>
      </c>
      <c r="I718" s="144" t="str">
        <f t="shared" si="479"/>
        <v>2022/2</v>
      </c>
      <c r="J718" s="144" t="str">
        <f t="shared" si="479"/>
        <v>2022/3</v>
      </c>
      <c r="K718" s="144" t="str">
        <f t="shared" si="479"/>
        <v>2022/4</v>
      </c>
      <c r="L718" s="144" t="str">
        <f t="shared" si="479"/>
        <v>2022/5</v>
      </c>
      <c r="M718" s="144" t="str">
        <f t="shared" si="479"/>
        <v>2022/6</v>
      </c>
      <c r="N718" s="144" t="str">
        <f t="shared" si="479"/>
        <v>2022/7</v>
      </c>
      <c r="O718" s="144" t="str">
        <f t="shared" si="479"/>
        <v>2022/8</v>
      </c>
      <c r="P718" s="144" t="str">
        <f t="shared" si="479"/>
        <v>2022/9</v>
      </c>
      <c r="Q718" s="145" t="s">
        <v>8</v>
      </c>
      <c r="R718" s="129">
        <f>P719-R717</f>
        <v>0</v>
      </c>
    </row>
    <row r="719" spans="1:21" x14ac:dyDescent="0.15">
      <c r="A719" s="252" t="s">
        <v>32</v>
      </c>
      <c r="B719" s="253"/>
      <c r="C719" s="146" t="s">
        <v>33</v>
      </c>
      <c r="D719" s="147"/>
      <c r="E719" s="70">
        <f>'別紙２ 予定電力量一覧表＆時間帯別表'!$E$67</f>
        <v>94</v>
      </c>
      <c r="F719" s="70">
        <f>'別紙２ 予定電力量一覧表＆時間帯別表'!$E$67</f>
        <v>94</v>
      </c>
      <c r="G719" s="70">
        <f>'別紙２ 予定電力量一覧表＆時間帯別表'!$E$67</f>
        <v>94</v>
      </c>
      <c r="H719" s="70">
        <f>'別紙２ 予定電力量一覧表＆時間帯別表'!$E$67</f>
        <v>94</v>
      </c>
      <c r="I719" s="70">
        <f>'別紙２ 予定電力量一覧表＆時間帯別表'!$E$67</f>
        <v>94</v>
      </c>
      <c r="J719" s="70">
        <f>'別紙２ 予定電力量一覧表＆時間帯別表'!$E$67</f>
        <v>94</v>
      </c>
      <c r="K719" s="70">
        <f>'別紙２ 予定電力量一覧表＆時間帯別表'!$E$67</f>
        <v>94</v>
      </c>
      <c r="L719" s="70">
        <f>'別紙２ 予定電力量一覧表＆時間帯別表'!$E$67</f>
        <v>94</v>
      </c>
      <c r="M719" s="70">
        <f>'別紙２ 予定電力量一覧表＆時間帯別表'!$E$67</f>
        <v>94</v>
      </c>
      <c r="N719" s="70">
        <f>'別紙２ 予定電力量一覧表＆時間帯別表'!$E$67</f>
        <v>94</v>
      </c>
      <c r="O719" s="70">
        <f>'別紙２ 予定電力量一覧表＆時間帯別表'!$E$67</f>
        <v>94</v>
      </c>
      <c r="P719" s="70">
        <f>'別紙２ 予定電力量一覧表＆時間帯別表'!$E$67</f>
        <v>94</v>
      </c>
      <c r="Q719" s="148" t="s">
        <v>35</v>
      </c>
    </row>
    <row r="720" spans="1:21" x14ac:dyDescent="0.15">
      <c r="A720" s="254" t="s">
        <v>1</v>
      </c>
      <c r="B720" s="255"/>
      <c r="C720" s="149" t="s">
        <v>37</v>
      </c>
      <c r="D720" s="150"/>
      <c r="E720" s="71">
        <v>100</v>
      </c>
      <c r="F720" s="71">
        <v>100</v>
      </c>
      <c r="G720" s="71">
        <v>100</v>
      </c>
      <c r="H720" s="71">
        <v>100</v>
      </c>
      <c r="I720" s="71">
        <v>100</v>
      </c>
      <c r="J720" s="72">
        <v>100</v>
      </c>
      <c r="K720" s="71">
        <v>100</v>
      </c>
      <c r="L720" s="71">
        <v>100</v>
      </c>
      <c r="M720" s="71">
        <v>100</v>
      </c>
      <c r="N720" s="71">
        <v>100</v>
      </c>
      <c r="O720" s="71">
        <v>100</v>
      </c>
      <c r="P720" s="71">
        <v>100</v>
      </c>
      <c r="Q720" s="151" t="s">
        <v>35</v>
      </c>
    </row>
    <row r="721" spans="1:21" x14ac:dyDescent="0.15">
      <c r="A721" s="256" t="s">
        <v>39</v>
      </c>
      <c r="B721" s="152" t="s">
        <v>3</v>
      </c>
      <c r="C721" s="152" t="s">
        <v>40</v>
      </c>
      <c r="D721" s="153"/>
      <c r="E721" s="73"/>
      <c r="F721" s="73"/>
      <c r="G721" s="73"/>
      <c r="H721" s="73"/>
      <c r="I721" s="73"/>
      <c r="J721" s="73"/>
      <c r="K721" s="73"/>
      <c r="L721" s="73"/>
      <c r="M721" s="73"/>
      <c r="N721" s="74">
        <f>'別紙２ 予定電力量一覧表＆時間帯別表'!O67</f>
        <v>20000</v>
      </c>
      <c r="O721" s="74">
        <f>'別紙２ 予定電力量一覧表＆時間帯別表'!P67</f>
        <v>19000</v>
      </c>
      <c r="P721" s="74">
        <f>'別紙２ 予定電力量一覧表＆時間帯別表'!Q67</f>
        <v>16000</v>
      </c>
      <c r="Q721" s="151">
        <f>SUM(E721:P721)</f>
        <v>55000</v>
      </c>
      <c r="S721" s="161">
        <f>'別紙２ 予定電力量一覧表＆時間帯別表'!R67</f>
        <v>172000</v>
      </c>
      <c r="T721" s="161">
        <f>Q723-S721</f>
        <v>0</v>
      </c>
      <c r="U721" s="161" t="str">
        <f>'別紙２ 予定電力量一覧表＆時間帯別表'!B67</f>
        <v>高丘中学校</v>
      </c>
    </row>
    <row r="722" spans="1:21" x14ac:dyDescent="0.15">
      <c r="A722" s="257"/>
      <c r="B722" s="152" t="s">
        <v>4</v>
      </c>
      <c r="C722" s="152" t="s">
        <v>40</v>
      </c>
      <c r="D722" s="153"/>
      <c r="E722" s="74">
        <f>'別紙２ 予定電力量一覧表＆時間帯別表'!F67</f>
        <v>14000</v>
      </c>
      <c r="F722" s="74">
        <f>'別紙２ 予定電力量一覧表＆時間帯別表'!G67</f>
        <v>13000</v>
      </c>
      <c r="G722" s="74">
        <f>'別紙２ 予定電力量一覧表＆時間帯別表'!H67</f>
        <v>14000</v>
      </c>
      <c r="H722" s="74">
        <f>'別紙２ 予定電力量一覧表＆時間帯別表'!I67</f>
        <v>15000</v>
      </c>
      <c r="I722" s="74">
        <f>'別紙２ 予定電力量一覧表＆時間帯別表'!J67</f>
        <v>14000</v>
      </c>
      <c r="J722" s="74">
        <f>'別紙２ 予定電力量一覧表＆時間帯別表'!K67</f>
        <v>8000</v>
      </c>
      <c r="K722" s="74">
        <f>'別紙２ 予定電力量一覧表＆時間帯別表'!L67</f>
        <v>12000</v>
      </c>
      <c r="L722" s="74">
        <f>'別紙２ 予定電力量一覧表＆時間帯別表'!M67</f>
        <v>11000</v>
      </c>
      <c r="M722" s="74">
        <f>'別紙２ 予定電力量一覧表＆時間帯別表'!N67</f>
        <v>16000</v>
      </c>
      <c r="N722" s="74"/>
      <c r="O722" s="74"/>
      <c r="P722" s="74"/>
      <c r="Q722" s="151">
        <f>SUM(E722:P722)</f>
        <v>117000</v>
      </c>
    </row>
    <row r="723" spans="1:21" x14ac:dyDescent="0.15">
      <c r="A723" s="258"/>
      <c r="B723" s="156" t="s">
        <v>0</v>
      </c>
      <c r="C723" s="156" t="s">
        <v>40</v>
      </c>
      <c r="D723" s="157"/>
      <c r="E723" s="158">
        <f t="shared" ref="E723:P723" si="480">SUM(E721:E722)</f>
        <v>14000</v>
      </c>
      <c r="F723" s="158">
        <f t="shared" si="480"/>
        <v>13000</v>
      </c>
      <c r="G723" s="158">
        <f t="shared" si="480"/>
        <v>14000</v>
      </c>
      <c r="H723" s="158">
        <f t="shared" si="480"/>
        <v>15000</v>
      </c>
      <c r="I723" s="158">
        <f t="shared" si="480"/>
        <v>14000</v>
      </c>
      <c r="J723" s="158">
        <f t="shared" si="480"/>
        <v>8000</v>
      </c>
      <c r="K723" s="158">
        <f t="shared" si="480"/>
        <v>12000</v>
      </c>
      <c r="L723" s="158">
        <f t="shared" si="480"/>
        <v>11000</v>
      </c>
      <c r="M723" s="158">
        <f t="shared" si="480"/>
        <v>16000</v>
      </c>
      <c r="N723" s="158">
        <f t="shared" si="480"/>
        <v>20000</v>
      </c>
      <c r="O723" s="158">
        <f t="shared" si="480"/>
        <v>19000</v>
      </c>
      <c r="P723" s="158">
        <f t="shared" si="480"/>
        <v>16000</v>
      </c>
      <c r="Q723" s="159">
        <f>SUM(E723:P723)</f>
        <v>172000</v>
      </c>
    </row>
    <row r="724" spans="1:21" x14ac:dyDescent="0.15">
      <c r="A724" s="259" t="s">
        <v>5</v>
      </c>
      <c r="B724" s="260"/>
      <c r="C724" s="162" t="s">
        <v>6</v>
      </c>
      <c r="D724" s="57"/>
      <c r="E724" s="163">
        <f t="shared" ref="E724:G724" si="481">$D724*E719*(185-E720)/100</f>
        <v>0</v>
      </c>
      <c r="F724" s="163">
        <f t="shared" si="481"/>
        <v>0</v>
      </c>
      <c r="G724" s="163">
        <f t="shared" si="481"/>
        <v>0</v>
      </c>
      <c r="H724" s="163">
        <f>$D724*H719*(185-H720)/100</f>
        <v>0</v>
      </c>
      <c r="I724" s="163">
        <f t="shared" ref="I724:J724" si="482">$D724*I719*(185-I720)/100</f>
        <v>0</v>
      </c>
      <c r="J724" s="163">
        <f t="shared" si="482"/>
        <v>0</v>
      </c>
      <c r="K724" s="163">
        <f>$D724*K719*(185-K720)/100</f>
        <v>0</v>
      </c>
      <c r="L724" s="163">
        <f t="shared" ref="L724:P724" si="483">$D724*L719*(185-L720)/100</f>
        <v>0</v>
      </c>
      <c r="M724" s="163">
        <f t="shared" si="483"/>
        <v>0</v>
      </c>
      <c r="N724" s="163">
        <f t="shared" si="483"/>
        <v>0</v>
      </c>
      <c r="O724" s="163">
        <f t="shared" si="483"/>
        <v>0</v>
      </c>
      <c r="P724" s="163">
        <f t="shared" si="483"/>
        <v>0</v>
      </c>
      <c r="Q724" s="164" t="s">
        <v>41</v>
      </c>
    </row>
    <row r="725" spans="1:21" x14ac:dyDescent="0.15">
      <c r="A725" s="165" t="s">
        <v>7</v>
      </c>
      <c r="B725" s="152" t="s">
        <v>3</v>
      </c>
      <c r="C725" s="152" t="s">
        <v>6</v>
      </c>
      <c r="D725" s="58"/>
      <c r="E725" s="166">
        <f t="shared" ref="E725:J726" si="484">$D725*E721</f>
        <v>0</v>
      </c>
      <c r="F725" s="166">
        <f t="shared" si="484"/>
        <v>0</v>
      </c>
      <c r="G725" s="166">
        <f t="shared" si="484"/>
        <v>0</v>
      </c>
      <c r="H725" s="166">
        <f t="shared" si="484"/>
        <v>0</v>
      </c>
      <c r="I725" s="166">
        <f t="shared" si="484"/>
        <v>0</v>
      </c>
      <c r="J725" s="166">
        <f t="shared" si="484"/>
        <v>0</v>
      </c>
      <c r="K725" s="166">
        <f>$D725*K721</f>
        <v>0</v>
      </c>
      <c r="L725" s="166">
        <f t="shared" ref="L725:P726" si="485">$D725*L721</f>
        <v>0</v>
      </c>
      <c r="M725" s="166">
        <f t="shared" si="485"/>
        <v>0</v>
      </c>
      <c r="N725" s="166">
        <f t="shared" si="485"/>
        <v>0</v>
      </c>
      <c r="O725" s="166">
        <f t="shared" si="485"/>
        <v>0</v>
      </c>
      <c r="P725" s="166">
        <f t="shared" si="485"/>
        <v>0</v>
      </c>
      <c r="Q725" s="167" t="s">
        <v>41</v>
      </c>
    </row>
    <row r="726" spans="1:21" x14ac:dyDescent="0.15">
      <c r="A726" s="168"/>
      <c r="B726" s="152" t="s">
        <v>4</v>
      </c>
      <c r="C726" s="152" t="s">
        <v>6</v>
      </c>
      <c r="D726" s="58"/>
      <c r="E726" s="166">
        <f t="shared" si="484"/>
        <v>0</v>
      </c>
      <c r="F726" s="166">
        <f t="shared" si="484"/>
        <v>0</v>
      </c>
      <c r="G726" s="166">
        <f t="shared" si="484"/>
        <v>0</v>
      </c>
      <c r="H726" s="166">
        <f t="shared" si="484"/>
        <v>0</v>
      </c>
      <c r="I726" s="166">
        <f t="shared" si="484"/>
        <v>0</v>
      </c>
      <c r="J726" s="166">
        <f t="shared" si="484"/>
        <v>0</v>
      </c>
      <c r="K726" s="166">
        <f>$D726*K722</f>
        <v>0</v>
      </c>
      <c r="L726" s="166">
        <f t="shared" si="485"/>
        <v>0</v>
      </c>
      <c r="M726" s="166">
        <f t="shared" si="485"/>
        <v>0</v>
      </c>
      <c r="N726" s="166">
        <f t="shared" si="485"/>
        <v>0</v>
      </c>
      <c r="O726" s="166">
        <f t="shared" si="485"/>
        <v>0</v>
      </c>
      <c r="P726" s="166">
        <f t="shared" si="485"/>
        <v>0</v>
      </c>
      <c r="Q726" s="167" t="s">
        <v>41</v>
      </c>
    </row>
    <row r="727" spans="1:21" x14ac:dyDescent="0.15">
      <c r="A727" s="261" t="s">
        <v>18</v>
      </c>
      <c r="B727" s="262"/>
      <c r="C727" s="162" t="s">
        <v>6</v>
      </c>
      <c r="D727" s="169"/>
      <c r="E727" s="170">
        <f t="shared" ref="E727:P727" si="486">ROUNDDOWN(SUM(E724:E726),0)</f>
        <v>0</v>
      </c>
      <c r="F727" s="170">
        <f t="shared" si="486"/>
        <v>0</v>
      </c>
      <c r="G727" s="170">
        <f t="shared" si="486"/>
        <v>0</v>
      </c>
      <c r="H727" s="170">
        <f t="shared" si="486"/>
        <v>0</v>
      </c>
      <c r="I727" s="170">
        <f t="shared" si="486"/>
        <v>0</v>
      </c>
      <c r="J727" s="171">
        <f t="shared" si="486"/>
        <v>0</v>
      </c>
      <c r="K727" s="172">
        <f t="shared" si="486"/>
        <v>0</v>
      </c>
      <c r="L727" s="172">
        <f t="shared" si="486"/>
        <v>0</v>
      </c>
      <c r="M727" s="172">
        <f t="shared" si="486"/>
        <v>0</v>
      </c>
      <c r="N727" s="172">
        <f t="shared" si="486"/>
        <v>0</v>
      </c>
      <c r="O727" s="172">
        <f t="shared" si="486"/>
        <v>0</v>
      </c>
      <c r="P727" s="172">
        <f t="shared" si="486"/>
        <v>0</v>
      </c>
      <c r="Q727" s="173">
        <f>SUM(E727:P727)</f>
        <v>0</v>
      </c>
    </row>
    <row r="728" spans="1:21" x14ac:dyDescent="0.15">
      <c r="A728" s="174"/>
      <c r="B728" s="174"/>
      <c r="C728" s="174"/>
      <c r="D728" s="174"/>
      <c r="E728" s="175"/>
      <c r="F728" s="175"/>
      <c r="G728" s="175"/>
      <c r="H728" s="175"/>
      <c r="I728" s="175"/>
      <c r="J728" s="175"/>
      <c r="K728" s="174"/>
      <c r="L728" s="174"/>
      <c r="M728" s="174"/>
      <c r="N728" s="174"/>
      <c r="O728" s="174"/>
      <c r="P728" s="174"/>
      <c r="Q728" s="174"/>
      <c r="R728" s="129">
        <f>'別紙２ 予定電力量一覧表＆時間帯別表'!E68</f>
        <v>83</v>
      </c>
    </row>
    <row r="729" spans="1:21" x14ac:dyDescent="0.15">
      <c r="A729" s="267" t="s">
        <v>96</v>
      </c>
      <c r="B729" s="268"/>
      <c r="C729" s="143" t="s">
        <v>2</v>
      </c>
      <c r="D729" s="143" t="s">
        <v>10</v>
      </c>
      <c r="E729" s="144" t="str">
        <f t="shared" ref="E729:P729" si="487">E10</f>
        <v>2021/10</v>
      </c>
      <c r="F729" s="144" t="str">
        <f t="shared" si="487"/>
        <v>2021/11</v>
      </c>
      <c r="G729" s="144" t="str">
        <f t="shared" si="487"/>
        <v>2021/12</v>
      </c>
      <c r="H729" s="144" t="str">
        <f t="shared" si="487"/>
        <v>2022/1</v>
      </c>
      <c r="I729" s="144" t="str">
        <f t="shared" si="487"/>
        <v>2022/2</v>
      </c>
      <c r="J729" s="144" t="str">
        <f t="shared" si="487"/>
        <v>2022/3</v>
      </c>
      <c r="K729" s="144" t="str">
        <f t="shared" si="487"/>
        <v>2022/4</v>
      </c>
      <c r="L729" s="144" t="str">
        <f t="shared" si="487"/>
        <v>2022/5</v>
      </c>
      <c r="M729" s="144" t="str">
        <f t="shared" si="487"/>
        <v>2022/6</v>
      </c>
      <c r="N729" s="144" t="str">
        <f t="shared" si="487"/>
        <v>2022/7</v>
      </c>
      <c r="O729" s="144" t="str">
        <f t="shared" si="487"/>
        <v>2022/8</v>
      </c>
      <c r="P729" s="144" t="str">
        <f t="shared" si="487"/>
        <v>2022/9</v>
      </c>
      <c r="Q729" s="145" t="s">
        <v>8</v>
      </c>
      <c r="R729" s="129">
        <f>P730-R728</f>
        <v>0</v>
      </c>
    </row>
    <row r="730" spans="1:21" x14ac:dyDescent="0.15">
      <c r="A730" s="252" t="s">
        <v>32</v>
      </c>
      <c r="B730" s="253"/>
      <c r="C730" s="146" t="s">
        <v>33</v>
      </c>
      <c r="D730" s="147"/>
      <c r="E730" s="70">
        <f>'別紙２ 予定電力量一覧表＆時間帯別表'!$E$68</f>
        <v>83</v>
      </c>
      <c r="F730" s="70">
        <f>'別紙２ 予定電力量一覧表＆時間帯別表'!$E$68</f>
        <v>83</v>
      </c>
      <c r="G730" s="70">
        <f>'別紙２ 予定電力量一覧表＆時間帯別表'!$E$68</f>
        <v>83</v>
      </c>
      <c r="H730" s="70">
        <f>'別紙２ 予定電力量一覧表＆時間帯別表'!$E$68</f>
        <v>83</v>
      </c>
      <c r="I730" s="70">
        <f>'別紙２ 予定電力量一覧表＆時間帯別表'!$E$68</f>
        <v>83</v>
      </c>
      <c r="J730" s="70">
        <f>'別紙２ 予定電力量一覧表＆時間帯別表'!$E$68</f>
        <v>83</v>
      </c>
      <c r="K730" s="70">
        <f>'別紙２ 予定電力量一覧表＆時間帯別表'!$E$68</f>
        <v>83</v>
      </c>
      <c r="L730" s="70">
        <f>'別紙２ 予定電力量一覧表＆時間帯別表'!$E$68</f>
        <v>83</v>
      </c>
      <c r="M730" s="70">
        <f>'別紙２ 予定電力量一覧表＆時間帯別表'!$E$68</f>
        <v>83</v>
      </c>
      <c r="N730" s="70">
        <f>'別紙２ 予定電力量一覧表＆時間帯別表'!$E$68</f>
        <v>83</v>
      </c>
      <c r="O730" s="70">
        <f>'別紙２ 予定電力量一覧表＆時間帯別表'!$E$68</f>
        <v>83</v>
      </c>
      <c r="P730" s="70">
        <f>'別紙２ 予定電力量一覧表＆時間帯別表'!$E$68</f>
        <v>83</v>
      </c>
      <c r="Q730" s="148" t="s">
        <v>35</v>
      </c>
    </row>
    <row r="731" spans="1:21" x14ac:dyDescent="0.15">
      <c r="A731" s="254" t="s">
        <v>1</v>
      </c>
      <c r="B731" s="255"/>
      <c r="C731" s="149" t="s">
        <v>37</v>
      </c>
      <c r="D731" s="150"/>
      <c r="E731" s="71">
        <v>100</v>
      </c>
      <c r="F731" s="71">
        <v>100</v>
      </c>
      <c r="G731" s="71">
        <v>100</v>
      </c>
      <c r="H731" s="71">
        <v>100</v>
      </c>
      <c r="I731" s="71">
        <v>100</v>
      </c>
      <c r="J731" s="72">
        <v>100</v>
      </c>
      <c r="K731" s="71">
        <v>100</v>
      </c>
      <c r="L731" s="71">
        <v>100</v>
      </c>
      <c r="M731" s="71">
        <v>100</v>
      </c>
      <c r="N731" s="71">
        <v>100</v>
      </c>
      <c r="O731" s="71">
        <v>100</v>
      </c>
      <c r="P731" s="71">
        <v>100</v>
      </c>
      <c r="Q731" s="151" t="s">
        <v>35</v>
      </c>
    </row>
    <row r="732" spans="1:21" x14ac:dyDescent="0.15">
      <c r="A732" s="256" t="s">
        <v>39</v>
      </c>
      <c r="B732" s="152" t="s">
        <v>3</v>
      </c>
      <c r="C732" s="152" t="s">
        <v>40</v>
      </c>
      <c r="D732" s="153"/>
      <c r="E732" s="73"/>
      <c r="F732" s="73"/>
      <c r="G732" s="73"/>
      <c r="H732" s="73"/>
      <c r="I732" s="73"/>
      <c r="J732" s="73"/>
      <c r="K732" s="73"/>
      <c r="L732" s="73"/>
      <c r="M732" s="73"/>
      <c r="N732" s="74">
        <f>'別紙２ 予定電力量一覧表＆時間帯別表'!O68</f>
        <v>18000</v>
      </c>
      <c r="O732" s="74">
        <f>'別紙２ 予定電力量一覧表＆時間帯別表'!P68</f>
        <v>16000</v>
      </c>
      <c r="P732" s="74">
        <f>'別紙２ 予定電力量一覧表＆時間帯別表'!Q68</f>
        <v>14000</v>
      </c>
      <c r="Q732" s="151">
        <f>SUM(E732:P732)</f>
        <v>48000</v>
      </c>
      <c r="S732" s="161">
        <f>'別紙２ 予定電力量一覧表＆時間帯別表'!R68</f>
        <v>159000</v>
      </c>
      <c r="T732" s="161">
        <f>Q734-S732</f>
        <v>0</v>
      </c>
      <c r="U732" s="161" t="str">
        <f>'別紙２ 予定電力量一覧表＆時間帯別表'!B68</f>
        <v>江井島中学校</v>
      </c>
    </row>
    <row r="733" spans="1:21" x14ac:dyDescent="0.15">
      <c r="A733" s="257"/>
      <c r="B733" s="152" t="s">
        <v>4</v>
      </c>
      <c r="C733" s="152" t="s">
        <v>40</v>
      </c>
      <c r="D733" s="153"/>
      <c r="E733" s="74">
        <f>'別紙２ 予定電力量一覧表＆時間帯別表'!F68</f>
        <v>12000</v>
      </c>
      <c r="F733" s="74">
        <f>'別紙２ 予定電力量一覧表＆時間帯別表'!G68</f>
        <v>10000</v>
      </c>
      <c r="G733" s="74">
        <f>'別紙２ 予定電力量一覧表＆時間帯別表'!H68</f>
        <v>13000</v>
      </c>
      <c r="H733" s="74">
        <f>'別紙２ 予定電力量一覧表＆時間帯別表'!I68</f>
        <v>14000</v>
      </c>
      <c r="I733" s="74">
        <f>'別紙２ 予定電力量一覧表＆時間帯別表'!J68</f>
        <v>13000</v>
      </c>
      <c r="J733" s="74">
        <f>'別紙２ 予定電力量一覧表＆時間帯別表'!K68</f>
        <v>9000</v>
      </c>
      <c r="K733" s="74">
        <f>'別紙２ 予定電力量一覧表＆時間帯別表'!L68</f>
        <v>12000</v>
      </c>
      <c r="L733" s="74">
        <f>'別紙２ 予定電力量一覧表＆時間帯別表'!M68</f>
        <v>12000</v>
      </c>
      <c r="M733" s="74">
        <f>'別紙２ 予定電力量一覧表＆時間帯別表'!N68</f>
        <v>16000</v>
      </c>
      <c r="N733" s="74"/>
      <c r="O733" s="74"/>
      <c r="P733" s="74"/>
      <c r="Q733" s="151">
        <f>SUM(E733:P733)</f>
        <v>111000</v>
      </c>
    </row>
    <row r="734" spans="1:21" x14ac:dyDescent="0.15">
      <c r="A734" s="258"/>
      <c r="B734" s="156" t="s">
        <v>0</v>
      </c>
      <c r="C734" s="156" t="s">
        <v>40</v>
      </c>
      <c r="D734" s="157"/>
      <c r="E734" s="158">
        <f t="shared" ref="E734:P734" si="488">SUM(E732:E733)</f>
        <v>12000</v>
      </c>
      <c r="F734" s="158">
        <f t="shared" si="488"/>
        <v>10000</v>
      </c>
      <c r="G734" s="158">
        <f t="shared" si="488"/>
        <v>13000</v>
      </c>
      <c r="H734" s="158">
        <f t="shared" si="488"/>
        <v>14000</v>
      </c>
      <c r="I734" s="158">
        <f t="shared" si="488"/>
        <v>13000</v>
      </c>
      <c r="J734" s="158">
        <f t="shared" si="488"/>
        <v>9000</v>
      </c>
      <c r="K734" s="158">
        <f t="shared" si="488"/>
        <v>12000</v>
      </c>
      <c r="L734" s="158">
        <f t="shared" si="488"/>
        <v>12000</v>
      </c>
      <c r="M734" s="158">
        <f t="shared" si="488"/>
        <v>16000</v>
      </c>
      <c r="N734" s="158">
        <f t="shared" si="488"/>
        <v>18000</v>
      </c>
      <c r="O734" s="158">
        <f t="shared" si="488"/>
        <v>16000</v>
      </c>
      <c r="P734" s="158">
        <f t="shared" si="488"/>
        <v>14000</v>
      </c>
      <c r="Q734" s="159">
        <f>SUM(E734:P734)</f>
        <v>159000</v>
      </c>
    </row>
    <row r="735" spans="1:21" x14ac:dyDescent="0.15">
      <c r="A735" s="259" t="s">
        <v>5</v>
      </c>
      <c r="B735" s="260"/>
      <c r="C735" s="162" t="s">
        <v>6</v>
      </c>
      <c r="D735" s="57"/>
      <c r="E735" s="163">
        <f t="shared" ref="E735:G735" si="489">$D735*E730*(185-E731)/100</f>
        <v>0</v>
      </c>
      <c r="F735" s="163">
        <f t="shared" si="489"/>
        <v>0</v>
      </c>
      <c r="G735" s="163">
        <f t="shared" si="489"/>
        <v>0</v>
      </c>
      <c r="H735" s="163">
        <f>$D735*H730*(185-H731)/100</f>
        <v>0</v>
      </c>
      <c r="I735" s="163">
        <f t="shared" ref="I735:J735" si="490">$D735*I730*(185-I731)/100</f>
        <v>0</v>
      </c>
      <c r="J735" s="163">
        <f t="shared" si="490"/>
        <v>0</v>
      </c>
      <c r="K735" s="163">
        <f>$D735*K730*(185-K731)/100</f>
        <v>0</v>
      </c>
      <c r="L735" s="163">
        <f t="shared" ref="L735:P735" si="491">$D735*L730*(185-L731)/100</f>
        <v>0</v>
      </c>
      <c r="M735" s="163">
        <f t="shared" si="491"/>
        <v>0</v>
      </c>
      <c r="N735" s="163">
        <f t="shared" si="491"/>
        <v>0</v>
      </c>
      <c r="O735" s="163">
        <f t="shared" si="491"/>
        <v>0</v>
      </c>
      <c r="P735" s="163">
        <f t="shared" si="491"/>
        <v>0</v>
      </c>
      <c r="Q735" s="164" t="s">
        <v>41</v>
      </c>
    </row>
    <row r="736" spans="1:21" x14ac:dyDescent="0.15">
      <c r="A736" s="165" t="s">
        <v>7</v>
      </c>
      <c r="B736" s="152" t="s">
        <v>3</v>
      </c>
      <c r="C736" s="152" t="s">
        <v>6</v>
      </c>
      <c r="D736" s="58"/>
      <c r="E736" s="166">
        <f t="shared" ref="E736:J737" si="492">$D736*E732</f>
        <v>0</v>
      </c>
      <c r="F736" s="166">
        <f t="shared" si="492"/>
        <v>0</v>
      </c>
      <c r="G736" s="166">
        <f t="shared" si="492"/>
        <v>0</v>
      </c>
      <c r="H736" s="166">
        <f t="shared" si="492"/>
        <v>0</v>
      </c>
      <c r="I736" s="166">
        <f t="shared" si="492"/>
        <v>0</v>
      </c>
      <c r="J736" s="166">
        <f t="shared" si="492"/>
        <v>0</v>
      </c>
      <c r="K736" s="166">
        <f>$D736*K732</f>
        <v>0</v>
      </c>
      <c r="L736" s="166">
        <f t="shared" ref="L736:P737" si="493">$D736*L732</f>
        <v>0</v>
      </c>
      <c r="M736" s="166">
        <f t="shared" si="493"/>
        <v>0</v>
      </c>
      <c r="N736" s="166">
        <f t="shared" si="493"/>
        <v>0</v>
      </c>
      <c r="O736" s="166">
        <f t="shared" si="493"/>
        <v>0</v>
      </c>
      <c r="P736" s="166">
        <f t="shared" si="493"/>
        <v>0</v>
      </c>
      <c r="Q736" s="167" t="s">
        <v>41</v>
      </c>
    </row>
    <row r="737" spans="1:21" x14ac:dyDescent="0.15">
      <c r="A737" s="168"/>
      <c r="B737" s="152" t="s">
        <v>4</v>
      </c>
      <c r="C737" s="152" t="s">
        <v>6</v>
      </c>
      <c r="D737" s="58"/>
      <c r="E737" s="166">
        <f t="shared" si="492"/>
        <v>0</v>
      </c>
      <c r="F737" s="166">
        <f t="shared" si="492"/>
        <v>0</v>
      </c>
      <c r="G737" s="166">
        <f t="shared" si="492"/>
        <v>0</v>
      </c>
      <c r="H737" s="166">
        <f t="shared" si="492"/>
        <v>0</v>
      </c>
      <c r="I737" s="166">
        <f t="shared" si="492"/>
        <v>0</v>
      </c>
      <c r="J737" s="166">
        <f t="shared" si="492"/>
        <v>0</v>
      </c>
      <c r="K737" s="166">
        <f>$D737*K733</f>
        <v>0</v>
      </c>
      <c r="L737" s="166">
        <f t="shared" si="493"/>
        <v>0</v>
      </c>
      <c r="M737" s="166">
        <f t="shared" si="493"/>
        <v>0</v>
      </c>
      <c r="N737" s="166">
        <f t="shared" si="493"/>
        <v>0</v>
      </c>
      <c r="O737" s="166">
        <f t="shared" si="493"/>
        <v>0</v>
      </c>
      <c r="P737" s="166">
        <f t="shared" si="493"/>
        <v>0</v>
      </c>
      <c r="Q737" s="167" t="s">
        <v>41</v>
      </c>
    </row>
    <row r="738" spans="1:21" x14ac:dyDescent="0.15">
      <c r="A738" s="261" t="s">
        <v>18</v>
      </c>
      <c r="B738" s="262"/>
      <c r="C738" s="162" t="s">
        <v>6</v>
      </c>
      <c r="D738" s="169"/>
      <c r="E738" s="170">
        <f t="shared" ref="E738:P738" si="494">ROUNDDOWN(SUM(E735:E737),0)</f>
        <v>0</v>
      </c>
      <c r="F738" s="170">
        <f t="shared" si="494"/>
        <v>0</v>
      </c>
      <c r="G738" s="170">
        <f t="shared" si="494"/>
        <v>0</v>
      </c>
      <c r="H738" s="170">
        <f t="shared" si="494"/>
        <v>0</v>
      </c>
      <c r="I738" s="170">
        <f t="shared" si="494"/>
        <v>0</v>
      </c>
      <c r="J738" s="171">
        <f t="shared" si="494"/>
        <v>0</v>
      </c>
      <c r="K738" s="172">
        <f t="shared" si="494"/>
        <v>0</v>
      </c>
      <c r="L738" s="172">
        <f t="shared" si="494"/>
        <v>0</v>
      </c>
      <c r="M738" s="172">
        <f t="shared" si="494"/>
        <v>0</v>
      </c>
      <c r="N738" s="172">
        <f t="shared" si="494"/>
        <v>0</v>
      </c>
      <c r="O738" s="172">
        <f t="shared" si="494"/>
        <v>0</v>
      </c>
      <c r="P738" s="172">
        <f t="shared" si="494"/>
        <v>0</v>
      </c>
      <c r="Q738" s="173">
        <f>SUM(E738:P738)</f>
        <v>0</v>
      </c>
    </row>
    <row r="739" spans="1:21" x14ac:dyDescent="0.15">
      <c r="A739" s="174"/>
      <c r="B739" s="174"/>
      <c r="C739" s="174"/>
      <c r="D739" s="174"/>
      <c r="E739" s="175"/>
      <c r="F739" s="175"/>
      <c r="G739" s="175"/>
      <c r="H739" s="175"/>
      <c r="I739" s="175"/>
      <c r="J739" s="175"/>
      <c r="K739" s="174"/>
      <c r="L739" s="174"/>
      <c r="M739" s="174"/>
      <c r="N739" s="174"/>
      <c r="O739" s="174"/>
      <c r="P739" s="174"/>
      <c r="Q739" s="174"/>
      <c r="R739" s="129">
        <f>'別紙２ 予定電力量一覧表＆時間帯別表'!E69</f>
        <v>93</v>
      </c>
    </row>
    <row r="740" spans="1:21" x14ac:dyDescent="0.15">
      <c r="A740" s="267" t="s">
        <v>97</v>
      </c>
      <c r="B740" s="268"/>
      <c r="C740" s="143" t="s">
        <v>2</v>
      </c>
      <c r="D740" s="143" t="s">
        <v>10</v>
      </c>
      <c r="E740" s="144" t="str">
        <f t="shared" ref="E740:P740" si="495">E10</f>
        <v>2021/10</v>
      </c>
      <c r="F740" s="144" t="str">
        <f t="shared" si="495"/>
        <v>2021/11</v>
      </c>
      <c r="G740" s="144" t="str">
        <f t="shared" si="495"/>
        <v>2021/12</v>
      </c>
      <c r="H740" s="144" t="str">
        <f t="shared" si="495"/>
        <v>2022/1</v>
      </c>
      <c r="I740" s="144" t="str">
        <f t="shared" si="495"/>
        <v>2022/2</v>
      </c>
      <c r="J740" s="144" t="str">
        <f t="shared" si="495"/>
        <v>2022/3</v>
      </c>
      <c r="K740" s="144" t="str">
        <f t="shared" si="495"/>
        <v>2022/4</v>
      </c>
      <c r="L740" s="144" t="str">
        <f t="shared" si="495"/>
        <v>2022/5</v>
      </c>
      <c r="M740" s="144" t="str">
        <f t="shared" si="495"/>
        <v>2022/6</v>
      </c>
      <c r="N740" s="144" t="str">
        <f t="shared" si="495"/>
        <v>2022/7</v>
      </c>
      <c r="O740" s="144" t="str">
        <f t="shared" si="495"/>
        <v>2022/8</v>
      </c>
      <c r="P740" s="144" t="str">
        <f t="shared" si="495"/>
        <v>2022/9</v>
      </c>
      <c r="Q740" s="145" t="s">
        <v>8</v>
      </c>
      <c r="R740" s="129">
        <f>P741-R739</f>
        <v>0</v>
      </c>
    </row>
    <row r="741" spans="1:21" x14ac:dyDescent="0.15">
      <c r="A741" s="252" t="s">
        <v>32</v>
      </c>
      <c r="B741" s="253"/>
      <c r="C741" s="146" t="s">
        <v>33</v>
      </c>
      <c r="D741" s="147"/>
      <c r="E741" s="70">
        <f>'別紙２ 予定電力量一覧表＆時間帯別表'!$E$69</f>
        <v>93</v>
      </c>
      <c r="F741" s="70">
        <f>'別紙２ 予定電力量一覧表＆時間帯別表'!$E$69</f>
        <v>93</v>
      </c>
      <c r="G741" s="70">
        <f>'別紙２ 予定電力量一覧表＆時間帯別表'!$E$69</f>
        <v>93</v>
      </c>
      <c r="H741" s="70">
        <f>'別紙２ 予定電力量一覧表＆時間帯別表'!$E$69</f>
        <v>93</v>
      </c>
      <c r="I741" s="70">
        <f>'別紙２ 予定電力量一覧表＆時間帯別表'!$E$69</f>
        <v>93</v>
      </c>
      <c r="J741" s="70">
        <f>'別紙２ 予定電力量一覧表＆時間帯別表'!$E$69</f>
        <v>93</v>
      </c>
      <c r="K741" s="70">
        <f>'別紙２ 予定電力量一覧表＆時間帯別表'!$E$69</f>
        <v>93</v>
      </c>
      <c r="L741" s="70">
        <f>'別紙２ 予定電力量一覧表＆時間帯別表'!$E$69</f>
        <v>93</v>
      </c>
      <c r="M741" s="70">
        <f>'別紙２ 予定電力量一覧表＆時間帯別表'!$E$69</f>
        <v>93</v>
      </c>
      <c r="N741" s="70">
        <f>'別紙２ 予定電力量一覧表＆時間帯別表'!$E$69</f>
        <v>93</v>
      </c>
      <c r="O741" s="70">
        <f>'別紙２ 予定電力量一覧表＆時間帯別表'!$E$69</f>
        <v>93</v>
      </c>
      <c r="P741" s="70">
        <f>'別紙２ 予定電力量一覧表＆時間帯別表'!$E$69</f>
        <v>93</v>
      </c>
      <c r="Q741" s="148" t="s">
        <v>35</v>
      </c>
    </row>
    <row r="742" spans="1:21" x14ac:dyDescent="0.15">
      <c r="A742" s="254" t="s">
        <v>1</v>
      </c>
      <c r="B742" s="255"/>
      <c r="C742" s="149" t="s">
        <v>37</v>
      </c>
      <c r="D742" s="150"/>
      <c r="E742" s="71">
        <v>100</v>
      </c>
      <c r="F742" s="71">
        <v>100</v>
      </c>
      <c r="G742" s="71">
        <v>100</v>
      </c>
      <c r="H742" s="71">
        <v>100</v>
      </c>
      <c r="I742" s="71">
        <v>100</v>
      </c>
      <c r="J742" s="72">
        <v>100</v>
      </c>
      <c r="K742" s="71">
        <v>100</v>
      </c>
      <c r="L742" s="71">
        <v>100</v>
      </c>
      <c r="M742" s="71">
        <v>100</v>
      </c>
      <c r="N742" s="71">
        <v>100</v>
      </c>
      <c r="O742" s="71">
        <v>100</v>
      </c>
      <c r="P742" s="71">
        <v>100</v>
      </c>
      <c r="Q742" s="151" t="s">
        <v>35</v>
      </c>
    </row>
    <row r="743" spans="1:21" x14ac:dyDescent="0.15">
      <c r="A743" s="256" t="s">
        <v>39</v>
      </c>
      <c r="B743" s="152" t="s">
        <v>3</v>
      </c>
      <c r="C743" s="152" t="s">
        <v>40</v>
      </c>
      <c r="D743" s="153"/>
      <c r="E743" s="73"/>
      <c r="F743" s="73"/>
      <c r="G743" s="73"/>
      <c r="H743" s="73"/>
      <c r="I743" s="73"/>
      <c r="J743" s="73"/>
      <c r="K743" s="73"/>
      <c r="L743" s="73"/>
      <c r="M743" s="73"/>
      <c r="N743" s="74">
        <f>'別紙２ 予定電力量一覧表＆時間帯別表'!O69</f>
        <v>15000</v>
      </c>
      <c r="O743" s="74">
        <f>'別紙２ 予定電力量一覧表＆時間帯別表'!P69</f>
        <v>14000</v>
      </c>
      <c r="P743" s="74">
        <f>'別紙２ 予定電力量一覧表＆時間帯別表'!Q69</f>
        <v>16000</v>
      </c>
      <c r="Q743" s="151">
        <f>SUM(E743:P743)</f>
        <v>45000</v>
      </c>
      <c r="S743" s="161">
        <f>'別紙２ 予定電力量一覧表＆時間帯別表'!R69</f>
        <v>154000</v>
      </c>
      <c r="T743" s="161">
        <f>Q745-S743</f>
        <v>0</v>
      </c>
      <c r="U743" s="161" t="str">
        <f>'別紙２ 予定電力量一覧表＆時間帯別表'!B69</f>
        <v>魚住中学校</v>
      </c>
    </row>
    <row r="744" spans="1:21" x14ac:dyDescent="0.15">
      <c r="A744" s="257"/>
      <c r="B744" s="152" t="s">
        <v>4</v>
      </c>
      <c r="C744" s="152" t="s">
        <v>40</v>
      </c>
      <c r="D744" s="153"/>
      <c r="E744" s="74">
        <f>'別紙２ 予定電力量一覧表＆時間帯別表'!F69</f>
        <v>15000</v>
      </c>
      <c r="F744" s="74">
        <f>'別紙２ 予定電力量一覧表＆時間帯別表'!G69</f>
        <v>10000</v>
      </c>
      <c r="G744" s="74">
        <f>'別紙２ 予定電力量一覧表＆時間帯別表'!H69</f>
        <v>12000</v>
      </c>
      <c r="H744" s="74">
        <f>'別紙２ 予定電力量一覧表＆時間帯別表'!I69</f>
        <v>12000</v>
      </c>
      <c r="I744" s="74">
        <f>'別紙２ 予定電力量一覧表＆時間帯別表'!J69</f>
        <v>12000</v>
      </c>
      <c r="J744" s="74">
        <f>'別紙２ 予定電力量一覧表＆時間帯別表'!K69</f>
        <v>9000</v>
      </c>
      <c r="K744" s="74">
        <f>'別紙２ 予定電力量一覧表＆時間帯別表'!L69</f>
        <v>12000</v>
      </c>
      <c r="L744" s="74">
        <f>'別紙２ 予定電力量一覧表＆時間帯別表'!M69</f>
        <v>13000</v>
      </c>
      <c r="M744" s="74">
        <f>'別紙２ 予定電力量一覧表＆時間帯別表'!N69</f>
        <v>14000</v>
      </c>
      <c r="N744" s="74"/>
      <c r="O744" s="74"/>
      <c r="P744" s="74"/>
      <c r="Q744" s="151">
        <f>SUM(E744:P744)</f>
        <v>109000</v>
      </c>
    </row>
    <row r="745" spans="1:21" x14ac:dyDescent="0.15">
      <c r="A745" s="258"/>
      <c r="B745" s="156" t="s">
        <v>0</v>
      </c>
      <c r="C745" s="156" t="s">
        <v>40</v>
      </c>
      <c r="D745" s="157"/>
      <c r="E745" s="158">
        <f t="shared" ref="E745:P745" si="496">SUM(E743:E744)</f>
        <v>15000</v>
      </c>
      <c r="F745" s="158">
        <f t="shared" si="496"/>
        <v>10000</v>
      </c>
      <c r="G745" s="158">
        <f t="shared" si="496"/>
        <v>12000</v>
      </c>
      <c r="H745" s="158">
        <f t="shared" si="496"/>
        <v>12000</v>
      </c>
      <c r="I745" s="158">
        <f t="shared" si="496"/>
        <v>12000</v>
      </c>
      <c r="J745" s="158">
        <f t="shared" si="496"/>
        <v>9000</v>
      </c>
      <c r="K745" s="158">
        <f t="shared" si="496"/>
        <v>12000</v>
      </c>
      <c r="L745" s="158">
        <f t="shared" si="496"/>
        <v>13000</v>
      </c>
      <c r="M745" s="158">
        <f t="shared" si="496"/>
        <v>14000</v>
      </c>
      <c r="N745" s="158">
        <f t="shared" si="496"/>
        <v>15000</v>
      </c>
      <c r="O745" s="158">
        <f t="shared" si="496"/>
        <v>14000</v>
      </c>
      <c r="P745" s="158">
        <f t="shared" si="496"/>
        <v>16000</v>
      </c>
      <c r="Q745" s="159">
        <f>SUM(E745:P745)</f>
        <v>154000</v>
      </c>
    </row>
    <row r="746" spans="1:21" x14ac:dyDescent="0.15">
      <c r="A746" s="259" t="s">
        <v>5</v>
      </c>
      <c r="B746" s="260"/>
      <c r="C746" s="162" t="s">
        <v>6</v>
      </c>
      <c r="D746" s="57"/>
      <c r="E746" s="163">
        <f t="shared" ref="E746:G746" si="497">$D746*E741*(185-E742)/100</f>
        <v>0</v>
      </c>
      <c r="F746" s="163">
        <f t="shared" si="497"/>
        <v>0</v>
      </c>
      <c r="G746" s="163">
        <f t="shared" si="497"/>
        <v>0</v>
      </c>
      <c r="H746" s="163">
        <f>$D746*H741*(185-H742)/100</f>
        <v>0</v>
      </c>
      <c r="I746" s="163">
        <f t="shared" ref="I746:J746" si="498">$D746*I741*(185-I742)/100</f>
        <v>0</v>
      </c>
      <c r="J746" s="163">
        <f t="shared" si="498"/>
        <v>0</v>
      </c>
      <c r="K746" s="163">
        <f>$D746*K741*(185-K742)/100</f>
        <v>0</v>
      </c>
      <c r="L746" s="163">
        <f t="shared" ref="L746:P746" si="499">$D746*L741*(185-L742)/100</f>
        <v>0</v>
      </c>
      <c r="M746" s="163">
        <f t="shared" si="499"/>
        <v>0</v>
      </c>
      <c r="N746" s="163">
        <f t="shared" si="499"/>
        <v>0</v>
      </c>
      <c r="O746" s="163">
        <f t="shared" si="499"/>
        <v>0</v>
      </c>
      <c r="P746" s="163">
        <f t="shared" si="499"/>
        <v>0</v>
      </c>
      <c r="Q746" s="164" t="s">
        <v>41</v>
      </c>
    </row>
    <row r="747" spans="1:21" x14ac:dyDescent="0.15">
      <c r="A747" s="165" t="s">
        <v>7</v>
      </c>
      <c r="B747" s="152" t="s">
        <v>3</v>
      </c>
      <c r="C747" s="152" t="s">
        <v>6</v>
      </c>
      <c r="D747" s="58"/>
      <c r="E747" s="166">
        <f t="shared" ref="E747:J748" si="500">$D747*E743</f>
        <v>0</v>
      </c>
      <c r="F747" s="166">
        <f t="shared" si="500"/>
        <v>0</v>
      </c>
      <c r="G747" s="166">
        <f t="shared" si="500"/>
        <v>0</v>
      </c>
      <c r="H747" s="166">
        <f t="shared" si="500"/>
        <v>0</v>
      </c>
      <c r="I747" s="166">
        <f t="shared" si="500"/>
        <v>0</v>
      </c>
      <c r="J747" s="166">
        <f t="shared" si="500"/>
        <v>0</v>
      </c>
      <c r="K747" s="166">
        <f>$D747*K743</f>
        <v>0</v>
      </c>
      <c r="L747" s="166">
        <f t="shared" ref="L747:P748" si="501">$D747*L743</f>
        <v>0</v>
      </c>
      <c r="M747" s="166">
        <f t="shared" si="501"/>
        <v>0</v>
      </c>
      <c r="N747" s="166">
        <f t="shared" si="501"/>
        <v>0</v>
      </c>
      <c r="O747" s="166">
        <f t="shared" si="501"/>
        <v>0</v>
      </c>
      <c r="P747" s="166">
        <f t="shared" si="501"/>
        <v>0</v>
      </c>
      <c r="Q747" s="167" t="s">
        <v>41</v>
      </c>
    </row>
    <row r="748" spans="1:21" x14ac:dyDescent="0.15">
      <c r="A748" s="168"/>
      <c r="B748" s="152" t="s">
        <v>4</v>
      </c>
      <c r="C748" s="152" t="s">
        <v>6</v>
      </c>
      <c r="D748" s="58"/>
      <c r="E748" s="166">
        <f t="shared" si="500"/>
        <v>0</v>
      </c>
      <c r="F748" s="166">
        <f t="shared" si="500"/>
        <v>0</v>
      </c>
      <c r="G748" s="166">
        <f t="shared" si="500"/>
        <v>0</v>
      </c>
      <c r="H748" s="166">
        <f t="shared" si="500"/>
        <v>0</v>
      </c>
      <c r="I748" s="166">
        <f t="shared" si="500"/>
        <v>0</v>
      </c>
      <c r="J748" s="166">
        <f t="shared" si="500"/>
        <v>0</v>
      </c>
      <c r="K748" s="166">
        <f>$D748*K744</f>
        <v>0</v>
      </c>
      <c r="L748" s="166">
        <f t="shared" si="501"/>
        <v>0</v>
      </c>
      <c r="M748" s="166">
        <f t="shared" si="501"/>
        <v>0</v>
      </c>
      <c r="N748" s="166">
        <f t="shared" si="501"/>
        <v>0</v>
      </c>
      <c r="O748" s="166">
        <f t="shared" si="501"/>
        <v>0</v>
      </c>
      <c r="P748" s="166">
        <f t="shared" si="501"/>
        <v>0</v>
      </c>
      <c r="Q748" s="167" t="s">
        <v>41</v>
      </c>
    </row>
    <row r="749" spans="1:21" x14ac:dyDescent="0.15">
      <c r="A749" s="261" t="s">
        <v>18</v>
      </c>
      <c r="B749" s="262"/>
      <c r="C749" s="162" t="s">
        <v>6</v>
      </c>
      <c r="D749" s="169"/>
      <c r="E749" s="170">
        <f t="shared" ref="E749:P749" si="502">ROUNDDOWN(SUM(E746:E748),0)</f>
        <v>0</v>
      </c>
      <c r="F749" s="170">
        <f t="shared" si="502"/>
        <v>0</v>
      </c>
      <c r="G749" s="170">
        <f t="shared" si="502"/>
        <v>0</v>
      </c>
      <c r="H749" s="170">
        <f t="shared" si="502"/>
        <v>0</v>
      </c>
      <c r="I749" s="170">
        <f t="shared" si="502"/>
        <v>0</v>
      </c>
      <c r="J749" s="171">
        <f t="shared" si="502"/>
        <v>0</v>
      </c>
      <c r="K749" s="172">
        <f t="shared" si="502"/>
        <v>0</v>
      </c>
      <c r="L749" s="172">
        <f t="shared" si="502"/>
        <v>0</v>
      </c>
      <c r="M749" s="172">
        <f t="shared" si="502"/>
        <v>0</v>
      </c>
      <c r="N749" s="172">
        <f t="shared" si="502"/>
        <v>0</v>
      </c>
      <c r="O749" s="172">
        <f t="shared" si="502"/>
        <v>0</v>
      </c>
      <c r="P749" s="172">
        <f t="shared" si="502"/>
        <v>0</v>
      </c>
      <c r="Q749" s="173">
        <f>SUM(E749:P749)</f>
        <v>0</v>
      </c>
    </row>
    <row r="750" spans="1:21" x14ac:dyDescent="0.15">
      <c r="A750" s="174"/>
      <c r="B750" s="174"/>
      <c r="C750" s="174"/>
      <c r="D750" s="174"/>
      <c r="E750" s="175"/>
      <c r="F750" s="175"/>
      <c r="G750" s="175"/>
      <c r="H750" s="175"/>
      <c r="I750" s="175"/>
      <c r="J750" s="175"/>
      <c r="K750" s="174"/>
      <c r="L750" s="174"/>
      <c r="M750" s="174"/>
      <c r="N750" s="174"/>
      <c r="O750" s="174"/>
      <c r="P750" s="175"/>
      <c r="Q750" s="175"/>
      <c r="R750" s="129">
        <f>'別紙２ 予定電力量一覧表＆時間帯別表'!E70</f>
        <v>99</v>
      </c>
    </row>
    <row r="751" spans="1:21" x14ac:dyDescent="0.15">
      <c r="A751" s="267" t="s">
        <v>98</v>
      </c>
      <c r="B751" s="268"/>
      <c r="C751" s="143" t="s">
        <v>2</v>
      </c>
      <c r="D751" s="143" t="s">
        <v>10</v>
      </c>
      <c r="E751" s="144" t="str">
        <f t="shared" ref="E751:P751" si="503">E10</f>
        <v>2021/10</v>
      </c>
      <c r="F751" s="144" t="str">
        <f t="shared" si="503"/>
        <v>2021/11</v>
      </c>
      <c r="G751" s="144" t="str">
        <f t="shared" si="503"/>
        <v>2021/12</v>
      </c>
      <c r="H751" s="144" t="str">
        <f t="shared" si="503"/>
        <v>2022/1</v>
      </c>
      <c r="I751" s="144" t="str">
        <f t="shared" si="503"/>
        <v>2022/2</v>
      </c>
      <c r="J751" s="144" t="str">
        <f t="shared" si="503"/>
        <v>2022/3</v>
      </c>
      <c r="K751" s="144" t="str">
        <f t="shared" si="503"/>
        <v>2022/4</v>
      </c>
      <c r="L751" s="144" t="str">
        <f t="shared" si="503"/>
        <v>2022/5</v>
      </c>
      <c r="M751" s="144" t="str">
        <f t="shared" si="503"/>
        <v>2022/6</v>
      </c>
      <c r="N751" s="144" t="str">
        <f t="shared" si="503"/>
        <v>2022/7</v>
      </c>
      <c r="O751" s="144" t="str">
        <f t="shared" si="503"/>
        <v>2022/8</v>
      </c>
      <c r="P751" s="144" t="str">
        <f t="shared" si="503"/>
        <v>2022/9</v>
      </c>
      <c r="Q751" s="145" t="s">
        <v>8</v>
      </c>
      <c r="R751" s="129">
        <f>P752-R750</f>
        <v>0</v>
      </c>
    </row>
    <row r="752" spans="1:21" x14ac:dyDescent="0.15">
      <c r="A752" s="252" t="s">
        <v>32</v>
      </c>
      <c r="B752" s="253"/>
      <c r="C752" s="146" t="s">
        <v>33</v>
      </c>
      <c r="D752" s="147"/>
      <c r="E752" s="70">
        <f>'別紙２ 予定電力量一覧表＆時間帯別表'!$E$70</f>
        <v>99</v>
      </c>
      <c r="F752" s="70">
        <f>'別紙２ 予定電力量一覧表＆時間帯別表'!$E$70</f>
        <v>99</v>
      </c>
      <c r="G752" s="70">
        <f>'別紙２ 予定電力量一覧表＆時間帯別表'!$E$70</f>
        <v>99</v>
      </c>
      <c r="H752" s="70">
        <f>'別紙２ 予定電力量一覧表＆時間帯別表'!$E$70</f>
        <v>99</v>
      </c>
      <c r="I752" s="70">
        <f>'別紙２ 予定電力量一覧表＆時間帯別表'!$E$70</f>
        <v>99</v>
      </c>
      <c r="J752" s="70">
        <f>'別紙２ 予定電力量一覧表＆時間帯別表'!$E$70</f>
        <v>99</v>
      </c>
      <c r="K752" s="70">
        <f>'別紙２ 予定電力量一覧表＆時間帯別表'!$E$70</f>
        <v>99</v>
      </c>
      <c r="L752" s="70">
        <f>'別紙２ 予定電力量一覧表＆時間帯別表'!$E$70</f>
        <v>99</v>
      </c>
      <c r="M752" s="70">
        <f>'別紙２ 予定電力量一覧表＆時間帯別表'!$E$70</f>
        <v>99</v>
      </c>
      <c r="N752" s="70">
        <f>'別紙２ 予定電力量一覧表＆時間帯別表'!$E$70</f>
        <v>99</v>
      </c>
      <c r="O752" s="70">
        <f>'別紙２ 予定電力量一覧表＆時間帯別表'!$E$70</f>
        <v>99</v>
      </c>
      <c r="P752" s="70">
        <f>'別紙２ 予定電力量一覧表＆時間帯別表'!$E$70</f>
        <v>99</v>
      </c>
      <c r="Q752" s="148" t="s">
        <v>35</v>
      </c>
    </row>
    <row r="753" spans="1:21" x14ac:dyDescent="0.15">
      <c r="A753" s="254" t="s">
        <v>1</v>
      </c>
      <c r="B753" s="255"/>
      <c r="C753" s="149" t="s">
        <v>37</v>
      </c>
      <c r="D753" s="150"/>
      <c r="E753" s="71">
        <v>100</v>
      </c>
      <c r="F753" s="71">
        <v>100</v>
      </c>
      <c r="G753" s="71">
        <v>100</v>
      </c>
      <c r="H753" s="71">
        <v>100</v>
      </c>
      <c r="I753" s="71">
        <v>100</v>
      </c>
      <c r="J753" s="72">
        <v>100</v>
      </c>
      <c r="K753" s="71">
        <v>100</v>
      </c>
      <c r="L753" s="71">
        <v>100</v>
      </c>
      <c r="M753" s="71">
        <v>100</v>
      </c>
      <c r="N753" s="71">
        <v>100</v>
      </c>
      <c r="O753" s="71">
        <v>100</v>
      </c>
      <c r="P753" s="71">
        <v>100</v>
      </c>
      <c r="Q753" s="151" t="s">
        <v>35</v>
      </c>
    </row>
    <row r="754" spans="1:21" x14ac:dyDescent="0.15">
      <c r="A754" s="256" t="s">
        <v>39</v>
      </c>
      <c r="B754" s="152" t="s">
        <v>3</v>
      </c>
      <c r="C754" s="152" t="s">
        <v>40</v>
      </c>
      <c r="D754" s="153"/>
      <c r="E754" s="73"/>
      <c r="F754" s="73"/>
      <c r="G754" s="73"/>
      <c r="H754" s="73"/>
      <c r="I754" s="73"/>
      <c r="J754" s="73"/>
      <c r="K754" s="73"/>
      <c r="L754" s="73"/>
      <c r="M754" s="73"/>
      <c r="N754" s="74">
        <f>'別紙２ 予定電力量一覧表＆時間帯別表'!O70</f>
        <v>23000</v>
      </c>
      <c r="O754" s="74">
        <f>'別紙２ 予定電力量一覧表＆時間帯別表'!P70</f>
        <v>19000</v>
      </c>
      <c r="P754" s="74">
        <f>'別紙２ 予定電力量一覧表＆時間帯別表'!Q70</f>
        <v>18000</v>
      </c>
      <c r="Q754" s="151">
        <f>SUM(E754:P754)</f>
        <v>60000</v>
      </c>
      <c r="S754" s="161">
        <f>'別紙２ 予定電力量一覧表＆時間帯別表'!R70</f>
        <v>203000</v>
      </c>
      <c r="T754" s="161">
        <f>Q756-S754</f>
        <v>0</v>
      </c>
      <c r="U754" s="161" t="str">
        <f>'別紙２ 予定電力量一覧表＆時間帯別表'!B70</f>
        <v>魚住東中学校</v>
      </c>
    </row>
    <row r="755" spans="1:21" x14ac:dyDescent="0.15">
      <c r="A755" s="257"/>
      <c r="B755" s="152" t="s">
        <v>4</v>
      </c>
      <c r="C755" s="152" t="s">
        <v>40</v>
      </c>
      <c r="D755" s="153"/>
      <c r="E755" s="74">
        <f>'別紙２ 予定電力量一覧表＆時間帯別表'!F70</f>
        <v>15000</v>
      </c>
      <c r="F755" s="74">
        <f>'別紙２ 予定電力量一覧表＆時間帯別表'!G70</f>
        <v>14000</v>
      </c>
      <c r="G755" s="74">
        <f>'別紙２ 予定電力量一覧表＆時間帯別表'!H70</f>
        <v>17000</v>
      </c>
      <c r="H755" s="74">
        <f>'別紙２ 予定電力量一覧表＆時間帯別表'!I70</f>
        <v>18000</v>
      </c>
      <c r="I755" s="74">
        <f>'別紙２ 予定電力量一覧表＆時間帯別表'!J70</f>
        <v>17000</v>
      </c>
      <c r="J755" s="74">
        <f>'別紙２ 予定電力量一覧表＆時間帯別表'!K70</f>
        <v>14000</v>
      </c>
      <c r="K755" s="74">
        <f>'別紙２ 予定電力量一覧表＆時間帯別表'!L70</f>
        <v>13000</v>
      </c>
      <c r="L755" s="74">
        <f>'別紙２ 予定電力量一覧表＆時間帯別表'!M70</f>
        <v>16000</v>
      </c>
      <c r="M755" s="74">
        <f>'別紙２ 予定電力量一覧表＆時間帯別表'!N70</f>
        <v>19000</v>
      </c>
      <c r="N755" s="74"/>
      <c r="O755" s="74"/>
      <c r="P755" s="74"/>
      <c r="Q755" s="151">
        <f>SUM(E755:P755)</f>
        <v>143000</v>
      </c>
    </row>
    <row r="756" spans="1:21" x14ac:dyDescent="0.15">
      <c r="A756" s="258"/>
      <c r="B756" s="156" t="s">
        <v>0</v>
      </c>
      <c r="C756" s="156" t="s">
        <v>40</v>
      </c>
      <c r="D756" s="157"/>
      <c r="E756" s="158">
        <f t="shared" ref="E756:P756" si="504">SUM(E754:E755)</f>
        <v>15000</v>
      </c>
      <c r="F756" s="158">
        <f t="shared" si="504"/>
        <v>14000</v>
      </c>
      <c r="G756" s="158">
        <f t="shared" si="504"/>
        <v>17000</v>
      </c>
      <c r="H756" s="158">
        <f t="shared" si="504"/>
        <v>18000</v>
      </c>
      <c r="I756" s="158">
        <f t="shared" si="504"/>
        <v>17000</v>
      </c>
      <c r="J756" s="158">
        <f t="shared" si="504"/>
        <v>14000</v>
      </c>
      <c r="K756" s="158">
        <f t="shared" si="504"/>
        <v>13000</v>
      </c>
      <c r="L756" s="158">
        <f t="shared" si="504"/>
        <v>16000</v>
      </c>
      <c r="M756" s="158">
        <f t="shared" si="504"/>
        <v>19000</v>
      </c>
      <c r="N756" s="158">
        <f t="shared" si="504"/>
        <v>23000</v>
      </c>
      <c r="O756" s="158">
        <f t="shared" si="504"/>
        <v>19000</v>
      </c>
      <c r="P756" s="158">
        <f t="shared" si="504"/>
        <v>18000</v>
      </c>
      <c r="Q756" s="159">
        <f>SUM(E756:P756)</f>
        <v>203000</v>
      </c>
    </row>
    <row r="757" spans="1:21" x14ac:dyDescent="0.15">
      <c r="A757" s="259" t="s">
        <v>5</v>
      </c>
      <c r="B757" s="260"/>
      <c r="C757" s="162" t="s">
        <v>6</v>
      </c>
      <c r="D757" s="57"/>
      <c r="E757" s="163">
        <f t="shared" ref="E757:G757" si="505">$D757*E752*(185-E753)/100</f>
        <v>0</v>
      </c>
      <c r="F757" s="163">
        <f t="shared" si="505"/>
        <v>0</v>
      </c>
      <c r="G757" s="163">
        <f t="shared" si="505"/>
        <v>0</v>
      </c>
      <c r="H757" s="163">
        <f>$D757*H752*(185-H753)/100</f>
        <v>0</v>
      </c>
      <c r="I757" s="163">
        <f t="shared" ref="I757:J757" si="506">$D757*I752*(185-I753)/100</f>
        <v>0</v>
      </c>
      <c r="J757" s="163">
        <f t="shared" si="506"/>
        <v>0</v>
      </c>
      <c r="K757" s="163">
        <f>$D757*K752*(185-K753)/100</f>
        <v>0</v>
      </c>
      <c r="L757" s="163">
        <f t="shared" ref="L757:P757" si="507">$D757*L752*(185-L753)/100</f>
        <v>0</v>
      </c>
      <c r="M757" s="163">
        <f t="shared" si="507"/>
        <v>0</v>
      </c>
      <c r="N757" s="163">
        <f t="shared" si="507"/>
        <v>0</v>
      </c>
      <c r="O757" s="163">
        <f t="shared" si="507"/>
        <v>0</v>
      </c>
      <c r="P757" s="163">
        <f t="shared" si="507"/>
        <v>0</v>
      </c>
      <c r="Q757" s="164" t="s">
        <v>41</v>
      </c>
    </row>
    <row r="758" spans="1:21" x14ac:dyDescent="0.15">
      <c r="A758" s="165" t="s">
        <v>7</v>
      </c>
      <c r="B758" s="152" t="s">
        <v>3</v>
      </c>
      <c r="C758" s="152" t="s">
        <v>6</v>
      </c>
      <c r="D758" s="58"/>
      <c r="E758" s="166">
        <f t="shared" ref="E758:J759" si="508">$D758*E754</f>
        <v>0</v>
      </c>
      <c r="F758" s="166">
        <f t="shared" si="508"/>
        <v>0</v>
      </c>
      <c r="G758" s="166">
        <f t="shared" si="508"/>
        <v>0</v>
      </c>
      <c r="H758" s="166">
        <f t="shared" si="508"/>
        <v>0</v>
      </c>
      <c r="I758" s="166">
        <f t="shared" si="508"/>
        <v>0</v>
      </c>
      <c r="J758" s="166">
        <f t="shared" si="508"/>
        <v>0</v>
      </c>
      <c r="K758" s="166">
        <f>$D758*K754</f>
        <v>0</v>
      </c>
      <c r="L758" s="166">
        <f t="shared" ref="L758:P759" si="509">$D758*L754</f>
        <v>0</v>
      </c>
      <c r="M758" s="166">
        <f t="shared" si="509"/>
        <v>0</v>
      </c>
      <c r="N758" s="166">
        <f t="shared" si="509"/>
        <v>0</v>
      </c>
      <c r="O758" s="166">
        <f t="shared" si="509"/>
        <v>0</v>
      </c>
      <c r="P758" s="166">
        <f t="shared" si="509"/>
        <v>0</v>
      </c>
      <c r="Q758" s="167" t="s">
        <v>41</v>
      </c>
    </row>
    <row r="759" spans="1:21" x14ac:dyDescent="0.15">
      <c r="A759" s="168"/>
      <c r="B759" s="152" t="s">
        <v>4</v>
      </c>
      <c r="C759" s="152" t="s">
        <v>6</v>
      </c>
      <c r="D759" s="58"/>
      <c r="E759" s="166">
        <f t="shared" si="508"/>
        <v>0</v>
      </c>
      <c r="F759" s="166">
        <f t="shared" si="508"/>
        <v>0</v>
      </c>
      <c r="G759" s="166">
        <f t="shared" si="508"/>
        <v>0</v>
      </c>
      <c r="H759" s="166">
        <f t="shared" si="508"/>
        <v>0</v>
      </c>
      <c r="I759" s="166">
        <f t="shared" si="508"/>
        <v>0</v>
      </c>
      <c r="J759" s="166">
        <f t="shared" si="508"/>
        <v>0</v>
      </c>
      <c r="K759" s="166">
        <f>$D759*K755</f>
        <v>0</v>
      </c>
      <c r="L759" s="166">
        <f t="shared" si="509"/>
        <v>0</v>
      </c>
      <c r="M759" s="166">
        <f t="shared" si="509"/>
        <v>0</v>
      </c>
      <c r="N759" s="166">
        <f t="shared" si="509"/>
        <v>0</v>
      </c>
      <c r="O759" s="166">
        <f t="shared" si="509"/>
        <v>0</v>
      </c>
      <c r="P759" s="166">
        <f t="shared" si="509"/>
        <v>0</v>
      </c>
      <c r="Q759" s="167" t="s">
        <v>41</v>
      </c>
    </row>
    <row r="760" spans="1:21" x14ac:dyDescent="0.15">
      <c r="A760" s="261" t="s">
        <v>18</v>
      </c>
      <c r="B760" s="262"/>
      <c r="C760" s="162" t="s">
        <v>6</v>
      </c>
      <c r="D760" s="169"/>
      <c r="E760" s="170">
        <f t="shared" ref="E760:P760" si="510">ROUNDDOWN(SUM(E757:E759),0)</f>
        <v>0</v>
      </c>
      <c r="F760" s="170">
        <f t="shared" si="510"/>
        <v>0</v>
      </c>
      <c r="G760" s="170">
        <f t="shared" si="510"/>
        <v>0</v>
      </c>
      <c r="H760" s="170">
        <f t="shared" si="510"/>
        <v>0</v>
      </c>
      <c r="I760" s="170">
        <f t="shared" si="510"/>
        <v>0</v>
      </c>
      <c r="J760" s="171">
        <f t="shared" si="510"/>
        <v>0</v>
      </c>
      <c r="K760" s="172">
        <f t="shared" si="510"/>
        <v>0</v>
      </c>
      <c r="L760" s="172">
        <f t="shared" si="510"/>
        <v>0</v>
      </c>
      <c r="M760" s="172">
        <f t="shared" si="510"/>
        <v>0</v>
      </c>
      <c r="N760" s="172">
        <f t="shared" si="510"/>
        <v>0</v>
      </c>
      <c r="O760" s="172">
        <f t="shared" si="510"/>
        <v>0</v>
      </c>
      <c r="P760" s="172">
        <f t="shared" si="510"/>
        <v>0</v>
      </c>
      <c r="Q760" s="173">
        <f>SUM(E760:P760)</f>
        <v>0</v>
      </c>
    </row>
    <row r="761" spans="1:21" x14ac:dyDescent="0.15">
      <c r="A761" s="174"/>
      <c r="B761" s="174"/>
      <c r="C761" s="174"/>
      <c r="D761" s="174"/>
      <c r="E761" s="175"/>
      <c r="F761" s="175"/>
      <c r="G761" s="175"/>
      <c r="H761" s="175"/>
      <c r="I761" s="175"/>
      <c r="J761" s="175"/>
      <c r="K761" s="174"/>
      <c r="L761" s="174"/>
      <c r="M761" s="174"/>
      <c r="N761" s="174"/>
      <c r="O761" s="174"/>
      <c r="P761" s="174"/>
      <c r="Q761" s="174"/>
      <c r="R761" s="129">
        <f>'別紙２ 予定電力量一覧表＆時間帯別表'!E71</f>
        <v>202</v>
      </c>
    </row>
    <row r="762" spans="1:21" x14ac:dyDescent="0.15">
      <c r="A762" s="267" t="s">
        <v>99</v>
      </c>
      <c r="B762" s="268"/>
      <c r="C762" s="143" t="s">
        <v>2</v>
      </c>
      <c r="D762" s="143" t="s">
        <v>10</v>
      </c>
      <c r="E762" s="144" t="str">
        <f t="shared" ref="E762:P762" si="511">E10</f>
        <v>2021/10</v>
      </c>
      <c r="F762" s="144" t="str">
        <f t="shared" si="511"/>
        <v>2021/11</v>
      </c>
      <c r="G762" s="144" t="str">
        <f t="shared" si="511"/>
        <v>2021/12</v>
      </c>
      <c r="H762" s="144" t="str">
        <f t="shared" si="511"/>
        <v>2022/1</v>
      </c>
      <c r="I762" s="144" t="str">
        <f t="shared" si="511"/>
        <v>2022/2</v>
      </c>
      <c r="J762" s="144" t="str">
        <f t="shared" si="511"/>
        <v>2022/3</v>
      </c>
      <c r="K762" s="144" t="str">
        <f t="shared" si="511"/>
        <v>2022/4</v>
      </c>
      <c r="L762" s="144" t="str">
        <f t="shared" si="511"/>
        <v>2022/5</v>
      </c>
      <c r="M762" s="144" t="str">
        <f t="shared" si="511"/>
        <v>2022/6</v>
      </c>
      <c r="N762" s="144" t="str">
        <f t="shared" si="511"/>
        <v>2022/7</v>
      </c>
      <c r="O762" s="144" t="str">
        <f t="shared" si="511"/>
        <v>2022/8</v>
      </c>
      <c r="P762" s="144" t="str">
        <f t="shared" si="511"/>
        <v>2022/9</v>
      </c>
      <c r="Q762" s="145" t="s">
        <v>8</v>
      </c>
      <c r="R762" s="129">
        <f>P763-R761</f>
        <v>0</v>
      </c>
    </row>
    <row r="763" spans="1:21" x14ac:dyDescent="0.15">
      <c r="A763" s="252" t="s">
        <v>32</v>
      </c>
      <c r="B763" s="253"/>
      <c r="C763" s="146" t="s">
        <v>33</v>
      </c>
      <c r="D763" s="147"/>
      <c r="E763" s="70">
        <f>'別紙２ 予定電力量一覧表＆時間帯別表'!$E$71</f>
        <v>202</v>
      </c>
      <c r="F763" s="70">
        <f>'別紙２ 予定電力量一覧表＆時間帯別表'!$E$71</f>
        <v>202</v>
      </c>
      <c r="G763" s="70">
        <f>'別紙２ 予定電力量一覧表＆時間帯別表'!$E$71</f>
        <v>202</v>
      </c>
      <c r="H763" s="70">
        <f>'別紙２ 予定電力量一覧表＆時間帯別表'!$E$71</f>
        <v>202</v>
      </c>
      <c r="I763" s="70">
        <f>'別紙２ 予定電力量一覧表＆時間帯別表'!$E$71</f>
        <v>202</v>
      </c>
      <c r="J763" s="70">
        <f>'別紙２ 予定電力量一覧表＆時間帯別表'!$E$71</f>
        <v>202</v>
      </c>
      <c r="K763" s="70">
        <f>'別紙２ 予定電力量一覧表＆時間帯別表'!$E$71</f>
        <v>202</v>
      </c>
      <c r="L763" s="70">
        <f>'別紙２ 予定電力量一覧表＆時間帯別表'!$E$71</f>
        <v>202</v>
      </c>
      <c r="M763" s="70">
        <f>'別紙２ 予定電力量一覧表＆時間帯別表'!$E$71</f>
        <v>202</v>
      </c>
      <c r="N763" s="70">
        <f>'別紙２ 予定電力量一覧表＆時間帯別表'!$E$71</f>
        <v>202</v>
      </c>
      <c r="O763" s="70">
        <f>'別紙２ 予定電力量一覧表＆時間帯別表'!$E$71</f>
        <v>202</v>
      </c>
      <c r="P763" s="70">
        <f>'別紙２ 予定電力量一覧表＆時間帯別表'!$E$71</f>
        <v>202</v>
      </c>
      <c r="Q763" s="148" t="s">
        <v>35</v>
      </c>
    </row>
    <row r="764" spans="1:21" x14ac:dyDescent="0.15">
      <c r="A764" s="254" t="s">
        <v>1</v>
      </c>
      <c r="B764" s="255"/>
      <c r="C764" s="149" t="s">
        <v>37</v>
      </c>
      <c r="D764" s="150"/>
      <c r="E764" s="71">
        <v>100</v>
      </c>
      <c r="F764" s="71">
        <v>100</v>
      </c>
      <c r="G764" s="71">
        <v>100</v>
      </c>
      <c r="H764" s="71">
        <v>100</v>
      </c>
      <c r="I764" s="71">
        <v>100</v>
      </c>
      <c r="J764" s="72">
        <v>100</v>
      </c>
      <c r="K764" s="71">
        <v>100</v>
      </c>
      <c r="L764" s="71">
        <v>100</v>
      </c>
      <c r="M764" s="71">
        <v>100</v>
      </c>
      <c r="N764" s="71">
        <v>100</v>
      </c>
      <c r="O764" s="71">
        <v>100</v>
      </c>
      <c r="P764" s="71">
        <v>100</v>
      </c>
      <c r="Q764" s="151" t="s">
        <v>35</v>
      </c>
    </row>
    <row r="765" spans="1:21" x14ac:dyDescent="0.15">
      <c r="A765" s="256" t="s">
        <v>39</v>
      </c>
      <c r="B765" s="152" t="s">
        <v>3</v>
      </c>
      <c r="C765" s="152" t="s">
        <v>40</v>
      </c>
      <c r="D765" s="153"/>
      <c r="E765" s="73"/>
      <c r="F765" s="73"/>
      <c r="G765" s="73"/>
      <c r="H765" s="73"/>
      <c r="I765" s="73"/>
      <c r="J765" s="73"/>
      <c r="K765" s="73"/>
      <c r="L765" s="73"/>
      <c r="M765" s="73"/>
      <c r="N765" s="74">
        <f>'別紙２ 予定電力量一覧表＆時間帯別表'!O71</f>
        <v>29000</v>
      </c>
      <c r="O765" s="74">
        <f>'別紙２ 予定電力量一覧表＆時間帯別表'!P71</f>
        <v>25000</v>
      </c>
      <c r="P765" s="74">
        <f>'別紙２ 予定電力量一覧表＆時間帯別表'!Q71</f>
        <v>33216</v>
      </c>
      <c r="Q765" s="151">
        <f>SUM(E765:P765)</f>
        <v>87216</v>
      </c>
      <c r="S765" s="161">
        <f>'別紙２ 予定電力量一覧表＆時間帯別表'!R71</f>
        <v>274216</v>
      </c>
      <c r="T765" s="161">
        <f>Q767-S765</f>
        <v>0</v>
      </c>
      <c r="U765" s="161" t="str">
        <f>'別紙２ 予定電力量一覧表＆時間帯別表'!B71</f>
        <v>二見中学校</v>
      </c>
    </row>
    <row r="766" spans="1:21" x14ac:dyDescent="0.15">
      <c r="A766" s="257"/>
      <c r="B766" s="152" t="s">
        <v>4</v>
      </c>
      <c r="C766" s="152" t="s">
        <v>40</v>
      </c>
      <c r="D766" s="153"/>
      <c r="E766" s="74">
        <f>'別紙２ 予定電力量一覧表＆時間帯別表'!F71</f>
        <v>27000</v>
      </c>
      <c r="F766" s="74">
        <f>'別紙２ 予定電力量一覧表＆時間帯別表'!G71</f>
        <v>17000</v>
      </c>
      <c r="G766" s="74">
        <f>'別紙２ 予定電力量一覧表＆時間帯別表'!H71</f>
        <v>22000</v>
      </c>
      <c r="H766" s="74">
        <f>'別紙２ 予定電力量一覧表＆時間帯別表'!I71</f>
        <v>24000</v>
      </c>
      <c r="I766" s="74">
        <f>'別紙２ 予定電力量一覧表＆時間帯別表'!J71</f>
        <v>22000</v>
      </c>
      <c r="J766" s="74">
        <f>'別紙２ 予定電力量一覧表＆時間帯別表'!K71</f>
        <v>13000</v>
      </c>
      <c r="K766" s="74">
        <f>'別紙２ 予定電力量一覧表＆時間帯別表'!L71</f>
        <v>17000</v>
      </c>
      <c r="L766" s="74">
        <f>'別紙２ 予定電力量一覧表＆時間帯別表'!M71</f>
        <v>20000</v>
      </c>
      <c r="M766" s="74">
        <f>'別紙２ 予定電力量一覧表＆時間帯別表'!N71</f>
        <v>25000</v>
      </c>
      <c r="N766" s="74"/>
      <c r="O766" s="74"/>
      <c r="P766" s="74"/>
      <c r="Q766" s="151">
        <f>SUM(E766:P766)</f>
        <v>187000</v>
      </c>
    </row>
    <row r="767" spans="1:21" x14ac:dyDescent="0.15">
      <c r="A767" s="258"/>
      <c r="B767" s="156" t="s">
        <v>0</v>
      </c>
      <c r="C767" s="156" t="s">
        <v>40</v>
      </c>
      <c r="D767" s="157"/>
      <c r="E767" s="158">
        <f t="shared" ref="E767:P767" si="512">SUM(E765:E766)</f>
        <v>27000</v>
      </c>
      <c r="F767" s="158">
        <f t="shared" si="512"/>
        <v>17000</v>
      </c>
      <c r="G767" s="158">
        <f t="shared" si="512"/>
        <v>22000</v>
      </c>
      <c r="H767" s="158">
        <f t="shared" si="512"/>
        <v>24000</v>
      </c>
      <c r="I767" s="158">
        <f t="shared" si="512"/>
        <v>22000</v>
      </c>
      <c r="J767" s="158">
        <f t="shared" si="512"/>
        <v>13000</v>
      </c>
      <c r="K767" s="158">
        <f t="shared" si="512"/>
        <v>17000</v>
      </c>
      <c r="L767" s="158">
        <f t="shared" si="512"/>
        <v>20000</v>
      </c>
      <c r="M767" s="158">
        <f t="shared" si="512"/>
        <v>25000</v>
      </c>
      <c r="N767" s="158">
        <f t="shared" si="512"/>
        <v>29000</v>
      </c>
      <c r="O767" s="158">
        <f t="shared" si="512"/>
        <v>25000</v>
      </c>
      <c r="P767" s="158">
        <f t="shared" si="512"/>
        <v>33216</v>
      </c>
      <c r="Q767" s="159">
        <f>SUM(E767:P767)</f>
        <v>274216</v>
      </c>
    </row>
    <row r="768" spans="1:21" x14ac:dyDescent="0.15">
      <c r="A768" s="259" t="s">
        <v>5</v>
      </c>
      <c r="B768" s="260"/>
      <c r="C768" s="162" t="s">
        <v>6</v>
      </c>
      <c r="D768" s="57"/>
      <c r="E768" s="163">
        <f t="shared" ref="E768:G768" si="513">$D768*E763*(185-E764)/100</f>
        <v>0</v>
      </c>
      <c r="F768" s="163">
        <f t="shared" si="513"/>
        <v>0</v>
      </c>
      <c r="G768" s="163">
        <f t="shared" si="513"/>
        <v>0</v>
      </c>
      <c r="H768" s="163">
        <f>$D768*H763*(185-H764)/100</f>
        <v>0</v>
      </c>
      <c r="I768" s="163">
        <f t="shared" ref="I768:J768" si="514">$D768*I763*(185-I764)/100</f>
        <v>0</v>
      </c>
      <c r="J768" s="163">
        <f t="shared" si="514"/>
        <v>0</v>
      </c>
      <c r="K768" s="163">
        <f>$D768*K763*(185-K764)/100</f>
        <v>0</v>
      </c>
      <c r="L768" s="163">
        <f t="shared" ref="L768:P768" si="515">$D768*L763*(185-L764)/100</f>
        <v>0</v>
      </c>
      <c r="M768" s="163">
        <f t="shared" si="515"/>
        <v>0</v>
      </c>
      <c r="N768" s="163">
        <f t="shared" si="515"/>
        <v>0</v>
      </c>
      <c r="O768" s="163">
        <f t="shared" si="515"/>
        <v>0</v>
      </c>
      <c r="P768" s="163">
        <f t="shared" si="515"/>
        <v>0</v>
      </c>
      <c r="Q768" s="164" t="s">
        <v>41</v>
      </c>
    </row>
    <row r="769" spans="1:21" x14ac:dyDescent="0.15">
      <c r="A769" s="165" t="s">
        <v>7</v>
      </c>
      <c r="B769" s="152" t="s">
        <v>3</v>
      </c>
      <c r="C769" s="152" t="s">
        <v>6</v>
      </c>
      <c r="D769" s="58"/>
      <c r="E769" s="166">
        <f t="shared" ref="E769:J770" si="516">$D769*E765</f>
        <v>0</v>
      </c>
      <c r="F769" s="166">
        <f t="shared" si="516"/>
        <v>0</v>
      </c>
      <c r="G769" s="166">
        <f t="shared" si="516"/>
        <v>0</v>
      </c>
      <c r="H769" s="166">
        <f t="shared" si="516"/>
        <v>0</v>
      </c>
      <c r="I769" s="166">
        <f t="shared" si="516"/>
        <v>0</v>
      </c>
      <c r="J769" s="166">
        <f t="shared" si="516"/>
        <v>0</v>
      </c>
      <c r="K769" s="166">
        <f>$D769*K765</f>
        <v>0</v>
      </c>
      <c r="L769" s="166">
        <f t="shared" ref="L769:P770" si="517">$D769*L765</f>
        <v>0</v>
      </c>
      <c r="M769" s="166">
        <f t="shared" si="517"/>
        <v>0</v>
      </c>
      <c r="N769" s="166">
        <f t="shared" si="517"/>
        <v>0</v>
      </c>
      <c r="O769" s="166">
        <f t="shared" si="517"/>
        <v>0</v>
      </c>
      <c r="P769" s="166">
        <f t="shared" si="517"/>
        <v>0</v>
      </c>
      <c r="Q769" s="167" t="s">
        <v>41</v>
      </c>
    </row>
    <row r="770" spans="1:21" x14ac:dyDescent="0.15">
      <c r="A770" s="168"/>
      <c r="B770" s="152" t="s">
        <v>4</v>
      </c>
      <c r="C770" s="152" t="s">
        <v>6</v>
      </c>
      <c r="D770" s="58"/>
      <c r="E770" s="166">
        <f t="shared" si="516"/>
        <v>0</v>
      </c>
      <c r="F770" s="166">
        <f t="shared" si="516"/>
        <v>0</v>
      </c>
      <c r="G770" s="166">
        <f t="shared" si="516"/>
        <v>0</v>
      </c>
      <c r="H770" s="166">
        <f t="shared" si="516"/>
        <v>0</v>
      </c>
      <c r="I770" s="166">
        <f t="shared" si="516"/>
        <v>0</v>
      </c>
      <c r="J770" s="166">
        <f t="shared" si="516"/>
        <v>0</v>
      </c>
      <c r="K770" s="166">
        <f>$D770*K766</f>
        <v>0</v>
      </c>
      <c r="L770" s="166">
        <f t="shared" si="517"/>
        <v>0</v>
      </c>
      <c r="M770" s="166">
        <f t="shared" si="517"/>
        <v>0</v>
      </c>
      <c r="N770" s="166">
        <f t="shared" si="517"/>
        <v>0</v>
      </c>
      <c r="O770" s="166">
        <f t="shared" si="517"/>
        <v>0</v>
      </c>
      <c r="P770" s="166">
        <f t="shared" si="517"/>
        <v>0</v>
      </c>
      <c r="Q770" s="167" t="s">
        <v>41</v>
      </c>
    </row>
    <row r="771" spans="1:21" x14ac:dyDescent="0.15">
      <c r="A771" s="261" t="s">
        <v>18</v>
      </c>
      <c r="B771" s="262"/>
      <c r="C771" s="162" t="s">
        <v>6</v>
      </c>
      <c r="D771" s="169"/>
      <c r="E771" s="170">
        <f t="shared" ref="E771:P771" si="518">ROUNDDOWN(SUM(E768:E770),0)</f>
        <v>0</v>
      </c>
      <c r="F771" s="170">
        <f t="shared" si="518"/>
        <v>0</v>
      </c>
      <c r="G771" s="170">
        <f t="shared" si="518"/>
        <v>0</v>
      </c>
      <c r="H771" s="170">
        <f t="shared" si="518"/>
        <v>0</v>
      </c>
      <c r="I771" s="170">
        <f t="shared" si="518"/>
        <v>0</v>
      </c>
      <c r="J771" s="171">
        <f t="shared" si="518"/>
        <v>0</v>
      </c>
      <c r="K771" s="172">
        <f t="shared" si="518"/>
        <v>0</v>
      </c>
      <c r="L771" s="172">
        <f t="shared" si="518"/>
        <v>0</v>
      </c>
      <c r="M771" s="172">
        <f t="shared" si="518"/>
        <v>0</v>
      </c>
      <c r="N771" s="172">
        <f t="shared" si="518"/>
        <v>0</v>
      </c>
      <c r="O771" s="172">
        <f t="shared" si="518"/>
        <v>0</v>
      </c>
      <c r="P771" s="172">
        <f t="shared" si="518"/>
        <v>0</v>
      </c>
      <c r="Q771" s="173">
        <f>SUM(E771:P771)</f>
        <v>0</v>
      </c>
    </row>
    <row r="772" spans="1:21" x14ac:dyDescent="0.15">
      <c r="A772" s="174"/>
      <c r="B772" s="174"/>
      <c r="C772" s="174"/>
      <c r="D772" s="174"/>
      <c r="E772" s="175"/>
      <c r="F772" s="175"/>
      <c r="G772" s="175"/>
      <c r="H772" s="175"/>
      <c r="I772" s="175"/>
      <c r="J772" s="175"/>
      <c r="K772" s="174"/>
      <c r="L772" s="174"/>
      <c r="M772" s="174"/>
      <c r="N772" s="174"/>
      <c r="O772" s="174"/>
      <c r="P772" s="174"/>
      <c r="Q772" s="174"/>
      <c r="R772" s="129">
        <f>'別紙２ 予定電力量一覧表＆時間帯別表'!E72</f>
        <v>158</v>
      </c>
    </row>
    <row r="773" spans="1:21" x14ac:dyDescent="0.15">
      <c r="A773" s="267" t="s">
        <v>100</v>
      </c>
      <c r="B773" s="268"/>
      <c r="C773" s="143" t="s">
        <v>2</v>
      </c>
      <c r="D773" s="143" t="s">
        <v>10</v>
      </c>
      <c r="E773" s="144" t="str">
        <f t="shared" ref="E773:P773" si="519">E10</f>
        <v>2021/10</v>
      </c>
      <c r="F773" s="144" t="str">
        <f t="shared" si="519"/>
        <v>2021/11</v>
      </c>
      <c r="G773" s="144" t="str">
        <f t="shared" si="519"/>
        <v>2021/12</v>
      </c>
      <c r="H773" s="144" t="str">
        <f t="shared" si="519"/>
        <v>2022/1</v>
      </c>
      <c r="I773" s="144" t="str">
        <f t="shared" si="519"/>
        <v>2022/2</v>
      </c>
      <c r="J773" s="144" t="str">
        <f t="shared" si="519"/>
        <v>2022/3</v>
      </c>
      <c r="K773" s="144" t="str">
        <f t="shared" si="519"/>
        <v>2022/4</v>
      </c>
      <c r="L773" s="144" t="str">
        <f t="shared" si="519"/>
        <v>2022/5</v>
      </c>
      <c r="M773" s="144" t="str">
        <f t="shared" si="519"/>
        <v>2022/6</v>
      </c>
      <c r="N773" s="144" t="str">
        <f t="shared" si="519"/>
        <v>2022/7</v>
      </c>
      <c r="O773" s="144" t="str">
        <f t="shared" si="519"/>
        <v>2022/8</v>
      </c>
      <c r="P773" s="144" t="str">
        <f t="shared" si="519"/>
        <v>2022/9</v>
      </c>
      <c r="Q773" s="145" t="s">
        <v>8</v>
      </c>
      <c r="R773" s="129">
        <f>P774-R772</f>
        <v>0</v>
      </c>
    </row>
    <row r="774" spans="1:21" x14ac:dyDescent="0.15">
      <c r="A774" s="252" t="s">
        <v>32</v>
      </c>
      <c r="B774" s="253"/>
      <c r="C774" s="146" t="s">
        <v>33</v>
      </c>
      <c r="D774" s="147"/>
      <c r="E774" s="70">
        <f>'別紙２ 予定電力量一覧表＆時間帯別表'!$E$72</f>
        <v>158</v>
      </c>
      <c r="F774" s="70">
        <f>'別紙２ 予定電力量一覧表＆時間帯別表'!$E$72</f>
        <v>158</v>
      </c>
      <c r="G774" s="70">
        <f>'別紙２ 予定電力量一覧表＆時間帯別表'!$E$72</f>
        <v>158</v>
      </c>
      <c r="H774" s="70">
        <f>'別紙２ 予定電力量一覧表＆時間帯別表'!$E$72</f>
        <v>158</v>
      </c>
      <c r="I774" s="70">
        <f>'別紙２ 予定電力量一覧表＆時間帯別表'!$E$72</f>
        <v>158</v>
      </c>
      <c r="J774" s="70">
        <f>'別紙２ 予定電力量一覧表＆時間帯別表'!$E$72</f>
        <v>158</v>
      </c>
      <c r="K774" s="70">
        <f>'別紙２ 予定電力量一覧表＆時間帯別表'!$E$72</f>
        <v>158</v>
      </c>
      <c r="L774" s="70">
        <f>'別紙２ 予定電力量一覧表＆時間帯別表'!$E$72</f>
        <v>158</v>
      </c>
      <c r="M774" s="70">
        <f>'別紙２ 予定電力量一覧表＆時間帯別表'!$E$72</f>
        <v>158</v>
      </c>
      <c r="N774" s="70">
        <f>'別紙２ 予定電力量一覧表＆時間帯別表'!$E$72</f>
        <v>158</v>
      </c>
      <c r="O774" s="70">
        <f>'別紙２ 予定電力量一覧表＆時間帯別表'!$E$72</f>
        <v>158</v>
      </c>
      <c r="P774" s="70">
        <f>'別紙２ 予定電力量一覧表＆時間帯別表'!$E$72</f>
        <v>158</v>
      </c>
      <c r="Q774" s="148" t="s">
        <v>35</v>
      </c>
    </row>
    <row r="775" spans="1:21" x14ac:dyDescent="0.15">
      <c r="A775" s="254" t="s">
        <v>1</v>
      </c>
      <c r="B775" s="255"/>
      <c r="C775" s="149" t="s">
        <v>37</v>
      </c>
      <c r="D775" s="150"/>
      <c r="E775" s="71">
        <v>100</v>
      </c>
      <c r="F775" s="71">
        <v>100</v>
      </c>
      <c r="G775" s="71">
        <v>100</v>
      </c>
      <c r="H775" s="71">
        <v>100</v>
      </c>
      <c r="I775" s="71">
        <v>100</v>
      </c>
      <c r="J775" s="72">
        <v>100</v>
      </c>
      <c r="K775" s="71">
        <v>100</v>
      </c>
      <c r="L775" s="71">
        <v>100</v>
      </c>
      <c r="M775" s="71">
        <v>100</v>
      </c>
      <c r="N775" s="71">
        <v>100</v>
      </c>
      <c r="O775" s="71">
        <v>100</v>
      </c>
      <c r="P775" s="71">
        <v>100</v>
      </c>
      <c r="Q775" s="151" t="s">
        <v>35</v>
      </c>
    </row>
    <row r="776" spans="1:21" x14ac:dyDescent="0.15">
      <c r="A776" s="256" t="s">
        <v>39</v>
      </c>
      <c r="B776" s="152" t="s">
        <v>3</v>
      </c>
      <c r="C776" s="152" t="s">
        <v>40</v>
      </c>
      <c r="D776" s="153"/>
      <c r="E776" s="73"/>
      <c r="F776" s="73"/>
      <c r="G776" s="73"/>
      <c r="H776" s="73"/>
      <c r="I776" s="73"/>
      <c r="J776" s="73"/>
      <c r="K776" s="73"/>
      <c r="L776" s="73"/>
      <c r="M776" s="73"/>
      <c r="N776" s="74">
        <f>'別紙２ 予定電力量一覧表＆時間帯別表'!O72</f>
        <v>14000</v>
      </c>
      <c r="O776" s="74">
        <f>'別紙２ 予定電力量一覧表＆時間帯別表'!P72</f>
        <v>12000</v>
      </c>
      <c r="P776" s="74">
        <f>'別紙２ 予定電力量一覧表＆時間帯別表'!Q72</f>
        <v>12402</v>
      </c>
      <c r="Q776" s="151">
        <f>SUM(E776:P776)</f>
        <v>38402</v>
      </c>
      <c r="S776" s="161">
        <f>'別紙２ 予定電力量一覧表＆時間帯別表'!R72</f>
        <v>137402</v>
      </c>
      <c r="T776" s="161">
        <f>Q778-S776</f>
        <v>0</v>
      </c>
      <c r="U776" s="161" t="str">
        <f>'別紙２ 予定電力量一覧表＆時間帯別表'!B72</f>
        <v>明石養護学校</v>
      </c>
    </row>
    <row r="777" spans="1:21" x14ac:dyDescent="0.15">
      <c r="A777" s="257"/>
      <c r="B777" s="152" t="s">
        <v>4</v>
      </c>
      <c r="C777" s="152" t="s">
        <v>40</v>
      </c>
      <c r="D777" s="153"/>
      <c r="E777" s="74">
        <f>'別紙２ 予定電力量一覧表＆時間帯別表'!F72</f>
        <v>9000</v>
      </c>
      <c r="F777" s="74">
        <f>'別紙２ 予定電力量一覧表＆時間帯別表'!G72</f>
        <v>10000</v>
      </c>
      <c r="G777" s="74">
        <f>'別紙２ 予定電力量一覧表＆時間帯別表'!H72</f>
        <v>13000</v>
      </c>
      <c r="H777" s="74">
        <f>'別紙２ 予定電力量一覧表＆時間帯別表'!I72</f>
        <v>14000</v>
      </c>
      <c r="I777" s="74">
        <f>'別紙２ 予定電力量一覧表＆時間帯別表'!J72</f>
        <v>15000</v>
      </c>
      <c r="J777" s="74">
        <f>'別紙２ 予定電力量一覧表＆時間帯別表'!K72</f>
        <v>11000</v>
      </c>
      <c r="K777" s="74">
        <f>'別紙２ 予定電力量一覧表＆時間帯別表'!L72</f>
        <v>10000</v>
      </c>
      <c r="L777" s="74">
        <f>'別紙２ 予定電力量一覧表＆時間帯別表'!M72</f>
        <v>7000</v>
      </c>
      <c r="M777" s="74">
        <f>'別紙２ 予定電力量一覧表＆時間帯別表'!N72</f>
        <v>10000</v>
      </c>
      <c r="N777" s="74"/>
      <c r="O777" s="74"/>
      <c r="P777" s="74"/>
      <c r="Q777" s="151">
        <f>SUM(E777:P777)</f>
        <v>99000</v>
      </c>
    </row>
    <row r="778" spans="1:21" x14ac:dyDescent="0.15">
      <c r="A778" s="258"/>
      <c r="B778" s="156" t="s">
        <v>0</v>
      </c>
      <c r="C778" s="156" t="s">
        <v>40</v>
      </c>
      <c r="D778" s="157"/>
      <c r="E778" s="158">
        <f t="shared" ref="E778:P778" si="520">SUM(E776:E777)</f>
        <v>9000</v>
      </c>
      <c r="F778" s="158">
        <f t="shared" si="520"/>
        <v>10000</v>
      </c>
      <c r="G778" s="158">
        <f t="shared" si="520"/>
        <v>13000</v>
      </c>
      <c r="H778" s="158">
        <f t="shared" si="520"/>
        <v>14000</v>
      </c>
      <c r="I778" s="158">
        <f t="shared" si="520"/>
        <v>15000</v>
      </c>
      <c r="J778" s="158">
        <f t="shared" si="520"/>
        <v>11000</v>
      </c>
      <c r="K778" s="158">
        <f t="shared" si="520"/>
        <v>10000</v>
      </c>
      <c r="L778" s="158">
        <f t="shared" si="520"/>
        <v>7000</v>
      </c>
      <c r="M778" s="158">
        <f t="shared" si="520"/>
        <v>10000</v>
      </c>
      <c r="N778" s="158">
        <f t="shared" si="520"/>
        <v>14000</v>
      </c>
      <c r="O778" s="158">
        <f t="shared" si="520"/>
        <v>12000</v>
      </c>
      <c r="P778" s="158">
        <f t="shared" si="520"/>
        <v>12402</v>
      </c>
      <c r="Q778" s="159">
        <f>SUM(E778:P778)</f>
        <v>137402</v>
      </c>
    </row>
    <row r="779" spans="1:21" x14ac:dyDescent="0.15">
      <c r="A779" s="259" t="s">
        <v>5</v>
      </c>
      <c r="B779" s="260"/>
      <c r="C779" s="162" t="s">
        <v>6</v>
      </c>
      <c r="D779" s="57"/>
      <c r="E779" s="163">
        <f t="shared" ref="E779:P779" si="521">$D779*E774*(185-E775)/100</f>
        <v>0</v>
      </c>
      <c r="F779" s="163">
        <f t="shared" si="521"/>
        <v>0</v>
      </c>
      <c r="G779" s="163">
        <f t="shared" si="521"/>
        <v>0</v>
      </c>
      <c r="H779" s="163">
        <f t="shared" si="521"/>
        <v>0</v>
      </c>
      <c r="I779" s="163">
        <f t="shared" si="521"/>
        <v>0</v>
      </c>
      <c r="J779" s="163">
        <f t="shared" si="521"/>
        <v>0</v>
      </c>
      <c r="K779" s="163">
        <f t="shared" si="521"/>
        <v>0</v>
      </c>
      <c r="L779" s="163">
        <f t="shared" si="521"/>
        <v>0</v>
      </c>
      <c r="M779" s="163">
        <f t="shared" si="521"/>
        <v>0</v>
      </c>
      <c r="N779" s="163">
        <f t="shared" si="521"/>
        <v>0</v>
      </c>
      <c r="O779" s="163">
        <f t="shared" si="521"/>
        <v>0</v>
      </c>
      <c r="P779" s="163">
        <f t="shared" si="521"/>
        <v>0</v>
      </c>
      <c r="Q779" s="164" t="s">
        <v>41</v>
      </c>
    </row>
    <row r="780" spans="1:21" x14ac:dyDescent="0.15">
      <c r="A780" s="165" t="s">
        <v>7</v>
      </c>
      <c r="B780" s="152" t="s">
        <v>3</v>
      </c>
      <c r="C780" s="152" t="s">
        <v>6</v>
      </c>
      <c r="D780" s="58"/>
      <c r="E780" s="166">
        <f t="shared" ref="E780:P780" si="522">$D780*E776</f>
        <v>0</v>
      </c>
      <c r="F780" s="166">
        <f t="shared" si="522"/>
        <v>0</v>
      </c>
      <c r="G780" s="166">
        <f t="shared" si="522"/>
        <v>0</v>
      </c>
      <c r="H780" s="166">
        <f t="shared" si="522"/>
        <v>0</v>
      </c>
      <c r="I780" s="166">
        <f t="shared" si="522"/>
        <v>0</v>
      </c>
      <c r="J780" s="166">
        <f t="shared" si="522"/>
        <v>0</v>
      </c>
      <c r="K780" s="166">
        <f t="shared" si="522"/>
        <v>0</v>
      </c>
      <c r="L780" s="166">
        <f t="shared" si="522"/>
        <v>0</v>
      </c>
      <c r="M780" s="166">
        <f t="shared" si="522"/>
        <v>0</v>
      </c>
      <c r="N780" s="166">
        <f t="shared" si="522"/>
        <v>0</v>
      </c>
      <c r="O780" s="166">
        <f t="shared" si="522"/>
        <v>0</v>
      </c>
      <c r="P780" s="166">
        <f t="shared" si="522"/>
        <v>0</v>
      </c>
      <c r="Q780" s="167" t="s">
        <v>41</v>
      </c>
    </row>
    <row r="781" spans="1:21" x14ac:dyDescent="0.15">
      <c r="A781" s="168"/>
      <c r="B781" s="152" t="s">
        <v>4</v>
      </c>
      <c r="C781" s="152" t="s">
        <v>6</v>
      </c>
      <c r="D781" s="58"/>
      <c r="E781" s="166">
        <f t="shared" ref="E781:P781" si="523">$D781*E777</f>
        <v>0</v>
      </c>
      <c r="F781" s="166">
        <f t="shared" si="523"/>
        <v>0</v>
      </c>
      <c r="G781" s="166">
        <f t="shared" si="523"/>
        <v>0</v>
      </c>
      <c r="H781" s="166">
        <f t="shared" si="523"/>
        <v>0</v>
      </c>
      <c r="I781" s="166">
        <f t="shared" si="523"/>
        <v>0</v>
      </c>
      <c r="J781" s="166">
        <f t="shared" si="523"/>
        <v>0</v>
      </c>
      <c r="K781" s="166">
        <f t="shared" si="523"/>
        <v>0</v>
      </c>
      <c r="L781" s="166">
        <f t="shared" si="523"/>
        <v>0</v>
      </c>
      <c r="M781" s="166">
        <f t="shared" si="523"/>
        <v>0</v>
      </c>
      <c r="N781" s="166">
        <f t="shared" si="523"/>
        <v>0</v>
      </c>
      <c r="O781" s="166">
        <f t="shared" si="523"/>
        <v>0</v>
      </c>
      <c r="P781" s="166">
        <f t="shared" si="523"/>
        <v>0</v>
      </c>
      <c r="Q781" s="167" t="s">
        <v>41</v>
      </c>
    </row>
    <row r="782" spans="1:21" x14ac:dyDescent="0.15">
      <c r="A782" s="261" t="s">
        <v>18</v>
      </c>
      <c r="B782" s="262"/>
      <c r="C782" s="162" t="s">
        <v>6</v>
      </c>
      <c r="D782" s="169"/>
      <c r="E782" s="170">
        <f t="shared" ref="E782:P782" si="524">ROUNDDOWN(SUM(E779:E781),0)</f>
        <v>0</v>
      </c>
      <c r="F782" s="170">
        <f t="shared" si="524"/>
        <v>0</v>
      </c>
      <c r="G782" s="170">
        <f t="shared" si="524"/>
        <v>0</v>
      </c>
      <c r="H782" s="170">
        <f t="shared" si="524"/>
        <v>0</v>
      </c>
      <c r="I782" s="170">
        <f t="shared" si="524"/>
        <v>0</v>
      </c>
      <c r="J782" s="171">
        <f t="shared" si="524"/>
        <v>0</v>
      </c>
      <c r="K782" s="172">
        <f t="shared" si="524"/>
        <v>0</v>
      </c>
      <c r="L782" s="172">
        <f t="shared" si="524"/>
        <v>0</v>
      </c>
      <c r="M782" s="172">
        <f t="shared" si="524"/>
        <v>0</v>
      </c>
      <c r="N782" s="172">
        <f t="shared" si="524"/>
        <v>0</v>
      </c>
      <c r="O782" s="172">
        <f t="shared" si="524"/>
        <v>0</v>
      </c>
      <c r="P782" s="172">
        <f t="shared" si="524"/>
        <v>0</v>
      </c>
      <c r="Q782" s="173">
        <f>SUM(E782:P782)</f>
        <v>0</v>
      </c>
    </row>
    <row r="783" spans="1:21" x14ac:dyDescent="0.15">
      <c r="A783" s="174"/>
      <c r="B783" s="174"/>
      <c r="C783" s="174"/>
      <c r="D783" s="174"/>
      <c r="E783" s="175"/>
      <c r="F783" s="175"/>
      <c r="G783" s="175"/>
      <c r="H783" s="175"/>
      <c r="I783" s="175"/>
      <c r="J783" s="175"/>
      <c r="K783" s="174"/>
      <c r="L783" s="174"/>
      <c r="M783" s="174"/>
      <c r="N783" s="174"/>
      <c r="O783" s="174"/>
      <c r="P783" s="174"/>
      <c r="Q783" s="174"/>
      <c r="R783" s="129">
        <f>'別紙２ 予定電力量一覧表＆時間帯別表'!E73</f>
        <v>447</v>
      </c>
    </row>
    <row r="784" spans="1:21" x14ac:dyDescent="0.15">
      <c r="A784" s="267" t="s">
        <v>274</v>
      </c>
      <c r="B784" s="268"/>
      <c r="C784" s="143" t="s">
        <v>2</v>
      </c>
      <c r="D784" s="143" t="s">
        <v>10</v>
      </c>
      <c r="E784" s="144" t="str">
        <f t="shared" ref="E784:P784" si="525">E10</f>
        <v>2021/10</v>
      </c>
      <c r="F784" s="144" t="str">
        <f t="shared" si="525"/>
        <v>2021/11</v>
      </c>
      <c r="G784" s="144" t="str">
        <f t="shared" si="525"/>
        <v>2021/12</v>
      </c>
      <c r="H784" s="144" t="str">
        <f t="shared" si="525"/>
        <v>2022/1</v>
      </c>
      <c r="I784" s="144" t="str">
        <f t="shared" si="525"/>
        <v>2022/2</v>
      </c>
      <c r="J784" s="144" t="str">
        <f t="shared" si="525"/>
        <v>2022/3</v>
      </c>
      <c r="K784" s="144" t="str">
        <f t="shared" si="525"/>
        <v>2022/4</v>
      </c>
      <c r="L784" s="144" t="str">
        <f t="shared" si="525"/>
        <v>2022/5</v>
      </c>
      <c r="M784" s="144" t="str">
        <f t="shared" si="525"/>
        <v>2022/6</v>
      </c>
      <c r="N784" s="144" t="str">
        <f t="shared" si="525"/>
        <v>2022/7</v>
      </c>
      <c r="O784" s="144" t="str">
        <f t="shared" si="525"/>
        <v>2022/8</v>
      </c>
      <c r="P784" s="144" t="str">
        <f t="shared" si="525"/>
        <v>2022/9</v>
      </c>
      <c r="Q784" s="145" t="s">
        <v>8</v>
      </c>
      <c r="R784" s="129">
        <f>P785-R783</f>
        <v>0</v>
      </c>
    </row>
    <row r="785" spans="1:21" x14ac:dyDescent="0.15">
      <c r="A785" s="252" t="s">
        <v>32</v>
      </c>
      <c r="B785" s="253"/>
      <c r="C785" s="146" t="s">
        <v>33</v>
      </c>
      <c r="D785" s="147"/>
      <c r="E785" s="70">
        <f>'別紙２ 予定電力量一覧表＆時間帯別表'!$E$73</f>
        <v>447</v>
      </c>
      <c r="F785" s="70">
        <f>'別紙２ 予定電力量一覧表＆時間帯別表'!$E$73</f>
        <v>447</v>
      </c>
      <c r="G785" s="70">
        <f>'別紙２ 予定電力量一覧表＆時間帯別表'!$E$73</f>
        <v>447</v>
      </c>
      <c r="H785" s="70">
        <f>'別紙２ 予定電力量一覧表＆時間帯別表'!$E$73</f>
        <v>447</v>
      </c>
      <c r="I785" s="70">
        <f>'別紙２ 予定電力量一覧表＆時間帯別表'!$E$73</f>
        <v>447</v>
      </c>
      <c r="J785" s="70">
        <f>'別紙２ 予定電力量一覧表＆時間帯別表'!$E$73</f>
        <v>447</v>
      </c>
      <c r="K785" s="70">
        <f>'別紙２ 予定電力量一覧表＆時間帯別表'!$E$73</f>
        <v>447</v>
      </c>
      <c r="L785" s="70">
        <f>'別紙２ 予定電力量一覧表＆時間帯別表'!$E$73</f>
        <v>447</v>
      </c>
      <c r="M785" s="70">
        <f>'別紙２ 予定電力量一覧表＆時間帯別表'!$E$73</f>
        <v>447</v>
      </c>
      <c r="N785" s="70">
        <f>'別紙２ 予定電力量一覧表＆時間帯別表'!$E$73</f>
        <v>447</v>
      </c>
      <c r="O785" s="70">
        <f>'別紙２ 予定電力量一覧表＆時間帯別表'!$E$73</f>
        <v>447</v>
      </c>
      <c r="P785" s="70">
        <f>'別紙２ 予定電力量一覧表＆時間帯別表'!$E$73</f>
        <v>447</v>
      </c>
      <c r="Q785" s="148" t="s">
        <v>34</v>
      </c>
    </row>
    <row r="786" spans="1:21" x14ac:dyDescent="0.15">
      <c r="A786" s="254" t="s">
        <v>1</v>
      </c>
      <c r="B786" s="255"/>
      <c r="C786" s="149" t="s">
        <v>36</v>
      </c>
      <c r="D786" s="150"/>
      <c r="E786" s="71">
        <v>100</v>
      </c>
      <c r="F786" s="71">
        <v>100</v>
      </c>
      <c r="G786" s="71">
        <v>100</v>
      </c>
      <c r="H786" s="71">
        <v>100</v>
      </c>
      <c r="I786" s="71">
        <v>100</v>
      </c>
      <c r="J786" s="72">
        <v>100</v>
      </c>
      <c r="K786" s="71">
        <v>100</v>
      </c>
      <c r="L786" s="71">
        <v>100</v>
      </c>
      <c r="M786" s="71">
        <v>100</v>
      </c>
      <c r="N786" s="71">
        <v>100</v>
      </c>
      <c r="O786" s="71">
        <v>100</v>
      </c>
      <c r="P786" s="71">
        <v>100</v>
      </c>
      <c r="Q786" s="151" t="s">
        <v>34</v>
      </c>
    </row>
    <row r="787" spans="1:21" x14ac:dyDescent="0.15">
      <c r="A787" s="256" t="s">
        <v>38</v>
      </c>
      <c r="B787" s="152" t="s">
        <v>3</v>
      </c>
      <c r="C787" s="152" t="s">
        <v>40</v>
      </c>
      <c r="D787" s="153"/>
      <c r="E787" s="73"/>
      <c r="F787" s="73"/>
      <c r="G787" s="73"/>
      <c r="H787" s="73"/>
      <c r="I787" s="73"/>
      <c r="J787" s="73"/>
      <c r="K787" s="73"/>
      <c r="L787" s="73"/>
      <c r="M787" s="73"/>
      <c r="N787" s="74">
        <f>'別紙２ 予定電力量一覧表＆時間帯別表'!O73</f>
        <v>84700</v>
      </c>
      <c r="O787" s="74">
        <f>'別紙２ 予定電力量一覧表＆時間帯別表'!P73</f>
        <v>64400</v>
      </c>
      <c r="P787" s="74">
        <f>'別紙２ 予定電力量一覧表＆時間帯別表'!Q73</f>
        <v>83200</v>
      </c>
      <c r="Q787" s="151">
        <f>SUM(E787:P787)</f>
        <v>232300</v>
      </c>
      <c r="S787" s="161">
        <f>'別紙２ 予定電力量一覧表＆時間帯別表'!R73</f>
        <v>710000</v>
      </c>
      <c r="T787" s="161">
        <f>Q789-S787</f>
        <v>0</v>
      </c>
      <c r="U787" s="161" t="str">
        <f>'別紙２ 予定電力量一覧表＆時間帯別表'!B73</f>
        <v>東部学校給食センター</v>
      </c>
    </row>
    <row r="788" spans="1:21" x14ac:dyDescent="0.15">
      <c r="A788" s="257"/>
      <c r="B788" s="152" t="s">
        <v>4</v>
      </c>
      <c r="C788" s="152" t="s">
        <v>40</v>
      </c>
      <c r="D788" s="153"/>
      <c r="E788" s="74">
        <f>'別紙２ 予定電力量一覧表＆時間帯別表'!F73</f>
        <v>65400</v>
      </c>
      <c r="F788" s="74">
        <f>'別紙２ 予定電力量一覧表＆時間帯別表'!G73</f>
        <v>57400</v>
      </c>
      <c r="G788" s="74">
        <f>'別紙２ 予定電力量一覧表＆時間帯別表'!H73</f>
        <v>58400</v>
      </c>
      <c r="H788" s="74">
        <f>'別紙２ 予定電力量一覧表＆時間帯別表'!I73</f>
        <v>44400</v>
      </c>
      <c r="I788" s="74">
        <f>'別紙２ 予定電力量一覧表＆時間帯別表'!J73</f>
        <v>60800</v>
      </c>
      <c r="J788" s="74">
        <f>'別紙２ 予定電力量一覧表＆時間帯別表'!K73</f>
        <v>55000</v>
      </c>
      <c r="K788" s="74">
        <f>'別紙２ 予定電力量一覧表＆時間帯別表'!L73</f>
        <v>36800</v>
      </c>
      <c r="L788" s="74">
        <f>'別紙２ 予定電力量一覧表＆時間帯別表'!M73</f>
        <v>42000</v>
      </c>
      <c r="M788" s="74">
        <f>'別紙２ 予定電力量一覧表＆時間帯別表'!N73</f>
        <v>57500</v>
      </c>
      <c r="N788" s="74"/>
      <c r="O788" s="74"/>
      <c r="P788" s="74"/>
      <c r="Q788" s="151">
        <f>SUM(E788:P788)</f>
        <v>477700</v>
      </c>
    </row>
    <row r="789" spans="1:21" x14ac:dyDescent="0.15">
      <c r="A789" s="258"/>
      <c r="B789" s="156" t="s">
        <v>0</v>
      </c>
      <c r="C789" s="156" t="s">
        <v>40</v>
      </c>
      <c r="D789" s="157"/>
      <c r="E789" s="158">
        <f t="shared" ref="E789:P789" si="526">SUM(E787:E788)</f>
        <v>65400</v>
      </c>
      <c r="F789" s="158">
        <f t="shared" si="526"/>
        <v>57400</v>
      </c>
      <c r="G789" s="158">
        <f t="shared" si="526"/>
        <v>58400</v>
      </c>
      <c r="H789" s="158">
        <f t="shared" si="526"/>
        <v>44400</v>
      </c>
      <c r="I789" s="158">
        <f t="shared" si="526"/>
        <v>60800</v>
      </c>
      <c r="J789" s="158">
        <f t="shared" si="526"/>
        <v>55000</v>
      </c>
      <c r="K789" s="158">
        <f t="shared" si="526"/>
        <v>36800</v>
      </c>
      <c r="L789" s="158">
        <f t="shared" si="526"/>
        <v>42000</v>
      </c>
      <c r="M789" s="158">
        <f t="shared" si="526"/>
        <v>57500</v>
      </c>
      <c r="N789" s="158">
        <f t="shared" si="526"/>
        <v>84700</v>
      </c>
      <c r="O789" s="158">
        <f t="shared" si="526"/>
        <v>64400</v>
      </c>
      <c r="P789" s="158">
        <f t="shared" si="526"/>
        <v>83200</v>
      </c>
      <c r="Q789" s="159">
        <f>SUM(E789:P789)</f>
        <v>710000</v>
      </c>
    </row>
    <row r="790" spans="1:21" x14ac:dyDescent="0.15">
      <c r="A790" s="259" t="s">
        <v>5</v>
      </c>
      <c r="B790" s="260"/>
      <c r="C790" s="162" t="s">
        <v>6</v>
      </c>
      <c r="D790" s="57"/>
      <c r="E790" s="163">
        <f t="shared" ref="E790:P790" si="527">$D790*E785*(185-E786)/100</f>
        <v>0</v>
      </c>
      <c r="F790" s="163">
        <f t="shared" si="527"/>
        <v>0</v>
      </c>
      <c r="G790" s="163">
        <f t="shared" si="527"/>
        <v>0</v>
      </c>
      <c r="H790" s="163">
        <f t="shared" si="527"/>
        <v>0</v>
      </c>
      <c r="I790" s="163">
        <f t="shared" si="527"/>
        <v>0</v>
      </c>
      <c r="J790" s="163">
        <f t="shared" si="527"/>
        <v>0</v>
      </c>
      <c r="K790" s="163">
        <f t="shared" si="527"/>
        <v>0</v>
      </c>
      <c r="L790" s="163">
        <f t="shared" si="527"/>
        <v>0</v>
      </c>
      <c r="M790" s="163">
        <f t="shared" si="527"/>
        <v>0</v>
      </c>
      <c r="N790" s="163">
        <f t="shared" si="527"/>
        <v>0</v>
      </c>
      <c r="O790" s="163">
        <f t="shared" si="527"/>
        <v>0</v>
      </c>
      <c r="P790" s="163">
        <f t="shared" si="527"/>
        <v>0</v>
      </c>
      <c r="Q790" s="164" t="s">
        <v>34</v>
      </c>
    </row>
    <row r="791" spans="1:21" x14ac:dyDescent="0.15">
      <c r="A791" s="165" t="s">
        <v>7</v>
      </c>
      <c r="B791" s="152" t="s">
        <v>3</v>
      </c>
      <c r="C791" s="152" t="s">
        <v>6</v>
      </c>
      <c r="D791" s="58"/>
      <c r="E791" s="166">
        <f t="shared" ref="E791:P791" si="528">$D791*E787</f>
        <v>0</v>
      </c>
      <c r="F791" s="166">
        <f t="shared" si="528"/>
        <v>0</v>
      </c>
      <c r="G791" s="166">
        <f t="shared" si="528"/>
        <v>0</v>
      </c>
      <c r="H791" s="166">
        <f t="shared" si="528"/>
        <v>0</v>
      </c>
      <c r="I791" s="166">
        <f t="shared" si="528"/>
        <v>0</v>
      </c>
      <c r="J791" s="166">
        <f t="shared" si="528"/>
        <v>0</v>
      </c>
      <c r="K791" s="166">
        <f t="shared" si="528"/>
        <v>0</v>
      </c>
      <c r="L791" s="166">
        <f t="shared" si="528"/>
        <v>0</v>
      </c>
      <c r="M791" s="166">
        <f t="shared" si="528"/>
        <v>0</v>
      </c>
      <c r="N791" s="166">
        <f t="shared" si="528"/>
        <v>0</v>
      </c>
      <c r="O791" s="166">
        <f t="shared" si="528"/>
        <v>0</v>
      </c>
      <c r="P791" s="166">
        <f t="shared" si="528"/>
        <v>0</v>
      </c>
      <c r="Q791" s="167" t="s">
        <v>34</v>
      </c>
    </row>
    <row r="792" spans="1:21" x14ac:dyDescent="0.15">
      <c r="A792" s="168"/>
      <c r="B792" s="152" t="s">
        <v>4</v>
      </c>
      <c r="C792" s="152" t="s">
        <v>6</v>
      </c>
      <c r="D792" s="58"/>
      <c r="E792" s="166">
        <f t="shared" ref="E792:P792" si="529">$D792*E788</f>
        <v>0</v>
      </c>
      <c r="F792" s="166">
        <f t="shared" si="529"/>
        <v>0</v>
      </c>
      <c r="G792" s="166">
        <f t="shared" si="529"/>
        <v>0</v>
      </c>
      <c r="H792" s="166">
        <f t="shared" si="529"/>
        <v>0</v>
      </c>
      <c r="I792" s="166">
        <f t="shared" si="529"/>
        <v>0</v>
      </c>
      <c r="J792" s="166">
        <f t="shared" si="529"/>
        <v>0</v>
      </c>
      <c r="K792" s="166">
        <f t="shared" si="529"/>
        <v>0</v>
      </c>
      <c r="L792" s="166">
        <f t="shared" si="529"/>
        <v>0</v>
      </c>
      <c r="M792" s="166">
        <f t="shared" si="529"/>
        <v>0</v>
      </c>
      <c r="N792" s="166">
        <f t="shared" si="529"/>
        <v>0</v>
      </c>
      <c r="O792" s="166">
        <f t="shared" si="529"/>
        <v>0</v>
      </c>
      <c r="P792" s="166">
        <f t="shared" si="529"/>
        <v>0</v>
      </c>
      <c r="Q792" s="167" t="s">
        <v>34</v>
      </c>
    </row>
    <row r="793" spans="1:21" x14ac:dyDescent="0.15">
      <c r="A793" s="261" t="s">
        <v>18</v>
      </c>
      <c r="B793" s="262"/>
      <c r="C793" s="162" t="s">
        <v>6</v>
      </c>
      <c r="D793" s="169"/>
      <c r="E793" s="170">
        <f t="shared" ref="E793:P793" si="530">ROUNDDOWN(SUM(E790:E792),0)</f>
        <v>0</v>
      </c>
      <c r="F793" s="170">
        <f t="shared" si="530"/>
        <v>0</v>
      </c>
      <c r="G793" s="170">
        <f t="shared" si="530"/>
        <v>0</v>
      </c>
      <c r="H793" s="170">
        <f t="shared" si="530"/>
        <v>0</v>
      </c>
      <c r="I793" s="170">
        <f t="shared" si="530"/>
        <v>0</v>
      </c>
      <c r="J793" s="171">
        <f t="shared" si="530"/>
        <v>0</v>
      </c>
      <c r="K793" s="172">
        <f t="shared" si="530"/>
        <v>0</v>
      </c>
      <c r="L793" s="172">
        <f t="shared" si="530"/>
        <v>0</v>
      </c>
      <c r="M793" s="172">
        <f t="shared" si="530"/>
        <v>0</v>
      </c>
      <c r="N793" s="172">
        <f t="shared" si="530"/>
        <v>0</v>
      </c>
      <c r="O793" s="172">
        <f t="shared" si="530"/>
        <v>0</v>
      </c>
      <c r="P793" s="172">
        <f t="shared" si="530"/>
        <v>0</v>
      </c>
      <c r="Q793" s="173">
        <f>SUM(E793:P793)</f>
        <v>0</v>
      </c>
    </row>
    <row r="794" spans="1:21" x14ac:dyDescent="0.15">
      <c r="A794" s="174"/>
      <c r="B794" s="174"/>
      <c r="C794" s="174"/>
      <c r="D794" s="174"/>
      <c r="E794" s="175"/>
      <c r="F794" s="175"/>
      <c r="G794" s="175"/>
      <c r="H794" s="175"/>
      <c r="I794" s="175"/>
      <c r="J794" s="175"/>
      <c r="K794" s="174"/>
      <c r="L794" s="174"/>
      <c r="M794" s="174"/>
      <c r="N794" s="174"/>
      <c r="O794" s="174"/>
      <c r="P794" s="174"/>
      <c r="Q794" s="174"/>
      <c r="R794" s="129">
        <f>'別紙２ 予定電力量一覧表＆時間帯別表'!E74</f>
        <v>248</v>
      </c>
    </row>
    <row r="795" spans="1:21" x14ac:dyDescent="0.15">
      <c r="A795" s="267" t="s">
        <v>105</v>
      </c>
      <c r="B795" s="268"/>
      <c r="C795" s="143" t="s">
        <v>2</v>
      </c>
      <c r="D795" s="143" t="s">
        <v>10</v>
      </c>
      <c r="E795" s="144" t="str">
        <f t="shared" ref="E795:P795" si="531">E10</f>
        <v>2021/10</v>
      </c>
      <c r="F795" s="144" t="str">
        <f t="shared" si="531"/>
        <v>2021/11</v>
      </c>
      <c r="G795" s="144" t="str">
        <f t="shared" si="531"/>
        <v>2021/12</v>
      </c>
      <c r="H795" s="144" t="str">
        <f t="shared" si="531"/>
        <v>2022/1</v>
      </c>
      <c r="I795" s="144" t="str">
        <f t="shared" si="531"/>
        <v>2022/2</v>
      </c>
      <c r="J795" s="144" t="str">
        <f t="shared" si="531"/>
        <v>2022/3</v>
      </c>
      <c r="K795" s="144" t="str">
        <f t="shared" si="531"/>
        <v>2022/4</v>
      </c>
      <c r="L795" s="144" t="str">
        <f t="shared" si="531"/>
        <v>2022/5</v>
      </c>
      <c r="M795" s="144" t="str">
        <f t="shared" si="531"/>
        <v>2022/6</v>
      </c>
      <c r="N795" s="144" t="str">
        <f t="shared" si="531"/>
        <v>2022/7</v>
      </c>
      <c r="O795" s="144" t="str">
        <f t="shared" si="531"/>
        <v>2022/8</v>
      </c>
      <c r="P795" s="144" t="str">
        <f t="shared" si="531"/>
        <v>2022/9</v>
      </c>
      <c r="Q795" s="145" t="s">
        <v>8</v>
      </c>
      <c r="R795" s="129">
        <f>P796-R794</f>
        <v>0</v>
      </c>
    </row>
    <row r="796" spans="1:21" x14ac:dyDescent="0.15">
      <c r="A796" s="252" t="s">
        <v>32</v>
      </c>
      <c r="B796" s="253"/>
      <c r="C796" s="146" t="s">
        <v>33</v>
      </c>
      <c r="D796" s="147"/>
      <c r="E796" s="70">
        <f>'別紙２ 予定電力量一覧表＆時間帯別表'!$E$74</f>
        <v>248</v>
      </c>
      <c r="F796" s="70">
        <f>'別紙２ 予定電力量一覧表＆時間帯別表'!$E$74</f>
        <v>248</v>
      </c>
      <c r="G796" s="70">
        <f>'別紙２ 予定電力量一覧表＆時間帯別表'!$E$74</f>
        <v>248</v>
      </c>
      <c r="H796" s="70">
        <f>'別紙２ 予定電力量一覧表＆時間帯別表'!$E$74</f>
        <v>248</v>
      </c>
      <c r="I796" s="70">
        <f>'別紙２ 予定電力量一覧表＆時間帯別表'!$E$74</f>
        <v>248</v>
      </c>
      <c r="J796" s="70">
        <f>'別紙２ 予定電力量一覧表＆時間帯別表'!$E$74</f>
        <v>248</v>
      </c>
      <c r="K796" s="70">
        <f>'別紙２ 予定電力量一覧表＆時間帯別表'!$E$74</f>
        <v>248</v>
      </c>
      <c r="L796" s="70">
        <f>'別紙２ 予定電力量一覧表＆時間帯別表'!$E$74</f>
        <v>248</v>
      </c>
      <c r="M796" s="70">
        <f>'別紙２ 予定電力量一覧表＆時間帯別表'!$E$74</f>
        <v>248</v>
      </c>
      <c r="N796" s="70">
        <f>'別紙２ 予定電力量一覧表＆時間帯別表'!$E$74</f>
        <v>248</v>
      </c>
      <c r="O796" s="70">
        <f>'別紙２ 予定電力量一覧表＆時間帯別表'!$E$74</f>
        <v>248</v>
      </c>
      <c r="P796" s="70">
        <f>'別紙２ 予定電力量一覧表＆時間帯別表'!$E$74</f>
        <v>248</v>
      </c>
      <c r="Q796" s="148" t="s">
        <v>35</v>
      </c>
    </row>
    <row r="797" spans="1:21" x14ac:dyDescent="0.15">
      <c r="A797" s="254" t="s">
        <v>1</v>
      </c>
      <c r="B797" s="255"/>
      <c r="C797" s="149" t="s">
        <v>37</v>
      </c>
      <c r="D797" s="150"/>
      <c r="E797" s="71">
        <v>100</v>
      </c>
      <c r="F797" s="71">
        <v>100</v>
      </c>
      <c r="G797" s="71">
        <v>100</v>
      </c>
      <c r="H797" s="71">
        <v>100</v>
      </c>
      <c r="I797" s="71">
        <v>100</v>
      </c>
      <c r="J797" s="72">
        <v>100</v>
      </c>
      <c r="K797" s="71">
        <v>100</v>
      </c>
      <c r="L797" s="71">
        <v>100</v>
      </c>
      <c r="M797" s="71">
        <v>100</v>
      </c>
      <c r="N797" s="71">
        <v>100</v>
      </c>
      <c r="O797" s="71">
        <v>100</v>
      </c>
      <c r="P797" s="71">
        <v>100</v>
      </c>
      <c r="Q797" s="151" t="s">
        <v>35</v>
      </c>
    </row>
    <row r="798" spans="1:21" x14ac:dyDescent="0.15">
      <c r="A798" s="256" t="s">
        <v>39</v>
      </c>
      <c r="B798" s="152" t="s">
        <v>3</v>
      </c>
      <c r="C798" s="152" t="s">
        <v>40</v>
      </c>
      <c r="D798" s="153"/>
      <c r="E798" s="73"/>
      <c r="F798" s="73"/>
      <c r="G798" s="73"/>
      <c r="H798" s="73"/>
      <c r="I798" s="73"/>
      <c r="J798" s="73"/>
      <c r="K798" s="73"/>
      <c r="L798" s="73"/>
      <c r="M798" s="73"/>
      <c r="N798" s="74">
        <f>'別紙２ 予定電力量一覧表＆時間帯別表'!O74</f>
        <v>35200</v>
      </c>
      <c r="O798" s="74">
        <f>'別紙２ 予定電力量一覧表＆時間帯別表'!P74</f>
        <v>33200</v>
      </c>
      <c r="P798" s="74">
        <f>'別紙２ 予定電力量一覧表＆時間帯別表'!Q74</f>
        <v>41600</v>
      </c>
      <c r="Q798" s="151">
        <f>SUM(E798:P798)</f>
        <v>110000</v>
      </c>
      <c r="S798" s="161">
        <f>'別紙２ 予定電力量一覧表＆時間帯別表'!R74</f>
        <v>380700</v>
      </c>
      <c r="T798" s="161">
        <f>Q800-S798</f>
        <v>0</v>
      </c>
      <c r="U798" s="161" t="str">
        <f>'別紙２ 予定電力量一覧表＆時間帯別表'!B74</f>
        <v>西部学校給食センター</v>
      </c>
    </row>
    <row r="799" spans="1:21" x14ac:dyDescent="0.15">
      <c r="A799" s="257"/>
      <c r="B799" s="152" t="s">
        <v>4</v>
      </c>
      <c r="C799" s="152" t="s">
        <v>40</v>
      </c>
      <c r="D799" s="153"/>
      <c r="E799" s="74">
        <f>'別紙２ 予定電力量一覧表＆時間帯別表'!F74</f>
        <v>33500</v>
      </c>
      <c r="F799" s="74">
        <f>'別紙２ 予定電力量一覧表＆時間帯別表'!G74</f>
        <v>30200</v>
      </c>
      <c r="G799" s="74">
        <f>'別紙２ 予定電力量一覧表＆時間帯別表'!H74</f>
        <v>30900</v>
      </c>
      <c r="H799" s="74">
        <f>'別紙２ 予定電力量一覧表＆時間帯別表'!I74</f>
        <v>29900</v>
      </c>
      <c r="I799" s="74">
        <f>'別紙２ 予定電力量一覧表＆時間帯別表'!J74</f>
        <v>34800</v>
      </c>
      <c r="J799" s="74">
        <f>'別紙２ 予定電力量一覧表＆時間帯別表'!K74</f>
        <v>30000</v>
      </c>
      <c r="K799" s="74">
        <f>'別紙２ 予定電力量一覧表＆時間帯別表'!L74</f>
        <v>24100</v>
      </c>
      <c r="L799" s="74">
        <f>'別紙２ 予定電力量一覧表＆時間帯別表'!M74</f>
        <v>27000</v>
      </c>
      <c r="M799" s="74">
        <f>'別紙２ 予定電力量一覧表＆時間帯別表'!N74</f>
        <v>30300</v>
      </c>
      <c r="N799" s="74"/>
      <c r="O799" s="74"/>
      <c r="P799" s="74"/>
      <c r="Q799" s="151">
        <f>SUM(E799:P799)</f>
        <v>270700</v>
      </c>
    </row>
    <row r="800" spans="1:21" x14ac:dyDescent="0.15">
      <c r="A800" s="258"/>
      <c r="B800" s="156" t="s">
        <v>0</v>
      </c>
      <c r="C800" s="156" t="s">
        <v>40</v>
      </c>
      <c r="D800" s="157"/>
      <c r="E800" s="158">
        <f t="shared" ref="E800:P800" si="532">SUM(E798:E799)</f>
        <v>33500</v>
      </c>
      <c r="F800" s="158">
        <f t="shared" si="532"/>
        <v>30200</v>
      </c>
      <c r="G800" s="158">
        <f t="shared" si="532"/>
        <v>30900</v>
      </c>
      <c r="H800" s="158">
        <f t="shared" si="532"/>
        <v>29900</v>
      </c>
      <c r="I800" s="158">
        <f t="shared" si="532"/>
        <v>34800</v>
      </c>
      <c r="J800" s="158">
        <f t="shared" si="532"/>
        <v>30000</v>
      </c>
      <c r="K800" s="158">
        <f t="shared" si="532"/>
        <v>24100</v>
      </c>
      <c r="L800" s="158">
        <f t="shared" si="532"/>
        <v>27000</v>
      </c>
      <c r="M800" s="158">
        <f t="shared" si="532"/>
        <v>30300</v>
      </c>
      <c r="N800" s="158">
        <f t="shared" si="532"/>
        <v>35200</v>
      </c>
      <c r="O800" s="158">
        <f t="shared" si="532"/>
        <v>33200</v>
      </c>
      <c r="P800" s="158">
        <f t="shared" si="532"/>
        <v>41600</v>
      </c>
      <c r="Q800" s="159">
        <f>SUM(E800:P800)</f>
        <v>380700</v>
      </c>
    </row>
    <row r="801" spans="1:21" x14ac:dyDescent="0.15">
      <c r="A801" s="259" t="s">
        <v>5</v>
      </c>
      <c r="B801" s="260"/>
      <c r="C801" s="162" t="s">
        <v>6</v>
      </c>
      <c r="D801" s="57"/>
      <c r="E801" s="163">
        <f t="shared" ref="E801:P801" si="533">$D801*E796*(185-E797)/100</f>
        <v>0</v>
      </c>
      <c r="F801" s="163">
        <f t="shared" si="533"/>
        <v>0</v>
      </c>
      <c r="G801" s="163">
        <f t="shared" si="533"/>
        <v>0</v>
      </c>
      <c r="H801" s="163">
        <f t="shared" si="533"/>
        <v>0</v>
      </c>
      <c r="I801" s="163">
        <f t="shared" si="533"/>
        <v>0</v>
      </c>
      <c r="J801" s="163">
        <f t="shared" si="533"/>
        <v>0</v>
      </c>
      <c r="K801" s="163">
        <f t="shared" si="533"/>
        <v>0</v>
      </c>
      <c r="L801" s="163">
        <f t="shared" si="533"/>
        <v>0</v>
      </c>
      <c r="M801" s="163">
        <f t="shared" si="533"/>
        <v>0</v>
      </c>
      <c r="N801" s="163">
        <f t="shared" si="533"/>
        <v>0</v>
      </c>
      <c r="O801" s="163">
        <f t="shared" si="533"/>
        <v>0</v>
      </c>
      <c r="P801" s="163">
        <f t="shared" si="533"/>
        <v>0</v>
      </c>
      <c r="Q801" s="164" t="s">
        <v>41</v>
      </c>
    </row>
    <row r="802" spans="1:21" x14ac:dyDescent="0.15">
      <c r="A802" s="165" t="s">
        <v>7</v>
      </c>
      <c r="B802" s="152" t="s">
        <v>3</v>
      </c>
      <c r="C802" s="152" t="s">
        <v>6</v>
      </c>
      <c r="D802" s="58"/>
      <c r="E802" s="166">
        <f t="shared" ref="E802:P802" si="534">$D802*E798</f>
        <v>0</v>
      </c>
      <c r="F802" s="166">
        <f t="shared" si="534"/>
        <v>0</v>
      </c>
      <c r="G802" s="166">
        <f t="shared" si="534"/>
        <v>0</v>
      </c>
      <c r="H802" s="166">
        <f t="shared" si="534"/>
        <v>0</v>
      </c>
      <c r="I802" s="166">
        <f t="shared" si="534"/>
        <v>0</v>
      </c>
      <c r="J802" s="166">
        <f t="shared" si="534"/>
        <v>0</v>
      </c>
      <c r="K802" s="166">
        <f t="shared" si="534"/>
        <v>0</v>
      </c>
      <c r="L802" s="166">
        <f t="shared" si="534"/>
        <v>0</v>
      </c>
      <c r="M802" s="166">
        <f t="shared" si="534"/>
        <v>0</v>
      </c>
      <c r="N802" s="166">
        <f t="shared" si="534"/>
        <v>0</v>
      </c>
      <c r="O802" s="166">
        <f t="shared" si="534"/>
        <v>0</v>
      </c>
      <c r="P802" s="166">
        <f t="shared" si="534"/>
        <v>0</v>
      </c>
      <c r="Q802" s="167" t="s">
        <v>41</v>
      </c>
    </row>
    <row r="803" spans="1:21" x14ac:dyDescent="0.15">
      <c r="A803" s="168"/>
      <c r="B803" s="152" t="s">
        <v>4</v>
      </c>
      <c r="C803" s="152" t="s">
        <v>6</v>
      </c>
      <c r="D803" s="58"/>
      <c r="E803" s="166">
        <f t="shared" ref="E803:P803" si="535">$D803*E799</f>
        <v>0</v>
      </c>
      <c r="F803" s="166">
        <f t="shared" si="535"/>
        <v>0</v>
      </c>
      <c r="G803" s="166">
        <f t="shared" si="535"/>
        <v>0</v>
      </c>
      <c r="H803" s="166">
        <f t="shared" si="535"/>
        <v>0</v>
      </c>
      <c r="I803" s="166">
        <f t="shared" si="535"/>
        <v>0</v>
      </c>
      <c r="J803" s="166">
        <f t="shared" si="535"/>
        <v>0</v>
      </c>
      <c r="K803" s="166">
        <f t="shared" si="535"/>
        <v>0</v>
      </c>
      <c r="L803" s="166">
        <f t="shared" si="535"/>
        <v>0</v>
      </c>
      <c r="M803" s="166">
        <f t="shared" si="535"/>
        <v>0</v>
      </c>
      <c r="N803" s="166">
        <f t="shared" si="535"/>
        <v>0</v>
      </c>
      <c r="O803" s="166">
        <f t="shared" si="535"/>
        <v>0</v>
      </c>
      <c r="P803" s="166">
        <f t="shared" si="535"/>
        <v>0</v>
      </c>
      <c r="Q803" s="167" t="s">
        <v>41</v>
      </c>
    </row>
    <row r="804" spans="1:21" x14ac:dyDescent="0.15">
      <c r="A804" s="261" t="s">
        <v>18</v>
      </c>
      <c r="B804" s="262"/>
      <c r="C804" s="162" t="s">
        <v>6</v>
      </c>
      <c r="D804" s="169"/>
      <c r="E804" s="170">
        <f t="shared" ref="E804:P804" si="536">ROUNDDOWN(SUM(E801:E803),0)</f>
        <v>0</v>
      </c>
      <c r="F804" s="170">
        <f t="shared" si="536"/>
        <v>0</v>
      </c>
      <c r="G804" s="170">
        <f t="shared" si="536"/>
        <v>0</v>
      </c>
      <c r="H804" s="170">
        <f t="shared" si="536"/>
        <v>0</v>
      </c>
      <c r="I804" s="170">
        <f t="shared" si="536"/>
        <v>0</v>
      </c>
      <c r="J804" s="171">
        <f t="shared" si="536"/>
        <v>0</v>
      </c>
      <c r="K804" s="172">
        <f t="shared" si="536"/>
        <v>0</v>
      </c>
      <c r="L804" s="172">
        <f t="shared" si="536"/>
        <v>0</v>
      </c>
      <c r="M804" s="172">
        <f t="shared" si="536"/>
        <v>0</v>
      </c>
      <c r="N804" s="172">
        <f t="shared" si="536"/>
        <v>0</v>
      </c>
      <c r="O804" s="172">
        <f t="shared" si="536"/>
        <v>0</v>
      </c>
      <c r="P804" s="172">
        <f t="shared" si="536"/>
        <v>0</v>
      </c>
      <c r="Q804" s="173">
        <f>SUM(E804:P804)</f>
        <v>0</v>
      </c>
    </row>
    <row r="805" spans="1:21" x14ac:dyDescent="0.15">
      <c r="A805" s="174"/>
      <c r="B805" s="174"/>
      <c r="C805" s="174"/>
      <c r="D805" s="174"/>
      <c r="E805" s="175"/>
      <c r="F805" s="175"/>
      <c r="G805" s="175"/>
      <c r="H805" s="175"/>
      <c r="I805" s="175"/>
      <c r="J805" s="175"/>
      <c r="K805" s="174"/>
      <c r="L805" s="174"/>
      <c r="M805" s="174"/>
      <c r="N805" s="174"/>
      <c r="O805" s="174"/>
      <c r="P805" s="174"/>
      <c r="Q805" s="174"/>
      <c r="R805" s="129">
        <f>'別紙２ 予定電力量一覧表＆時間帯別表'!E75</f>
        <v>300</v>
      </c>
    </row>
    <row r="806" spans="1:21" x14ac:dyDescent="0.15">
      <c r="A806" s="267" t="s">
        <v>101</v>
      </c>
      <c r="B806" s="268"/>
      <c r="C806" s="143" t="s">
        <v>2</v>
      </c>
      <c r="D806" s="143" t="s">
        <v>10</v>
      </c>
      <c r="E806" s="144" t="str">
        <f t="shared" ref="E806:P806" si="537">E10</f>
        <v>2021/10</v>
      </c>
      <c r="F806" s="144" t="str">
        <f t="shared" si="537"/>
        <v>2021/11</v>
      </c>
      <c r="G806" s="144" t="str">
        <f t="shared" si="537"/>
        <v>2021/12</v>
      </c>
      <c r="H806" s="144" t="str">
        <f t="shared" si="537"/>
        <v>2022/1</v>
      </c>
      <c r="I806" s="144" t="str">
        <f t="shared" si="537"/>
        <v>2022/2</v>
      </c>
      <c r="J806" s="144" t="str">
        <f t="shared" si="537"/>
        <v>2022/3</v>
      </c>
      <c r="K806" s="144" t="str">
        <f t="shared" si="537"/>
        <v>2022/4</v>
      </c>
      <c r="L806" s="144" t="str">
        <f t="shared" si="537"/>
        <v>2022/5</v>
      </c>
      <c r="M806" s="144" t="str">
        <f t="shared" si="537"/>
        <v>2022/6</v>
      </c>
      <c r="N806" s="144" t="str">
        <f t="shared" si="537"/>
        <v>2022/7</v>
      </c>
      <c r="O806" s="144" t="str">
        <f t="shared" si="537"/>
        <v>2022/8</v>
      </c>
      <c r="P806" s="144" t="str">
        <f t="shared" si="537"/>
        <v>2022/9</v>
      </c>
      <c r="Q806" s="145" t="s">
        <v>8</v>
      </c>
      <c r="R806" s="129">
        <f>P807-R805</f>
        <v>0</v>
      </c>
    </row>
    <row r="807" spans="1:21" x14ac:dyDescent="0.15">
      <c r="A807" s="252" t="s">
        <v>32</v>
      </c>
      <c r="B807" s="253"/>
      <c r="C807" s="146" t="s">
        <v>33</v>
      </c>
      <c r="D807" s="147"/>
      <c r="E807" s="70">
        <f>'別紙２ 予定電力量一覧表＆時間帯別表'!$E$75</f>
        <v>300</v>
      </c>
      <c r="F807" s="70">
        <f>'別紙２ 予定電力量一覧表＆時間帯別表'!$E$75</f>
        <v>300</v>
      </c>
      <c r="G807" s="70">
        <f>'別紙２ 予定電力量一覧表＆時間帯別表'!$E$75</f>
        <v>300</v>
      </c>
      <c r="H807" s="70">
        <f>'別紙２ 予定電力量一覧表＆時間帯別表'!$E$75</f>
        <v>300</v>
      </c>
      <c r="I807" s="70">
        <f>'別紙２ 予定電力量一覧表＆時間帯別表'!$E$75</f>
        <v>300</v>
      </c>
      <c r="J807" s="70">
        <f>'別紙２ 予定電力量一覧表＆時間帯別表'!$E$75</f>
        <v>300</v>
      </c>
      <c r="K807" s="70">
        <f>'別紙２ 予定電力量一覧表＆時間帯別表'!$E$75</f>
        <v>300</v>
      </c>
      <c r="L807" s="70">
        <f>'別紙２ 予定電力量一覧表＆時間帯別表'!$E$75</f>
        <v>300</v>
      </c>
      <c r="M807" s="70">
        <f>'別紙２ 予定電力量一覧表＆時間帯別表'!$E$75</f>
        <v>300</v>
      </c>
      <c r="N807" s="70">
        <f>'別紙２ 予定電力量一覧表＆時間帯別表'!$E$75</f>
        <v>300</v>
      </c>
      <c r="O807" s="70">
        <f>'別紙２ 予定電力量一覧表＆時間帯別表'!$E$75</f>
        <v>300</v>
      </c>
      <c r="P807" s="70">
        <f>'別紙２ 予定電力量一覧表＆時間帯別表'!$E$75</f>
        <v>300</v>
      </c>
      <c r="Q807" s="148" t="s">
        <v>35</v>
      </c>
    </row>
    <row r="808" spans="1:21" x14ac:dyDescent="0.15">
      <c r="A808" s="254" t="s">
        <v>1</v>
      </c>
      <c r="B808" s="255"/>
      <c r="C808" s="149" t="s">
        <v>37</v>
      </c>
      <c r="D808" s="150"/>
      <c r="E808" s="71">
        <v>100</v>
      </c>
      <c r="F808" s="71">
        <v>100</v>
      </c>
      <c r="G808" s="71">
        <v>100</v>
      </c>
      <c r="H808" s="71">
        <v>100</v>
      </c>
      <c r="I808" s="71">
        <v>100</v>
      </c>
      <c r="J808" s="72">
        <v>100</v>
      </c>
      <c r="K808" s="71">
        <v>100</v>
      </c>
      <c r="L808" s="71">
        <v>100</v>
      </c>
      <c r="M808" s="71">
        <v>100</v>
      </c>
      <c r="N808" s="71">
        <v>100</v>
      </c>
      <c r="O808" s="71">
        <v>100</v>
      </c>
      <c r="P808" s="71">
        <v>100</v>
      </c>
      <c r="Q808" s="151" t="s">
        <v>35</v>
      </c>
    </row>
    <row r="809" spans="1:21" x14ac:dyDescent="0.15">
      <c r="A809" s="256" t="s">
        <v>39</v>
      </c>
      <c r="B809" s="152" t="s">
        <v>3</v>
      </c>
      <c r="C809" s="152" t="s">
        <v>40</v>
      </c>
      <c r="D809" s="153"/>
      <c r="E809" s="73"/>
      <c r="F809" s="73"/>
      <c r="G809" s="73"/>
      <c r="H809" s="73"/>
      <c r="I809" s="73"/>
      <c r="J809" s="73"/>
      <c r="K809" s="73"/>
      <c r="L809" s="73"/>
      <c r="M809" s="73"/>
      <c r="N809" s="74">
        <f>'別紙２ 予定電力量一覧表＆時間帯別表'!O75</f>
        <v>52200</v>
      </c>
      <c r="O809" s="74">
        <f>'別紙２ 予定電力量一覧表＆時間帯別表'!P75</f>
        <v>51800</v>
      </c>
      <c r="P809" s="74">
        <f>'別紙２ 予定電力量一覧表＆時間帯別表'!Q75</f>
        <v>51700</v>
      </c>
      <c r="Q809" s="151">
        <f>SUM(E809:P809)</f>
        <v>155700</v>
      </c>
      <c r="S809" s="161">
        <f>'別紙２ 予定電力量一覧表＆時間帯別表'!R75</f>
        <v>519700</v>
      </c>
      <c r="T809" s="161">
        <f>Q811-S809</f>
        <v>0</v>
      </c>
      <c r="U809" s="161" t="str">
        <f>'別紙２ 予定電力量一覧表＆時間帯別表'!B75</f>
        <v>明石商業高等学校</v>
      </c>
    </row>
    <row r="810" spans="1:21" x14ac:dyDescent="0.15">
      <c r="A810" s="257"/>
      <c r="B810" s="152" t="s">
        <v>4</v>
      </c>
      <c r="C810" s="152" t="s">
        <v>40</v>
      </c>
      <c r="D810" s="153"/>
      <c r="E810" s="74">
        <f>'別紙２ 予定電力量一覧表＆時間帯別表'!F75</f>
        <v>46700</v>
      </c>
      <c r="F810" s="74">
        <f>'別紙２ 予定電力量一覧表＆時間帯別表'!G75</f>
        <v>42400</v>
      </c>
      <c r="G810" s="74">
        <f>'別紙２ 予定電力量一覧表＆時間帯別表'!H75</f>
        <v>36700</v>
      </c>
      <c r="H810" s="74">
        <f>'別紙２ 予定電力量一覧表＆時間帯別表'!I75</f>
        <v>45100</v>
      </c>
      <c r="I810" s="74">
        <f>'別紙２ 予定電力量一覧表＆時間帯別表'!J75</f>
        <v>38700</v>
      </c>
      <c r="J810" s="74">
        <f>'別紙２ 予定電力量一覧表＆時間帯別表'!K75</f>
        <v>30900</v>
      </c>
      <c r="K810" s="74">
        <f>'別紙２ 予定電力量一覧表＆時間帯別表'!L75</f>
        <v>34400</v>
      </c>
      <c r="L810" s="74">
        <f>'別紙２ 予定電力量一覧表＆時間帯別表'!M75</f>
        <v>39800</v>
      </c>
      <c r="M810" s="74">
        <f>'別紙２ 予定電力量一覧表＆時間帯別表'!N75</f>
        <v>49300</v>
      </c>
      <c r="N810" s="74"/>
      <c r="O810" s="74"/>
      <c r="P810" s="74"/>
      <c r="Q810" s="151">
        <f>SUM(E810:P810)</f>
        <v>364000</v>
      </c>
    </row>
    <row r="811" spans="1:21" x14ac:dyDescent="0.15">
      <c r="A811" s="258"/>
      <c r="B811" s="156" t="s">
        <v>0</v>
      </c>
      <c r="C811" s="156" t="s">
        <v>40</v>
      </c>
      <c r="D811" s="157"/>
      <c r="E811" s="158">
        <f t="shared" ref="E811:P811" si="538">SUM(E809:E810)</f>
        <v>46700</v>
      </c>
      <c r="F811" s="158">
        <f t="shared" si="538"/>
        <v>42400</v>
      </c>
      <c r="G811" s="158">
        <f t="shared" si="538"/>
        <v>36700</v>
      </c>
      <c r="H811" s="158">
        <f t="shared" si="538"/>
        <v>45100</v>
      </c>
      <c r="I811" s="158">
        <f t="shared" si="538"/>
        <v>38700</v>
      </c>
      <c r="J811" s="158">
        <f t="shared" si="538"/>
        <v>30900</v>
      </c>
      <c r="K811" s="158">
        <f t="shared" si="538"/>
        <v>34400</v>
      </c>
      <c r="L811" s="158">
        <f t="shared" si="538"/>
        <v>39800</v>
      </c>
      <c r="M811" s="158">
        <f t="shared" si="538"/>
        <v>49300</v>
      </c>
      <c r="N811" s="158">
        <f t="shared" si="538"/>
        <v>52200</v>
      </c>
      <c r="O811" s="158">
        <f t="shared" si="538"/>
        <v>51800</v>
      </c>
      <c r="P811" s="158">
        <f t="shared" si="538"/>
        <v>51700</v>
      </c>
      <c r="Q811" s="159">
        <f>SUM(E811:P811)</f>
        <v>519700</v>
      </c>
    </row>
    <row r="812" spans="1:21" x14ac:dyDescent="0.15">
      <c r="A812" s="259" t="s">
        <v>5</v>
      </c>
      <c r="B812" s="260"/>
      <c r="C812" s="162" t="s">
        <v>6</v>
      </c>
      <c r="D812" s="57"/>
      <c r="E812" s="163">
        <f t="shared" ref="E812:G812" si="539">$D812*E807*(185-E808)/100</f>
        <v>0</v>
      </c>
      <c r="F812" s="163">
        <f t="shared" si="539"/>
        <v>0</v>
      </c>
      <c r="G812" s="163">
        <f t="shared" si="539"/>
        <v>0</v>
      </c>
      <c r="H812" s="163">
        <f>$D812*H807*(185-H808)/100</f>
        <v>0</v>
      </c>
      <c r="I812" s="163">
        <f t="shared" ref="I812:J812" si="540">$D812*I807*(185-I808)/100</f>
        <v>0</v>
      </c>
      <c r="J812" s="163">
        <f t="shared" si="540"/>
        <v>0</v>
      </c>
      <c r="K812" s="163">
        <f>$D812*K807*(185-K808)/100</f>
        <v>0</v>
      </c>
      <c r="L812" s="163">
        <f t="shared" ref="L812:P812" si="541">$D812*L807*(185-L808)/100</f>
        <v>0</v>
      </c>
      <c r="M812" s="163">
        <f t="shared" si="541"/>
        <v>0</v>
      </c>
      <c r="N812" s="163">
        <f t="shared" si="541"/>
        <v>0</v>
      </c>
      <c r="O812" s="163">
        <f t="shared" si="541"/>
        <v>0</v>
      </c>
      <c r="P812" s="163">
        <f t="shared" si="541"/>
        <v>0</v>
      </c>
      <c r="Q812" s="164" t="s">
        <v>41</v>
      </c>
    </row>
    <row r="813" spans="1:21" x14ac:dyDescent="0.15">
      <c r="A813" s="165" t="s">
        <v>7</v>
      </c>
      <c r="B813" s="152" t="s">
        <v>3</v>
      </c>
      <c r="C813" s="152" t="s">
        <v>6</v>
      </c>
      <c r="D813" s="58"/>
      <c r="E813" s="166">
        <f t="shared" ref="E813:J814" si="542">$D813*E809</f>
        <v>0</v>
      </c>
      <c r="F813" s="166">
        <f t="shared" si="542"/>
        <v>0</v>
      </c>
      <c r="G813" s="166">
        <f t="shared" si="542"/>
        <v>0</v>
      </c>
      <c r="H813" s="166">
        <f t="shared" si="542"/>
        <v>0</v>
      </c>
      <c r="I813" s="166">
        <f t="shared" si="542"/>
        <v>0</v>
      </c>
      <c r="J813" s="166">
        <f t="shared" si="542"/>
        <v>0</v>
      </c>
      <c r="K813" s="166">
        <f>$D813*K809</f>
        <v>0</v>
      </c>
      <c r="L813" s="166">
        <f t="shared" ref="L813:P814" si="543">$D813*L809</f>
        <v>0</v>
      </c>
      <c r="M813" s="166">
        <f t="shared" si="543"/>
        <v>0</v>
      </c>
      <c r="N813" s="166">
        <f t="shared" si="543"/>
        <v>0</v>
      </c>
      <c r="O813" s="166">
        <f t="shared" si="543"/>
        <v>0</v>
      </c>
      <c r="P813" s="166">
        <f t="shared" si="543"/>
        <v>0</v>
      </c>
      <c r="Q813" s="167" t="s">
        <v>41</v>
      </c>
    </row>
    <row r="814" spans="1:21" x14ac:dyDescent="0.15">
      <c r="A814" s="168"/>
      <c r="B814" s="152" t="s">
        <v>4</v>
      </c>
      <c r="C814" s="152" t="s">
        <v>6</v>
      </c>
      <c r="D814" s="58"/>
      <c r="E814" s="166">
        <f t="shared" si="542"/>
        <v>0</v>
      </c>
      <c r="F814" s="166">
        <f t="shared" si="542"/>
        <v>0</v>
      </c>
      <c r="G814" s="166">
        <f t="shared" si="542"/>
        <v>0</v>
      </c>
      <c r="H814" s="166">
        <f t="shared" si="542"/>
        <v>0</v>
      </c>
      <c r="I814" s="166">
        <f t="shared" si="542"/>
        <v>0</v>
      </c>
      <c r="J814" s="166">
        <f t="shared" si="542"/>
        <v>0</v>
      </c>
      <c r="K814" s="166">
        <f>$D814*K810</f>
        <v>0</v>
      </c>
      <c r="L814" s="166">
        <f t="shared" si="543"/>
        <v>0</v>
      </c>
      <c r="M814" s="166">
        <f t="shared" si="543"/>
        <v>0</v>
      </c>
      <c r="N814" s="166">
        <f t="shared" si="543"/>
        <v>0</v>
      </c>
      <c r="O814" s="166">
        <f t="shared" si="543"/>
        <v>0</v>
      </c>
      <c r="P814" s="166">
        <f t="shared" si="543"/>
        <v>0</v>
      </c>
      <c r="Q814" s="167" t="s">
        <v>41</v>
      </c>
    </row>
    <row r="815" spans="1:21" x14ac:dyDescent="0.15">
      <c r="A815" s="261" t="s">
        <v>18</v>
      </c>
      <c r="B815" s="262"/>
      <c r="C815" s="162" t="s">
        <v>6</v>
      </c>
      <c r="D815" s="169"/>
      <c r="E815" s="170">
        <f t="shared" ref="E815:P815" si="544">ROUNDDOWN(SUM(E812:E814),0)</f>
        <v>0</v>
      </c>
      <c r="F815" s="170">
        <f t="shared" si="544"/>
        <v>0</v>
      </c>
      <c r="G815" s="170">
        <f t="shared" si="544"/>
        <v>0</v>
      </c>
      <c r="H815" s="170">
        <f t="shared" si="544"/>
        <v>0</v>
      </c>
      <c r="I815" s="170">
        <f t="shared" si="544"/>
        <v>0</v>
      </c>
      <c r="J815" s="171">
        <f t="shared" si="544"/>
        <v>0</v>
      </c>
      <c r="K815" s="172">
        <f t="shared" si="544"/>
        <v>0</v>
      </c>
      <c r="L815" s="172">
        <f t="shared" si="544"/>
        <v>0</v>
      </c>
      <c r="M815" s="172">
        <f t="shared" si="544"/>
        <v>0</v>
      </c>
      <c r="N815" s="172">
        <f t="shared" si="544"/>
        <v>0</v>
      </c>
      <c r="O815" s="172">
        <f t="shared" si="544"/>
        <v>0</v>
      </c>
      <c r="P815" s="172">
        <f t="shared" si="544"/>
        <v>0</v>
      </c>
      <c r="Q815" s="173">
        <f>SUM(E815:P815)</f>
        <v>0</v>
      </c>
    </row>
    <row r="816" spans="1:21" x14ac:dyDescent="0.15">
      <c r="A816" s="174"/>
      <c r="B816" s="174"/>
      <c r="C816" s="174"/>
      <c r="D816" s="174"/>
      <c r="E816" s="175"/>
      <c r="F816" s="175"/>
      <c r="G816" s="175"/>
      <c r="H816" s="175"/>
      <c r="I816" s="175"/>
      <c r="J816" s="175"/>
      <c r="K816" s="174"/>
      <c r="L816" s="174"/>
      <c r="M816" s="174"/>
      <c r="N816" s="174"/>
      <c r="O816" s="174"/>
      <c r="P816" s="175"/>
      <c r="Q816" s="175"/>
      <c r="R816" s="129">
        <f>'別紙２ 予定電力量一覧表＆時間帯別表'!E76</f>
        <v>161</v>
      </c>
    </row>
    <row r="817" spans="1:21" x14ac:dyDescent="0.15">
      <c r="A817" s="267" t="s">
        <v>206</v>
      </c>
      <c r="B817" s="268"/>
      <c r="C817" s="143" t="s">
        <v>2</v>
      </c>
      <c r="D817" s="143" t="s">
        <v>10</v>
      </c>
      <c r="E817" s="144" t="str">
        <f t="shared" ref="E817:P817" si="545">E10</f>
        <v>2021/10</v>
      </c>
      <c r="F817" s="144" t="str">
        <f t="shared" si="545"/>
        <v>2021/11</v>
      </c>
      <c r="G817" s="144" t="str">
        <f t="shared" si="545"/>
        <v>2021/12</v>
      </c>
      <c r="H817" s="144" t="str">
        <f t="shared" si="545"/>
        <v>2022/1</v>
      </c>
      <c r="I817" s="144" t="str">
        <f t="shared" si="545"/>
        <v>2022/2</v>
      </c>
      <c r="J817" s="144" t="str">
        <f t="shared" si="545"/>
        <v>2022/3</v>
      </c>
      <c r="K817" s="144" t="str">
        <f t="shared" si="545"/>
        <v>2022/4</v>
      </c>
      <c r="L817" s="144" t="str">
        <f t="shared" si="545"/>
        <v>2022/5</v>
      </c>
      <c r="M817" s="144" t="str">
        <f t="shared" si="545"/>
        <v>2022/6</v>
      </c>
      <c r="N817" s="144" t="str">
        <f t="shared" si="545"/>
        <v>2022/7</v>
      </c>
      <c r="O817" s="144" t="str">
        <f t="shared" si="545"/>
        <v>2022/8</v>
      </c>
      <c r="P817" s="144" t="str">
        <f t="shared" si="545"/>
        <v>2022/9</v>
      </c>
      <c r="Q817" s="145" t="s">
        <v>8</v>
      </c>
      <c r="R817" s="129">
        <f>P818-R816</f>
        <v>0</v>
      </c>
    </row>
    <row r="818" spans="1:21" x14ac:dyDescent="0.15">
      <c r="A818" s="252" t="s">
        <v>32</v>
      </c>
      <c r="B818" s="253"/>
      <c r="C818" s="146" t="s">
        <v>33</v>
      </c>
      <c r="D818" s="147"/>
      <c r="E818" s="70">
        <f>'別紙２ 予定電力量一覧表＆時間帯別表'!$E$76</f>
        <v>161</v>
      </c>
      <c r="F818" s="70">
        <f>'別紙２ 予定電力量一覧表＆時間帯別表'!$E$76</f>
        <v>161</v>
      </c>
      <c r="G818" s="70">
        <f>'別紙２ 予定電力量一覧表＆時間帯別表'!$E$76</f>
        <v>161</v>
      </c>
      <c r="H818" s="70">
        <f>'別紙２ 予定電力量一覧表＆時間帯別表'!$E$76</f>
        <v>161</v>
      </c>
      <c r="I818" s="70">
        <f>'別紙２ 予定電力量一覧表＆時間帯別表'!$E$76</f>
        <v>161</v>
      </c>
      <c r="J818" s="70">
        <f>'別紙２ 予定電力量一覧表＆時間帯別表'!$E$76</f>
        <v>161</v>
      </c>
      <c r="K818" s="70">
        <f>'別紙２ 予定電力量一覧表＆時間帯別表'!$E$76</f>
        <v>161</v>
      </c>
      <c r="L818" s="70">
        <f>'別紙２ 予定電力量一覧表＆時間帯別表'!$E$76</f>
        <v>161</v>
      </c>
      <c r="M818" s="70">
        <f>'別紙２ 予定電力量一覧表＆時間帯別表'!$E$76</f>
        <v>161</v>
      </c>
      <c r="N818" s="70">
        <f>'別紙２ 予定電力量一覧表＆時間帯別表'!$E$76</f>
        <v>161</v>
      </c>
      <c r="O818" s="70">
        <f>'別紙２ 予定電力量一覧表＆時間帯別表'!$E$76</f>
        <v>161</v>
      </c>
      <c r="P818" s="70">
        <f>'別紙２ 予定電力量一覧表＆時間帯別表'!$E$76</f>
        <v>161</v>
      </c>
      <c r="Q818" s="148" t="s">
        <v>34</v>
      </c>
    </row>
    <row r="819" spans="1:21" x14ac:dyDescent="0.15">
      <c r="A819" s="254" t="s">
        <v>1</v>
      </c>
      <c r="B819" s="255"/>
      <c r="C819" s="149" t="s">
        <v>36</v>
      </c>
      <c r="D819" s="150"/>
      <c r="E819" s="71">
        <v>100</v>
      </c>
      <c r="F819" s="71">
        <v>100</v>
      </c>
      <c r="G819" s="71">
        <v>100</v>
      </c>
      <c r="H819" s="71">
        <v>100</v>
      </c>
      <c r="I819" s="71">
        <v>100</v>
      </c>
      <c r="J819" s="72">
        <v>100</v>
      </c>
      <c r="K819" s="71">
        <v>100</v>
      </c>
      <c r="L819" s="71">
        <v>100</v>
      </c>
      <c r="M819" s="71">
        <v>100</v>
      </c>
      <c r="N819" s="71">
        <v>100</v>
      </c>
      <c r="O819" s="71">
        <v>100</v>
      </c>
      <c r="P819" s="71">
        <v>100</v>
      </c>
      <c r="Q819" s="151" t="s">
        <v>34</v>
      </c>
    </row>
    <row r="820" spans="1:21" x14ac:dyDescent="0.15">
      <c r="A820" s="256" t="s">
        <v>38</v>
      </c>
      <c r="B820" s="152" t="s">
        <v>3</v>
      </c>
      <c r="C820" s="152" t="s">
        <v>40</v>
      </c>
      <c r="D820" s="153"/>
      <c r="E820" s="73"/>
      <c r="F820" s="73"/>
      <c r="G820" s="73"/>
      <c r="H820" s="73"/>
      <c r="I820" s="73"/>
      <c r="J820" s="73"/>
      <c r="K820" s="73"/>
      <c r="L820" s="73"/>
      <c r="M820" s="73"/>
      <c r="N820" s="74">
        <f>'別紙２ 予定電力量一覧表＆時間帯別表'!O76</f>
        <v>61000</v>
      </c>
      <c r="O820" s="74">
        <f>'別紙２ 予定電力量一覧表＆時間帯別表'!P76</f>
        <v>72000</v>
      </c>
      <c r="P820" s="74">
        <f>'別紙２ 予定電力量一覧表＆時間帯別表'!Q76</f>
        <v>58000</v>
      </c>
      <c r="Q820" s="151">
        <f>SUM(E820:P820)</f>
        <v>191000</v>
      </c>
      <c r="S820" s="161">
        <f>'別紙２ 予定電力量一覧表＆時間帯別表'!R76</f>
        <v>619500</v>
      </c>
      <c r="T820" s="161">
        <f>Q822-S820</f>
        <v>0</v>
      </c>
      <c r="U820" s="161" t="str">
        <f>'別紙２ 予定電力量一覧表＆時間帯別表'!B76</f>
        <v>消防本部庁舎</v>
      </c>
    </row>
    <row r="821" spans="1:21" x14ac:dyDescent="0.15">
      <c r="A821" s="257"/>
      <c r="B821" s="152" t="s">
        <v>4</v>
      </c>
      <c r="C821" s="152" t="s">
        <v>40</v>
      </c>
      <c r="D821" s="153"/>
      <c r="E821" s="74">
        <f>'別紙２ 予定電力量一覧表＆時間帯別表'!F76</f>
        <v>43000</v>
      </c>
      <c r="F821" s="74">
        <f>'別紙２ 予定電力量一覧表＆時間帯別表'!G76</f>
        <v>41000</v>
      </c>
      <c r="G821" s="74">
        <f>'別紙２ 予定電力量一覧表＆時間帯別表'!H76</f>
        <v>53000</v>
      </c>
      <c r="H821" s="74">
        <f>'別紙２ 予定電力量一覧表＆時間帯別表'!I76</f>
        <v>57000</v>
      </c>
      <c r="I821" s="74">
        <f>'別紙２ 予定電力量一覧表＆時間帯別表'!J76</f>
        <v>48500</v>
      </c>
      <c r="J821" s="74">
        <f>'別紙２ 予定電力量一覧表＆時間帯別表'!K76</f>
        <v>48000</v>
      </c>
      <c r="K821" s="74">
        <f>'別紙２ 予定電力量一覧表＆時間帯別表'!L76</f>
        <v>42000</v>
      </c>
      <c r="L821" s="74">
        <f>'別紙２ 予定電力量一覧表＆時間帯別表'!M76</f>
        <v>43000</v>
      </c>
      <c r="M821" s="74">
        <f>'別紙２ 予定電力量一覧表＆時間帯別表'!N76</f>
        <v>53000</v>
      </c>
      <c r="N821" s="74"/>
      <c r="O821" s="74"/>
      <c r="P821" s="74"/>
      <c r="Q821" s="151">
        <f>SUM(E821:P821)</f>
        <v>428500</v>
      </c>
    </row>
    <row r="822" spans="1:21" x14ac:dyDescent="0.15">
      <c r="A822" s="258"/>
      <c r="B822" s="156" t="s">
        <v>0</v>
      </c>
      <c r="C822" s="156" t="s">
        <v>40</v>
      </c>
      <c r="D822" s="157"/>
      <c r="E822" s="158">
        <f t="shared" ref="E822:P822" si="546">SUM(E820:E821)</f>
        <v>43000</v>
      </c>
      <c r="F822" s="158">
        <f t="shared" si="546"/>
        <v>41000</v>
      </c>
      <c r="G822" s="158">
        <f t="shared" si="546"/>
        <v>53000</v>
      </c>
      <c r="H822" s="158">
        <f t="shared" si="546"/>
        <v>57000</v>
      </c>
      <c r="I822" s="158">
        <f t="shared" si="546"/>
        <v>48500</v>
      </c>
      <c r="J822" s="158">
        <f t="shared" si="546"/>
        <v>48000</v>
      </c>
      <c r="K822" s="158">
        <f t="shared" si="546"/>
        <v>42000</v>
      </c>
      <c r="L822" s="158">
        <f t="shared" si="546"/>
        <v>43000</v>
      </c>
      <c r="M822" s="158">
        <f t="shared" si="546"/>
        <v>53000</v>
      </c>
      <c r="N822" s="158">
        <f t="shared" si="546"/>
        <v>61000</v>
      </c>
      <c r="O822" s="158">
        <f t="shared" si="546"/>
        <v>72000</v>
      </c>
      <c r="P822" s="158">
        <f t="shared" si="546"/>
        <v>58000</v>
      </c>
      <c r="Q822" s="159">
        <f>SUM(E822:P822)</f>
        <v>619500</v>
      </c>
    </row>
    <row r="823" spans="1:21" x14ac:dyDescent="0.15">
      <c r="A823" s="259" t="s">
        <v>5</v>
      </c>
      <c r="B823" s="260"/>
      <c r="C823" s="162" t="s">
        <v>6</v>
      </c>
      <c r="D823" s="57"/>
      <c r="E823" s="163">
        <f t="shared" ref="E823:G823" si="547">$D823*E818*(185-E819)/100</f>
        <v>0</v>
      </c>
      <c r="F823" s="163">
        <f t="shared" si="547"/>
        <v>0</v>
      </c>
      <c r="G823" s="163">
        <f t="shared" si="547"/>
        <v>0</v>
      </c>
      <c r="H823" s="163">
        <f>$D823*H818*(185-H819)/100</f>
        <v>0</v>
      </c>
      <c r="I823" s="163">
        <f t="shared" ref="I823:J823" si="548">$D823*I818*(185-I819)/100</f>
        <v>0</v>
      </c>
      <c r="J823" s="163">
        <f t="shared" si="548"/>
        <v>0</v>
      </c>
      <c r="K823" s="163">
        <f>$D823*K818*(185-K819)/100</f>
        <v>0</v>
      </c>
      <c r="L823" s="163">
        <f t="shared" ref="L823:P823" si="549">$D823*L818*(185-L819)/100</f>
        <v>0</v>
      </c>
      <c r="M823" s="163">
        <f t="shared" si="549"/>
        <v>0</v>
      </c>
      <c r="N823" s="163">
        <f t="shared" si="549"/>
        <v>0</v>
      </c>
      <c r="O823" s="163">
        <f t="shared" si="549"/>
        <v>0</v>
      </c>
      <c r="P823" s="163">
        <f t="shared" si="549"/>
        <v>0</v>
      </c>
      <c r="Q823" s="164" t="s">
        <v>34</v>
      </c>
    </row>
    <row r="824" spans="1:21" x14ac:dyDescent="0.15">
      <c r="A824" s="165" t="s">
        <v>7</v>
      </c>
      <c r="B824" s="152" t="s">
        <v>3</v>
      </c>
      <c r="C824" s="152" t="s">
        <v>6</v>
      </c>
      <c r="D824" s="58"/>
      <c r="E824" s="166">
        <f t="shared" ref="E824:J824" si="550">$D824*E820</f>
        <v>0</v>
      </c>
      <c r="F824" s="166">
        <f t="shared" si="550"/>
        <v>0</v>
      </c>
      <c r="G824" s="166">
        <f t="shared" si="550"/>
        <v>0</v>
      </c>
      <c r="H824" s="166">
        <f t="shared" si="550"/>
        <v>0</v>
      </c>
      <c r="I824" s="166">
        <f t="shared" si="550"/>
        <v>0</v>
      </c>
      <c r="J824" s="166">
        <f t="shared" si="550"/>
        <v>0</v>
      </c>
      <c r="K824" s="166">
        <f>$D824*K820</f>
        <v>0</v>
      </c>
      <c r="L824" s="166">
        <f t="shared" ref="L824:P824" si="551">$D824*L820</f>
        <v>0</v>
      </c>
      <c r="M824" s="166">
        <f t="shared" si="551"/>
        <v>0</v>
      </c>
      <c r="N824" s="166">
        <f t="shared" si="551"/>
        <v>0</v>
      </c>
      <c r="O824" s="166">
        <f t="shared" si="551"/>
        <v>0</v>
      </c>
      <c r="P824" s="166">
        <f t="shared" si="551"/>
        <v>0</v>
      </c>
      <c r="Q824" s="167" t="s">
        <v>34</v>
      </c>
    </row>
    <row r="825" spans="1:21" x14ac:dyDescent="0.15">
      <c r="A825" s="168"/>
      <c r="B825" s="152" t="s">
        <v>4</v>
      </c>
      <c r="C825" s="152" t="s">
        <v>6</v>
      </c>
      <c r="D825" s="58"/>
      <c r="E825" s="166">
        <f t="shared" ref="E825:J825" si="552">$D825*E821</f>
        <v>0</v>
      </c>
      <c r="F825" s="166">
        <f t="shared" si="552"/>
        <v>0</v>
      </c>
      <c r="G825" s="166">
        <f t="shared" si="552"/>
        <v>0</v>
      </c>
      <c r="H825" s="166">
        <f t="shared" si="552"/>
        <v>0</v>
      </c>
      <c r="I825" s="166">
        <f t="shared" si="552"/>
        <v>0</v>
      </c>
      <c r="J825" s="166">
        <f t="shared" si="552"/>
        <v>0</v>
      </c>
      <c r="K825" s="166">
        <f>$D825*K821</f>
        <v>0</v>
      </c>
      <c r="L825" s="166">
        <f t="shared" ref="L825:P825" si="553">$D825*L821</f>
        <v>0</v>
      </c>
      <c r="M825" s="166">
        <f t="shared" si="553"/>
        <v>0</v>
      </c>
      <c r="N825" s="166">
        <f t="shared" si="553"/>
        <v>0</v>
      </c>
      <c r="O825" s="166">
        <f t="shared" si="553"/>
        <v>0</v>
      </c>
      <c r="P825" s="166">
        <f t="shared" si="553"/>
        <v>0</v>
      </c>
      <c r="Q825" s="167" t="s">
        <v>34</v>
      </c>
    </row>
    <row r="826" spans="1:21" x14ac:dyDescent="0.15">
      <c r="A826" s="261" t="s">
        <v>18</v>
      </c>
      <c r="B826" s="262"/>
      <c r="C826" s="162" t="s">
        <v>6</v>
      </c>
      <c r="D826" s="169"/>
      <c r="E826" s="170">
        <f t="shared" ref="E826:P826" si="554">ROUNDDOWN(SUM(E823:E825),0)</f>
        <v>0</v>
      </c>
      <c r="F826" s="170">
        <f t="shared" si="554"/>
        <v>0</v>
      </c>
      <c r="G826" s="170">
        <f t="shared" si="554"/>
        <v>0</v>
      </c>
      <c r="H826" s="170">
        <f t="shared" si="554"/>
        <v>0</v>
      </c>
      <c r="I826" s="170">
        <f t="shared" si="554"/>
        <v>0</v>
      </c>
      <c r="J826" s="171">
        <f t="shared" si="554"/>
        <v>0</v>
      </c>
      <c r="K826" s="172">
        <f t="shared" si="554"/>
        <v>0</v>
      </c>
      <c r="L826" s="172">
        <f t="shared" si="554"/>
        <v>0</v>
      </c>
      <c r="M826" s="172">
        <f t="shared" si="554"/>
        <v>0</v>
      </c>
      <c r="N826" s="172">
        <f t="shared" si="554"/>
        <v>0</v>
      </c>
      <c r="O826" s="172">
        <f t="shared" si="554"/>
        <v>0</v>
      </c>
      <c r="P826" s="172">
        <f t="shared" si="554"/>
        <v>0</v>
      </c>
      <c r="Q826" s="173">
        <f>SUM(E826:P826)</f>
        <v>0</v>
      </c>
    </row>
    <row r="827" spans="1:21" x14ac:dyDescent="0.15">
      <c r="A827" s="174"/>
      <c r="B827" s="174"/>
      <c r="C827" s="174"/>
      <c r="D827" s="174"/>
      <c r="E827" s="175"/>
      <c r="F827" s="175"/>
      <c r="G827" s="175"/>
      <c r="H827" s="175"/>
      <c r="I827" s="175"/>
      <c r="J827" s="175"/>
      <c r="K827" s="174"/>
      <c r="L827" s="174"/>
      <c r="M827" s="174"/>
      <c r="N827" s="174"/>
      <c r="O827" s="174"/>
      <c r="P827" s="174"/>
      <c r="Q827" s="174"/>
      <c r="R827" s="129">
        <f>'別紙２ 予定電力量一覧表＆時間帯別表'!E77</f>
        <v>44</v>
      </c>
    </row>
    <row r="828" spans="1:21" x14ac:dyDescent="0.15">
      <c r="A828" s="263" t="s">
        <v>102</v>
      </c>
      <c r="B828" s="264"/>
      <c r="C828" s="143" t="s">
        <v>2</v>
      </c>
      <c r="D828" s="143" t="s">
        <v>10</v>
      </c>
      <c r="E828" s="144" t="str">
        <f t="shared" ref="E828:P828" si="555">E10</f>
        <v>2021/10</v>
      </c>
      <c r="F828" s="144" t="str">
        <f t="shared" si="555"/>
        <v>2021/11</v>
      </c>
      <c r="G828" s="144" t="str">
        <f t="shared" si="555"/>
        <v>2021/12</v>
      </c>
      <c r="H828" s="144" t="str">
        <f t="shared" si="555"/>
        <v>2022/1</v>
      </c>
      <c r="I828" s="144" t="str">
        <f t="shared" si="555"/>
        <v>2022/2</v>
      </c>
      <c r="J828" s="144" t="str">
        <f t="shared" si="555"/>
        <v>2022/3</v>
      </c>
      <c r="K828" s="144" t="str">
        <f t="shared" si="555"/>
        <v>2022/4</v>
      </c>
      <c r="L828" s="144" t="str">
        <f t="shared" si="555"/>
        <v>2022/5</v>
      </c>
      <c r="M828" s="144" t="str">
        <f t="shared" si="555"/>
        <v>2022/6</v>
      </c>
      <c r="N828" s="144" t="str">
        <f t="shared" si="555"/>
        <v>2022/7</v>
      </c>
      <c r="O828" s="144" t="str">
        <f t="shared" si="555"/>
        <v>2022/8</v>
      </c>
      <c r="P828" s="144" t="str">
        <f t="shared" si="555"/>
        <v>2022/9</v>
      </c>
      <c r="Q828" s="145" t="s">
        <v>8</v>
      </c>
      <c r="R828" s="129">
        <f>P829-R827</f>
        <v>0</v>
      </c>
    </row>
    <row r="829" spans="1:21" x14ac:dyDescent="0.15">
      <c r="A829" s="252" t="s">
        <v>32</v>
      </c>
      <c r="B829" s="253"/>
      <c r="C829" s="146" t="s">
        <v>33</v>
      </c>
      <c r="D829" s="147"/>
      <c r="E829" s="70">
        <f>'別紙２ 予定電力量一覧表＆時間帯別表'!$E$77</f>
        <v>44</v>
      </c>
      <c r="F829" s="70">
        <f>'別紙２ 予定電力量一覧表＆時間帯別表'!$E$77</f>
        <v>44</v>
      </c>
      <c r="G829" s="70">
        <f>'別紙２ 予定電力量一覧表＆時間帯別表'!$E$77</f>
        <v>44</v>
      </c>
      <c r="H829" s="70">
        <f>'別紙２ 予定電力量一覧表＆時間帯別表'!$E$77</f>
        <v>44</v>
      </c>
      <c r="I829" s="70">
        <f>'別紙２ 予定電力量一覧表＆時間帯別表'!$E$77</f>
        <v>44</v>
      </c>
      <c r="J829" s="70">
        <f>'別紙２ 予定電力量一覧表＆時間帯別表'!$E$77</f>
        <v>44</v>
      </c>
      <c r="K829" s="70">
        <f>'別紙２ 予定電力量一覧表＆時間帯別表'!$E$77</f>
        <v>44</v>
      </c>
      <c r="L829" s="70">
        <f>'別紙２ 予定電力量一覧表＆時間帯別表'!$E$77</f>
        <v>44</v>
      </c>
      <c r="M829" s="70">
        <f>'別紙２ 予定電力量一覧表＆時間帯別表'!$E$77</f>
        <v>44</v>
      </c>
      <c r="N829" s="70">
        <f>'別紙２ 予定電力量一覧表＆時間帯別表'!$E$77</f>
        <v>44</v>
      </c>
      <c r="O829" s="70">
        <f>'別紙２ 予定電力量一覧表＆時間帯別表'!$E$77</f>
        <v>44</v>
      </c>
      <c r="P829" s="70">
        <f>'別紙２ 予定電力量一覧表＆時間帯別表'!$E$77</f>
        <v>44</v>
      </c>
      <c r="Q829" s="148" t="s">
        <v>35</v>
      </c>
    </row>
    <row r="830" spans="1:21" x14ac:dyDescent="0.15">
      <c r="A830" s="254" t="s">
        <v>1</v>
      </c>
      <c r="B830" s="255"/>
      <c r="C830" s="149" t="s">
        <v>37</v>
      </c>
      <c r="D830" s="150"/>
      <c r="E830" s="75">
        <v>100</v>
      </c>
      <c r="F830" s="75">
        <v>100</v>
      </c>
      <c r="G830" s="75">
        <v>100</v>
      </c>
      <c r="H830" s="75">
        <v>100</v>
      </c>
      <c r="I830" s="75">
        <v>100</v>
      </c>
      <c r="J830" s="76">
        <v>100</v>
      </c>
      <c r="K830" s="75">
        <v>100</v>
      </c>
      <c r="L830" s="75">
        <v>100</v>
      </c>
      <c r="M830" s="75">
        <v>100</v>
      </c>
      <c r="N830" s="75">
        <v>100</v>
      </c>
      <c r="O830" s="75">
        <v>100</v>
      </c>
      <c r="P830" s="75">
        <v>100</v>
      </c>
      <c r="Q830" s="151" t="s">
        <v>35</v>
      </c>
    </row>
    <row r="831" spans="1:21" ht="13.5" customHeight="1" x14ac:dyDescent="0.15">
      <c r="A831" s="256" t="s">
        <v>39</v>
      </c>
      <c r="B831" s="152" t="s">
        <v>47</v>
      </c>
      <c r="C831" s="152" t="s">
        <v>48</v>
      </c>
      <c r="D831" s="153"/>
      <c r="E831" s="74">
        <f>'別紙２ 予定電力量一覧表＆時間帯別表'!F127</f>
        <v>0</v>
      </c>
      <c r="F831" s="74">
        <f>'別紙２ 予定電力量一覧表＆時間帯別表'!G127</f>
        <v>0</v>
      </c>
      <c r="G831" s="74">
        <f>'別紙２ 予定電力量一覧表＆時間帯別表'!H127</f>
        <v>0</v>
      </c>
      <c r="H831" s="74">
        <f>'別紙２ 予定電力量一覧表＆時間帯別表'!I127</f>
        <v>0</v>
      </c>
      <c r="I831" s="74">
        <f>'別紙２ 予定電力量一覧表＆時間帯別表'!J127</f>
        <v>0</v>
      </c>
      <c r="J831" s="74">
        <f>'別紙２ 予定電力量一覧表＆時間帯別表'!K127</f>
        <v>0</v>
      </c>
      <c r="K831" s="74">
        <f>'別紙２ 予定電力量一覧表＆時間帯別表'!L127</f>
        <v>0</v>
      </c>
      <c r="L831" s="74">
        <f>'別紙２ 予定電力量一覧表＆時間帯別表'!M127</f>
        <v>0</v>
      </c>
      <c r="M831" s="74">
        <f>'別紙２ 予定電力量一覧表＆時間帯別表'!N127</f>
        <v>0</v>
      </c>
      <c r="N831" s="74">
        <f>'別紙２ 予定電力量一覧表＆時間帯別表'!O127</f>
        <v>3200</v>
      </c>
      <c r="O831" s="74">
        <f>'別紙２ 予定電力量一覧表＆時間帯別表'!P127</f>
        <v>4800</v>
      </c>
      <c r="P831" s="74">
        <f>'別紙２ 予定電力量一覧表＆時間帯別表'!Q127</f>
        <v>3500</v>
      </c>
      <c r="Q831" s="151">
        <f>SUM(E831:P831)</f>
        <v>11500</v>
      </c>
    </row>
    <row r="832" spans="1:21" x14ac:dyDescent="0.15">
      <c r="A832" s="266"/>
      <c r="B832" s="152" t="s">
        <v>49</v>
      </c>
      <c r="C832" s="152" t="s">
        <v>48</v>
      </c>
      <c r="D832" s="153"/>
      <c r="E832" s="74">
        <f>'別紙２ 予定電力量一覧表＆時間帯別表'!F128</f>
        <v>4000</v>
      </c>
      <c r="F832" s="74">
        <f>'別紙２ 予定電力量一覧表＆時間帯別表'!G128</f>
        <v>3700</v>
      </c>
      <c r="G832" s="74">
        <f>'別紙２ 予定電力量一覧表＆時間帯別表'!H128</f>
        <v>6700</v>
      </c>
      <c r="H832" s="74">
        <f>'別紙２ 予定電力量一覧表＆時間帯別表'!I128</f>
        <v>8000</v>
      </c>
      <c r="I832" s="74">
        <f>'別紙２ 予定電力量一覧表＆時間帯別表'!J128</f>
        <v>7000</v>
      </c>
      <c r="J832" s="74">
        <f>'別紙２ 予定電力量一覧表＆時間帯別表'!K128</f>
        <v>6500</v>
      </c>
      <c r="K832" s="74">
        <f>'別紙２ 予定電力量一覧表＆時間帯別表'!L128</f>
        <v>4000</v>
      </c>
      <c r="L832" s="74">
        <f>'別紙２ 予定電力量一覧表＆時間帯別表'!M128</f>
        <v>3000</v>
      </c>
      <c r="M832" s="74">
        <f>'別紙２ 予定電力量一覧表＆時間帯別表'!N128</f>
        <v>5000</v>
      </c>
      <c r="N832" s="74">
        <f>'別紙２ 予定電力量一覧表＆時間帯別表'!O128</f>
        <v>2600</v>
      </c>
      <c r="O832" s="74">
        <f>'別紙２ 予定電力量一覧表＆時間帯別表'!P128</f>
        <v>3700</v>
      </c>
      <c r="P832" s="74">
        <f>'別紙２ 予定電力量一覧表＆時間帯別表'!Q128</f>
        <v>2800</v>
      </c>
      <c r="Q832" s="151">
        <f>SUM(E832:P832)</f>
        <v>57000</v>
      </c>
      <c r="S832" s="161">
        <f>'別紙２ 予定電力量一覧表＆時間帯別表'!R77</f>
        <v>121300</v>
      </c>
      <c r="T832" s="161">
        <f>Q834-S832</f>
        <v>0</v>
      </c>
      <c r="U832" s="161" t="str">
        <f>'別紙２ 予定電力量一覧表＆時間帯別表'!B77</f>
        <v>中崎分署</v>
      </c>
    </row>
    <row r="833" spans="1:21" x14ac:dyDescent="0.15">
      <c r="A833" s="257"/>
      <c r="B833" s="152" t="s">
        <v>50</v>
      </c>
      <c r="C833" s="152" t="s">
        <v>51</v>
      </c>
      <c r="D833" s="153"/>
      <c r="E833" s="74">
        <f>'別紙２ 予定電力量一覧表＆時間帯別表'!F129</f>
        <v>3000</v>
      </c>
      <c r="F833" s="74">
        <f>'別紙２ 予定電力量一覧表＆時間帯別表'!G129</f>
        <v>3800</v>
      </c>
      <c r="G833" s="74">
        <f>'別紙２ 予定電力量一覧表＆時間帯別表'!H129</f>
        <v>5800</v>
      </c>
      <c r="H833" s="74">
        <f>'別紙２ 予定電力量一覧表＆時間帯別表'!I129</f>
        <v>7000</v>
      </c>
      <c r="I833" s="74">
        <f>'別紙２ 予定電力量一覧表＆時間帯別表'!J129</f>
        <v>5000</v>
      </c>
      <c r="J833" s="74">
        <f>'別紙２ 予定電力量一覧表＆時間帯別表'!K129</f>
        <v>4000</v>
      </c>
      <c r="K833" s="74">
        <f>'別紙２ 予定電力量一覧表＆時間帯別表'!L129</f>
        <v>3800</v>
      </c>
      <c r="L833" s="74">
        <f>'別紙２ 予定電力量一覧表＆時間帯別表'!M129</f>
        <v>3500</v>
      </c>
      <c r="M833" s="74">
        <f>'別紙２ 予定電力量一覧表＆時間帯別表'!N129</f>
        <v>3000</v>
      </c>
      <c r="N833" s="74">
        <f>'別紙２ 予定電力量一覧表＆時間帯別表'!O129</f>
        <v>4200</v>
      </c>
      <c r="O833" s="74">
        <f>'別紙２ 予定電力量一覧表＆時間帯別表'!P129</f>
        <v>5500</v>
      </c>
      <c r="P833" s="74">
        <f>'別紙２ 予定電力量一覧表＆時間帯別表'!Q129</f>
        <v>4200</v>
      </c>
      <c r="Q833" s="151">
        <f>SUM(E833:P833)</f>
        <v>52800</v>
      </c>
    </row>
    <row r="834" spans="1:21" x14ac:dyDescent="0.15">
      <c r="A834" s="258"/>
      <c r="B834" s="156" t="s">
        <v>0</v>
      </c>
      <c r="C834" s="156" t="s">
        <v>51</v>
      </c>
      <c r="D834" s="157"/>
      <c r="E834" s="158">
        <f>SUM(E831:E833)</f>
        <v>7000</v>
      </c>
      <c r="F834" s="158">
        <f t="shared" ref="F834:P834" si="556">SUM(F831:F833)</f>
        <v>7500</v>
      </c>
      <c r="G834" s="158">
        <f t="shared" si="556"/>
        <v>12500</v>
      </c>
      <c r="H834" s="158">
        <f t="shared" si="556"/>
        <v>15000</v>
      </c>
      <c r="I834" s="158">
        <f t="shared" si="556"/>
        <v>12000</v>
      </c>
      <c r="J834" s="177">
        <f t="shared" si="556"/>
        <v>10500</v>
      </c>
      <c r="K834" s="158">
        <f t="shared" si="556"/>
        <v>7800</v>
      </c>
      <c r="L834" s="158">
        <f t="shared" si="556"/>
        <v>6500</v>
      </c>
      <c r="M834" s="158">
        <f t="shared" si="556"/>
        <v>8000</v>
      </c>
      <c r="N834" s="158">
        <f t="shared" si="556"/>
        <v>10000</v>
      </c>
      <c r="O834" s="158">
        <f t="shared" si="556"/>
        <v>14000</v>
      </c>
      <c r="P834" s="158">
        <f t="shared" si="556"/>
        <v>10500</v>
      </c>
      <c r="Q834" s="159">
        <f>SUM(E834:P834)</f>
        <v>121300</v>
      </c>
    </row>
    <row r="835" spans="1:21" x14ac:dyDescent="0.15">
      <c r="A835" s="259" t="s">
        <v>5</v>
      </c>
      <c r="B835" s="260"/>
      <c r="C835" s="162" t="s">
        <v>6</v>
      </c>
      <c r="D835" s="62"/>
      <c r="E835" s="163">
        <f t="shared" ref="E835:P835" si="557">$D835*E829*(185-E830)/100</f>
        <v>0</v>
      </c>
      <c r="F835" s="163">
        <f t="shared" si="557"/>
        <v>0</v>
      </c>
      <c r="G835" s="163">
        <f t="shared" si="557"/>
        <v>0</v>
      </c>
      <c r="H835" s="163">
        <f t="shared" si="557"/>
        <v>0</v>
      </c>
      <c r="I835" s="163">
        <f t="shared" si="557"/>
        <v>0</v>
      </c>
      <c r="J835" s="163">
        <f t="shared" si="557"/>
        <v>0</v>
      </c>
      <c r="K835" s="163">
        <f t="shared" si="557"/>
        <v>0</v>
      </c>
      <c r="L835" s="163">
        <f t="shared" si="557"/>
        <v>0</v>
      </c>
      <c r="M835" s="163">
        <f t="shared" si="557"/>
        <v>0</v>
      </c>
      <c r="N835" s="163">
        <f t="shared" si="557"/>
        <v>0</v>
      </c>
      <c r="O835" s="163">
        <f t="shared" si="557"/>
        <v>0</v>
      </c>
      <c r="P835" s="163">
        <f t="shared" si="557"/>
        <v>0</v>
      </c>
      <c r="Q835" s="164" t="s">
        <v>41</v>
      </c>
    </row>
    <row r="836" spans="1:21" x14ac:dyDescent="0.15">
      <c r="A836" s="165" t="s">
        <v>7</v>
      </c>
      <c r="B836" s="152" t="s">
        <v>47</v>
      </c>
      <c r="C836" s="152" t="s">
        <v>6</v>
      </c>
      <c r="D836" s="58"/>
      <c r="E836" s="166">
        <f t="shared" ref="E836:P838" si="558">$D836*E831</f>
        <v>0</v>
      </c>
      <c r="F836" s="166">
        <f t="shared" si="558"/>
        <v>0</v>
      </c>
      <c r="G836" s="166">
        <f t="shared" si="558"/>
        <v>0</v>
      </c>
      <c r="H836" s="166">
        <f t="shared" si="558"/>
        <v>0</v>
      </c>
      <c r="I836" s="166">
        <f t="shared" si="558"/>
        <v>0</v>
      </c>
      <c r="J836" s="166">
        <f t="shared" si="558"/>
        <v>0</v>
      </c>
      <c r="K836" s="166">
        <f t="shared" si="558"/>
        <v>0</v>
      </c>
      <c r="L836" s="166">
        <f t="shared" si="558"/>
        <v>0</v>
      </c>
      <c r="M836" s="166">
        <f t="shared" si="558"/>
        <v>0</v>
      </c>
      <c r="N836" s="166">
        <f t="shared" si="558"/>
        <v>0</v>
      </c>
      <c r="O836" s="166">
        <f t="shared" si="558"/>
        <v>0</v>
      </c>
      <c r="P836" s="166">
        <f t="shared" si="558"/>
        <v>0</v>
      </c>
      <c r="Q836" s="167" t="s">
        <v>41</v>
      </c>
    </row>
    <row r="837" spans="1:21" x14ac:dyDescent="0.15">
      <c r="A837" s="168"/>
      <c r="B837" s="152" t="s">
        <v>49</v>
      </c>
      <c r="C837" s="152" t="s">
        <v>6</v>
      </c>
      <c r="D837" s="58"/>
      <c r="E837" s="166">
        <f t="shared" si="558"/>
        <v>0</v>
      </c>
      <c r="F837" s="166">
        <f t="shared" si="558"/>
        <v>0</v>
      </c>
      <c r="G837" s="166">
        <f t="shared" si="558"/>
        <v>0</v>
      </c>
      <c r="H837" s="166">
        <f t="shared" si="558"/>
        <v>0</v>
      </c>
      <c r="I837" s="166">
        <f t="shared" si="558"/>
        <v>0</v>
      </c>
      <c r="J837" s="166">
        <f t="shared" si="558"/>
        <v>0</v>
      </c>
      <c r="K837" s="166">
        <f t="shared" si="558"/>
        <v>0</v>
      </c>
      <c r="L837" s="166">
        <f t="shared" si="558"/>
        <v>0</v>
      </c>
      <c r="M837" s="166">
        <f t="shared" si="558"/>
        <v>0</v>
      </c>
      <c r="N837" s="166">
        <f t="shared" si="558"/>
        <v>0</v>
      </c>
      <c r="O837" s="166">
        <f t="shared" si="558"/>
        <v>0</v>
      </c>
      <c r="P837" s="166">
        <f t="shared" si="558"/>
        <v>0</v>
      </c>
      <c r="Q837" s="167" t="s">
        <v>41</v>
      </c>
    </row>
    <row r="838" spans="1:21" x14ac:dyDescent="0.15">
      <c r="A838" s="168"/>
      <c r="B838" s="152" t="s">
        <v>50</v>
      </c>
      <c r="C838" s="152" t="s">
        <v>6</v>
      </c>
      <c r="D838" s="58"/>
      <c r="E838" s="166">
        <f t="shared" si="558"/>
        <v>0</v>
      </c>
      <c r="F838" s="166">
        <f t="shared" si="558"/>
        <v>0</v>
      </c>
      <c r="G838" s="166">
        <f t="shared" si="558"/>
        <v>0</v>
      </c>
      <c r="H838" s="166">
        <f t="shared" si="558"/>
        <v>0</v>
      </c>
      <c r="I838" s="166">
        <f t="shared" si="558"/>
        <v>0</v>
      </c>
      <c r="J838" s="166">
        <f t="shared" si="558"/>
        <v>0</v>
      </c>
      <c r="K838" s="166">
        <f t="shared" si="558"/>
        <v>0</v>
      </c>
      <c r="L838" s="166">
        <f t="shared" si="558"/>
        <v>0</v>
      </c>
      <c r="M838" s="166">
        <f t="shared" si="558"/>
        <v>0</v>
      </c>
      <c r="N838" s="166">
        <f t="shared" si="558"/>
        <v>0</v>
      </c>
      <c r="O838" s="166">
        <f t="shared" si="558"/>
        <v>0</v>
      </c>
      <c r="P838" s="166">
        <f t="shared" si="558"/>
        <v>0</v>
      </c>
      <c r="Q838" s="167" t="s">
        <v>41</v>
      </c>
    </row>
    <row r="839" spans="1:21" x14ac:dyDescent="0.15">
      <c r="A839" s="261" t="s">
        <v>18</v>
      </c>
      <c r="B839" s="262"/>
      <c r="C839" s="162" t="s">
        <v>6</v>
      </c>
      <c r="D839" s="169"/>
      <c r="E839" s="172">
        <f t="shared" ref="E839:P839" si="559">ROUNDDOWN(SUM(E835:E838),0)</f>
        <v>0</v>
      </c>
      <c r="F839" s="172">
        <f t="shared" si="559"/>
        <v>0</v>
      </c>
      <c r="G839" s="172">
        <f t="shared" si="559"/>
        <v>0</v>
      </c>
      <c r="H839" s="172">
        <f t="shared" si="559"/>
        <v>0</v>
      </c>
      <c r="I839" s="172">
        <f t="shared" si="559"/>
        <v>0</v>
      </c>
      <c r="J839" s="178">
        <f t="shared" si="559"/>
        <v>0</v>
      </c>
      <c r="K839" s="172">
        <f t="shared" si="559"/>
        <v>0</v>
      </c>
      <c r="L839" s="172">
        <f t="shared" si="559"/>
        <v>0</v>
      </c>
      <c r="M839" s="172">
        <f t="shared" si="559"/>
        <v>0</v>
      </c>
      <c r="N839" s="172">
        <f t="shared" si="559"/>
        <v>0</v>
      </c>
      <c r="O839" s="172">
        <f t="shared" si="559"/>
        <v>0</v>
      </c>
      <c r="P839" s="172">
        <f t="shared" si="559"/>
        <v>0</v>
      </c>
      <c r="Q839" s="173">
        <f>SUM(E839:P839)</f>
        <v>0</v>
      </c>
    </row>
    <row r="840" spans="1:21" x14ac:dyDescent="0.15">
      <c r="A840" s="174"/>
      <c r="B840" s="174"/>
      <c r="C840" s="174"/>
      <c r="D840" s="174"/>
      <c r="E840" s="174"/>
      <c r="F840" s="174"/>
      <c r="G840" s="174"/>
      <c r="H840" s="174"/>
      <c r="I840" s="174"/>
      <c r="J840" s="174"/>
      <c r="K840" s="174"/>
      <c r="L840" s="174"/>
      <c r="M840" s="174"/>
      <c r="N840" s="174"/>
      <c r="O840" s="174"/>
      <c r="P840" s="174"/>
      <c r="Q840" s="174"/>
      <c r="R840" s="129">
        <f>'別紙２ 予定電力量一覧表＆時間帯別表'!E78</f>
        <v>17</v>
      </c>
    </row>
    <row r="841" spans="1:21" x14ac:dyDescent="0.15">
      <c r="A841" s="263" t="s">
        <v>431</v>
      </c>
      <c r="B841" s="264"/>
      <c r="C841" s="143" t="s">
        <v>2</v>
      </c>
      <c r="D841" s="143" t="s">
        <v>10</v>
      </c>
      <c r="E841" s="144" t="str">
        <f t="shared" ref="E841:P841" si="560">E10</f>
        <v>2021/10</v>
      </c>
      <c r="F841" s="144" t="str">
        <f t="shared" si="560"/>
        <v>2021/11</v>
      </c>
      <c r="G841" s="144" t="str">
        <f t="shared" si="560"/>
        <v>2021/12</v>
      </c>
      <c r="H841" s="144" t="str">
        <f t="shared" si="560"/>
        <v>2022/1</v>
      </c>
      <c r="I841" s="144" t="str">
        <f t="shared" si="560"/>
        <v>2022/2</v>
      </c>
      <c r="J841" s="144" t="str">
        <f t="shared" si="560"/>
        <v>2022/3</v>
      </c>
      <c r="K841" s="144" t="str">
        <f t="shared" si="560"/>
        <v>2022/4</v>
      </c>
      <c r="L841" s="144" t="str">
        <f t="shared" si="560"/>
        <v>2022/5</v>
      </c>
      <c r="M841" s="144" t="str">
        <f t="shared" si="560"/>
        <v>2022/6</v>
      </c>
      <c r="N841" s="144" t="str">
        <f t="shared" si="560"/>
        <v>2022/7</v>
      </c>
      <c r="O841" s="144" t="str">
        <f t="shared" si="560"/>
        <v>2022/8</v>
      </c>
      <c r="P841" s="144" t="str">
        <f t="shared" si="560"/>
        <v>2022/9</v>
      </c>
      <c r="Q841" s="145" t="s">
        <v>8</v>
      </c>
      <c r="R841" s="129">
        <f>P842-R840</f>
        <v>0</v>
      </c>
    </row>
    <row r="842" spans="1:21" x14ac:dyDescent="0.15">
      <c r="A842" s="252" t="s">
        <v>32</v>
      </c>
      <c r="B842" s="253"/>
      <c r="C842" s="146" t="s">
        <v>33</v>
      </c>
      <c r="D842" s="147"/>
      <c r="E842" s="70">
        <f>'別紙２ 予定電力量一覧表＆時間帯別表'!$E$78</f>
        <v>17</v>
      </c>
      <c r="F842" s="70">
        <f t="shared" ref="F842:P842" si="561">$E$842</f>
        <v>17</v>
      </c>
      <c r="G842" s="70">
        <f t="shared" si="561"/>
        <v>17</v>
      </c>
      <c r="H842" s="70">
        <f t="shared" si="561"/>
        <v>17</v>
      </c>
      <c r="I842" s="70">
        <f t="shared" si="561"/>
        <v>17</v>
      </c>
      <c r="J842" s="70">
        <f t="shared" si="561"/>
        <v>17</v>
      </c>
      <c r="K842" s="70">
        <f t="shared" si="561"/>
        <v>17</v>
      </c>
      <c r="L842" s="70">
        <f t="shared" si="561"/>
        <v>17</v>
      </c>
      <c r="M842" s="70">
        <f t="shared" si="561"/>
        <v>17</v>
      </c>
      <c r="N842" s="70">
        <f t="shared" si="561"/>
        <v>17</v>
      </c>
      <c r="O842" s="70">
        <f t="shared" si="561"/>
        <v>17</v>
      </c>
      <c r="P842" s="70">
        <f t="shared" si="561"/>
        <v>17</v>
      </c>
      <c r="Q842" s="148" t="s">
        <v>34</v>
      </c>
    </row>
    <row r="843" spans="1:21" x14ac:dyDescent="0.15">
      <c r="A843" s="254" t="s">
        <v>1</v>
      </c>
      <c r="B843" s="255"/>
      <c r="C843" s="149" t="s">
        <v>36</v>
      </c>
      <c r="D843" s="150"/>
      <c r="E843" s="75">
        <v>100</v>
      </c>
      <c r="F843" s="75">
        <v>100</v>
      </c>
      <c r="G843" s="75">
        <v>100</v>
      </c>
      <c r="H843" s="75">
        <v>100</v>
      </c>
      <c r="I843" s="75">
        <v>100</v>
      </c>
      <c r="J843" s="76">
        <v>100</v>
      </c>
      <c r="K843" s="75">
        <v>100</v>
      </c>
      <c r="L843" s="75">
        <v>100</v>
      </c>
      <c r="M843" s="75">
        <v>100</v>
      </c>
      <c r="N843" s="75">
        <v>100</v>
      </c>
      <c r="O843" s="75">
        <v>100</v>
      </c>
      <c r="P843" s="75">
        <v>100</v>
      </c>
      <c r="Q843" s="151" t="s">
        <v>34</v>
      </c>
    </row>
    <row r="844" spans="1:21" ht="13.5" customHeight="1" x14ac:dyDescent="0.15">
      <c r="A844" s="256" t="s">
        <v>38</v>
      </c>
      <c r="B844" s="152" t="s">
        <v>47</v>
      </c>
      <c r="C844" s="152" t="s">
        <v>40</v>
      </c>
      <c r="D844" s="153"/>
      <c r="E844" s="74">
        <f>'別紙２ 予定電力量一覧表＆時間帯別表'!F130</f>
        <v>0</v>
      </c>
      <c r="F844" s="74">
        <f>'別紙２ 予定電力量一覧表＆時間帯別表'!G130</f>
        <v>0</v>
      </c>
      <c r="G844" s="74">
        <f>'別紙２ 予定電力量一覧表＆時間帯別表'!H130</f>
        <v>0</v>
      </c>
      <c r="H844" s="74">
        <f>'別紙２ 予定電力量一覧表＆時間帯別表'!I130</f>
        <v>0</v>
      </c>
      <c r="I844" s="74">
        <f>'別紙２ 予定電力量一覧表＆時間帯別表'!J130</f>
        <v>0</v>
      </c>
      <c r="J844" s="74">
        <f>'別紙２ 予定電力量一覧表＆時間帯別表'!K130</f>
        <v>0</v>
      </c>
      <c r="K844" s="74">
        <f>'別紙２ 予定電力量一覧表＆時間帯別表'!L130</f>
        <v>0</v>
      </c>
      <c r="L844" s="74">
        <f>'別紙２ 予定電力量一覧表＆時間帯別表'!M130</f>
        <v>0</v>
      </c>
      <c r="M844" s="74">
        <f>'別紙２ 予定電力量一覧表＆時間帯別表'!N130</f>
        <v>0</v>
      </c>
      <c r="N844" s="74">
        <f>'別紙２ 予定電力量一覧表＆時間帯別表'!O130</f>
        <v>1200</v>
      </c>
      <c r="O844" s="74">
        <f>'別紙２ 予定電力量一覧表＆時間帯別表'!P130</f>
        <v>1600</v>
      </c>
      <c r="P844" s="74">
        <f>'別紙２ 予定電力量一覧表＆時間帯別表'!Q130</f>
        <v>1200</v>
      </c>
      <c r="Q844" s="151">
        <f>SUM(E844:P844)</f>
        <v>4000</v>
      </c>
    </row>
    <row r="845" spans="1:21" x14ac:dyDescent="0.15">
      <c r="A845" s="266"/>
      <c r="B845" s="152" t="s">
        <v>49</v>
      </c>
      <c r="C845" s="152" t="s">
        <v>40</v>
      </c>
      <c r="D845" s="153"/>
      <c r="E845" s="74">
        <f>'別紙２ 予定電力量一覧表＆時間帯別表'!F131</f>
        <v>1800</v>
      </c>
      <c r="F845" s="74">
        <f>'別紙２ 予定電力量一覧表＆時間帯別表'!G131</f>
        <v>1800</v>
      </c>
      <c r="G845" s="74">
        <f>'別紙２ 予定電力量一覧表＆時間帯別表'!H131</f>
        <v>2700</v>
      </c>
      <c r="H845" s="74">
        <f>'別紙２ 予定電力量一覧表＆時間帯別表'!I131</f>
        <v>3400</v>
      </c>
      <c r="I845" s="74">
        <f>'別紙２ 予定電力量一覧表＆時間帯別表'!J131</f>
        <v>2700</v>
      </c>
      <c r="J845" s="74">
        <f>'別紙２ 予定電力量一覧表＆時間帯別表'!K131</f>
        <v>2700</v>
      </c>
      <c r="K845" s="74">
        <f>'別紙２ 予定電力量一覧表＆時間帯別表'!L131</f>
        <v>1800</v>
      </c>
      <c r="L845" s="74">
        <f>'別紙２ 予定電力量一覧表＆時間帯別表'!M131</f>
        <v>1300</v>
      </c>
      <c r="M845" s="74">
        <f>'別紙２ 予定電力量一覧表＆時間帯別表'!N131</f>
        <v>2100</v>
      </c>
      <c r="N845" s="74">
        <f>'別紙２ 予定電力量一覧表＆時間帯別表'!O131</f>
        <v>1100</v>
      </c>
      <c r="O845" s="74">
        <f>'別紙２ 予定電力量一覧表＆時間帯別表'!P131</f>
        <v>1700</v>
      </c>
      <c r="P845" s="74">
        <f>'別紙２ 予定電力量一覧表＆時間帯別表'!Q131</f>
        <v>1300</v>
      </c>
      <c r="Q845" s="151">
        <f>SUM(E845:P845)</f>
        <v>24400</v>
      </c>
      <c r="S845" s="161">
        <f>'別紙２ 予定電力量一覧表＆時間帯別表'!R78</f>
        <v>55000</v>
      </c>
      <c r="T845" s="161">
        <f>Q847-S845</f>
        <v>0</v>
      </c>
      <c r="U845" s="161" t="str">
        <f>'別紙２ 予定電力量一覧表＆時間帯別表'!B78</f>
        <v>二見分署</v>
      </c>
    </row>
    <row r="846" spans="1:21" x14ac:dyDescent="0.15">
      <c r="A846" s="257"/>
      <c r="B846" s="152" t="s">
        <v>50</v>
      </c>
      <c r="C846" s="152" t="s">
        <v>40</v>
      </c>
      <c r="D846" s="153"/>
      <c r="E846" s="74">
        <f>'別紙２ 予定電力量一覧表＆時間帯別表'!F132</f>
        <v>1700</v>
      </c>
      <c r="F846" s="74">
        <f>'別紙２ 予定電力量一覧表＆時間帯別表'!G132</f>
        <v>2200</v>
      </c>
      <c r="G846" s="74">
        <f>'別紙２ 予定電力量一覧表＆時間帯別表'!H132</f>
        <v>2900</v>
      </c>
      <c r="H846" s="74">
        <f>'別紙２ 予定電力量一覧表＆時間帯別表'!I132</f>
        <v>3100</v>
      </c>
      <c r="I846" s="74">
        <f>'別紙２ 予定電力量一覧表＆時間帯別表'!J132</f>
        <v>2300</v>
      </c>
      <c r="J846" s="74">
        <f>'別紙２ 予定電力量一覧表＆時間帯別表'!K132</f>
        <v>1800</v>
      </c>
      <c r="K846" s="74">
        <f>'別紙２ 予定電力量一覧表＆時間帯別表'!L132</f>
        <v>2200</v>
      </c>
      <c r="L846" s="74">
        <f>'別紙２ 予定電力量一覧表＆時間帯別表'!M132</f>
        <v>2000</v>
      </c>
      <c r="M846" s="74">
        <f>'別紙２ 予定電力量一覧表＆時間帯別表'!N132</f>
        <v>1700</v>
      </c>
      <c r="N846" s="74">
        <f>'別紙２ 予定電力量一覧表＆時間帯別表'!O132</f>
        <v>2000</v>
      </c>
      <c r="O846" s="74">
        <f>'別紙２ 予定電力量一覧表＆時間帯別表'!P132</f>
        <v>2700</v>
      </c>
      <c r="P846" s="74">
        <f>'別紙２ 予定電力量一覧表＆時間帯別表'!Q132</f>
        <v>2000</v>
      </c>
      <c r="Q846" s="151">
        <f>SUM(E846:P846)</f>
        <v>26600</v>
      </c>
    </row>
    <row r="847" spans="1:21" x14ac:dyDescent="0.15">
      <c r="A847" s="258"/>
      <c r="B847" s="156" t="s">
        <v>0</v>
      </c>
      <c r="C847" s="156" t="s">
        <v>40</v>
      </c>
      <c r="D847" s="157"/>
      <c r="E847" s="158">
        <f>SUM(E844:E846)</f>
        <v>3500</v>
      </c>
      <c r="F847" s="158">
        <f t="shared" ref="F847:P847" si="562">SUM(F844:F846)</f>
        <v>4000</v>
      </c>
      <c r="G847" s="158">
        <f t="shared" si="562"/>
        <v>5600</v>
      </c>
      <c r="H847" s="158">
        <f t="shared" si="562"/>
        <v>6500</v>
      </c>
      <c r="I847" s="158">
        <f t="shared" si="562"/>
        <v>5000</v>
      </c>
      <c r="J847" s="177">
        <f t="shared" si="562"/>
        <v>4500</v>
      </c>
      <c r="K847" s="158">
        <f t="shared" si="562"/>
        <v>4000</v>
      </c>
      <c r="L847" s="158">
        <f t="shared" si="562"/>
        <v>3300</v>
      </c>
      <c r="M847" s="158">
        <f t="shared" si="562"/>
        <v>3800</v>
      </c>
      <c r="N847" s="158">
        <f t="shared" si="562"/>
        <v>4300</v>
      </c>
      <c r="O847" s="158">
        <f t="shared" si="562"/>
        <v>6000</v>
      </c>
      <c r="P847" s="158">
        <f t="shared" si="562"/>
        <v>4500</v>
      </c>
      <c r="Q847" s="159">
        <f>SUM(E847:P847)</f>
        <v>55000</v>
      </c>
    </row>
    <row r="848" spans="1:21" x14ac:dyDescent="0.15">
      <c r="A848" s="259" t="s">
        <v>5</v>
      </c>
      <c r="B848" s="260"/>
      <c r="C848" s="162" t="s">
        <v>6</v>
      </c>
      <c r="D848" s="62"/>
      <c r="E848" s="163">
        <f t="shared" ref="E848:P848" si="563">$D848*E842*(185-E843)/100</f>
        <v>0</v>
      </c>
      <c r="F848" s="163">
        <f t="shared" si="563"/>
        <v>0</v>
      </c>
      <c r="G848" s="163">
        <f t="shared" si="563"/>
        <v>0</v>
      </c>
      <c r="H848" s="163">
        <f t="shared" si="563"/>
        <v>0</v>
      </c>
      <c r="I848" s="163">
        <f t="shared" si="563"/>
        <v>0</v>
      </c>
      <c r="J848" s="163">
        <f t="shared" si="563"/>
        <v>0</v>
      </c>
      <c r="K848" s="163">
        <f t="shared" si="563"/>
        <v>0</v>
      </c>
      <c r="L848" s="163">
        <f t="shared" si="563"/>
        <v>0</v>
      </c>
      <c r="M848" s="163">
        <f t="shared" si="563"/>
        <v>0</v>
      </c>
      <c r="N848" s="163">
        <f t="shared" si="563"/>
        <v>0</v>
      </c>
      <c r="O848" s="163">
        <f t="shared" si="563"/>
        <v>0</v>
      </c>
      <c r="P848" s="163">
        <f t="shared" si="563"/>
        <v>0</v>
      </c>
      <c r="Q848" s="164" t="s">
        <v>34</v>
      </c>
    </row>
    <row r="849" spans="1:21" x14ac:dyDescent="0.15">
      <c r="A849" s="165" t="s">
        <v>7</v>
      </c>
      <c r="B849" s="152" t="s">
        <v>47</v>
      </c>
      <c r="C849" s="152" t="s">
        <v>6</v>
      </c>
      <c r="D849" s="58"/>
      <c r="E849" s="166">
        <f t="shared" ref="E849:P849" si="564">$D849*E844</f>
        <v>0</v>
      </c>
      <c r="F849" s="166">
        <f t="shared" si="564"/>
        <v>0</v>
      </c>
      <c r="G849" s="166">
        <f t="shared" si="564"/>
        <v>0</v>
      </c>
      <c r="H849" s="166">
        <f t="shared" si="564"/>
        <v>0</v>
      </c>
      <c r="I849" s="166">
        <f t="shared" si="564"/>
        <v>0</v>
      </c>
      <c r="J849" s="166">
        <f t="shared" si="564"/>
        <v>0</v>
      </c>
      <c r="K849" s="166">
        <f t="shared" si="564"/>
        <v>0</v>
      </c>
      <c r="L849" s="166">
        <f t="shared" si="564"/>
        <v>0</v>
      </c>
      <c r="M849" s="166">
        <f t="shared" si="564"/>
        <v>0</v>
      </c>
      <c r="N849" s="166">
        <f t="shared" si="564"/>
        <v>0</v>
      </c>
      <c r="O849" s="166">
        <f t="shared" si="564"/>
        <v>0</v>
      </c>
      <c r="P849" s="166">
        <f t="shared" si="564"/>
        <v>0</v>
      </c>
      <c r="Q849" s="167" t="s">
        <v>34</v>
      </c>
    </row>
    <row r="850" spans="1:21" x14ac:dyDescent="0.15">
      <c r="A850" s="168"/>
      <c r="B850" s="152" t="s">
        <v>49</v>
      </c>
      <c r="C850" s="152" t="s">
        <v>6</v>
      </c>
      <c r="D850" s="58"/>
      <c r="E850" s="166">
        <f t="shared" ref="E850:P850" si="565">$D850*E845</f>
        <v>0</v>
      </c>
      <c r="F850" s="166">
        <f t="shared" si="565"/>
        <v>0</v>
      </c>
      <c r="G850" s="166">
        <f t="shared" si="565"/>
        <v>0</v>
      </c>
      <c r="H850" s="166">
        <f t="shared" si="565"/>
        <v>0</v>
      </c>
      <c r="I850" s="166">
        <f t="shared" si="565"/>
        <v>0</v>
      </c>
      <c r="J850" s="166">
        <f t="shared" si="565"/>
        <v>0</v>
      </c>
      <c r="K850" s="166">
        <f t="shared" si="565"/>
        <v>0</v>
      </c>
      <c r="L850" s="166">
        <f t="shared" si="565"/>
        <v>0</v>
      </c>
      <c r="M850" s="166">
        <f t="shared" si="565"/>
        <v>0</v>
      </c>
      <c r="N850" s="166">
        <f t="shared" si="565"/>
        <v>0</v>
      </c>
      <c r="O850" s="166">
        <f t="shared" si="565"/>
        <v>0</v>
      </c>
      <c r="P850" s="166">
        <f t="shared" si="565"/>
        <v>0</v>
      </c>
      <c r="Q850" s="167" t="s">
        <v>34</v>
      </c>
    </row>
    <row r="851" spans="1:21" x14ac:dyDescent="0.15">
      <c r="A851" s="168"/>
      <c r="B851" s="152" t="s">
        <v>50</v>
      </c>
      <c r="C851" s="152" t="s">
        <v>6</v>
      </c>
      <c r="D851" s="58"/>
      <c r="E851" s="166">
        <f t="shared" ref="E851:P851" si="566">$D851*E846</f>
        <v>0</v>
      </c>
      <c r="F851" s="166">
        <f t="shared" si="566"/>
        <v>0</v>
      </c>
      <c r="G851" s="166">
        <f t="shared" si="566"/>
        <v>0</v>
      </c>
      <c r="H851" s="166">
        <f t="shared" si="566"/>
        <v>0</v>
      </c>
      <c r="I851" s="166">
        <f t="shared" si="566"/>
        <v>0</v>
      </c>
      <c r="J851" s="166">
        <f t="shared" si="566"/>
        <v>0</v>
      </c>
      <c r="K851" s="166">
        <f t="shared" si="566"/>
        <v>0</v>
      </c>
      <c r="L851" s="166">
        <f t="shared" si="566"/>
        <v>0</v>
      </c>
      <c r="M851" s="166">
        <f t="shared" si="566"/>
        <v>0</v>
      </c>
      <c r="N851" s="166">
        <f t="shared" si="566"/>
        <v>0</v>
      </c>
      <c r="O851" s="166">
        <f t="shared" si="566"/>
        <v>0</v>
      </c>
      <c r="P851" s="166">
        <f t="shared" si="566"/>
        <v>0</v>
      </c>
      <c r="Q851" s="167" t="s">
        <v>34</v>
      </c>
    </row>
    <row r="852" spans="1:21" x14ac:dyDescent="0.15">
      <c r="A852" s="261" t="s">
        <v>18</v>
      </c>
      <c r="B852" s="262"/>
      <c r="C852" s="162" t="s">
        <v>6</v>
      </c>
      <c r="D852" s="169"/>
      <c r="E852" s="172">
        <f t="shared" ref="E852:P852" si="567">ROUNDDOWN(SUM(E848:E851),0)</f>
        <v>0</v>
      </c>
      <c r="F852" s="172">
        <f t="shared" si="567"/>
        <v>0</v>
      </c>
      <c r="G852" s="172">
        <f t="shared" si="567"/>
        <v>0</v>
      </c>
      <c r="H852" s="172">
        <f t="shared" si="567"/>
        <v>0</v>
      </c>
      <c r="I852" s="172">
        <f t="shared" si="567"/>
        <v>0</v>
      </c>
      <c r="J852" s="178">
        <f t="shared" si="567"/>
        <v>0</v>
      </c>
      <c r="K852" s="172">
        <f t="shared" si="567"/>
        <v>0</v>
      </c>
      <c r="L852" s="172">
        <f t="shared" si="567"/>
        <v>0</v>
      </c>
      <c r="M852" s="172">
        <f t="shared" si="567"/>
        <v>0</v>
      </c>
      <c r="N852" s="172">
        <f t="shared" si="567"/>
        <v>0</v>
      </c>
      <c r="O852" s="172">
        <f t="shared" si="567"/>
        <v>0</v>
      </c>
      <c r="P852" s="172">
        <f t="shared" si="567"/>
        <v>0</v>
      </c>
      <c r="Q852" s="173">
        <f>SUM(E852:P852)</f>
        <v>0</v>
      </c>
    </row>
    <row r="853" spans="1:21" x14ac:dyDescent="0.15">
      <c r="A853" s="174"/>
      <c r="B853" s="174"/>
      <c r="C853" s="174"/>
      <c r="D853" s="174"/>
      <c r="E853" s="174"/>
      <c r="F853" s="174"/>
      <c r="G853" s="174"/>
      <c r="H853" s="174"/>
      <c r="I853" s="174"/>
      <c r="J853" s="174"/>
      <c r="K853" s="174"/>
      <c r="L853" s="174"/>
      <c r="M853" s="174"/>
      <c r="N853" s="174"/>
      <c r="O853" s="174"/>
      <c r="P853" s="174"/>
      <c r="Q853" s="174"/>
      <c r="R853" s="129">
        <f>'別紙２ 予定電力量一覧表＆時間帯別表'!E79</f>
        <v>27</v>
      </c>
    </row>
    <row r="854" spans="1:21" x14ac:dyDescent="0.15">
      <c r="A854" s="265" t="str">
        <f>'別紙２ 予定電力量一覧表＆時間帯別表'!$B$133</f>
        <v>ＪＲ大久保駅自由通路</v>
      </c>
      <c r="B854" s="264"/>
      <c r="C854" s="143" t="s">
        <v>2</v>
      </c>
      <c r="D854" s="143" t="s">
        <v>10</v>
      </c>
      <c r="E854" s="144" t="str">
        <f t="shared" ref="E854:P854" si="568">E10</f>
        <v>2021/10</v>
      </c>
      <c r="F854" s="144" t="str">
        <f t="shared" si="568"/>
        <v>2021/11</v>
      </c>
      <c r="G854" s="144" t="str">
        <f t="shared" si="568"/>
        <v>2021/12</v>
      </c>
      <c r="H854" s="144" t="str">
        <f t="shared" si="568"/>
        <v>2022/1</v>
      </c>
      <c r="I854" s="144" t="str">
        <f t="shared" si="568"/>
        <v>2022/2</v>
      </c>
      <c r="J854" s="144" t="str">
        <f t="shared" si="568"/>
        <v>2022/3</v>
      </c>
      <c r="K854" s="144" t="str">
        <f t="shared" si="568"/>
        <v>2022/4</v>
      </c>
      <c r="L854" s="144" t="str">
        <f t="shared" si="568"/>
        <v>2022/5</v>
      </c>
      <c r="M854" s="144" t="str">
        <f t="shared" si="568"/>
        <v>2022/6</v>
      </c>
      <c r="N854" s="144" t="str">
        <f t="shared" si="568"/>
        <v>2022/7</v>
      </c>
      <c r="O854" s="144" t="str">
        <f t="shared" si="568"/>
        <v>2022/8</v>
      </c>
      <c r="P854" s="144" t="str">
        <f t="shared" si="568"/>
        <v>2022/9</v>
      </c>
      <c r="Q854" s="145" t="s">
        <v>8</v>
      </c>
      <c r="R854" s="129">
        <f>P855-R853</f>
        <v>0</v>
      </c>
    </row>
    <row r="855" spans="1:21" x14ac:dyDescent="0.15">
      <c r="A855" s="252" t="s">
        <v>32</v>
      </c>
      <c r="B855" s="253"/>
      <c r="C855" s="146" t="s">
        <v>33</v>
      </c>
      <c r="D855" s="147"/>
      <c r="E855" s="70">
        <f>'別紙２ 予定電力量一覧表＆時間帯別表'!E79</f>
        <v>27</v>
      </c>
      <c r="F855" s="70">
        <f t="shared" ref="F855:P855" si="569">$E$855</f>
        <v>27</v>
      </c>
      <c r="G855" s="70">
        <f t="shared" si="569"/>
        <v>27</v>
      </c>
      <c r="H855" s="70">
        <f t="shared" si="569"/>
        <v>27</v>
      </c>
      <c r="I855" s="70">
        <f t="shared" si="569"/>
        <v>27</v>
      </c>
      <c r="J855" s="70">
        <f t="shared" si="569"/>
        <v>27</v>
      </c>
      <c r="K855" s="70">
        <f t="shared" si="569"/>
        <v>27</v>
      </c>
      <c r="L855" s="70">
        <f t="shared" si="569"/>
        <v>27</v>
      </c>
      <c r="M855" s="70">
        <f t="shared" si="569"/>
        <v>27</v>
      </c>
      <c r="N855" s="70">
        <f t="shared" si="569"/>
        <v>27</v>
      </c>
      <c r="O855" s="70">
        <f t="shared" si="569"/>
        <v>27</v>
      </c>
      <c r="P855" s="70">
        <f t="shared" si="569"/>
        <v>27</v>
      </c>
      <c r="Q855" s="148" t="s">
        <v>34</v>
      </c>
    </row>
    <row r="856" spans="1:21" x14ac:dyDescent="0.15">
      <c r="A856" s="254" t="s">
        <v>1</v>
      </c>
      <c r="B856" s="255"/>
      <c r="C856" s="149" t="s">
        <v>36</v>
      </c>
      <c r="D856" s="150"/>
      <c r="E856" s="75">
        <v>100</v>
      </c>
      <c r="F856" s="75">
        <v>100</v>
      </c>
      <c r="G856" s="75">
        <v>100</v>
      </c>
      <c r="H856" s="75">
        <v>100</v>
      </c>
      <c r="I856" s="75">
        <v>100</v>
      </c>
      <c r="J856" s="76">
        <v>100</v>
      </c>
      <c r="K856" s="75">
        <v>100</v>
      </c>
      <c r="L856" s="75">
        <v>100</v>
      </c>
      <c r="M856" s="75">
        <v>100</v>
      </c>
      <c r="N856" s="75">
        <v>100</v>
      </c>
      <c r="O856" s="75">
        <v>100</v>
      </c>
      <c r="P856" s="75">
        <v>100</v>
      </c>
      <c r="Q856" s="151" t="s">
        <v>34</v>
      </c>
    </row>
    <row r="857" spans="1:21" ht="13.5" customHeight="1" x14ac:dyDescent="0.15">
      <c r="A857" s="256" t="s">
        <v>38</v>
      </c>
      <c r="B857" s="152" t="s">
        <v>47</v>
      </c>
      <c r="C857" s="152" t="s">
        <v>40</v>
      </c>
      <c r="D857" s="153"/>
      <c r="E857" s="74">
        <f>'別紙２ 予定電力量一覧表＆時間帯別表'!F133</f>
        <v>2600</v>
      </c>
      <c r="F857" s="74">
        <f>'別紙２ 予定電力量一覧表＆時間帯別表'!G133</f>
        <v>0</v>
      </c>
      <c r="G857" s="74">
        <f>'別紙２ 予定電力量一覧表＆時間帯別表'!H133</f>
        <v>0</v>
      </c>
      <c r="H857" s="74">
        <f>'別紙２ 予定電力量一覧表＆時間帯別表'!I133</f>
        <v>0</v>
      </c>
      <c r="I857" s="74">
        <f>'別紙２ 予定電力量一覧表＆時間帯別表'!J133</f>
        <v>0</v>
      </c>
      <c r="J857" s="74">
        <f>'別紙２ 予定電力量一覧表＆時間帯別表'!K133</f>
        <v>0</v>
      </c>
      <c r="K857" s="74">
        <f>'別紙２ 予定電力量一覧表＆時間帯別表'!L133</f>
        <v>0</v>
      </c>
      <c r="L857" s="74">
        <f>'別紙２ 予定電力量一覧表＆時間帯別表'!M133</f>
        <v>0</v>
      </c>
      <c r="M857" s="74">
        <f>'別紙２ 予定電力量一覧表＆時間帯別表'!N133</f>
        <v>0</v>
      </c>
      <c r="N857" s="74">
        <f>'別紙２ 予定電力量一覧表＆時間帯別表'!O133</f>
        <v>300</v>
      </c>
      <c r="O857" s="74">
        <f>'別紙２ 予定電力量一覧表＆時間帯別表'!P133</f>
        <v>1900</v>
      </c>
      <c r="P857" s="74">
        <f>'別紙２ 予定電力量一覧表＆時間帯別表'!Q133</f>
        <v>3000</v>
      </c>
      <c r="Q857" s="151">
        <f>SUM(E857:P857)</f>
        <v>7800</v>
      </c>
    </row>
    <row r="858" spans="1:21" x14ac:dyDescent="0.15">
      <c r="A858" s="266"/>
      <c r="B858" s="152" t="s">
        <v>49</v>
      </c>
      <c r="C858" s="152" t="s">
        <v>40</v>
      </c>
      <c r="D858" s="153"/>
      <c r="E858" s="74">
        <f>'別紙２ 予定電力量一覧表＆時間帯別表'!F134</f>
        <v>3100</v>
      </c>
      <c r="F858" s="74">
        <f>'別紙２ 予定電力量一覧表＆時間帯別表'!G134</f>
        <v>4200</v>
      </c>
      <c r="G858" s="74">
        <f>'別紙２ 予定電力量一覧表＆時間帯別表'!H134</f>
        <v>6200</v>
      </c>
      <c r="H858" s="74">
        <f>'別紙２ 予定電力量一覧表＆時間帯別表'!I134</f>
        <v>6500</v>
      </c>
      <c r="I858" s="74">
        <f>'別紙２ 予定電力量一覧表＆時間帯別表'!J134</f>
        <v>6600</v>
      </c>
      <c r="J858" s="74">
        <f>'別紙２ 予定電力量一覧表＆時間帯別表'!K134</f>
        <v>5700</v>
      </c>
      <c r="K858" s="74">
        <f>'別紙２ 予定電力量一覧表＆時間帯別表'!L134</f>
        <v>6600</v>
      </c>
      <c r="L858" s="74">
        <f>'別紙２ 予定電力量一覧表＆時間帯別表'!M134</f>
        <v>6000</v>
      </c>
      <c r="M858" s="74">
        <f>'別紙２ 予定電力量一覧表＆時間帯別表'!N134</f>
        <v>5200</v>
      </c>
      <c r="N858" s="74">
        <f>'別紙２ 予定電力量一覧表＆時間帯別表'!O134</f>
        <v>5800</v>
      </c>
      <c r="O858" s="74">
        <f>'別紙２ 予定電力量一覧表＆時間帯別表'!P134</f>
        <v>6100</v>
      </c>
      <c r="P858" s="74">
        <f>'別紙２ 予定電力量一覧表＆時間帯別表'!Q134</f>
        <v>3000</v>
      </c>
      <c r="Q858" s="151">
        <f>SUM(E858:P858)</f>
        <v>65000</v>
      </c>
      <c r="S858" s="161">
        <f>'別紙２ 予定電力量一覧表＆時間帯別表'!R79</f>
        <v>142100</v>
      </c>
      <c r="T858" s="161">
        <f>Q860-S858</f>
        <v>0</v>
      </c>
      <c r="U858" s="161" t="str">
        <f>'別紙２ 予定電力量一覧表＆時間帯別表'!B79</f>
        <v>ＪＲ大久保駅自由通路</v>
      </c>
    </row>
    <row r="859" spans="1:21" x14ac:dyDescent="0.15">
      <c r="A859" s="257"/>
      <c r="B859" s="152" t="s">
        <v>50</v>
      </c>
      <c r="C859" s="152" t="s">
        <v>40</v>
      </c>
      <c r="D859" s="153"/>
      <c r="E859" s="74">
        <f>'別紙２ 予定電力量一覧表＆時間帯別表'!F135</f>
        <v>5600</v>
      </c>
      <c r="F859" s="74">
        <f>'別紙２ 予定電力量一覧表＆時間帯別表'!G135</f>
        <v>7800</v>
      </c>
      <c r="G859" s="74">
        <f>'別紙２ 予定電力量一覧表＆時間帯別表'!H135</f>
        <v>5600</v>
      </c>
      <c r="H859" s="74">
        <f>'別紙２ 予定電力量一覧表＆時間帯別表'!I135</f>
        <v>6100</v>
      </c>
      <c r="I859" s="74">
        <f>'別紙２ 予定電力量一覧表＆時間帯別表'!J135</f>
        <v>6200</v>
      </c>
      <c r="J859" s="74">
        <f>'別紙２ 予定電力量一覧表＆時間帯別表'!K135</f>
        <v>5700</v>
      </c>
      <c r="K859" s="74">
        <f>'別紙２ 予定電力量一覧表＆時間帯別表'!L135</f>
        <v>5700</v>
      </c>
      <c r="L859" s="74">
        <f>'別紙２ 予定電力量一覧表＆時間帯別表'!M135</f>
        <v>5200</v>
      </c>
      <c r="M859" s="74">
        <f>'別紙２ 予定電力量一覧表＆時間帯別表'!N135</f>
        <v>6100</v>
      </c>
      <c r="N859" s="74">
        <f>'別紙２ 予定電力量一覧表＆時間帯別表'!O135</f>
        <v>5900</v>
      </c>
      <c r="O859" s="74">
        <f>'別紙２ 予定電力量一覧表＆時間帯別表'!P135</f>
        <v>3700</v>
      </c>
      <c r="P859" s="74">
        <f>'別紙２ 予定電力量一覧表＆時間帯別表'!Q135</f>
        <v>5700</v>
      </c>
      <c r="Q859" s="151">
        <f>SUM(E859:P859)</f>
        <v>69300</v>
      </c>
    </row>
    <row r="860" spans="1:21" x14ac:dyDescent="0.15">
      <c r="A860" s="258"/>
      <c r="B860" s="156" t="s">
        <v>0</v>
      </c>
      <c r="C860" s="156" t="s">
        <v>40</v>
      </c>
      <c r="D860" s="157"/>
      <c r="E860" s="158">
        <f>SUM(E857:E859)</f>
        <v>11300</v>
      </c>
      <c r="F860" s="158">
        <f t="shared" ref="F860:P860" si="570">SUM(F857:F859)</f>
        <v>12000</v>
      </c>
      <c r="G860" s="158">
        <f t="shared" si="570"/>
        <v>11800</v>
      </c>
      <c r="H860" s="158">
        <f t="shared" si="570"/>
        <v>12600</v>
      </c>
      <c r="I860" s="158">
        <f t="shared" si="570"/>
        <v>12800</v>
      </c>
      <c r="J860" s="177">
        <f t="shared" si="570"/>
        <v>11400</v>
      </c>
      <c r="K860" s="158">
        <f t="shared" si="570"/>
        <v>12300</v>
      </c>
      <c r="L860" s="158">
        <f t="shared" si="570"/>
        <v>11200</v>
      </c>
      <c r="M860" s="158">
        <f t="shared" si="570"/>
        <v>11300</v>
      </c>
      <c r="N860" s="158">
        <f t="shared" si="570"/>
        <v>12000</v>
      </c>
      <c r="O860" s="158">
        <f t="shared" si="570"/>
        <v>11700</v>
      </c>
      <c r="P860" s="158">
        <f t="shared" si="570"/>
        <v>11700</v>
      </c>
      <c r="Q860" s="159">
        <f>SUM(E860:P860)</f>
        <v>142100</v>
      </c>
    </row>
    <row r="861" spans="1:21" x14ac:dyDescent="0.15">
      <c r="A861" s="259" t="s">
        <v>5</v>
      </c>
      <c r="B861" s="260"/>
      <c r="C861" s="162" t="s">
        <v>6</v>
      </c>
      <c r="D861" s="62"/>
      <c r="E861" s="163">
        <f t="shared" ref="E861:P861" si="571">$D861*E855*(185-E856)/100</f>
        <v>0</v>
      </c>
      <c r="F861" s="163">
        <f t="shared" si="571"/>
        <v>0</v>
      </c>
      <c r="G861" s="163">
        <f t="shared" si="571"/>
        <v>0</v>
      </c>
      <c r="H861" s="163">
        <f t="shared" si="571"/>
        <v>0</v>
      </c>
      <c r="I861" s="163">
        <f t="shared" si="571"/>
        <v>0</v>
      </c>
      <c r="J861" s="163">
        <f t="shared" si="571"/>
        <v>0</v>
      </c>
      <c r="K861" s="163">
        <f t="shared" si="571"/>
        <v>0</v>
      </c>
      <c r="L861" s="163">
        <f t="shared" si="571"/>
        <v>0</v>
      </c>
      <c r="M861" s="163">
        <f t="shared" si="571"/>
        <v>0</v>
      </c>
      <c r="N861" s="163">
        <f t="shared" si="571"/>
        <v>0</v>
      </c>
      <c r="O861" s="163">
        <f t="shared" si="571"/>
        <v>0</v>
      </c>
      <c r="P861" s="163">
        <f t="shared" si="571"/>
        <v>0</v>
      </c>
      <c r="Q861" s="164" t="s">
        <v>34</v>
      </c>
    </row>
    <row r="862" spans="1:21" x14ac:dyDescent="0.15">
      <c r="A862" s="165" t="s">
        <v>7</v>
      </c>
      <c r="B862" s="152" t="s">
        <v>47</v>
      </c>
      <c r="C862" s="152" t="s">
        <v>6</v>
      </c>
      <c r="D862" s="58"/>
      <c r="E862" s="166">
        <f t="shared" ref="E862:P862" si="572">$D862*E857</f>
        <v>0</v>
      </c>
      <c r="F862" s="166">
        <f t="shared" si="572"/>
        <v>0</v>
      </c>
      <c r="G862" s="166">
        <f t="shared" si="572"/>
        <v>0</v>
      </c>
      <c r="H862" s="166">
        <f t="shared" si="572"/>
        <v>0</v>
      </c>
      <c r="I862" s="166">
        <f t="shared" si="572"/>
        <v>0</v>
      </c>
      <c r="J862" s="166">
        <f t="shared" si="572"/>
        <v>0</v>
      </c>
      <c r="K862" s="166">
        <f t="shared" si="572"/>
        <v>0</v>
      </c>
      <c r="L862" s="166">
        <f t="shared" si="572"/>
        <v>0</v>
      </c>
      <c r="M862" s="166">
        <f t="shared" si="572"/>
        <v>0</v>
      </c>
      <c r="N862" s="166">
        <f t="shared" si="572"/>
        <v>0</v>
      </c>
      <c r="O862" s="166">
        <f t="shared" si="572"/>
        <v>0</v>
      </c>
      <c r="P862" s="166">
        <f t="shared" si="572"/>
        <v>0</v>
      </c>
      <c r="Q862" s="167" t="s">
        <v>34</v>
      </c>
    </row>
    <row r="863" spans="1:21" x14ac:dyDescent="0.15">
      <c r="A863" s="168"/>
      <c r="B863" s="152" t="s">
        <v>49</v>
      </c>
      <c r="C863" s="152" t="s">
        <v>6</v>
      </c>
      <c r="D863" s="58"/>
      <c r="E863" s="166">
        <f t="shared" ref="E863:P863" si="573">$D863*E858</f>
        <v>0</v>
      </c>
      <c r="F863" s="166">
        <f t="shared" si="573"/>
        <v>0</v>
      </c>
      <c r="G863" s="166">
        <f t="shared" si="573"/>
        <v>0</v>
      </c>
      <c r="H863" s="166">
        <f t="shared" si="573"/>
        <v>0</v>
      </c>
      <c r="I863" s="166">
        <f t="shared" si="573"/>
        <v>0</v>
      </c>
      <c r="J863" s="166">
        <f t="shared" si="573"/>
        <v>0</v>
      </c>
      <c r="K863" s="166">
        <f t="shared" si="573"/>
        <v>0</v>
      </c>
      <c r="L863" s="166">
        <f t="shared" si="573"/>
        <v>0</v>
      </c>
      <c r="M863" s="166">
        <f t="shared" si="573"/>
        <v>0</v>
      </c>
      <c r="N863" s="166">
        <f t="shared" si="573"/>
        <v>0</v>
      </c>
      <c r="O863" s="166">
        <f t="shared" si="573"/>
        <v>0</v>
      </c>
      <c r="P863" s="166">
        <f t="shared" si="573"/>
        <v>0</v>
      </c>
      <c r="Q863" s="167" t="s">
        <v>34</v>
      </c>
    </row>
    <row r="864" spans="1:21" x14ac:dyDescent="0.15">
      <c r="A864" s="168"/>
      <c r="B864" s="152" t="s">
        <v>50</v>
      </c>
      <c r="C864" s="152" t="s">
        <v>6</v>
      </c>
      <c r="D864" s="58"/>
      <c r="E864" s="166">
        <f t="shared" ref="E864:P864" si="574">$D864*E859</f>
        <v>0</v>
      </c>
      <c r="F864" s="166">
        <f t="shared" si="574"/>
        <v>0</v>
      </c>
      <c r="G864" s="166">
        <f t="shared" si="574"/>
        <v>0</v>
      </c>
      <c r="H864" s="166">
        <f t="shared" si="574"/>
        <v>0</v>
      </c>
      <c r="I864" s="166">
        <f t="shared" si="574"/>
        <v>0</v>
      </c>
      <c r="J864" s="166">
        <f t="shared" si="574"/>
        <v>0</v>
      </c>
      <c r="K864" s="166">
        <f t="shared" si="574"/>
        <v>0</v>
      </c>
      <c r="L864" s="166">
        <f t="shared" si="574"/>
        <v>0</v>
      </c>
      <c r="M864" s="166">
        <f t="shared" si="574"/>
        <v>0</v>
      </c>
      <c r="N864" s="166">
        <f t="shared" si="574"/>
        <v>0</v>
      </c>
      <c r="O864" s="166">
        <f t="shared" si="574"/>
        <v>0</v>
      </c>
      <c r="P864" s="166">
        <f t="shared" si="574"/>
        <v>0</v>
      </c>
      <c r="Q864" s="167" t="s">
        <v>34</v>
      </c>
    </row>
    <row r="865" spans="1:21" x14ac:dyDescent="0.15">
      <c r="A865" s="261" t="s">
        <v>18</v>
      </c>
      <c r="B865" s="262"/>
      <c r="C865" s="162" t="s">
        <v>6</v>
      </c>
      <c r="D865" s="169"/>
      <c r="E865" s="172">
        <f t="shared" ref="E865:P865" si="575">ROUNDDOWN(SUM(E861:E864),0)</f>
        <v>0</v>
      </c>
      <c r="F865" s="172">
        <f t="shared" si="575"/>
        <v>0</v>
      </c>
      <c r="G865" s="172">
        <f t="shared" si="575"/>
        <v>0</v>
      </c>
      <c r="H865" s="172">
        <f t="shared" si="575"/>
        <v>0</v>
      </c>
      <c r="I865" s="172">
        <f t="shared" si="575"/>
        <v>0</v>
      </c>
      <c r="J865" s="178">
        <f t="shared" si="575"/>
        <v>0</v>
      </c>
      <c r="K865" s="172">
        <f t="shared" si="575"/>
        <v>0</v>
      </c>
      <c r="L865" s="172">
        <f t="shared" si="575"/>
        <v>0</v>
      </c>
      <c r="M865" s="172">
        <f t="shared" si="575"/>
        <v>0</v>
      </c>
      <c r="N865" s="172">
        <f t="shared" si="575"/>
        <v>0</v>
      </c>
      <c r="O865" s="172">
        <f t="shared" si="575"/>
        <v>0</v>
      </c>
      <c r="P865" s="172">
        <f t="shared" si="575"/>
        <v>0</v>
      </c>
      <c r="Q865" s="173">
        <f>SUM(E865:P865)</f>
        <v>0</v>
      </c>
    </row>
    <row r="866" spans="1:21" x14ac:dyDescent="0.15">
      <c r="A866" s="174"/>
      <c r="B866" s="174"/>
      <c r="C866" s="174"/>
      <c r="D866" s="174"/>
      <c r="E866" s="174"/>
      <c r="F866" s="174"/>
      <c r="G866" s="174"/>
      <c r="H866" s="174"/>
      <c r="I866" s="174"/>
      <c r="J866" s="174"/>
      <c r="K866" s="174"/>
      <c r="L866" s="174"/>
      <c r="M866" s="174"/>
      <c r="N866" s="174"/>
      <c r="O866" s="174"/>
      <c r="P866" s="174"/>
      <c r="Q866" s="174"/>
      <c r="R866" s="129">
        <f>'別紙２ 予定電力量一覧表＆時間帯別表'!E80</f>
        <v>21</v>
      </c>
    </row>
    <row r="867" spans="1:21" x14ac:dyDescent="0.15">
      <c r="A867" s="265" t="str">
        <f>'別紙２ 予定電力量一覧表＆時間帯別表'!$B$136</f>
        <v>ＪＲ魚住駅自由通路</v>
      </c>
      <c r="B867" s="264"/>
      <c r="C867" s="143" t="s">
        <v>2</v>
      </c>
      <c r="D867" s="143" t="s">
        <v>10</v>
      </c>
      <c r="E867" s="144" t="str">
        <f t="shared" ref="E867:P867" si="576">E10</f>
        <v>2021/10</v>
      </c>
      <c r="F867" s="144" t="str">
        <f t="shared" si="576"/>
        <v>2021/11</v>
      </c>
      <c r="G867" s="144" t="str">
        <f t="shared" si="576"/>
        <v>2021/12</v>
      </c>
      <c r="H867" s="144" t="str">
        <f t="shared" si="576"/>
        <v>2022/1</v>
      </c>
      <c r="I867" s="144" t="str">
        <f t="shared" si="576"/>
        <v>2022/2</v>
      </c>
      <c r="J867" s="144" t="str">
        <f t="shared" si="576"/>
        <v>2022/3</v>
      </c>
      <c r="K867" s="144" t="str">
        <f t="shared" si="576"/>
        <v>2022/4</v>
      </c>
      <c r="L867" s="144" t="str">
        <f t="shared" si="576"/>
        <v>2022/5</v>
      </c>
      <c r="M867" s="144" t="str">
        <f t="shared" si="576"/>
        <v>2022/6</v>
      </c>
      <c r="N867" s="144" t="str">
        <f t="shared" si="576"/>
        <v>2022/7</v>
      </c>
      <c r="O867" s="144" t="str">
        <f t="shared" si="576"/>
        <v>2022/8</v>
      </c>
      <c r="P867" s="144" t="str">
        <f t="shared" si="576"/>
        <v>2022/9</v>
      </c>
      <c r="Q867" s="145" t="s">
        <v>8</v>
      </c>
      <c r="R867" s="129">
        <f>P868-R866</f>
        <v>0</v>
      </c>
    </row>
    <row r="868" spans="1:21" x14ac:dyDescent="0.15">
      <c r="A868" s="252" t="s">
        <v>32</v>
      </c>
      <c r="B868" s="253"/>
      <c r="C868" s="146" t="s">
        <v>33</v>
      </c>
      <c r="D868" s="147"/>
      <c r="E868" s="70">
        <f>'別紙２ 予定電力量一覧表＆時間帯別表'!E80</f>
        <v>21</v>
      </c>
      <c r="F868" s="70">
        <f t="shared" ref="F868:P868" si="577">$E$868</f>
        <v>21</v>
      </c>
      <c r="G868" s="70">
        <f t="shared" si="577"/>
        <v>21</v>
      </c>
      <c r="H868" s="70">
        <f t="shared" si="577"/>
        <v>21</v>
      </c>
      <c r="I868" s="70">
        <f t="shared" si="577"/>
        <v>21</v>
      </c>
      <c r="J868" s="70">
        <f t="shared" si="577"/>
        <v>21</v>
      </c>
      <c r="K868" s="70">
        <f t="shared" si="577"/>
        <v>21</v>
      </c>
      <c r="L868" s="70">
        <f t="shared" si="577"/>
        <v>21</v>
      </c>
      <c r="M868" s="70">
        <f t="shared" si="577"/>
        <v>21</v>
      </c>
      <c r="N868" s="70">
        <f t="shared" si="577"/>
        <v>21</v>
      </c>
      <c r="O868" s="70">
        <f t="shared" si="577"/>
        <v>21</v>
      </c>
      <c r="P868" s="70">
        <f t="shared" si="577"/>
        <v>21</v>
      </c>
      <c r="Q868" s="148" t="s">
        <v>34</v>
      </c>
    </row>
    <row r="869" spans="1:21" x14ac:dyDescent="0.15">
      <c r="A869" s="254" t="s">
        <v>1</v>
      </c>
      <c r="B869" s="255"/>
      <c r="C869" s="149" t="s">
        <v>36</v>
      </c>
      <c r="D869" s="150"/>
      <c r="E869" s="75">
        <v>100</v>
      </c>
      <c r="F869" s="75">
        <v>100</v>
      </c>
      <c r="G869" s="75">
        <v>100</v>
      </c>
      <c r="H869" s="75">
        <v>100</v>
      </c>
      <c r="I869" s="75">
        <v>100</v>
      </c>
      <c r="J869" s="76">
        <v>100</v>
      </c>
      <c r="K869" s="75">
        <v>100</v>
      </c>
      <c r="L869" s="75">
        <v>100</v>
      </c>
      <c r="M869" s="75">
        <v>100</v>
      </c>
      <c r="N869" s="75">
        <v>100</v>
      </c>
      <c r="O869" s="75">
        <v>100</v>
      </c>
      <c r="P869" s="75">
        <v>100</v>
      </c>
      <c r="Q869" s="151" t="s">
        <v>34</v>
      </c>
    </row>
    <row r="870" spans="1:21" ht="13.5" customHeight="1" x14ac:dyDescent="0.15">
      <c r="A870" s="256" t="s">
        <v>38</v>
      </c>
      <c r="B870" s="152" t="s">
        <v>47</v>
      </c>
      <c r="C870" s="152" t="s">
        <v>40</v>
      </c>
      <c r="D870" s="153"/>
      <c r="E870" s="74">
        <f>'別紙２ 予定電力量一覧表＆時間帯別表'!F136</f>
        <v>600</v>
      </c>
      <c r="F870" s="74">
        <f>'別紙２ 予定電力量一覧表＆時間帯別表'!G136</f>
        <v>0</v>
      </c>
      <c r="G870" s="74">
        <f>'別紙２ 予定電力量一覧表＆時間帯別表'!H136</f>
        <v>0</v>
      </c>
      <c r="H870" s="74">
        <f>'別紙２ 予定電力量一覧表＆時間帯別表'!I136</f>
        <v>0</v>
      </c>
      <c r="I870" s="74">
        <f>'別紙２ 予定電力量一覧表＆時間帯別表'!J136</f>
        <v>0</v>
      </c>
      <c r="J870" s="74">
        <f>'別紙２ 予定電力量一覧表＆時間帯別表'!K136</f>
        <v>0</v>
      </c>
      <c r="K870" s="74">
        <f>'別紙２ 予定電力量一覧表＆時間帯別表'!L136</f>
        <v>0</v>
      </c>
      <c r="L870" s="74">
        <f>'別紙２ 予定電力量一覧表＆時間帯別表'!M136</f>
        <v>0</v>
      </c>
      <c r="M870" s="74">
        <f>'別紙２ 予定電力量一覧表＆時間帯別表'!N136</f>
        <v>0</v>
      </c>
      <c r="N870" s="74">
        <f>'別紙２ 予定電力量一覧表＆時間帯別表'!O136</f>
        <v>1400</v>
      </c>
      <c r="O870" s="74">
        <f>'別紙２ 予定電力量一覧表＆時間帯別表'!P136</f>
        <v>2200</v>
      </c>
      <c r="P870" s="74">
        <f>'別紙２ 予定電力量一覧表＆時間帯別表'!Q136</f>
        <v>2500</v>
      </c>
      <c r="Q870" s="151">
        <f>SUM(E870:P870)</f>
        <v>6700</v>
      </c>
    </row>
    <row r="871" spans="1:21" x14ac:dyDescent="0.15">
      <c r="A871" s="266"/>
      <c r="B871" s="152" t="s">
        <v>49</v>
      </c>
      <c r="C871" s="152" t="s">
        <v>40</v>
      </c>
      <c r="D871" s="153"/>
      <c r="E871" s="74">
        <f>'別紙２ 予定電力量一覧表＆時間帯別表'!F137</f>
        <v>4000</v>
      </c>
      <c r="F871" s="74">
        <f>'別紙２ 予定電力量一覧表＆時間帯別表'!G137</f>
        <v>5300</v>
      </c>
      <c r="G871" s="74">
        <f>'別紙２ 予定電力量一覧表＆時間帯別表'!H137</f>
        <v>5800</v>
      </c>
      <c r="H871" s="74">
        <f>'別紙２ 予定電力量一覧表＆時間帯別表'!I137</f>
        <v>6300</v>
      </c>
      <c r="I871" s="74">
        <f>'別紙２ 予定電力量一覧表＆時間帯別表'!J137</f>
        <v>5500</v>
      </c>
      <c r="J871" s="74">
        <f>'別紙２ 予定電力量一覧表＆時間帯別表'!K137</f>
        <v>5200</v>
      </c>
      <c r="K871" s="74">
        <f>'別紙２ 予定電力量一覧表＆時間帯別表'!L137</f>
        <v>6000</v>
      </c>
      <c r="L871" s="74">
        <f>'別紙２ 予定電力量一覧表＆時間帯別表'!M137</f>
        <v>5500</v>
      </c>
      <c r="M871" s="74">
        <f>'別紙２ 予定電力量一覧表＆時間帯別表'!N137</f>
        <v>4400</v>
      </c>
      <c r="N871" s="74">
        <f>'別紙２ 予定電力量一覧表＆時間帯別表'!O137</f>
        <v>3000</v>
      </c>
      <c r="O871" s="74">
        <f>'別紙２ 予定電力量一覧表＆時間帯別表'!P137</f>
        <v>3600</v>
      </c>
      <c r="P871" s="74">
        <f>'別紙２ 予定電力量一覧表＆時間帯別表'!Q137</f>
        <v>3200</v>
      </c>
      <c r="Q871" s="151">
        <f>SUM(E871:P871)</f>
        <v>57800</v>
      </c>
      <c r="S871" s="161">
        <f>'別紙２ 予定電力量一覧表＆時間帯別表'!R80</f>
        <v>135100</v>
      </c>
      <c r="T871" s="161">
        <f>Q873-S871</f>
        <v>0</v>
      </c>
      <c r="U871" s="161" t="str">
        <f>'別紙２ 予定電力量一覧表＆時間帯別表'!B80</f>
        <v>ＪＲ魚住駅自由通路</v>
      </c>
    </row>
    <row r="872" spans="1:21" x14ac:dyDescent="0.15">
      <c r="A872" s="257"/>
      <c r="B872" s="152" t="s">
        <v>50</v>
      </c>
      <c r="C872" s="152" t="s">
        <v>40</v>
      </c>
      <c r="D872" s="153"/>
      <c r="E872" s="74">
        <f>'別紙２ 予定電力量一覧表＆時間帯別表'!F138</f>
        <v>6600</v>
      </c>
      <c r="F872" s="74">
        <f>'別紙２ 予定電力量一覧表＆時間帯別表'!G138</f>
        <v>6300</v>
      </c>
      <c r="G872" s="74">
        <f>'別紙２ 予定電力量一覧表＆時間帯別表'!H138</f>
        <v>5800</v>
      </c>
      <c r="H872" s="74">
        <f>'別紙２ 予定電力量一覧表＆時間帯別表'!I138</f>
        <v>5600</v>
      </c>
      <c r="I872" s="74">
        <f>'別紙２ 予定電力量一覧表＆時間帯別表'!J138</f>
        <v>6100</v>
      </c>
      <c r="J872" s="74">
        <f>'別紙２ 予定電力量一覧表＆時間帯別表'!K138</f>
        <v>5800</v>
      </c>
      <c r="K872" s="74">
        <f>'別紙２ 予定電力量一覧表＆時間帯別表'!L138</f>
        <v>5400</v>
      </c>
      <c r="L872" s="74">
        <f>'別紙２ 予定電力量一覧表＆時間帯別表'!M138</f>
        <v>5000</v>
      </c>
      <c r="M872" s="74">
        <f>'別紙２ 予定電力量一覧表＆時間帯別表'!N138</f>
        <v>6600</v>
      </c>
      <c r="N872" s="74">
        <f>'別紙２ 予定電力量一覧表＆時間帯別表'!O138</f>
        <v>6600</v>
      </c>
      <c r="O872" s="74">
        <f>'別紙２ 予定電力量一覧表＆時間帯別表'!P138</f>
        <v>5200</v>
      </c>
      <c r="P872" s="74">
        <f>'別紙２ 予定電力量一覧表＆時間帯別表'!Q138</f>
        <v>5600</v>
      </c>
      <c r="Q872" s="151">
        <f>SUM(E872:P872)</f>
        <v>70600</v>
      </c>
    </row>
    <row r="873" spans="1:21" x14ac:dyDescent="0.15">
      <c r="A873" s="258"/>
      <c r="B873" s="156" t="s">
        <v>0</v>
      </c>
      <c r="C873" s="156" t="s">
        <v>40</v>
      </c>
      <c r="D873" s="157"/>
      <c r="E873" s="158">
        <f>SUM(E870:E872)</f>
        <v>11200</v>
      </c>
      <c r="F873" s="158">
        <f t="shared" ref="F873:P873" si="578">SUM(F870:F872)</f>
        <v>11600</v>
      </c>
      <c r="G873" s="158">
        <f t="shared" si="578"/>
        <v>11600</v>
      </c>
      <c r="H873" s="158">
        <f t="shared" si="578"/>
        <v>11900</v>
      </c>
      <c r="I873" s="158">
        <f t="shared" si="578"/>
        <v>11600</v>
      </c>
      <c r="J873" s="177">
        <f t="shared" si="578"/>
        <v>11000</v>
      </c>
      <c r="K873" s="158">
        <f t="shared" si="578"/>
        <v>11400</v>
      </c>
      <c r="L873" s="158">
        <f t="shared" si="578"/>
        <v>10500</v>
      </c>
      <c r="M873" s="158">
        <f t="shared" si="578"/>
        <v>11000</v>
      </c>
      <c r="N873" s="158">
        <f t="shared" si="578"/>
        <v>11000</v>
      </c>
      <c r="O873" s="158">
        <f t="shared" si="578"/>
        <v>11000</v>
      </c>
      <c r="P873" s="158">
        <f t="shared" si="578"/>
        <v>11300</v>
      </c>
      <c r="Q873" s="159">
        <f>SUM(E873:P873)</f>
        <v>135100</v>
      </c>
    </row>
    <row r="874" spans="1:21" x14ac:dyDescent="0.15">
      <c r="A874" s="259" t="s">
        <v>5</v>
      </c>
      <c r="B874" s="260"/>
      <c r="C874" s="162" t="s">
        <v>6</v>
      </c>
      <c r="D874" s="62"/>
      <c r="E874" s="163">
        <f t="shared" ref="E874:P874" si="579">$D874*E868*(185-E869)/100</f>
        <v>0</v>
      </c>
      <c r="F874" s="163">
        <f t="shared" si="579"/>
        <v>0</v>
      </c>
      <c r="G874" s="163">
        <f t="shared" si="579"/>
        <v>0</v>
      </c>
      <c r="H874" s="163">
        <f t="shared" si="579"/>
        <v>0</v>
      </c>
      <c r="I874" s="163">
        <f t="shared" si="579"/>
        <v>0</v>
      </c>
      <c r="J874" s="163">
        <f t="shared" si="579"/>
        <v>0</v>
      </c>
      <c r="K874" s="163">
        <f t="shared" si="579"/>
        <v>0</v>
      </c>
      <c r="L874" s="163">
        <f t="shared" si="579"/>
        <v>0</v>
      </c>
      <c r="M874" s="163">
        <f t="shared" si="579"/>
        <v>0</v>
      </c>
      <c r="N874" s="163">
        <f t="shared" si="579"/>
        <v>0</v>
      </c>
      <c r="O874" s="163">
        <f t="shared" si="579"/>
        <v>0</v>
      </c>
      <c r="P874" s="163">
        <f t="shared" si="579"/>
        <v>0</v>
      </c>
      <c r="Q874" s="164" t="s">
        <v>34</v>
      </c>
    </row>
    <row r="875" spans="1:21" x14ac:dyDescent="0.15">
      <c r="A875" s="165" t="s">
        <v>7</v>
      </c>
      <c r="B875" s="152" t="s">
        <v>47</v>
      </c>
      <c r="C875" s="152" t="s">
        <v>6</v>
      </c>
      <c r="D875" s="58"/>
      <c r="E875" s="166">
        <f t="shared" ref="E875:P875" si="580">$D875*E870</f>
        <v>0</v>
      </c>
      <c r="F875" s="166">
        <f t="shared" si="580"/>
        <v>0</v>
      </c>
      <c r="G875" s="166">
        <f t="shared" si="580"/>
        <v>0</v>
      </c>
      <c r="H875" s="166">
        <f t="shared" si="580"/>
        <v>0</v>
      </c>
      <c r="I875" s="166">
        <f t="shared" si="580"/>
        <v>0</v>
      </c>
      <c r="J875" s="166">
        <f t="shared" si="580"/>
        <v>0</v>
      </c>
      <c r="K875" s="166">
        <f t="shared" si="580"/>
        <v>0</v>
      </c>
      <c r="L875" s="166">
        <f t="shared" si="580"/>
        <v>0</v>
      </c>
      <c r="M875" s="166">
        <f t="shared" si="580"/>
        <v>0</v>
      </c>
      <c r="N875" s="166">
        <f t="shared" si="580"/>
        <v>0</v>
      </c>
      <c r="O875" s="166">
        <f t="shared" si="580"/>
        <v>0</v>
      </c>
      <c r="P875" s="166">
        <f t="shared" si="580"/>
        <v>0</v>
      </c>
      <c r="Q875" s="167" t="s">
        <v>34</v>
      </c>
    </row>
    <row r="876" spans="1:21" x14ac:dyDescent="0.15">
      <c r="A876" s="168"/>
      <c r="B876" s="152" t="s">
        <v>49</v>
      </c>
      <c r="C876" s="152" t="s">
        <v>6</v>
      </c>
      <c r="D876" s="58"/>
      <c r="E876" s="166">
        <f t="shared" ref="E876:P876" si="581">$D876*E871</f>
        <v>0</v>
      </c>
      <c r="F876" s="166">
        <f t="shared" si="581"/>
        <v>0</v>
      </c>
      <c r="G876" s="166">
        <f t="shared" si="581"/>
        <v>0</v>
      </c>
      <c r="H876" s="166">
        <f t="shared" si="581"/>
        <v>0</v>
      </c>
      <c r="I876" s="166">
        <f t="shared" si="581"/>
        <v>0</v>
      </c>
      <c r="J876" s="166">
        <f t="shared" si="581"/>
        <v>0</v>
      </c>
      <c r="K876" s="166">
        <f t="shared" si="581"/>
        <v>0</v>
      </c>
      <c r="L876" s="166">
        <f t="shared" si="581"/>
        <v>0</v>
      </c>
      <c r="M876" s="166">
        <f t="shared" si="581"/>
        <v>0</v>
      </c>
      <c r="N876" s="166">
        <f t="shared" si="581"/>
        <v>0</v>
      </c>
      <c r="O876" s="166">
        <f t="shared" si="581"/>
        <v>0</v>
      </c>
      <c r="P876" s="166">
        <f t="shared" si="581"/>
        <v>0</v>
      </c>
      <c r="Q876" s="167" t="s">
        <v>34</v>
      </c>
    </row>
    <row r="877" spans="1:21" x14ac:dyDescent="0.15">
      <c r="A877" s="168"/>
      <c r="B877" s="152" t="s">
        <v>50</v>
      </c>
      <c r="C877" s="152" t="s">
        <v>6</v>
      </c>
      <c r="D877" s="58"/>
      <c r="E877" s="166">
        <f t="shared" ref="E877:P877" si="582">$D877*E872</f>
        <v>0</v>
      </c>
      <c r="F877" s="166">
        <f t="shared" si="582"/>
        <v>0</v>
      </c>
      <c r="G877" s="166">
        <f t="shared" si="582"/>
        <v>0</v>
      </c>
      <c r="H877" s="166">
        <f t="shared" si="582"/>
        <v>0</v>
      </c>
      <c r="I877" s="166">
        <f t="shared" si="582"/>
        <v>0</v>
      </c>
      <c r="J877" s="166">
        <f t="shared" si="582"/>
        <v>0</v>
      </c>
      <c r="K877" s="166">
        <f t="shared" si="582"/>
        <v>0</v>
      </c>
      <c r="L877" s="166">
        <f t="shared" si="582"/>
        <v>0</v>
      </c>
      <c r="M877" s="166">
        <f t="shared" si="582"/>
        <v>0</v>
      </c>
      <c r="N877" s="166">
        <f t="shared" si="582"/>
        <v>0</v>
      </c>
      <c r="O877" s="166">
        <f t="shared" si="582"/>
        <v>0</v>
      </c>
      <c r="P877" s="166">
        <f t="shared" si="582"/>
        <v>0</v>
      </c>
      <c r="Q877" s="167" t="s">
        <v>34</v>
      </c>
    </row>
    <row r="878" spans="1:21" x14ac:dyDescent="0.15">
      <c r="A878" s="261" t="s">
        <v>18</v>
      </c>
      <c r="B878" s="262"/>
      <c r="C878" s="162" t="s">
        <v>6</v>
      </c>
      <c r="D878" s="169"/>
      <c r="E878" s="172">
        <f t="shared" ref="E878:P878" si="583">ROUNDDOWN(SUM(E874:E877),0)</f>
        <v>0</v>
      </c>
      <c r="F878" s="172">
        <f t="shared" si="583"/>
        <v>0</v>
      </c>
      <c r="G878" s="172">
        <f t="shared" si="583"/>
        <v>0</v>
      </c>
      <c r="H878" s="172">
        <f t="shared" si="583"/>
        <v>0</v>
      </c>
      <c r="I878" s="172">
        <f t="shared" si="583"/>
        <v>0</v>
      </c>
      <c r="J878" s="178">
        <f t="shared" si="583"/>
        <v>0</v>
      </c>
      <c r="K878" s="172">
        <f t="shared" si="583"/>
        <v>0</v>
      </c>
      <c r="L878" s="172">
        <f t="shared" si="583"/>
        <v>0</v>
      </c>
      <c r="M878" s="172">
        <f t="shared" si="583"/>
        <v>0</v>
      </c>
      <c r="N878" s="172">
        <f t="shared" si="583"/>
        <v>0</v>
      </c>
      <c r="O878" s="172">
        <f t="shared" si="583"/>
        <v>0</v>
      </c>
      <c r="P878" s="172">
        <f t="shared" si="583"/>
        <v>0</v>
      </c>
      <c r="Q878" s="173">
        <f>SUM(E878:P878)</f>
        <v>0</v>
      </c>
    </row>
    <row r="879" spans="1:21" x14ac:dyDescent="0.15">
      <c r="A879" s="174"/>
      <c r="B879" s="174"/>
      <c r="C879" s="174"/>
      <c r="D879" s="174"/>
      <c r="E879" s="174"/>
      <c r="F879" s="174"/>
      <c r="G879" s="174"/>
      <c r="H879" s="174"/>
      <c r="I879" s="174"/>
      <c r="J879" s="174"/>
      <c r="K879" s="174"/>
      <c r="L879" s="174"/>
      <c r="M879" s="174"/>
      <c r="N879" s="174"/>
      <c r="O879" s="174"/>
      <c r="P879" s="174"/>
      <c r="Q879" s="174"/>
      <c r="R879" s="129">
        <f>'別紙２ 予定電力量一覧表＆時間帯別表'!E81</f>
        <v>53</v>
      </c>
    </row>
    <row r="880" spans="1:21" x14ac:dyDescent="0.15">
      <c r="A880" s="263" t="s">
        <v>152</v>
      </c>
      <c r="B880" s="264"/>
      <c r="C880" s="143" t="s">
        <v>2</v>
      </c>
      <c r="D880" s="143" t="s">
        <v>10</v>
      </c>
      <c r="E880" s="144" t="str">
        <f t="shared" ref="E880:P880" si="584">E10</f>
        <v>2021/10</v>
      </c>
      <c r="F880" s="144" t="str">
        <f t="shared" si="584"/>
        <v>2021/11</v>
      </c>
      <c r="G880" s="144" t="str">
        <f t="shared" si="584"/>
        <v>2021/12</v>
      </c>
      <c r="H880" s="144" t="str">
        <f t="shared" si="584"/>
        <v>2022/1</v>
      </c>
      <c r="I880" s="144" t="str">
        <f t="shared" si="584"/>
        <v>2022/2</v>
      </c>
      <c r="J880" s="144" t="str">
        <f t="shared" si="584"/>
        <v>2022/3</v>
      </c>
      <c r="K880" s="144" t="str">
        <f t="shared" si="584"/>
        <v>2022/4</v>
      </c>
      <c r="L880" s="144" t="str">
        <f t="shared" si="584"/>
        <v>2022/5</v>
      </c>
      <c r="M880" s="144" t="str">
        <f t="shared" si="584"/>
        <v>2022/6</v>
      </c>
      <c r="N880" s="144" t="str">
        <f t="shared" si="584"/>
        <v>2022/7</v>
      </c>
      <c r="O880" s="144" t="str">
        <f t="shared" si="584"/>
        <v>2022/8</v>
      </c>
      <c r="P880" s="144" t="str">
        <f t="shared" si="584"/>
        <v>2022/9</v>
      </c>
      <c r="Q880" s="145" t="s">
        <v>8</v>
      </c>
      <c r="R880" s="129">
        <f>P881-R879</f>
        <v>0</v>
      </c>
    </row>
    <row r="881" spans="1:21" x14ac:dyDescent="0.15">
      <c r="A881" s="252" t="s">
        <v>32</v>
      </c>
      <c r="B881" s="253"/>
      <c r="C881" s="146" t="s">
        <v>33</v>
      </c>
      <c r="D881" s="147"/>
      <c r="E881" s="70">
        <f>'別紙２ 予定電力量一覧表＆時間帯別表'!$E$81</f>
        <v>53</v>
      </c>
      <c r="F881" s="70">
        <f>'別紙２ 予定電力量一覧表＆時間帯別表'!$E$81</f>
        <v>53</v>
      </c>
      <c r="G881" s="70">
        <f>'別紙２ 予定電力量一覧表＆時間帯別表'!$E$81</f>
        <v>53</v>
      </c>
      <c r="H881" s="70">
        <f>'別紙２ 予定電力量一覧表＆時間帯別表'!$E$81</f>
        <v>53</v>
      </c>
      <c r="I881" s="70">
        <f>'別紙２ 予定電力量一覧表＆時間帯別表'!$E$81</f>
        <v>53</v>
      </c>
      <c r="J881" s="70">
        <f>'別紙２ 予定電力量一覧表＆時間帯別表'!$E$81</f>
        <v>53</v>
      </c>
      <c r="K881" s="70">
        <f>'別紙２ 予定電力量一覧表＆時間帯別表'!$E$81</f>
        <v>53</v>
      </c>
      <c r="L881" s="70">
        <f>'別紙２ 予定電力量一覧表＆時間帯別表'!$E$81</f>
        <v>53</v>
      </c>
      <c r="M881" s="70">
        <f>'別紙２ 予定電力量一覧表＆時間帯別表'!$E$81</f>
        <v>53</v>
      </c>
      <c r="N881" s="70">
        <f>'別紙２ 予定電力量一覧表＆時間帯別表'!$E$81</f>
        <v>53</v>
      </c>
      <c r="O881" s="70">
        <f>'別紙２ 予定電力量一覧表＆時間帯別表'!$E$81</f>
        <v>53</v>
      </c>
      <c r="P881" s="70">
        <f>'別紙２ 予定電力量一覧表＆時間帯別表'!$E$81</f>
        <v>53</v>
      </c>
      <c r="Q881" s="148" t="s">
        <v>34</v>
      </c>
    </row>
    <row r="882" spans="1:21" x14ac:dyDescent="0.15">
      <c r="A882" s="254" t="s">
        <v>1</v>
      </c>
      <c r="B882" s="255"/>
      <c r="C882" s="149" t="s">
        <v>36</v>
      </c>
      <c r="D882" s="150"/>
      <c r="E882" s="71">
        <v>100</v>
      </c>
      <c r="F882" s="71">
        <v>100</v>
      </c>
      <c r="G882" s="71">
        <v>100</v>
      </c>
      <c r="H882" s="71">
        <v>100</v>
      </c>
      <c r="I882" s="71">
        <v>100</v>
      </c>
      <c r="J882" s="72">
        <v>100</v>
      </c>
      <c r="K882" s="71">
        <v>100</v>
      </c>
      <c r="L882" s="71">
        <v>100</v>
      </c>
      <c r="M882" s="71">
        <v>100</v>
      </c>
      <c r="N882" s="71">
        <v>100</v>
      </c>
      <c r="O882" s="71">
        <v>100</v>
      </c>
      <c r="P882" s="71">
        <v>100</v>
      </c>
      <c r="Q882" s="151" t="s">
        <v>34</v>
      </c>
    </row>
    <row r="883" spans="1:21" x14ac:dyDescent="0.15">
      <c r="A883" s="256" t="s">
        <v>38</v>
      </c>
      <c r="B883" s="152" t="s">
        <v>3</v>
      </c>
      <c r="C883" s="152" t="s">
        <v>40</v>
      </c>
      <c r="D883" s="153"/>
      <c r="E883" s="154"/>
      <c r="F883" s="154"/>
      <c r="G883" s="154"/>
      <c r="H883" s="154"/>
      <c r="I883" s="154"/>
      <c r="J883" s="154"/>
      <c r="K883" s="154"/>
      <c r="L883" s="154"/>
      <c r="M883" s="154"/>
      <c r="N883" s="155">
        <f>'別紙２ 予定電力量一覧表＆時間帯別表'!O81</f>
        <v>20000</v>
      </c>
      <c r="O883" s="155">
        <f>'別紙２ 予定電力量一覧表＆時間帯別表'!P81</f>
        <v>21000</v>
      </c>
      <c r="P883" s="155">
        <f>'別紙２ 予定電力量一覧表＆時間帯別表'!Q81</f>
        <v>19000</v>
      </c>
      <c r="Q883" s="151">
        <f>SUM(E883:P883)</f>
        <v>60000</v>
      </c>
      <c r="S883" s="161">
        <f>'別紙２ 予定電力量一覧表＆時間帯別表'!R81</f>
        <v>223000</v>
      </c>
      <c r="T883" s="161">
        <f>Q885-S883</f>
        <v>0</v>
      </c>
      <c r="U883" s="129" t="str">
        <f>'別紙２ 予定電力量一覧表＆時間帯別表'!B81</f>
        <v>あかし斎場旅立ちの丘（斎場式場）</v>
      </c>
    </row>
    <row r="884" spans="1:21" x14ac:dyDescent="0.15">
      <c r="A884" s="257"/>
      <c r="B884" s="152" t="s">
        <v>4</v>
      </c>
      <c r="C884" s="152" t="s">
        <v>40</v>
      </c>
      <c r="D884" s="153"/>
      <c r="E884" s="155">
        <f>'別紙２ 予定電力量一覧表＆時間帯別表'!F81</f>
        <v>17000</v>
      </c>
      <c r="F884" s="155">
        <f>'別紙２ 予定電力量一覧表＆時間帯別表'!G81</f>
        <v>17000</v>
      </c>
      <c r="G884" s="155">
        <f>'別紙２ 予定電力量一覧表＆時間帯別表'!H81</f>
        <v>18000</v>
      </c>
      <c r="H884" s="155">
        <f>'別紙２ 予定電力量一覧表＆時間帯別表'!I81</f>
        <v>19000</v>
      </c>
      <c r="I884" s="155">
        <f>'別紙２ 予定電力量一覧表＆時間帯別表'!J81</f>
        <v>19000</v>
      </c>
      <c r="J884" s="155">
        <f>'別紙２ 予定電力量一覧表＆時間帯別表'!K81</f>
        <v>18000</v>
      </c>
      <c r="K884" s="155">
        <f>'別紙２ 予定電力量一覧表＆時間帯別表'!L81</f>
        <v>17000</v>
      </c>
      <c r="L884" s="155">
        <f>'別紙２ 予定電力量一覧表＆時間帯別表'!M81</f>
        <v>18000</v>
      </c>
      <c r="M884" s="155">
        <f>'別紙２ 予定電力量一覧表＆時間帯別表'!N81</f>
        <v>20000</v>
      </c>
      <c r="N884" s="155"/>
      <c r="O884" s="155"/>
      <c r="P884" s="155"/>
      <c r="Q884" s="151">
        <f>SUM(E884:P884)</f>
        <v>163000</v>
      </c>
    </row>
    <row r="885" spans="1:21" x14ac:dyDescent="0.15">
      <c r="A885" s="258"/>
      <c r="B885" s="156" t="s">
        <v>0</v>
      </c>
      <c r="C885" s="156" t="s">
        <v>40</v>
      </c>
      <c r="D885" s="157"/>
      <c r="E885" s="158">
        <f t="shared" ref="E885:P885" si="585">SUM(E883:E884)</f>
        <v>17000</v>
      </c>
      <c r="F885" s="158">
        <f t="shared" si="585"/>
        <v>17000</v>
      </c>
      <c r="G885" s="158">
        <f t="shared" si="585"/>
        <v>18000</v>
      </c>
      <c r="H885" s="158">
        <f t="shared" si="585"/>
        <v>19000</v>
      </c>
      <c r="I885" s="158">
        <f t="shared" si="585"/>
        <v>19000</v>
      </c>
      <c r="J885" s="158">
        <f t="shared" si="585"/>
        <v>18000</v>
      </c>
      <c r="K885" s="158">
        <f t="shared" si="585"/>
        <v>17000</v>
      </c>
      <c r="L885" s="158">
        <f t="shared" si="585"/>
        <v>18000</v>
      </c>
      <c r="M885" s="158">
        <f t="shared" si="585"/>
        <v>20000</v>
      </c>
      <c r="N885" s="158">
        <f t="shared" si="585"/>
        <v>20000</v>
      </c>
      <c r="O885" s="158">
        <f t="shared" si="585"/>
        <v>21000</v>
      </c>
      <c r="P885" s="158">
        <f t="shared" si="585"/>
        <v>19000</v>
      </c>
      <c r="Q885" s="159">
        <f>SUM(E885:P885)</f>
        <v>223000</v>
      </c>
    </row>
    <row r="886" spans="1:21" x14ac:dyDescent="0.15">
      <c r="A886" s="259" t="s">
        <v>5</v>
      </c>
      <c r="B886" s="260"/>
      <c r="C886" s="162" t="s">
        <v>6</v>
      </c>
      <c r="D886" s="57"/>
      <c r="E886" s="163">
        <f t="shared" ref="E886:P886" si="586">$D886*E881*(185-E882)/100</f>
        <v>0</v>
      </c>
      <c r="F886" s="163">
        <f t="shared" si="586"/>
        <v>0</v>
      </c>
      <c r="G886" s="163">
        <f t="shared" si="586"/>
        <v>0</v>
      </c>
      <c r="H886" s="163">
        <f t="shared" si="586"/>
        <v>0</v>
      </c>
      <c r="I886" s="163">
        <f t="shared" si="586"/>
        <v>0</v>
      </c>
      <c r="J886" s="163">
        <f t="shared" si="586"/>
        <v>0</v>
      </c>
      <c r="K886" s="163">
        <f t="shared" si="586"/>
        <v>0</v>
      </c>
      <c r="L886" s="163">
        <f t="shared" si="586"/>
        <v>0</v>
      </c>
      <c r="M886" s="163">
        <f t="shared" si="586"/>
        <v>0</v>
      </c>
      <c r="N886" s="163">
        <f t="shared" si="586"/>
        <v>0</v>
      </c>
      <c r="O886" s="163">
        <f t="shared" si="586"/>
        <v>0</v>
      </c>
      <c r="P886" s="163">
        <f t="shared" si="586"/>
        <v>0</v>
      </c>
      <c r="Q886" s="164" t="s">
        <v>41</v>
      </c>
    </row>
    <row r="887" spans="1:21" x14ac:dyDescent="0.15">
      <c r="A887" s="165" t="s">
        <v>7</v>
      </c>
      <c r="B887" s="152" t="s">
        <v>3</v>
      </c>
      <c r="C887" s="152" t="s">
        <v>6</v>
      </c>
      <c r="D887" s="58"/>
      <c r="E887" s="166">
        <f t="shared" ref="E887:P887" si="587">$D887*E883</f>
        <v>0</v>
      </c>
      <c r="F887" s="166">
        <f t="shared" si="587"/>
        <v>0</v>
      </c>
      <c r="G887" s="166">
        <f t="shared" si="587"/>
        <v>0</v>
      </c>
      <c r="H887" s="166">
        <f t="shared" si="587"/>
        <v>0</v>
      </c>
      <c r="I887" s="166">
        <f t="shared" si="587"/>
        <v>0</v>
      </c>
      <c r="J887" s="166">
        <f t="shared" si="587"/>
        <v>0</v>
      </c>
      <c r="K887" s="166">
        <f t="shared" si="587"/>
        <v>0</v>
      </c>
      <c r="L887" s="166">
        <f t="shared" si="587"/>
        <v>0</v>
      </c>
      <c r="M887" s="166">
        <f t="shared" si="587"/>
        <v>0</v>
      </c>
      <c r="N887" s="166">
        <f t="shared" si="587"/>
        <v>0</v>
      </c>
      <c r="O887" s="166">
        <f t="shared" si="587"/>
        <v>0</v>
      </c>
      <c r="P887" s="166">
        <f t="shared" si="587"/>
        <v>0</v>
      </c>
      <c r="Q887" s="167" t="s">
        <v>41</v>
      </c>
    </row>
    <row r="888" spans="1:21" x14ac:dyDescent="0.15">
      <c r="A888" s="168"/>
      <c r="B888" s="152" t="s">
        <v>4</v>
      </c>
      <c r="C888" s="152" t="s">
        <v>6</v>
      </c>
      <c r="D888" s="58"/>
      <c r="E888" s="166">
        <f t="shared" ref="E888:P888" si="588">$D888*E884</f>
        <v>0</v>
      </c>
      <c r="F888" s="166">
        <f t="shared" si="588"/>
        <v>0</v>
      </c>
      <c r="G888" s="166">
        <f t="shared" si="588"/>
        <v>0</v>
      </c>
      <c r="H888" s="166">
        <f t="shared" si="588"/>
        <v>0</v>
      </c>
      <c r="I888" s="166">
        <f t="shared" si="588"/>
        <v>0</v>
      </c>
      <c r="J888" s="166">
        <f t="shared" si="588"/>
        <v>0</v>
      </c>
      <c r="K888" s="166">
        <f t="shared" si="588"/>
        <v>0</v>
      </c>
      <c r="L888" s="166">
        <f t="shared" si="588"/>
        <v>0</v>
      </c>
      <c r="M888" s="166">
        <f t="shared" si="588"/>
        <v>0</v>
      </c>
      <c r="N888" s="166">
        <f t="shared" si="588"/>
        <v>0</v>
      </c>
      <c r="O888" s="166">
        <f t="shared" si="588"/>
        <v>0</v>
      </c>
      <c r="P888" s="166">
        <f t="shared" si="588"/>
        <v>0</v>
      </c>
      <c r="Q888" s="167" t="s">
        <v>41</v>
      </c>
    </row>
    <row r="889" spans="1:21" x14ac:dyDescent="0.15">
      <c r="A889" s="261" t="s">
        <v>18</v>
      </c>
      <c r="B889" s="262"/>
      <c r="C889" s="162" t="s">
        <v>6</v>
      </c>
      <c r="D889" s="169"/>
      <c r="E889" s="170">
        <f t="shared" ref="E889:P889" si="589">ROUNDDOWN(SUM(E886:E888),0)</f>
        <v>0</v>
      </c>
      <c r="F889" s="170">
        <f t="shared" si="589"/>
        <v>0</v>
      </c>
      <c r="G889" s="170">
        <f t="shared" si="589"/>
        <v>0</v>
      </c>
      <c r="H889" s="170">
        <f t="shared" si="589"/>
        <v>0</v>
      </c>
      <c r="I889" s="170">
        <f t="shared" si="589"/>
        <v>0</v>
      </c>
      <c r="J889" s="171">
        <f t="shared" si="589"/>
        <v>0</v>
      </c>
      <c r="K889" s="172">
        <f t="shared" si="589"/>
        <v>0</v>
      </c>
      <c r="L889" s="172">
        <f t="shared" si="589"/>
        <v>0</v>
      </c>
      <c r="M889" s="172">
        <f t="shared" si="589"/>
        <v>0</v>
      </c>
      <c r="N889" s="172">
        <f t="shared" si="589"/>
        <v>0</v>
      </c>
      <c r="O889" s="172">
        <f t="shared" si="589"/>
        <v>0</v>
      </c>
      <c r="P889" s="172">
        <f t="shared" si="589"/>
        <v>0</v>
      </c>
      <c r="Q889" s="173">
        <f>SUM(E889:P889)</f>
        <v>0</v>
      </c>
    </row>
    <row r="890" spans="1:21" x14ac:dyDescent="0.15">
      <c r="A890" s="174"/>
      <c r="B890" s="174"/>
      <c r="C890" s="174"/>
      <c r="D890" s="174"/>
      <c r="E890" s="175"/>
      <c r="F890" s="175"/>
      <c r="G890" s="175"/>
      <c r="H890" s="175"/>
      <c r="I890" s="175"/>
      <c r="J890" s="175"/>
      <c r="K890" s="174"/>
      <c r="L890" s="174"/>
      <c r="M890" s="174"/>
      <c r="N890" s="174"/>
      <c r="O890" s="174"/>
      <c r="P890" s="174"/>
      <c r="Q890" s="174"/>
      <c r="R890" s="129">
        <f>'別紙２ 予定電力量一覧表＆時間帯別表'!E82</f>
        <v>199</v>
      </c>
    </row>
    <row r="891" spans="1:21" x14ac:dyDescent="0.15">
      <c r="A891" s="263" t="s">
        <v>153</v>
      </c>
      <c r="B891" s="264"/>
      <c r="C891" s="143" t="s">
        <v>2</v>
      </c>
      <c r="D891" s="143" t="s">
        <v>10</v>
      </c>
      <c r="E891" s="144" t="str">
        <f t="shared" ref="E891:P891" si="590">E10</f>
        <v>2021/10</v>
      </c>
      <c r="F891" s="144" t="str">
        <f t="shared" si="590"/>
        <v>2021/11</v>
      </c>
      <c r="G891" s="144" t="str">
        <f t="shared" si="590"/>
        <v>2021/12</v>
      </c>
      <c r="H891" s="144" t="str">
        <f t="shared" si="590"/>
        <v>2022/1</v>
      </c>
      <c r="I891" s="144" t="str">
        <f t="shared" si="590"/>
        <v>2022/2</v>
      </c>
      <c r="J891" s="144" t="str">
        <f t="shared" si="590"/>
        <v>2022/3</v>
      </c>
      <c r="K891" s="144" t="str">
        <f t="shared" si="590"/>
        <v>2022/4</v>
      </c>
      <c r="L891" s="144" t="str">
        <f t="shared" si="590"/>
        <v>2022/5</v>
      </c>
      <c r="M891" s="144" t="str">
        <f t="shared" si="590"/>
        <v>2022/6</v>
      </c>
      <c r="N891" s="144" t="str">
        <f t="shared" si="590"/>
        <v>2022/7</v>
      </c>
      <c r="O891" s="144" t="str">
        <f t="shared" si="590"/>
        <v>2022/8</v>
      </c>
      <c r="P891" s="144" t="str">
        <f t="shared" si="590"/>
        <v>2022/9</v>
      </c>
      <c r="Q891" s="145" t="s">
        <v>8</v>
      </c>
      <c r="R891" s="129">
        <f>P892-R890</f>
        <v>0</v>
      </c>
    </row>
    <row r="892" spans="1:21" x14ac:dyDescent="0.15">
      <c r="A892" s="252" t="s">
        <v>32</v>
      </c>
      <c r="B892" s="253"/>
      <c r="C892" s="146" t="s">
        <v>33</v>
      </c>
      <c r="D892" s="147"/>
      <c r="E892" s="70">
        <f>'別紙２ 予定電力量一覧表＆時間帯別表'!$E$82</f>
        <v>199</v>
      </c>
      <c r="F892" s="70">
        <f>'別紙２ 予定電力量一覧表＆時間帯別表'!$E$82</f>
        <v>199</v>
      </c>
      <c r="G892" s="70">
        <f>'別紙２ 予定電力量一覧表＆時間帯別表'!$E$82</f>
        <v>199</v>
      </c>
      <c r="H892" s="70">
        <f>'別紙２ 予定電力量一覧表＆時間帯別表'!$E$82</f>
        <v>199</v>
      </c>
      <c r="I892" s="70">
        <f>'別紙２ 予定電力量一覧表＆時間帯別表'!$E$82</f>
        <v>199</v>
      </c>
      <c r="J892" s="70">
        <f>'別紙２ 予定電力量一覧表＆時間帯別表'!$E$82</f>
        <v>199</v>
      </c>
      <c r="K892" s="70">
        <f>'別紙２ 予定電力量一覧表＆時間帯別表'!$E$82</f>
        <v>199</v>
      </c>
      <c r="L892" s="70">
        <f>'別紙２ 予定電力量一覧表＆時間帯別表'!$E$82</f>
        <v>199</v>
      </c>
      <c r="M892" s="70">
        <f>'別紙２ 予定電力量一覧表＆時間帯別表'!$E$82</f>
        <v>199</v>
      </c>
      <c r="N892" s="70">
        <f>'別紙２ 予定電力量一覧表＆時間帯別表'!$E$82</f>
        <v>199</v>
      </c>
      <c r="O892" s="70">
        <f>'別紙２ 予定電力量一覧表＆時間帯別表'!$E$82</f>
        <v>199</v>
      </c>
      <c r="P892" s="70">
        <f>'別紙２ 予定電力量一覧表＆時間帯別表'!$E$82</f>
        <v>199</v>
      </c>
      <c r="Q892" s="148" t="s">
        <v>35</v>
      </c>
    </row>
    <row r="893" spans="1:21" x14ac:dyDescent="0.15">
      <c r="A893" s="254" t="s">
        <v>1</v>
      </c>
      <c r="B893" s="255"/>
      <c r="C893" s="149" t="s">
        <v>37</v>
      </c>
      <c r="D893" s="150"/>
      <c r="E893" s="71">
        <v>100</v>
      </c>
      <c r="F893" s="71">
        <v>100</v>
      </c>
      <c r="G893" s="71">
        <v>100</v>
      </c>
      <c r="H893" s="71">
        <v>100</v>
      </c>
      <c r="I893" s="71">
        <v>100</v>
      </c>
      <c r="J893" s="72">
        <v>100</v>
      </c>
      <c r="K893" s="71">
        <v>100</v>
      </c>
      <c r="L893" s="71">
        <v>100</v>
      </c>
      <c r="M893" s="71">
        <v>100</v>
      </c>
      <c r="N893" s="71">
        <v>100</v>
      </c>
      <c r="O893" s="71">
        <v>100</v>
      </c>
      <c r="P893" s="71">
        <v>100</v>
      </c>
      <c r="Q893" s="151" t="s">
        <v>35</v>
      </c>
    </row>
    <row r="894" spans="1:21" x14ac:dyDescent="0.15">
      <c r="A894" s="256" t="s">
        <v>39</v>
      </c>
      <c r="B894" s="152" t="s">
        <v>3</v>
      </c>
      <c r="C894" s="152" t="s">
        <v>40</v>
      </c>
      <c r="D894" s="153"/>
      <c r="E894" s="73"/>
      <c r="F894" s="73"/>
      <c r="G894" s="73"/>
      <c r="H894" s="73"/>
      <c r="I894" s="73"/>
      <c r="J894" s="73"/>
      <c r="K894" s="73"/>
      <c r="L894" s="73"/>
      <c r="M894" s="73"/>
      <c r="N894" s="74">
        <f>'別紙２ 予定電力量一覧表＆時間帯別表'!O82</f>
        <v>42000</v>
      </c>
      <c r="O894" s="74">
        <f>'別紙２ 予定電力量一覧表＆時間帯別表'!P82</f>
        <v>49000</v>
      </c>
      <c r="P894" s="74">
        <f>'別紙２ 予定電力量一覧表＆時間帯別表'!Q82</f>
        <v>40000</v>
      </c>
      <c r="Q894" s="151">
        <f>SUM(E894:P894)</f>
        <v>131000</v>
      </c>
      <c r="S894" s="161">
        <f>'別紙２ 予定電力量一覧表＆時間帯別表'!R82</f>
        <v>482000</v>
      </c>
      <c r="T894" s="161">
        <f>Q896-S894</f>
        <v>0</v>
      </c>
      <c r="U894" s="129" t="str">
        <f>'別紙２ 予定電力量一覧表＆時間帯別表'!B82</f>
        <v>あかし斎場旅立ちの丘（火葬場）</v>
      </c>
    </row>
    <row r="895" spans="1:21" x14ac:dyDescent="0.15">
      <c r="A895" s="257"/>
      <c r="B895" s="152" t="s">
        <v>4</v>
      </c>
      <c r="C895" s="152" t="s">
        <v>40</v>
      </c>
      <c r="D895" s="153"/>
      <c r="E895" s="74">
        <f>'別紙２ 予定電力量一覧表＆時間帯別表'!F82</f>
        <v>38000</v>
      </c>
      <c r="F895" s="74">
        <f>'別紙２ 予定電力量一覧表＆時間帯別表'!G82</f>
        <v>38000</v>
      </c>
      <c r="G895" s="74">
        <f>'別紙２ 予定電力量一覧表＆時間帯別表'!H82</f>
        <v>41000</v>
      </c>
      <c r="H895" s="74">
        <f>'別紙２ 予定電力量一覧表＆時間帯別表'!I82</f>
        <v>44000</v>
      </c>
      <c r="I895" s="74">
        <f>'別紙２ 予定電力量一覧表＆時間帯別表'!J82</f>
        <v>38000</v>
      </c>
      <c r="J895" s="74">
        <f>'別紙２ 予定電力量一覧表＆時間帯別表'!K82</f>
        <v>39000</v>
      </c>
      <c r="K895" s="74">
        <f>'別紙２ 予定電力量一覧表＆時間帯別表'!L82</f>
        <v>38000</v>
      </c>
      <c r="L895" s="74">
        <f>'別紙２ 予定電力量一覧表＆時間帯別表'!M82</f>
        <v>37000</v>
      </c>
      <c r="M895" s="74">
        <f>'別紙２ 予定電力量一覧表＆時間帯別表'!N82</f>
        <v>38000</v>
      </c>
      <c r="N895" s="74"/>
      <c r="O895" s="74"/>
      <c r="P895" s="74"/>
      <c r="Q895" s="151">
        <f>SUM(E895:P895)</f>
        <v>351000</v>
      </c>
    </row>
    <row r="896" spans="1:21" x14ac:dyDescent="0.15">
      <c r="A896" s="258"/>
      <c r="B896" s="156" t="s">
        <v>0</v>
      </c>
      <c r="C896" s="156" t="s">
        <v>40</v>
      </c>
      <c r="D896" s="157"/>
      <c r="E896" s="158">
        <f t="shared" ref="E896:P896" si="591">SUM(E894:E895)</f>
        <v>38000</v>
      </c>
      <c r="F896" s="158">
        <f t="shared" si="591"/>
        <v>38000</v>
      </c>
      <c r="G896" s="158">
        <f t="shared" si="591"/>
        <v>41000</v>
      </c>
      <c r="H896" s="158">
        <f t="shared" si="591"/>
        <v>44000</v>
      </c>
      <c r="I896" s="158">
        <f t="shared" si="591"/>
        <v>38000</v>
      </c>
      <c r="J896" s="158">
        <f t="shared" si="591"/>
        <v>39000</v>
      </c>
      <c r="K896" s="158">
        <f t="shared" si="591"/>
        <v>38000</v>
      </c>
      <c r="L896" s="158">
        <f t="shared" si="591"/>
        <v>37000</v>
      </c>
      <c r="M896" s="158">
        <f t="shared" si="591"/>
        <v>38000</v>
      </c>
      <c r="N896" s="158">
        <f t="shared" si="591"/>
        <v>42000</v>
      </c>
      <c r="O896" s="158">
        <f t="shared" si="591"/>
        <v>49000</v>
      </c>
      <c r="P896" s="158">
        <f t="shared" si="591"/>
        <v>40000</v>
      </c>
      <c r="Q896" s="159">
        <f>SUM(E896:P896)</f>
        <v>482000</v>
      </c>
    </row>
    <row r="897" spans="1:21" x14ac:dyDescent="0.15">
      <c r="A897" s="259" t="s">
        <v>5</v>
      </c>
      <c r="B897" s="260"/>
      <c r="C897" s="162" t="s">
        <v>6</v>
      </c>
      <c r="D897" s="57"/>
      <c r="E897" s="163">
        <f t="shared" ref="E897:P897" si="592">$D897*E892*(185-E893)/100</f>
        <v>0</v>
      </c>
      <c r="F897" s="163">
        <f t="shared" si="592"/>
        <v>0</v>
      </c>
      <c r="G897" s="163">
        <f t="shared" si="592"/>
        <v>0</v>
      </c>
      <c r="H897" s="163">
        <f t="shared" si="592"/>
        <v>0</v>
      </c>
      <c r="I897" s="163">
        <f t="shared" si="592"/>
        <v>0</v>
      </c>
      <c r="J897" s="163">
        <f t="shared" si="592"/>
        <v>0</v>
      </c>
      <c r="K897" s="163">
        <f t="shared" si="592"/>
        <v>0</v>
      </c>
      <c r="L897" s="163">
        <f t="shared" si="592"/>
        <v>0</v>
      </c>
      <c r="M897" s="163">
        <f t="shared" si="592"/>
        <v>0</v>
      </c>
      <c r="N897" s="163">
        <f t="shared" si="592"/>
        <v>0</v>
      </c>
      <c r="O897" s="163">
        <f t="shared" si="592"/>
        <v>0</v>
      </c>
      <c r="P897" s="163">
        <f t="shared" si="592"/>
        <v>0</v>
      </c>
      <c r="Q897" s="164" t="s">
        <v>41</v>
      </c>
    </row>
    <row r="898" spans="1:21" x14ac:dyDescent="0.15">
      <c r="A898" s="165" t="s">
        <v>7</v>
      </c>
      <c r="B898" s="152" t="s">
        <v>3</v>
      </c>
      <c r="C898" s="152" t="s">
        <v>6</v>
      </c>
      <c r="D898" s="58"/>
      <c r="E898" s="166">
        <f t="shared" ref="E898:P898" si="593">$D898*E894</f>
        <v>0</v>
      </c>
      <c r="F898" s="166">
        <f t="shared" si="593"/>
        <v>0</v>
      </c>
      <c r="G898" s="166">
        <f t="shared" si="593"/>
        <v>0</v>
      </c>
      <c r="H898" s="166">
        <f t="shared" si="593"/>
        <v>0</v>
      </c>
      <c r="I898" s="166">
        <f t="shared" si="593"/>
        <v>0</v>
      </c>
      <c r="J898" s="166">
        <f t="shared" si="593"/>
        <v>0</v>
      </c>
      <c r="K898" s="166">
        <f t="shared" si="593"/>
        <v>0</v>
      </c>
      <c r="L898" s="166">
        <f t="shared" si="593"/>
        <v>0</v>
      </c>
      <c r="M898" s="166">
        <f t="shared" si="593"/>
        <v>0</v>
      </c>
      <c r="N898" s="166">
        <f t="shared" si="593"/>
        <v>0</v>
      </c>
      <c r="O898" s="166">
        <f t="shared" si="593"/>
        <v>0</v>
      </c>
      <c r="P898" s="166">
        <f t="shared" si="593"/>
        <v>0</v>
      </c>
      <c r="Q898" s="167" t="s">
        <v>41</v>
      </c>
    </row>
    <row r="899" spans="1:21" x14ac:dyDescent="0.15">
      <c r="A899" s="168"/>
      <c r="B899" s="152" t="s">
        <v>4</v>
      </c>
      <c r="C899" s="152" t="s">
        <v>6</v>
      </c>
      <c r="D899" s="58"/>
      <c r="E899" s="166">
        <f t="shared" ref="E899:P899" si="594">$D899*E895</f>
        <v>0</v>
      </c>
      <c r="F899" s="166">
        <f t="shared" si="594"/>
        <v>0</v>
      </c>
      <c r="G899" s="166">
        <f t="shared" si="594"/>
        <v>0</v>
      </c>
      <c r="H899" s="166">
        <f t="shared" si="594"/>
        <v>0</v>
      </c>
      <c r="I899" s="166">
        <f t="shared" si="594"/>
        <v>0</v>
      </c>
      <c r="J899" s="166">
        <f t="shared" si="594"/>
        <v>0</v>
      </c>
      <c r="K899" s="166">
        <f t="shared" si="594"/>
        <v>0</v>
      </c>
      <c r="L899" s="166">
        <f t="shared" si="594"/>
        <v>0</v>
      </c>
      <c r="M899" s="166">
        <f t="shared" si="594"/>
        <v>0</v>
      </c>
      <c r="N899" s="166">
        <f t="shared" si="594"/>
        <v>0</v>
      </c>
      <c r="O899" s="166">
        <f t="shared" si="594"/>
        <v>0</v>
      </c>
      <c r="P899" s="166">
        <f t="shared" si="594"/>
        <v>0</v>
      </c>
      <c r="Q899" s="167" t="s">
        <v>41</v>
      </c>
    </row>
    <row r="900" spans="1:21" x14ac:dyDescent="0.15">
      <c r="A900" s="261" t="s">
        <v>18</v>
      </c>
      <c r="B900" s="262"/>
      <c r="C900" s="162" t="s">
        <v>6</v>
      </c>
      <c r="D900" s="169"/>
      <c r="E900" s="170">
        <f t="shared" ref="E900:P900" si="595">ROUNDDOWN(SUM(E897:E899),0)</f>
        <v>0</v>
      </c>
      <c r="F900" s="170">
        <f t="shared" si="595"/>
        <v>0</v>
      </c>
      <c r="G900" s="170">
        <f t="shared" si="595"/>
        <v>0</v>
      </c>
      <c r="H900" s="170">
        <f t="shared" si="595"/>
        <v>0</v>
      </c>
      <c r="I900" s="170">
        <f t="shared" si="595"/>
        <v>0</v>
      </c>
      <c r="J900" s="171">
        <f t="shared" si="595"/>
        <v>0</v>
      </c>
      <c r="K900" s="172">
        <f t="shared" si="595"/>
        <v>0</v>
      </c>
      <c r="L900" s="172">
        <f t="shared" si="595"/>
        <v>0</v>
      </c>
      <c r="M900" s="172">
        <f t="shared" si="595"/>
        <v>0</v>
      </c>
      <c r="N900" s="172">
        <f t="shared" si="595"/>
        <v>0</v>
      </c>
      <c r="O900" s="172">
        <f t="shared" si="595"/>
        <v>0</v>
      </c>
      <c r="P900" s="172">
        <f t="shared" si="595"/>
        <v>0</v>
      </c>
      <c r="Q900" s="173">
        <f>SUM(E900:P900)</f>
        <v>0</v>
      </c>
    </row>
    <row r="901" spans="1:21" x14ac:dyDescent="0.15">
      <c r="A901" s="174"/>
      <c r="B901" s="174"/>
      <c r="C901" s="174"/>
      <c r="D901" s="174"/>
      <c r="E901" s="175"/>
      <c r="F901" s="175"/>
      <c r="G901" s="175"/>
      <c r="H901" s="175"/>
      <c r="I901" s="175"/>
      <c r="J901" s="175"/>
      <c r="K901" s="174"/>
      <c r="L901" s="174"/>
      <c r="M901" s="174"/>
      <c r="N901" s="174"/>
      <c r="O901" s="174"/>
      <c r="P901" s="175"/>
      <c r="Q901" s="175"/>
      <c r="R901" s="129">
        <f>'別紙２ 予定電力量一覧表＆時間帯別表'!E83</f>
        <v>39</v>
      </c>
    </row>
    <row r="902" spans="1:21" x14ac:dyDescent="0.15">
      <c r="A902" s="267" t="s">
        <v>207</v>
      </c>
      <c r="B902" s="268"/>
      <c r="C902" s="143" t="s">
        <v>2</v>
      </c>
      <c r="D902" s="143" t="s">
        <v>10</v>
      </c>
      <c r="E902" s="144" t="str">
        <f t="shared" ref="E902:P902" si="596">E10</f>
        <v>2021/10</v>
      </c>
      <c r="F902" s="144" t="str">
        <f t="shared" si="596"/>
        <v>2021/11</v>
      </c>
      <c r="G902" s="144" t="str">
        <f t="shared" si="596"/>
        <v>2021/12</v>
      </c>
      <c r="H902" s="144" t="str">
        <f t="shared" si="596"/>
        <v>2022/1</v>
      </c>
      <c r="I902" s="144" t="str">
        <f t="shared" si="596"/>
        <v>2022/2</v>
      </c>
      <c r="J902" s="144" t="str">
        <f t="shared" si="596"/>
        <v>2022/3</v>
      </c>
      <c r="K902" s="144" t="str">
        <f t="shared" si="596"/>
        <v>2022/4</v>
      </c>
      <c r="L902" s="144" t="str">
        <f t="shared" si="596"/>
        <v>2022/5</v>
      </c>
      <c r="M902" s="144" t="str">
        <f t="shared" si="596"/>
        <v>2022/6</v>
      </c>
      <c r="N902" s="144" t="str">
        <f t="shared" si="596"/>
        <v>2022/7</v>
      </c>
      <c r="O902" s="144" t="str">
        <f t="shared" si="596"/>
        <v>2022/8</v>
      </c>
      <c r="P902" s="144" t="str">
        <f t="shared" si="596"/>
        <v>2022/9</v>
      </c>
      <c r="Q902" s="145" t="s">
        <v>8</v>
      </c>
      <c r="R902" s="129">
        <f>P903-R901</f>
        <v>0</v>
      </c>
    </row>
    <row r="903" spans="1:21" x14ac:dyDescent="0.15">
      <c r="A903" s="252" t="s">
        <v>32</v>
      </c>
      <c r="B903" s="253"/>
      <c r="C903" s="146" t="s">
        <v>33</v>
      </c>
      <c r="D903" s="147"/>
      <c r="E903" s="70">
        <f>'別紙２ 予定電力量一覧表＆時間帯別表'!$E$83</f>
        <v>39</v>
      </c>
      <c r="F903" s="70">
        <f>'別紙２ 予定電力量一覧表＆時間帯別表'!$E$83</f>
        <v>39</v>
      </c>
      <c r="G903" s="70">
        <f>'別紙２ 予定電力量一覧表＆時間帯別表'!$E$83</f>
        <v>39</v>
      </c>
      <c r="H903" s="70">
        <f>'別紙２ 予定電力量一覧表＆時間帯別表'!$E$83</f>
        <v>39</v>
      </c>
      <c r="I903" s="70">
        <f>'別紙２ 予定電力量一覧表＆時間帯別表'!$E$83</f>
        <v>39</v>
      </c>
      <c r="J903" s="70">
        <f>'別紙２ 予定電力量一覧表＆時間帯別表'!$E$83</f>
        <v>39</v>
      </c>
      <c r="K903" s="70">
        <f>'別紙２ 予定電力量一覧表＆時間帯別表'!$E$83</f>
        <v>39</v>
      </c>
      <c r="L903" s="70">
        <f>'別紙２ 予定電力量一覧表＆時間帯別表'!$E$83</f>
        <v>39</v>
      </c>
      <c r="M903" s="70">
        <f>'別紙２ 予定電力量一覧表＆時間帯別表'!$E$83</f>
        <v>39</v>
      </c>
      <c r="N903" s="70">
        <f>'別紙２ 予定電力量一覧表＆時間帯別表'!$E$83</f>
        <v>39</v>
      </c>
      <c r="O903" s="70">
        <f>'別紙２ 予定電力量一覧表＆時間帯別表'!$E$83</f>
        <v>39</v>
      </c>
      <c r="P903" s="70">
        <f>'別紙２ 予定電力量一覧表＆時間帯別表'!$E$83</f>
        <v>39</v>
      </c>
      <c r="Q903" s="148" t="s">
        <v>34</v>
      </c>
    </row>
    <row r="904" spans="1:21" x14ac:dyDescent="0.15">
      <c r="A904" s="254" t="s">
        <v>1</v>
      </c>
      <c r="B904" s="255"/>
      <c r="C904" s="149" t="s">
        <v>36</v>
      </c>
      <c r="D904" s="150"/>
      <c r="E904" s="71">
        <v>100</v>
      </c>
      <c r="F904" s="71">
        <v>100</v>
      </c>
      <c r="G904" s="71">
        <v>100</v>
      </c>
      <c r="H904" s="71">
        <v>100</v>
      </c>
      <c r="I904" s="71">
        <v>100</v>
      </c>
      <c r="J904" s="72">
        <v>100</v>
      </c>
      <c r="K904" s="71">
        <v>100</v>
      </c>
      <c r="L904" s="71">
        <v>100</v>
      </c>
      <c r="M904" s="71">
        <v>100</v>
      </c>
      <c r="N904" s="71">
        <v>100</v>
      </c>
      <c r="O904" s="71">
        <v>100</v>
      </c>
      <c r="P904" s="71">
        <v>100</v>
      </c>
      <c r="Q904" s="151" t="s">
        <v>34</v>
      </c>
    </row>
    <row r="905" spans="1:21" x14ac:dyDescent="0.15">
      <c r="A905" s="256" t="s">
        <v>38</v>
      </c>
      <c r="B905" s="152" t="s">
        <v>3</v>
      </c>
      <c r="C905" s="152" t="s">
        <v>40</v>
      </c>
      <c r="D905" s="153"/>
      <c r="E905" s="154"/>
      <c r="F905" s="154"/>
      <c r="G905" s="154"/>
      <c r="H905" s="154"/>
      <c r="I905" s="154"/>
      <c r="J905" s="154"/>
      <c r="K905" s="154"/>
      <c r="L905" s="154"/>
      <c r="M905" s="154"/>
      <c r="N905" s="155">
        <f>'別紙２ 予定電力量一覧表＆時間帯別表'!O83</f>
        <v>13500</v>
      </c>
      <c r="O905" s="155">
        <f>'別紙２ 予定電力量一覧表＆時間帯別表'!P83</f>
        <v>17000</v>
      </c>
      <c r="P905" s="155">
        <f>'別紙２ 予定電力量一覧表＆時間帯別表'!Q83</f>
        <v>14000</v>
      </c>
      <c r="Q905" s="151">
        <f>SUM(E905:P905)</f>
        <v>44500</v>
      </c>
      <c r="S905" s="161">
        <f>'別紙２ 予定電力量一覧表＆時間帯別表'!R83</f>
        <v>162900</v>
      </c>
      <c r="T905" s="161">
        <f>Q907-S905</f>
        <v>0</v>
      </c>
      <c r="U905" s="161" t="str">
        <f>'別紙２ 予定電力量一覧表＆時間帯別表'!B83</f>
        <v>夜間休日応急診療所</v>
      </c>
    </row>
    <row r="906" spans="1:21" x14ac:dyDescent="0.15">
      <c r="A906" s="257"/>
      <c r="B906" s="152" t="s">
        <v>4</v>
      </c>
      <c r="C906" s="152" t="s">
        <v>40</v>
      </c>
      <c r="D906" s="153"/>
      <c r="E906" s="155">
        <f>'別紙２ 予定電力量一覧表＆時間帯別表'!F83</f>
        <v>10300</v>
      </c>
      <c r="F906" s="155">
        <f>'別紙２ 予定電力量一覧表＆時間帯別表'!G83</f>
        <v>11400</v>
      </c>
      <c r="G906" s="155">
        <f>'別紙２ 予定電力量一覧表＆時間帯別表'!H83</f>
        <v>16700</v>
      </c>
      <c r="H906" s="155">
        <f>'別紙２ 予定電力量一覧表＆時間帯別表'!I83</f>
        <v>18800</v>
      </c>
      <c r="I906" s="155">
        <f>'別紙２ 予定電力量一覧表＆時間帯別表'!J83</f>
        <v>14700</v>
      </c>
      <c r="J906" s="155">
        <f>'別紙２ 予定電力量一覧表＆時間帯別表'!K83</f>
        <v>14700</v>
      </c>
      <c r="K906" s="155">
        <f>'別紙２ 予定電力量一覧表＆時間帯別表'!L83</f>
        <v>10600</v>
      </c>
      <c r="L906" s="155">
        <f>'別紙２ 予定電力量一覧表＆時間帯別表'!M83</f>
        <v>9300</v>
      </c>
      <c r="M906" s="155">
        <f>'別紙２ 予定電力量一覧表＆時間帯別表'!N83</f>
        <v>11900</v>
      </c>
      <c r="N906" s="155"/>
      <c r="O906" s="155"/>
      <c r="P906" s="155"/>
      <c r="Q906" s="151">
        <f>SUM(E906:P906)</f>
        <v>118400</v>
      </c>
    </row>
    <row r="907" spans="1:21" x14ac:dyDescent="0.15">
      <c r="A907" s="258"/>
      <c r="B907" s="156" t="s">
        <v>0</v>
      </c>
      <c r="C907" s="156" t="s">
        <v>40</v>
      </c>
      <c r="D907" s="157"/>
      <c r="E907" s="158">
        <f t="shared" ref="E907:P907" si="597">SUM(E905:E906)</f>
        <v>10300</v>
      </c>
      <c r="F907" s="158">
        <f t="shared" si="597"/>
        <v>11400</v>
      </c>
      <c r="G907" s="158">
        <f t="shared" si="597"/>
        <v>16700</v>
      </c>
      <c r="H907" s="158">
        <f t="shared" si="597"/>
        <v>18800</v>
      </c>
      <c r="I907" s="158">
        <f t="shared" si="597"/>
        <v>14700</v>
      </c>
      <c r="J907" s="158">
        <f t="shared" si="597"/>
        <v>14700</v>
      </c>
      <c r="K907" s="158">
        <f t="shared" si="597"/>
        <v>10600</v>
      </c>
      <c r="L907" s="158">
        <f t="shared" si="597"/>
        <v>9300</v>
      </c>
      <c r="M907" s="158">
        <f t="shared" si="597"/>
        <v>11900</v>
      </c>
      <c r="N907" s="158">
        <f t="shared" si="597"/>
        <v>13500</v>
      </c>
      <c r="O907" s="158">
        <f t="shared" si="597"/>
        <v>17000</v>
      </c>
      <c r="P907" s="158">
        <f t="shared" si="597"/>
        <v>14000</v>
      </c>
      <c r="Q907" s="159">
        <f>SUM(E907:P907)</f>
        <v>162900</v>
      </c>
    </row>
    <row r="908" spans="1:21" x14ac:dyDescent="0.15">
      <c r="A908" s="259" t="s">
        <v>5</v>
      </c>
      <c r="B908" s="260"/>
      <c r="C908" s="162" t="s">
        <v>6</v>
      </c>
      <c r="D908" s="57"/>
      <c r="E908" s="163">
        <f t="shared" ref="E908:G908" si="598">$D908*E903*(185-E904)/100</f>
        <v>0</v>
      </c>
      <c r="F908" s="163">
        <f t="shared" si="598"/>
        <v>0</v>
      </c>
      <c r="G908" s="163">
        <f t="shared" si="598"/>
        <v>0</v>
      </c>
      <c r="H908" s="163">
        <f>$D908*H903*(185-H904)/100</f>
        <v>0</v>
      </c>
      <c r="I908" s="163">
        <f t="shared" ref="I908:J908" si="599">$D908*I903*(185-I904)/100</f>
        <v>0</v>
      </c>
      <c r="J908" s="163">
        <f t="shared" si="599"/>
        <v>0</v>
      </c>
      <c r="K908" s="163">
        <f>$D908*K903*(185-K904)/100</f>
        <v>0</v>
      </c>
      <c r="L908" s="163">
        <f t="shared" ref="L908:P908" si="600">$D908*L903*(185-L904)/100</f>
        <v>0</v>
      </c>
      <c r="M908" s="163">
        <f t="shared" si="600"/>
        <v>0</v>
      </c>
      <c r="N908" s="163">
        <f t="shared" si="600"/>
        <v>0</v>
      </c>
      <c r="O908" s="163">
        <f t="shared" si="600"/>
        <v>0</v>
      </c>
      <c r="P908" s="163">
        <f t="shared" si="600"/>
        <v>0</v>
      </c>
      <c r="Q908" s="164" t="s">
        <v>34</v>
      </c>
    </row>
    <row r="909" spans="1:21" x14ac:dyDescent="0.15">
      <c r="A909" s="165" t="s">
        <v>7</v>
      </c>
      <c r="B909" s="152" t="s">
        <v>3</v>
      </c>
      <c r="C909" s="152" t="s">
        <v>6</v>
      </c>
      <c r="D909" s="58"/>
      <c r="E909" s="166">
        <f t="shared" ref="E909:J909" si="601">$D909*E905</f>
        <v>0</v>
      </c>
      <c r="F909" s="166">
        <f t="shared" si="601"/>
        <v>0</v>
      </c>
      <c r="G909" s="166">
        <f t="shared" si="601"/>
        <v>0</v>
      </c>
      <c r="H909" s="166">
        <f t="shared" si="601"/>
        <v>0</v>
      </c>
      <c r="I909" s="166">
        <f t="shared" si="601"/>
        <v>0</v>
      </c>
      <c r="J909" s="166">
        <f t="shared" si="601"/>
        <v>0</v>
      </c>
      <c r="K909" s="166">
        <f>$D909*K905</f>
        <v>0</v>
      </c>
      <c r="L909" s="166">
        <f t="shared" ref="L909:P909" si="602">$D909*L905</f>
        <v>0</v>
      </c>
      <c r="M909" s="166">
        <f t="shared" si="602"/>
        <v>0</v>
      </c>
      <c r="N909" s="166">
        <f t="shared" si="602"/>
        <v>0</v>
      </c>
      <c r="O909" s="166">
        <f t="shared" si="602"/>
        <v>0</v>
      </c>
      <c r="P909" s="166">
        <f t="shared" si="602"/>
        <v>0</v>
      </c>
      <c r="Q909" s="167" t="s">
        <v>34</v>
      </c>
    </row>
    <row r="910" spans="1:21" x14ac:dyDescent="0.15">
      <c r="A910" s="168"/>
      <c r="B910" s="152" t="s">
        <v>4</v>
      </c>
      <c r="C910" s="152" t="s">
        <v>6</v>
      </c>
      <c r="D910" s="58"/>
      <c r="E910" s="166">
        <f t="shared" ref="E910:J910" si="603">$D910*E906</f>
        <v>0</v>
      </c>
      <c r="F910" s="166">
        <f t="shared" si="603"/>
        <v>0</v>
      </c>
      <c r="G910" s="166">
        <f t="shared" si="603"/>
        <v>0</v>
      </c>
      <c r="H910" s="166">
        <f t="shared" si="603"/>
        <v>0</v>
      </c>
      <c r="I910" s="166">
        <f t="shared" si="603"/>
        <v>0</v>
      </c>
      <c r="J910" s="166">
        <f t="shared" si="603"/>
        <v>0</v>
      </c>
      <c r="K910" s="166">
        <f>$D910*K906</f>
        <v>0</v>
      </c>
      <c r="L910" s="166">
        <f t="shared" ref="L910:P910" si="604">$D910*L906</f>
        <v>0</v>
      </c>
      <c r="M910" s="166">
        <f t="shared" si="604"/>
        <v>0</v>
      </c>
      <c r="N910" s="166">
        <f t="shared" si="604"/>
        <v>0</v>
      </c>
      <c r="O910" s="166">
        <f t="shared" si="604"/>
        <v>0</v>
      </c>
      <c r="P910" s="166">
        <f t="shared" si="604"/>
        <v>0</v>
      </c>
      <c r="Q910" s="167" t="s">
        <v>34</v>
      </c>
    </row>
    <row r="911" spans="1:21" x14ac:dyDescent="0.15">
      <c r="A911" s="261" t="s">
        <v>18</v>
      </c>
      <c r="B911" s="262"/>
      <c r="C911" s="162" t="s">
        <v>6</v>
      </c>
      <c r="D911" s="169"/>
      <c r="E911" s="170">
        <f t="shared" ref="E911:P911" si="605">ROUNDDOWN(SUM(E908:E910),0)</f>
        <v>0</v>
      </c>
      <c r="F911" s="170">
        <f t="shared" si="605"/>
        <v>0</v>
      </c>
      <c r="G911" s="170">
        <f t="shared" si="605"/>
        <v>0</v>
      </c>
      <c r="H911" s="170">
        <f t="shared" si="605"/>
        <v>0</v>
      </c>
      <c r="I911" s="170">
        <f t="shared" si="605"/>
        <v>0</v>
      </c>
      <c r="J911" s="171">
        <f t="shared" si="605"/>
        <v>0</v>
      </c>
      <c r="K911" s="172">
        <f t="shared" si="605"/>
        <v>0</v>
      </c>
      <c r="L911" s="172">
        <f t="shared" si="605"/>
        <v>0</v>
      </c>
      <c r="M911" s="172">
        <f t="shared" si="605"/>
        <v>0</v>
      </c>
      <c r="N911" s="172">
        <f t="shared" si="605"/>
        <v>0</v>
      </c>
      <c r="O911" s="172">
        <f t="shared" si="605"/>
        <v>0</v>
      </c>
      <c r="P911" s="172">
        <f t="shared" si="605"/>
        <v>0</v>
      </c>
      <c r="Q911" s="173">
        <f>SUM(E911:P911)</f>
        <v>0</v>
      </c>
    </row>
    <row r="912" spans="1:21" x14ac:dyDescent="0.15">
      <c r="A912" s="174"/>
      <c r="B912" s="174"/>
      <c r="C912" s="174"/>
      <c r="D912" s="174"/>
      <c r="E912" s="175"/>
      <c r="F912" s="175"/>
      <c r="G912" s="175"/>
      <c r="H912" s="175"/>
      <c r="I912" s="175"/>
      <c r="J912" s="175"/>
      <c r="K912" s="174"/>
      <c r="L912" s="174"/>
      <c r="M912" s="174"/>
      <c r="N912" s="174"/>
      <c r="O912" s="174"/>
      <c r="P912" s="174"/>
      <c r="Q912" s="174"/>
      <c r="R912" s="129">
        <f>'別紙２ 予定電力量一覧表＆時間帯別表'!E84</f>
        <v>317</v>
      </c>
    </row>
    <row r="913" spans="1:21" x14ac:dyDescent="0.15">
      <c r="A913" s="267" t="s">
        <v>208</v>
      </c>
      <c r="B913" s="268"/>
      <c r="C913" s="143" t="s">
        <v>2</v>
      </c>
      <c r="D913" s="143" t="s">
        <v>10</v>
      </c>
      <c r="E913" s="144" t="str">
        <f t="shared" ref="E913:P913" si="606">E10</f>
        <v>2021/10</v>
      </c>
      <c r="F913" s="144" t="str">
        <f t="shared" si="606"/>
        <v>2021/11</v>
      </c>
      <c r="G913" s="144" t="str">
        <f t="shared" si="606"/>
        <v>2021/12</v>
      </c>
      <c r="H913" s="144" t="str">
        <f t="shared" si="606"/>
        <v>2022/1</v>
      </c>
      <c r="I913" s="144" t="str">
        <f t="shared" si="606"/>
        <v>2022/2</v>
      </c>
      <c r="J913" s="144" t="str">
        <f t="shared" si="606"/>
        <v>2022/3</v>
      </c>
      <c r="K913" s="144" t="str">
        <f t="shared" si="606"/>
        <v>2022/4</v>
      </c>
      <c r="L913" s="144" t="str">
        <f t="shared" si="606"/>
        <v>2022/5</v>
      </c>
      <c r="M913" s="144" t="str">
        <f t="shared" si="606"/>
        <v>2022/6</v>
      </c>
      <c r="N913" s="144" t="str">
        <f t="shared" si="606"/>
        <v>2022/7</v>
      </c>
      <c r="O913" s="144" t="str">
        <f t="shared" si="606"/>
        <v>2022/8</v>
      </c>
      <c r="P913" s="144" t="str">
        <f t="shared" si="606"/>
        <v>2022/9</v>
      </c>
      <c r="Q913" s="145" t="s">
        <v>8</v>
      </c>
      <c r="R913" s="129">
        <f>P914-R912</f>
        <v>0</v>
      </c>
    </row>
    <row r="914" spans="1:21" x14ac:dyDescent="0.15">
      <c r="A914" s="252" t="s">
        <v>32</v>
      </c>
      <c r="B914" s="253"/>
      <c r="C914" s="146" t="s">
        <v>33</v>
      </c>
      <c r="D914" s="147"/>
      <c r="E914" s="70">
        <f>'別紙２ 予定電力量一覧表＆時間帯別表'!$E$84</f>
        <v>317</v>
      </c>
      <c r="F914" s="70">
        <f>'別紙２ 予定電力量一覧表＆時間帯別表'!$E$84</f>
        <v>317</v>
      </c>
      <c r="G914" s="70">
        <f>'別紙２ 予定電力量一覧表＆時間帯別表'!$E$84</f>
        <v>317</v>
      </c>
      <c r="H914" s="70">
        <f>'別紙２ 予定電力量一覧表＆時間帯別表'!$E$84</f>
        <v>317</v>
      </c>
      <c r="I914" s="70">
        <f>'別紙２ 予定電力量一覧表＆時間帯別表'!$E$84</f>
        <v>317</v>
      </c>
      <c r="J914" s="70">
        <f>'別紙２ 予定電力量一覧表＆時間帯別表'!$E$84</f>
        <v>317</v>
      </c>
      <c r="K914" s="70">
        <f>'別紙２ 予定電力量一覧表＆時間帯別表'!$E$84</f>
        <v>317</v>
      </c>
      <c r="L914" s="70">
        <f>'別紙２ 予定電力量一覧表＆時間帯別表'!$E$84</f>
        <v>317</v>
      </c>
      <c r="M914" s="70">
        <f>'別紙２ 予定電力量一覧表＆時間帯別表'!$E$84</f>
        <v>317</v>
      </c>
      <c r="N914" s="70">
        <f>'別紙２ 予定電力量一覧表＆時間帯別表'!$E$84</f>
        <v>317</v>
      </c>
      <c r="O914" s="70">
        <f>'別紙２ 予定電力量一覧表＆時間帯別表'!$E$84</f>
        <v>317</v>
      </c>
      <c r="P914" s="70">
        <f>'別紙２ 予定電力量一覧表＆時間帯別表'!$E$84</f>
        <v>317</v>
      </c>
      <c r="Q914" s="148" t="s">
        <v>34</v>
      </c>
    </row>
    <row r="915" spans="1:21" x14ac:dyDescent="0.15">
      <c r="A915" s="254" t="s">
        <v>1</v>
      </c>
      <c r="B915" s="255"/>
      <c r="C915" s="149" t="s">
        <v>36</v>
      </c>
      <c r="D915" s="150"/>
      <c r="E915" s="71">
        <v>100</v>
      </c>
      <c r="F915" s="71">
        <v>100</v>
      </c>
      <c r="G915" s="71">
        <v>100</v>
      </c>
      <c r="H915" s="71">
        <v>100</v>
      </c>
      <c r="I915" s="71">
        <v>100</v>
      </c>
      <c r="J915" s="72">
        <v>100</v>
      </c>
      <c r="K915" s="71">
        <v>100</v>
      </c>
      <c r="L915" s="71">
        <v>100</v>
      </c>
      <c r="M915" s="71">
        <v>100</v>
      </c>
      <c r="N915" s="71">
        <v>100</v>
      </c>
      <c r="O915" s="71">
        <v>100</v>
      </c>
      <c r="P915" s="71">
        <v>100</v>
      </c>
      <c r="Q915" s="151" t="s">
        <v>34</v>
      </c>
    </row>
    <row r="916" spans="1:21" x14ac:dyDescent="0.15">
      <c r="A916" s="256" t="s">
        <v>38</v>
      </c>
      <c r="B916" s="152" t="s">
        <v>3</v>
      </c>
      <c r="C916" s="152" t="s">
        <v>40</v>
      </c>
      <c r="D916" s="153"/>
      <c r="E916" s="73"/>
      <c r="F916" s="73"/>
      <c r="G916" s="73"/>
      <c r="H916" s="73"/>
      <c r="I916" s="73"/>
      <c r="J916" s="73"/>
      <c r="K916" s="73"/>
      <c r="L916" s="73"/>
      <c r="M916" s="73"/>
      <c r="N916" s="74">
        <f>'別紙２ 予定電力量一覧表＆時間帯別表'!O84</f>
        <v>53760</v>
      </c>
      <c r="O916" s="74">
        <f>'別紙２ 予定電力量一覧表＆時間帯別表'!P84</f>
        <v>48290</v>
      </c>
      <c r="P916" s="74">
        <f>'別紙２ 予定電力量一覧表＆時間帯別表'!Q84</f>
        <v>38530</v>
      </c>
      <c r="Q916" s="151">
        <f>SUM(E916:P916)</f>
        <v>140580</v>
      </c>
      <c r="S916" s="161">
        <f>'別紙２ 予定電力量一覧表＆時間帯別表'!R84</f>
        <v>456230</v>
      </c>
      <c r="T916" s="161">
        <f>Q918-S916</f>
        <v>0</v>
      </c>
      <c r="U916" s="161" t="str">
        <f>'別紙２ 予定電力量一覧表＆時間帯別表'!B84</f>
        <v>市民会館</v>
      </c>
    </row>
    <row r="917" spans="1:21" x14ac:dyDescent="0.15">
      <c r="A917" s="257"/>
      <c r="B917" s="152" t="s">
        <v>4</v>
      </c>
      <c r="C917" s="152" t="s">
        <v>40</v>
      </c>
      <c r="D917" s="153"/>
      <c r="E917" s="74">
        <f>'別紙２ 予定電力量一覧表＆時間帯別表'!F84</f>
        <v>39040</v>
      </c>
      <c r="F917" s="74">
        <f>'別紙２ 予定電力量一覧表＆時間帯別表'!G84</f>
        <v>37180</v>
      </c>
      <c r="G917" s="74">
        <f>'別紙２ 予定電力量一覧表＆時間帯別表'!H84</f>
        <v>36520</v>
      </c>
      <c r="H917" s="74">
        <f>'別紙２ 予定電力量一覧表＆時間帯別表'!I84</f>
        <v>34340</v>
      </c>
      <c r="I917" s="74">
        <f>'別紙２ 予定電力量一覧表＆時間帯別表'!J84</f>
        <v>36630</v>
      </c>
      <c r="J917" s="74">
        <f>'別紙２ 予定電力量一覧表＆時間帯別表'!K84</f>
        <v>30950</v>
      </c>
      <c r="K917" s="74">
        <f>'別紙２ 予定電力量一覧表＆時間帯別表'!L84</f>
        <v>29780</v>
      </c>
      <c r="L917" s="74">
        <f>'別紙２ 予定電力量一覧表＆時間帯別表'!M84</f>
        <v>32760</v>
      </c>
      <c r="M917" s="74">
        <f>'別紙２ 予定電力量一覧表＆時間帯別表'!N84</f>
        <v>38450</v>
      </c>
      <c r="N917" s="74"/>
      <c r="O917" s="74"/>
      <c r="P917" s="74"/>
      <c r="Q917" s="151">
        <f>SUM(E917:P917)</f>
        <v>315650</v>
      </c>
    </row>
    <row r="918" spans="1:21" x14ac:dyDescent="0.15">
      <c r="A918" s="258"/>
      <c r="B918" s="156" t="s">
        <v>0</v>
      </c>
      <c r="C918" s="156" t="s">
        <v>40</v>
      </c>
      <c r="D918" s="157"/>
      <c r="E918" s="158">
        <f t="shared" ref="E918:P918" si="607">SUM(E916:E917)</f>
        <v>39040</v>
      </c>
      <c r="F918" s="158">
        <f t="shared" si="607"/>
        <v>37180</v>
      </c>
      <c r="G918" s="158">
        <f t="shared" si="607"/>
        <v>36520</v>
      </c>
      <c r="H918" s="158">
        <f t="shared" si="607"/>
        <v>34340</v>
      </c>
      <c r="I918" s="158">
        <f t="shared" si="607"/>
        <v>36630</v>
      </c>
      <c r="J918" s="158">
        <f t="shared" si="607"/>
        <v>30950</v>
      </c>
      <c r="K918" s="158">
        <f t="shared" si="607"/>
        <v>29780</v>
      </c>
      <c r="L918" s="158">
        <f t="shared" si="607"/>
        <v>32760</v>
      </c>
      <c r="M918" s="158">
        <f t="shared" si="607"/>
        <v>38450</v>
      </c>
      <c r="N918" s="158">
        <f t="shared" si="607"/>
        <v>53760</v>
      </c>
      <c r="O918" s="158">
        <f t="shared" si="607"/>
        <v>48290</v>
      </c>
      <c r="P918" s="158">
        <f t="shared" si="607"/>
        <v>38530</v>
      </c>
      <c r="Q918" s="159">
        <f>SUM(E918:P918)</f>
        <v>456230</v>
      </c>
    </row>
    <row r="919" spans="1:21" x14ac:dyDescent="0.15">
      <c r="A919" s="259" t="s">
        <v>5</v>
      </c>
      <c r="B919" s="260"/>
      <c r="C919" s="162" t="s">
        <v>6</v>
      </c>
      <c r="D919" s="57"/>
      <c r="E919" s="163">
        <f t="shared" ref="E919:G919" si="608">$D919*E914*(185-E915)/100</f>
        <v>0</v>
      </c>
      <c r="F919" s="163">
        <f t="shared" si="608"/>
        <v>0</v>
      </c>
      <c r="G919" s="163">
        <f t="shared" si="608"/>
        <v>0</v>
      </c>
      <c r="H919" s="163">
        <f>$D919*H914*(185-H915)/100</f>
        <v>0</v>
      </c>
      <c r="I919" s="163">
        <f t="shared" ref="I919:J919" si="609">$D919*I914*(185-I915)/100</f>
        <v>0</v>
      </c>
      <c r="J919" s="163">
        <f t="shared" si="609"/>
        <v>0</v>
      </c>
      <c r="K919" s="163">
        <f>$D919*K914*(185-K915)/100</f>
        <v>0</v>
      </c>
      <c r="L919" s="163">
        <f t="shared" ref="L919:P919" si="610">$D919*L914*(185-L915)/100</f>
        <v>0</v>
      </c>
      <c r="M919" s="163">
        <f t="shared" si="610"/>
        <v>0</v>
      </c>
      <c r="N919" s="163">
        <f t="shared" si="610"/>
        <v>0</v>
      </c>
      <c r="O919" s="163">
        <f t="shared" si="610"/>
        <v>0</v>
      </c>
      <c r="P919" s="163">
        <f t="shared" si="610"/>
        <v>0</v>
      </c>
      <c r="Q919" s="164" t="s">
        <v>34</v>
      </c>
    </row>
    <row r="920" spans="1:21" x14ac:dyDescent="0.15">
      <c r="A920" s="165" t="s">
        <v>7</v>
      </c>
      <c r="B920" s="152" t="s">
        <v>3</v>
      </c>
      <c r="C920" s="152" t="s">
        <v>6</v>
      </c>
      <c r="D920" s="58"/>
      <c r="E920" s="166">
        <f t="shared" ref="E920:J920" si="611">$D920*E916</f>
        <v>0</v>
      </c>
      <c r="F920" s="166">
        <f t="shared" si="611"/>
        <v>0</v>
      </c>
      <c r="G920" s="166">
        <f t="shared" si="611"/>
        <v>0</v>
      </c>
      <c r="H920" s="166">
        <f t="shared" si="611"/>
        <v>0</v>
      </c>
      <c r="I920" s="166">
        <f t="shared" si="611"/>
        <v>0</v>
      </c>
      <c r="J920" s="166">
        <f t="shared" si="611"/>
        <v>0</v>
      </c>
      <c r="K920" s="166">
        <f>$D920*K916</f>
        <v>0</v>
      </c>
      <c r="L920" s="166">
        <f t="shared" ref="L920:P920" si="612">$D920*L916</f>
        <v>0</v>
      </c>
      <c r="M920" s="166">
        <f t="shared" si="612"/>
        <v>0</v>
      </c>
      <c r="N920" s="166">
        <f t="shared" si="612"/>
        <v>0</v>
      </c>
      <c r="O920" s="166">
        <f t="shared" si="612"/>
        <v>0</v>
      </c>
      <c r="P920" s="166">
        <f t="shared" si="612"/>
        <v>0</v>
      </c>
      <c r="Q920" s="167" t="s">
        <v>34</v>
      </c>
    </row>
    <row r="921" spans="1:21" x14ac:dyDescent="0.15">
      <c r="A921" s="168"/>
      <c r="B921" s="152" t="s">
        <v>4</v>
      </c>
      <c r="C921" s="152" t="s">
        <v>6</v>
      </c>
      <c r="D921" s="58"/>
      <c r="E921" s="166">
        <f t="shared" ref="E921:J921" si="613">$D921*E917</f>
        <v>0</v>
      </c>
      <c r="F921" s="166">
        <f t="shared" si="613"/>
        <v>0</v>
      </c>
      <c r="G921" s="166">
        <f t="shared" si="613"/>
        <v>0</v>
      </c>
      <c r="H921" s="166">
        <f t="shared" si="613"/>
        <v>0</v>
      </c>
      <c r="I921" s="166">
        <f t="shared" si="613"/>
        <v>0</v>
      </c>
      <c r="J921" s="166">
        <f t="shared" si="613"/>
        <v>0</v>
      </c>
      <c r="K921" s="166">
        <f>$D921*K917</f>
        <v>0</v>
      </c>
      <c r="L921" s="166">
        <f t="shared" ref="L921:P921" si="614">$D921*L917</f>
        <v>0</v>
      </c>
      <c r="M921" s="166">
        <f t="shared" si="614"/>
        <v>0</v>
      </c>
      <c r="N921" s="166">
        <f t="shared" si="614"/>
        <v>0</v>
      </c>
      <c r="O921" s="166">
        <f t="shared" si="614"/>
        <v>0</v>
      </c>
      <c r="P921" s="166">
        <f t="shared" si="614"/>
        <v>0</v>
      </c>
      <c r="Q921" s="167" t="s">
        <v>34</v>
      </c>
    </row>
    <row r="922" spans="1:21" x14ac:dyDescent="0.15">
      <c r="A922" s="261" t="s">
        <v>18</v>
      </c>
      <c r="B922" s="262"/>
      <c r="C922" s="162" t="s">
        <v>6</v>
      </c>
      <c r="D922" s="169"/>
      <c r="E922" s="170">
        <f t="shared" ref="E922:P922" si="615">ROUNDDOWN(SUM(E919:E921),0)</f>
        <v>0</v>
      </c>
      <c r="F922" s="170">
        <f t="shared" si="615"/>
        <v>0</v>
      </c>
      <c r="G922" s="170">
        <f t="shared" si="615"/>
        <v>0</v>
      </c>
      <c r="H922" s="170">
        <f t="shared" si="615"/>
        <v>0</v>
      </c>
      <c r="I922" s="170">
        <f t="shared" si="615"/>
        <v>0</v>
      </c>
      <c r="J922" s="171">
        <f t="shared" si="615"/>
        <v>0</v>
      </c>
      <c r="K922" s="172">
        <f t="shared" si="615"/>
        <v>0</v>
      </c>
      <c r="L922" s="172">
        <f t="shared" si="615"/>
        <v>0</v>
      </c>
      <c r="M922" s="172">
        <f t="shared" si="615"/>
        <v>0</v>
      </c>
      <c r="N922" s="172">
        <f t="shared" si="615"/>
        <v>0</v>
      </c>
      <c r="O922" s="172">
        <f t="shared" si="615"/>
        <v>0</v>
      </c>
      <c r="P922" s="172">
        <f t="shared" si="615"/>
        <v>0</v>
      </c>
      <c r="Q922" s="173">
        <f>SUM(E922:P922)</f>
        <v>0</v>
      </c>
    </row>
    <row r="923" spans="1:21" x14ac:dyDescent="0.15">
      <c r="A923" s="174"/>
      <c r="B923" s="174"/>
      <c r="C923" s="174"/>
      <c r="D923" s="174"/>
      <c r="E923" s="175"/>
      <c r="F923" s="175"/>
      <c r="G923" s="175"/>
      <c r="H923" s="175"/>
      <c r="I923" s="175"/>
      <c r="J923" s="175"/>
      <c r="K923" s="174"/>
      <c r="L923" s="174"/>
      <c r="M923" s="174"/>
      <c r="N923" s="174"/>
      <c r="O923" s="174"/>
      <c r="P923" s="174"/>
      <c r="Q923" s="174"/>
      <c r="R923" s="129">
        <f>'別紙２ 予定電力量一覧表＆時間帯別表'!E85</f>
        <v>382</v>
      </c>
    </row>
    <row r="924" spans="1:21" x14ac:dyDescent="0.15">
      <c r="A924" s="267" t="s">
        <v>209</v>
      </c>
      <c r="B924" s="268"/>
      <c r="C924" s="143" t="s">
        <v>2</v>
      </c>
      <c r="D924" s="143" t="s">
        <v>10</v>
      </c>
      <c r="E924" s="144" t="str">
        <f t="shared" ref="E924:P924" si="616">E10</f>
        <v>2021/10</v>
      </c>
      <c r="F924" s="144" t="str">
        <f t="shared" si="616"/>
        <v>2021/11</v>
      </c>
      <c r="G924" s="144" t="str">
        <f t="shared" si="616"/>
        <v>2021/12</v>
      </c>
      <c r="H924" s="144" t="str">
        <f t="shared" si="616"/>
        <v>2022/1</v>
      </c>
      <c r="I924" s="144" t="str">
        <f t="shared" si="616"/>
        <v>2022/2</v>
      </c>
      <c r="J924" s="144" t="str">
        <f t="shared" si="616"/>
        <v>2022/3</v>
      </c>
      <c r="K924" s="144" t="str">
        <f t="shared" si="616"/>
        <v>2022/4</v>
      </c>
      <c r="L924" s="144" t="str">
        <f t="shared" si="616"/>
        <v>2022/5</v>
      </c>
      <c r="M924" s="144" t="str">
        <f t="shared" si="616"/>
        <v>2022/6</v>
      </c>
      <c r="N924" s="144" t="str">
        <f t="shared" si="616"/>
        <v>2022/7</v>
      </c>
      <c r="O924" s="144" t="str">
        <f t="shared" si="616"/>
        <v>2022/8</v>
      </c>
      <c r="P924" s="144" t="str">
        <f t="shared" si="616"/>
        <v>2022/9</v>
      </c>
      <c r="Q924" s="145" t="s">
        <v>8</v>
      </c>
      <c r="R924" s="129">
        <f>P925-R923</f>
        <v>0</v>
      </c>
    </row>
    <row r="925" spans="1:21" x14ac:dyDescent="0.15">
      <c r="A925" s="252" t="s">
        <v>32</v>
      </c>
      <c r="B925" s="253"/>
      <c r="C925" s="146" t="s">
        <v>33</v>
      </c>
      <c r="D925" s="147"/>
      <c r="E925" s="70">
        <f>'別紙２ 予定電力量一覧表＆時間帯別表'!$E$85</f>
        <v>382</v>
      </c>
      <c r="F925" s="70">
        <f>'別紙２ 予定電力量一覧表＆時間帯別表'!$E$85</f>
        <v>382</v>
      </c>
      <c r="G925" s="70">
        <f>'別紙２ 予定電力量一覧表＆時間帯別表'!$E$85</f>
        <v>382</v>
      </c>
      <c r="H925" s="70">
        <f>'別紙２ 予定電力量一覧表＆時間帯別表'!$E$85</f>
        <v>382</v>
      </c>
      <c r="I925" s="70">
        <f>'別紙２ 予定電力量一覧表＆時間帯別表'!$E$85</f>
        <v>382</v>
      </c>
      <c r="J925" s="70">
        <f>'別紙２ 予定電力量一覧表＆時間帯別表'!$E$85</f>
        <v>382</v>
      </c>
      <c r="K925" s="70">
        <f>'別紙２ 予定電力量一覧表＆時間帯別表'!$E$85</f>
        <v>382</v>
      </c>
      <c r="L925" s="70">
        <f>'別紙２ 予定電力量一覧表＆時間帯別表'!$E$85</f>
        <v>382</v>
      </c>
      <c r="M925" s="70">
        <f>'別紙２ 予定電力量一覧表＆時間帯別表'!$E$85</f>
        <v>382</v>
      </c>
      <c r="N925" s="70">
        <f>'別紙２ 予定電力量一覧表＆時間帯別表'!$E$85</f>
        <v>382</v>
      </c>
      <c r="O925" s="70">
        <f>'別紙２ 予定電力量一覧表＆時間帯別表'!$E$85</f>
        <v>382</v>
      </c>
      <c r="P925" s="70">
        <f>'別紙２ 予定電力量一覧表＆時間帯別表'!$E$85</f>
        <v>382</v>
      </c>
      <c r="Q925" s="148" t="s">
        <v>34</v>
      </c>
    </row>
    <row r="926" spans="1:21" x14ac:dyDescent="0.15">
      <c r="A926" s="254" t="s">
        <v>1</v>
      </c>
      <c r="B926" s="255"/>
      <c r="C926" s="149" t="s">
        <v>36</v>
      </c>
      <c r="D926" s="150"/>
      <c r="E926" s="71">
        <v>100</v>
      </c>
      <c r="F926" s="71">
        <v>100</v>
      </c>
      <c r="G926" s="71">
        <v>100</v>
      </c>
      <c r="H926" s="71">
        <v>100</v>
      </c>
      <c r="I926" s="71">
        <v>100</v>
      </c>
      <c r="J926" s="72">
        <v>100</v>
      </c>
      <c r="K926" s="71">
        <v>100</v>
      </c>
      <c r="L926" s="71">
        <v>100</v>
      </c>
      <c r="M926" s="71">
        <v>100</v>
      </c>
      <c r="N926" s="71">
        <v>100</v>
      </c>
      <c r="O926" s="71">
        <v>100</v>
      </c>
      <c r="P926" s="71">
        <v>100</v>
      </c>
      <c r="Q926" s="151" t="s">
        <v>34</v>
      </c>
    </row>
    <row r="927" spans="1:21" x14ac:dyDescent="0.15">
      <c r="A927" s="256" t="s">
        <v>38</v>
      </c>
      <c r="B927" s="152" t="s">
        <v>3</v>
      </c>
      <c r="C927" s="152" t="s">
        <v>40</v>
      </c>
      <c r="D927" s="153"/>
      <c r="E927" s="73"/>
      <c r="F927" s="73"/>
      <c r="G927" s="73"/>
      <c r="H927" s="73"/>
      <c r="I927" s="73"/>
      <c r="J927" s="73"/>
      <c r="K927" s="73"/>
      <c r="L927" s="73"/>
      <c r="M927" s="73"/>
      <c r="N927" s="74">
        <f>'別紙２ 予定電力量一覧表＆時間帯別表'!O85</f>
        <v>47920</v>
      </c>
      <c r="O927" s="74">
        <f>'別紙２ 予定電力量一覧表＆時間帯別表'!P85</f>
        <v>44270</v>
      </c>
      <c r="P927" s="74">
        <f>'別紙２ 予定電力量一覧表＆時間帯別表'!Q85</f>
        <v>38090</v>
      </c>
      <c r="Q927" s="151">
        <f>SUM(E927:P927)</f>
        <v>130280</v>
      </c>
      <c r="S927" s="161">
        <f>'別紙２ 予定電力量一覧表＆時間帯別表'!R85</f>
        <v>399490</v>
      </c>
      <c r="T927" s="161">
        <f>Q929-S927</f>
        <v>0</v>
      </c>
      <c r="U927" s="161" t="str">
        <f>'別紙２ 予定電力量一覧表＆時間帯別表'!B85</f>
        <v>西部市民会館</v>
      </c>
    </row>
    <row r="928" spans="1:21" x14ac:dyDescent="0.15">
      <c r="A928" s="257"/>
      <c r="B928" s="152" t="s">
        <v>4</v>
      </c>
      <c r="C928" s="152" t="s">
        <v>40</v>
      </c>
      <c r="D928" s="153"/>
      <c r="E928" s="74">
        <f>'別紙２ 予定電力量一覧表＆時間帯別表'!F85</f>
        <v>32470</v>
      </c>
      <c r="F928" s="74">
        <f>'別紙２ 予定電力量一覧表＆時間帯別表'!G85</f>
        <v>27910</v>
      </c>
      <c r="G928" s="74">
        <f>'別紙２ 予定電力量一覧表＆時間帯別表'!H85</f>
        <v>30370</v>
      </c>
      <c r="H928" s="74">
        <f>'別紙２ 予定電力量一覧表＆時間帯別表'!I85</f>
        <v>30050</v>
      </c>
      <c r="I928" s="74">
        <f>'別紙２ 予定電力量一覧表＆時間帯別表'!J85</f>
        <v>31430</v>
      </c>
      <c r="J928" s="74">
        <f>'別紙２ 予定電力量一覧表＆時間帯別表'!K85</f>
        <v>31550</v>
      </c>
      <c r="K928" s="74">
        <f>'別紙２ 予定電力量一覧表＆時間帯別表'!L85</f>
        <v>26480</v>
      </c>
      <c r="L928" s="74">
        <f>'別紙２ 予定電力量一覧表＆時間帯別表'!M85</f>
        <v>26620</v>
      </c>
      <c r="M928" s="74">
        <f>'別紙２ 予定電力量一覧表＆時間帯別表'!N85</f>
        <v>32330</v>
      </c>
      <c r="N928" s="74"/>
      <c r="O928" s="74"/>
      <c r="P928" s="74"/>
      <c r="Q928" s="151">
        <f>SUM(E928:P928)</f>
        <v>269210</v>
      </c>
    </row>
    <row r="929" spans="1:21" x14ac:dyDescent="0.15">
      <c r="A929" s="258"/>
      <c r="B929" s="156" t="s">
        <v>0</v>
      </c>
      <c r="C929" s="156" t="s">
        <v>40</v>
      </c>
      <c r="D929" s="157"/>
      <c r="E929" s="158">
        <f t="shared" ref="E929:P929" si="617">SUM(E927:E928)</f>
        <v>32470</v>
      </c>
      <c r="F929" s="158">
        <f t="shared" si="617"/>
        <v>27910</v>
      </c>
      <c r="G929" s="158">
        <f t="shared" si="617"/>
        <v>30370</v>
      </c>
      <c r="H929" s="158">
        <f t="shared" si="617"/>
        <v>30050</v>
      </c>
      <c r="I929" s="158">
        <f t="shared" si="617"/>
        <v>31430</v>
      </c>
      <c r="J929" s="158">
        <f t="shared" si="617"/>
        <v>31550</v>
      </c>
      <c r="K929" s="158">
        <f t="shared" si="617"/>
        <v>26480</v>
      </c>
      <c r="L929" s="158">
        <f t="shared" si="617"/>
        <v>26620</v>
      </c>
      <c r="M929" s="158">
        <f t="shared" si="617"/>
        <v>32330</v>
      </c>
      <c r="N929" s="158">
        <f t="shared" si="617"/>
        <v>47920</v>
      </c>
      <c r="O929" s="158">
        <f t="shared" si="617"/>
        <v>44270</v>
      </c>
      <c r="P929" s="158">
        <f t="shared" si="617"/>
        <v>38090</v>
      </c>
      <c r="Q929" s="159">
        <f>SUM(E929:P929)</f>
        <v>399490</v>
      </c>
    </row>
    <row r="930" spans="1:21" x14ac:dyDescent="0.15">
      <c r="A930" s="259" t="s">
        <v>5</v>
      </c>
      <c r="B930" s="260"/>
      <c r="C930" s="162" t="s">
        <v>6</v>
      </c>
      <c r="D930" s="57"/>
      <c r="E930" s="163">
        <f t="shared" ref="E930:G930" si="618">$D930*E925*(185-E926)/100</f>
        <v>0</v>
      </c>
      <c r="F930" s="163">
        <f t="shared" si="618"/>
        <v>0</v>
      </c>
      <c r="G930" s="163">
        <f t="shared" si="618"/>
        <v>0</v>
      </c>
      <c r="H930" s="163">
        <f>$D930*H925*(185-H926)/100</f>
        <v>0</v>
      </c>
      <c r="I930" s="163">
        <f t="shared" ref="I930:J930" si="619">$D930*I925*(185-I926)/100</f>
        <v>0</v>
      </c>
      <c r="J930" s="163">
        <f t="shared" si="619"/>
        <v>0</v>
      </c>
      <c r="K930" s="163">
        <f>$D930*K925*(185-K926)/100</f>
        <v>0</v>
      </c>
      <c r="L930" s="163">
        <f t="shared" ref="L930:P930" si="620">$D930*L925*(185-L926)/100</f>
        <v>0</v>
      </c>
      <c r="M930" s="163">
        <f t="shared" si="620"/>
        <v>0</v>
      </c>
      <c r="N930" s="163">
        <f t="shared" si="620"/>
        <v>0</v>
      </c>
      <c r="O930" s="163">
        <f t="shared" si="620"/>
        <v>0</v>
      </c>
      <c r="P930" s="163">
        <f t="shared" si="620"/>
        <v>0</v>
      </c>
      <c r="Q930" s="164" t="s">
        <v>34</v>
      </c>
    </row>
    <row r="931" spans="1:21" x14ac:dyDescent="0.15">
      <c r="A931" s="165" t="s">
        <v>7</v>
      </c>
      <c r="B931" s="152" t="s">
        <v>3</v>
      </c>
      <c r="C931" s="152" t="s">
        <v>6</v>
      </c>
      <c r="D931" s="58"/>
      <c r="E931" s="166">
        <f t="shared" ref="E931:J931" si="621">$D931*E927</f>
        <v>0</v>
      </c>
      <c r="F931" s="166">
        <f t="shared" si="621"/>
        <v>0</v>
      </c>
      <c r="G931" s="166">
        <f t="shared" si="621"/>
        <v>0</v>
      </c>
      <c r="H931" s="166">
        <f t="shared" si="621"/>
        <v>0</v>
      </c>
      <c r="I931" s="166">
        <f t="shared" si="621"/>
        <v>0</v>
      </c>
      <c r="J931" s="166">
        <f t="shared" si="621"/>
        <v>0</v>
      </c>
      <c r="K931" s="166">
        <f>$D931*K927</f>
        <v>0</v>
      </c>
      <c r="L931" s="166">
        <f t="shared" ref="L931:P931" si="622">$D931*L927</f>
        <v>0</v>
      </c>
      <c r="M931" s="166">
        <f t="shared" si="622"/>
        <v>0</v>
      </c>
      <c r="N931" s="166">
        <f t="shared" si="622"/>
        <v>0</v>
      </c>
      <c r="O931" s="166">
        <f t="shared" si="622"/>
        <v>0</v>
      </c>
      <c r="P931" s="166">
        <f t="shared" si="622"/>
        <v>0</v>
      </c>
      <c r="Q931" s="167" t="s">
        <v>34</v>
      </c>
    </row>
    <row r="932" spans="1:21" x14ac:dyDescent="0.15">
      <c r="A932" s="168"/>
      <c r="B932" s="152" t="s">
        <v>4</v>
      </c>
      <c r="C932" s="152" t="s">
        <v>6</v>
      </c>
      <c r="D932" s="58"/>
      <c r="E932" s="166">
        <f t="shared" ref="E932:J932" si="623">$D932*E928</f>
        <v>0</v>
      </c>
      <c r="F932" s="166">
        <f t="shared" si="623"/>
        <v>0</v>
      </c>
      <c r="G932" s="166">
        <f t="shared" si="623"/>
        <v>0</v>
      </c>
      <c r="H932" s="166">
        <f t="shared" si="623"/>
        <v>0</v>
      </c>
      <c r="I932" s="166">
        <f t="shared" si="623"/>
        <v>0</v>
      </c>
      <c r="J932" s="166">
        <f t="shared" si="623"/>
        <v>0</v>
      </c>
      <c r="K932" s="166">
        <f>$D932*K928</f>
        <v>0</v>
      </c>
      <c r="L932" s="166">
        <f t="shared" ref="L932:P932" si="624">$D932*L928</f>
        <v>0</v>
      </c>
      <c r="M932" s="166">
        <f t="shared" si="624"/>
        <v>0</v>
      </c>
      <c r="N932" s="166">
        <f t="shared" si="624"/>
        <v>0</v>
      </c>
      <c r="O932" s="166">
        <f t="shared" si="624"/>
        <v>0</v>
      </c>
      <c r="P932" s="166">
        <f t="shared" si="624"/>
        <v>0</v>
      </c>
      <c r="Q932" s="167" t="s">
        <v>34</v>
      </c>
    </row>
    <row r="933" spans="1:21" x14ac:dyDescent="0.15">
      <c r="A933" s="261" t="s">
        <v>18</v>
      </c>
      <c r="B933" s="262"/>
      <c r="C933" s="162" t="s">
        <v>6</v>
      </c>
      <c r="D933" s="169"/>
      <c r="E933" s="170">
        <f t="shared" ref="E933:P933" si="625">ROUNDDOWN(SUM(E930:E932),0)</f>
        <v>0</v>
      </c>
      <c r="F933" s="170">
        <f t="shared" si="625"/>
        <v>0</v>
      </c>
      <c r="G933" s="170">
        <f t="shared" si="625"/>
        <v>0</v>
      </c>
      <c r="H933" s="170">
        <f t="shared" si="625"/>
        <v>0</v>
      </c>
      <c r="I933" s="170">
        <f t="shared" si="625"/>
        <v>0</v>
      </c>
      <c r="J933" s="171">
        <f t="shared" si="625"/>
        <v>0</v>
      </c>
      <c r="K933" s="172">
        <f t="shared" si="625"/>
        <v>0</v>
      </c>
      <c r="L933" s="172">
        <f t="shared" si="625"/>
        <v>0</v>
      </c>
      <c r="M933" s="172">
        <f t="shared" si="625"/>
        <v>0</v>
      </c>
      <c r="N933" s="172">
        <f t="shared" si="625"/>
        <v>0</v>
      </c>
      <c r="O933" s="172">
        <f t="shared" si="625"/>
        <v>0</v>
      </c>
      <c r="P933" s="172">
        <f t="shared" si="625"/>
        <v>0</v>
      </c>
      <c r="Q933" s="173">
        <f>SUM(E933:P933)</f>
        <v>0</v>
      </c>
    </row>
    <row r="934" spans="1:21" x14ac:dyDescent="0.15">
      <c r="A934" s="174"/>
      <c r="B934" s="174"/>
      <c r="C934" s="174"/>
      <c r="D934" s="174"/>
      <c r="E934" s="175"/>
      <c r="F934" s="175"/>
      <c r="G934" s="175"/>
      <c r="H934" s="175"/>
      <c r="I934" s="175"/>
      <c r="J934" s="175"/>
      <c r="K934" s="174"/>
      <c r="L934" s="174"/>
      <c r="M934" s="174"/>
      <c r="N934" s="174"/>
      <c r="O934" s="174"/>
      <c r="P934" s="174"/>
      <c r="Q934" s="174"/>
      <c r="R934" s="129">
        <f>'別紙２ 予定電力量一覧表＆時間帯別表'!E86</f>
        <v>189</v>
      </c>
    </row>
    <row r="935" spans="1:21" x14ac:dyDescent="0.15">
      <c r="A935" s="267" t="s">
        <v>210</v>
      </c>
      <c r="B935" s="268"/>
      <c r="C935" s="143" t="s">
        <v>2</v>
      </c>
      <c r="D935" s="143" t="s">
        <v>10</v>
      </c>
      <c r="E935" s="144" t="str">
        <f t="shared" ref="E935:P935" si="626">E10</f>
        <v>2021/10</v>
      </c>
      <c r="F935" s="144" t="str">
        <f t="shared" si="626"/>
        <v>2021/11</v>
      </c>
      <c r="G935" s="144" t="str">
        <f t="shared" si="626"/>
        <v>2021/12</v>
      </c>
      <c r="H935" s="144" t="str">
        <f t="shared" si="626"/>
        <v>2022/1</v>
      </c>
      <c r="I935" s="144" t="str">
        <f t="shared" si="626"/>
        <v>2022/2</v>
      </c>
      <c r="J935" s="144" t="str">
        <f t="shared" si="626"/>
        <v>2022/3</v>
      </c>
      <c r="K935" s="144" t="str">
        <f t="shared" si="626"/>
        <v>2022/4</v>
      </c>
      <c r="L935" s="144" t="str">
        <f t="shared" si="626"/>
        <v>2022/5</v>
      </c>
      <c r="M935" s="144" t="str">
        <f t="shared" si="626"/>
        <v>2022/6</v>
      </c>
      <c r="N935" s="144" t="str">
        <f t="shared" si="626"/>
        <v>2022/7</v>
      </c>
      <c r="O935" s="144" t="str">
        <f t="shared" si="626"/>
        <v>2022/8</v>
      </c>
      <c r="P935" s="144" t="str">
        <f t="shared" si="626"/>
        <v>2022/9</v>
      </c>
      <c r="Q935" s="145" t="s">
        <v>8</v>
      </c>
      <c r="R935" s="129">
        <f>P936-R934</f>
        <v>0</v>
      </c>
    </row>
    <row r="936" spans="1:21" x14ac:dyDescent="0.15">
      <c r="A936" s="252" t="s">
        <v>32</v>
      </c>
      <c r="B936" s="253"/>
      <c r="C936" s="146" t="s">
        <v>33</v>
      </c>
      <c r="D936" s="147"/>
      <c r="E936" s="70">
        <f>'別紙２ 予定電力量一覧表＆時間帯別表'!$E$86</f>
        <v>189</v>
      </c>
      <c r="F936" s="70">
        <f>'別紙２ 予定電力量一覧表＆時間帯別表'!$E$86</f>
        <v>189</v>
      </c>
      <c r="G936" s="70">
        <f>'別紙２ 予定電力量一覧表＆時間帯別表'!$E$86</f>
        <v>189</v>
      </c>
      <c r="H936" s="70">
        <f>'別紙２ 予定電力量一覧表＆時間帯別表'!$E$86</f>
        <v>189</v>
      </c>
      <c r="I936" s="70">
        <f>'別紙２ 予定電力量一覧表＆時間帯別表'!$E$86</f>
        <v>189</v>
      </c>
      <c r="J936" s="70">
        <f>'別紙２ 予定電力量一覧表＆時間帯別表'!$E$86</f>
        <v>189</v>
      </c>
      <c r="K936" s="70">
        <f>'別紙２ 予定電力量一覧表＆時間帯別表'!$E$86</f>
        <v>189</v>
      </c>
      <c r="L936" s="70">
        <f>'別紙２ 予定電力量一覧表＆時間帯別表'!$E$86</f>
        <v>189</v>
      </c>
      <c r="M936" s="70">
        <f>'別紙２ 予定電力量一覧表＆時間帯別表'!$E$86</f>
        <v>189</v>
      </c>
      <c r="N936" s="70">
        <f>'別紙２ 予定電力量一覧表＆時間帯別表'!$E$86</f>
        <v>189</v>
      </c>
      <c r="O936" s="70">
        <f>'別紙２ 予定電力量一覧表＆時間帯別表'!$E$86</f>
        <v>189</v>
      </c>
      <c r="P936" s="70">
        <f>'別紙２ 予定電力量一覧表＆時間帯別表'!$E$86</f>
        <v>189</v>
      </c>
      <c r="Q936" s="148" t="s">
        <v>34</v>
      </c>
    </row>
    <row r="937" spans="1:21" x14ac:dyDescent="0.15">
      <c r="A937" s="254" t="s">
        <v>1</v>
      </c>
      <c r="B937" s="255"/>
      <c r="C937" s="149" t="s">
        <v>36</v>
      </c>
      <c r="D937" s="150"/>
      <c r="E937" s="71">
        <v>100</v>
      </c>
      <c r="F937" s="71">
        <v>100</v>
      </c>
      <c r="G937" s="71">
        <v>100</v>
      </c>
      <c r="H937" s="71">
        <v>100</v>
      </c>
      <c r="I937" s="71">
        <v>100</v>
      </c>
      <c r="J937" s="72">
        <v>100</v>
      </c>
      <c r="K937" s="71">
        <v>100</v>
      </c>
      <c r="L937" s="71">
        <v>100</v>
      </c>
      <c r="M937" s="71">
        <v>100</v>
      </c>
      <c r="N937" s="71">
        <v>100</v>
      </c>
      <c r="O937" s="71">
        <v>100</v>
      </c>
      <c r="P937" s="71">
        <v>100</v>
      </c>
      <c r="Q937" s="151" t="s">
        <v>34</v>
      </c>
    </row>
    <row r="938" spans="1:21" x14ac:dyDescent="0.15">
      <c r="A938" s="256" t="s">
        <v>38</v>
      </c>
      <c r="B938" s="152" t="s">
        <v>3</v>
      </c>
      <c r="C938" s="152" t="s">
        <v>40</v>
      </c>
      <c r="D938" s="153"/>
      <c r="E938" s="73"/>
      <c r="F938" s="73"/>
      <c r="G938" s="73"/>
      <c r="H938" s="73"/>
      <c r="I938" s="73"/>
      <c r="J938" s="73"/>
      <c r="K938" s="73"/>
      <c r="L938" s="73"/>
      <c r="M938" s="73"/>
      <c r="N938" s="74">
        <f>'別紙２ 予定電力量一覧表＆時間帯別表'!O86</f>
        <v>56371</v>
      </c>
      <c r="O938" s="74">
        <f>'別紙２ 予定電力量一覧表＆時間帯別表'!P86</f>
        <v>65691</v>
      </c>
      <c r="P938" s="74">
        <f>'別紙２ 予定電力量一覧表＆時間帯別表'!Q86</f>
        <v>58097</v>
      </c>
      <c r="Q938" s="151">
        <f>SUM(E938:P938)</f>
        <v>180159</v>
      </c>
      <c r="S938" s="161">
        <f>'別紙２ 予定電力量一覧表＆時間帯別表'!R86</f>
        <v>614749</v>
      </c>
      <c r="T938" s="161">
        <f>Q940-S938</f>
        <v>0</v>
      </c>
      <c r="U938" s="161" t="str">
        <f>'別紙２ 予定電力量一覧表＆時間帯別表'!B86</f>
        <v xml:space="preserve">文化博物館 </v>
      </c>
    </row>
    <row r="939" spans="1:21" x14ac:dyDescent="0.15">
      <c r="A939" s="257"/>
      <c r="B939" s="152" t="s">
        <v>4</v>
      </c>
      <c r="C939" s="152" t="s">
        <v>40</v>
      </c>
      <c r="D939" s="153"/>
      <c r="E939" s="74">
        <f>'別紙２ 予定電力量一覧表＆時間帯別表'!F86</f>
        <v>50881</v>
      </c>
      <c r="F939" s="74">
        <f>'別紙２ 予定電力量一覧表＆時間帯別表'!G86</f>
        <v>44718</v>
      </c>
      <c r="G939" s="74">
        <f>'別紙２ 予定電力量一覧表＆時間帯別表'!H86</f>
        <v>46272</v>
      </c>
      <c r="H939" s="74">
        <f>'別紙２ 予定電力量一覧表＆時間帯別表'!I86</f>
        <v>54182</v>
      </c>
      <c r="I939" s="74">
        <f>'別紙２ 予定電力量一覧表＆時間帯別表'!J86</f>
        <v>47012</v>
      </c>
      <c r="J939" s="74">
        <f>'別紙２ 予定電力量一覧表＆時間帯別表'!K86</f>
        <v>47098</v>
      </c>
      <c r="K939" s="74">
        <f>'別紙２ 予定電力量一覧表＆時間帯別表'!L86</f>
        <v>49197</v>
      </c>
      <c r="L939" s="74">
        <f>'別紙２ 予定電力量一覧表＆時間帯別表'!M86</f>
        <v>47397</v>
      </c>
      <c r="M939" s="74">
        <f>'別紙２ 予定電力量一覧表＆時間帯別表'!N86</f>
        <v>47833</v>
      </c>
      <c r="N939" s="74"/>
      <c r="O939" s="74"/>
      <c r="P939" s="74"/>
      <c r="Q939" s="151">
        <f>SUM(E939:P939)</f>
        <v>434590</v>
      </c>
    </row>
    <row r="940" spans="1:21" x14ac:dyDescent="0.15">
      <c r="A940" s="258"/>
      <c r="B940" s="156" t="s">
        <v>0</v>
      </c>
      <c r="C940" s="156" t="s">
        <v>40</v>
      </c>
      <c r="D940" s="157"/>
      <c r="E940" s="158">
        <f t="shared" ref="E940:P940" si="627">SUM(E938:E939)</f>
        <v>50881</v>
      </c>
      <c r="F940" s="158">
        <f t="shared" si="627"/>
        <v>44718</v>
      </c>
      <c r="G940" s="158">
        <f t="shared" si="627"/>
        <v>46272</v>
      </c>
      <c r="H940" s="158">
        <f t="shared" si="627"/>
        <v>54182</v>
      </c>
      <c r="I940" s="158">
        <f t="shared" si="627"/>
        <v>47012</v>
      </c>
      <c r="J940" s="158">
        <f t="shared" si="627"/>
        <v>47098</v>
      </c>
      <c r="K940" s="158">
        <f t="shared" si="627"/>
        <v>49197</v>
      </c>
      <c r="L940" s="158">
        <f t="shared" si="627"/>
        <v>47397</v>
      </c>
      <c r="M940" s="158">
        <f t="shared" si="627"/>
        <v>47833</v>
      </c>
      <c r="N940" s="158">
        <f t="shared" si="627"/>
        <v>56371</v>
      </c>
      <c r="O940" s="158">
        <f t="shared" si="627"/>
        <v>65691</v>
      </c>
      <c r="P940" s="158">
        <f t="shared" si="627"/>
        <v>58097</v>
      </c>
      <c r="Q940" s="159">
        <f>SUM(E940:P940)</f>
        <v>614749</v>
      </c>
    </row>
    <row r="941" spans="1:21" x14ac:dyDescent="0.15">
      <c r="A941" s="259" t="s">
        <v>5</v>
      </c>
      <c r="B941" s="260"/>
      <c r="C941" s="162" t="s">
        <v>6</v>
      </c>
      <c r="D941" s="57"/>
      <c r="E941" s="163">
        <f t="shared" ref="E941:G941" si="628">$D941*E936*(185-E937)/100</f>
        <v>0</v>
      </c>
      <c r="F941" s="163">
        <f t="shared" si="628"/>
        <v>0</v>
      </c>
      <c r="G941" s="163">
        <f t="shared" si="628"/>
        <v>0</v>
      </c>
      <c r="H941" s="163">
        <f>$D941*H936*(185-H937)/100</f>
        <v>0</v>
      </c>
      <c r="I941" s="163">
        <f t="shared" ref="I941:J941" si="629">$D941*I936*(185-I937)/100</f>
        <v>0</v>
      </c>
      <c r="J941" s="163">
        <f t="shared" si="629"/>
        <v>0</v>
      </c>
      <c r="K941" s="163">
        <f>$D941*K936*(185-K937)/100</f>
        <v>0</v>
      </c>
      <c r="L941" s="163">
        <f t="shared" ref="L941:P941" si="630">$D941*L936*(185-L937)/100</f>
        <v>0</v>
      </c>
      <c r="M941" s="163">
        <f t="shared" si="630"/>
        <v>0</v>
      </c>
      <c r="N941" s="163">
        <f t="shared" si="630"/>
        <v>0</v>
      </c>
      <c r="O941" s="163">
        <f t="shared" si="630"/>
        <v>0</v>
      </c>
      <c r="P941" s="163">
        <f t="shared" si="630"/>
        <v>0</v>
      </c>
      <c r="Q941" s="164" t="s">
        <v>34</v>
      </c>
    </row>
    <row r="942" spans="1:21" x14ac:dyDescent="0.15">
      <c r="A942" s="165" t="s">
        <v>7</v>
      </c>
      <c r="B942" s="152" t="s">
        <v>3</v>
      </c>
      <c r="C942" s="152" t="s">
        <v>6</v>
      </c>
      <c r="D942" s="58"/>
      <c r="E942" s="166">
        <f t="shared" ref="E942:J942" si="631">$D942*E938</f>
        <v>0</v>
      </c>
      <c r="F942" s="166">
        <f t="shared" si="631"/>
        <v>0</v>
      </c>
      <c r="G942" s="166">
        <f t="shared" si="631"/>
        <v>0</v>
      </c>
      <c r="H942" s="166">
        <f t="shared" si="631"/>
        <v>0</v>
      </c>
      <c r="I942" s="166">
        <f t="shared" si="631"/>
        <v>0</v>
      </c>
      <c r="J942" s="166">
        <f t="shared" si="631"/>
        <v>0</v>
      </c>
      <c r="K942" s="166">
        <f>$D942*K938</f>
        <v>0</v>
      </c>
      <c r="L942" s="166">
        <f t="shared" ref="L942:P942" si="632">$D942*L938</f>
        <v>0</v>
      </c>
      <c r="M942" s="166">
        <f t="shared" si="632"/>
        <v>0</v>
      </c>
      <c r="N942" s="166">
        <f t="shared" si="632"/>
        <v>0</v>
      </c>
      <c r="O942" s="166">
        <f t="shared" si="632"/>
        <v>0</v>
      </c>
      <c r="P942" s="166">
        <f t="shared" si="632"/>
        <v>0</v>
      </c>
      <c r="Q942" s="167" t="s">
        <v>34</v>
      </c>
    </row>
    <row r="943" spans="1:21" x14ac:dyDescent="0.15">
      <c r="A943" s="168"/>
      <c r="B943" s="152" t="s">
        <v>4</v>
      </c>
      <c r="C943" s="152" t="s">
        <v>6</v>
      </c>
      <c r="D943" s="58"/>
      <c r="E943" s="166">
        <f t="shared" ref="E943:J943" si="633">$D943*E939</f>
        <v>0</v>
      </c>
      <c r="F943" s="166">
        <f t="shared" si="633"/>
        <v>0</v>
      </c>
      <c r="G943" s="166">
        <f t="shared" si="633"/>
        <v>0</v>
      </c>
      <c r="H943" s="166">
        <f t="shared" si="633"/>
        <v>0</v>
      </c>
      <c r="I943" s="166">
        <f t="shared" si="633"/>
        <v>0</v>
      </c>
      <c r="J943" s="166">
        <f t="shared" si="633"/>
        <v>0</v>
      </c>
      <c r="K943" s="166">
        <f>$D943*K939</f>
        <v>0</v>
      </c>
      <c r="L943" s="166">
        <f t="shared" ref="L943:P943" si="634">$D943*L939</f>
        <v>0</v>
      </c>
      <c r="M943" s="166">
        <f t="shared" si="634"/>
        <v>0</v>
      </c>
      <c r="N943" s="166">
        <f t="shared" si="634"/>
        <v>0</v>
      </c>
      <c r="O943" s="166">
        <f t="shared" si="634"/>
        <v>0</v>
      </c>
      <c r="P943" s="166">
        <f t="shared" si="634"/>
        <v>0</v>
      </c>
      <c r="Q943" s="167" t="s">
        <v>34</v>
      </c>
    </row>
    <row r="944" spans="1:21" x14ac:dyDescent="0.15">
      <c r="A944" s="261" t="s">
        <v>18</v>
      </c>
      <c r="B944" s="262"/>
      <c r="C944" s="162" t="s">
        <v>6</v>
      </c>
      <c r="D944" s="169"/>
      <c r="E944" s="170">
        <f t="shared" ref="E944:P944" si="635">ROUNDDOWN(SUM(E941:E943),0)</f>
        <v>0</v>
      </c>
      <c r="F944" s="170">
        <f t="shared" si="635"/>
        <v>0</v>
      </c>
      <c r="G944" s="170">
        <f t="shared" si="635"/>
        <v>0</v>
      </c>
      <c r="H944" s="170">
        <f t="shared" si="635"/>
        <v>0</v>
      </c>
      <c r="I944" s="170">
        <f t="shared" si="635"/>
        <v>0</v>
      </c>
      <c r="J944" s="171">
        <f t="shared" si="635"/>
        <v>0</v>
      </c>
      <c r="K944" s="172">
        <f t="shared" si="635"/>
        <v>0</v>
      </c>
      <c r="L944" s="172">
        <f t="shared" si="635"/>
        <v>0</v>
      </c>
      <c r="M944" s="172">
        <f t="shared" si="635"/>
        <v>0</v>
      </c>
      <c r="N944" s="172">
        <f t="shared" si="635"/>
        <v>0</v>
      </c>
      <c r="O944" s="172">
        <f t="shared" si="635"/>
        <v>0</v>
      </c>
      <c r="P944" s="172">
        <f t="shared" si="635"/>
        <v>0</v>
      </c>
      <c r="Q944" s="173">
        <f>SUM(E944:P944)</f>
        <v>0</v>
      </c>
    </row>
    <row r="945" spans="1:21" x14ac:dyDescent="0.15">
      <c r="A945" s="174"/>
      <c r="B945" s="174"/>
      <c r="C945" s="174"/>
      <c r="D945" s="174"/>
      <c r="E945" s="175"/>
      <c r="F945" s="175"/>
      <c r="G945" s="175"/>
      <c r="H945" s="175"/>
      <c r="I945" s="175"/>
      <c r="J945" s="175"/>
      <c r="K945" s="174"/>
      <c r="L945" s="174"/>
      <c r="M945" s="174"/>
      <c r="N945" s="174"/>
      <c r="O945" s="174"/>
      <c r="P945" s="175"/>
      <c r="Q945" s="175"/>
      <c r="R945" s="129">
        <f>'別紙２ 予定電力量一覧表＆時間帯別表'!E87</f>
        <v>146</v>
      </c>
    </row>
    <row r="946" spans="1:21" x14ac:dyDescent="0.15">
      <c r="A946" s="267" t="s">
        <v>211</v>
      </c>
      <c r="B946" s="268"/>
      <c r="C946" s="143" t="s">
        <v>2</v>
      </c>
      <c r="D946" s="143" t="s">
        <v>10</v>
      </c>
      <c r="E946" s="144" t="str">
        <f t="shared" ref="E946:P946" si="636">E10</f>
        <v>2021/10</v>
      </c>
      <c r="F946" s="144" t="str">
        <f t="shared" si="636"/>
        <v>2021/11</v>
      </c>
      <c r="G946" s="144" t="str">
        <f t="shared" si="636"/>
        <v>2021/12</v>
      </c>
      <c r="H946" s="144" t="str">
        <f t="shared" si="636"/>
        <v>2022/1</v>
      </c>
      <c r="I946" s="144" t="str">
        <f t="shared" si="636"/>
        <v>2022/2</v>
      </c>
      <c r="J946" s="144" t="str">
        <f t="shared" si="636"/>
        <v>2022/3</v>
      </c>
      <c r="K946" s="144" t="str">
        <f t="shared" si="636"/>
        <v>2022/4</v>
      </c>
      <c r="L946" s="144" t="str">
        <f t="shared" si="636"/>
        <v>2022/5</v>
      </c>
      <c r="M946" s="144" t="str">
        <f t="shared" si="636"/>
        <v>2022/6</v>
      </c>
      <c r="N946" s="144" t="str">
        <f t="shared" si="636"/>
        <v>2022/7</v>
      </c>
      <c r="O946" s="144" t="str">
        <f t="shared" si="636"/>
        <v>2022/8</v>
      </c>
      <c r="P946" s="144" t="str">
        <f t="shared" si="636"/>
        <v>2022/9</v>
      </c>
      <c r="Q946" s="145" t="s">
        <v>8</v>
      </c>
      <c r="R946" s="129">
        <f>P947-R945</f>
        <v>0</v>
      </c>
    </row>
    <row r="947" spans="1:21" x14ac:dyDescent="0.15">
      <c r="A947" s="252" t="s">
        <v>32</v>
      </c>
      <c r="B947" s="253"/>
      <c r="C947" s="146" t="s">
        <v>33</v>
      </c>
      <c r="D947" s="147"/>
      <c r="E947" s="70">
        <f>'別紙２ 予定電力量一覧表＆時間帯別表'!$E$87</f>
        <v>146</v>
      </c>
      <c r="F947" s="70">
        <f>'別紙２ 予定電力量一覧表＆時間帯別表'!$E$87</f>
        <v>146</v>
      </c>
      <c r="G947" s="70">
        <f>'別紙２ 予定電力量一覧表＆時間帯別表'!$E$87</f>
        <v>146</v>
      </c>
      <c r="H947" s="70">
        <f>'別紙２ 予定電力量一覧表＆時間帯別表'!$E$87</f>
        <v>146</v>
      </c>
      <c r="I947" s="70">
        <f>'別紙２ 予定電力量一覧表＆時間帯別表'!$E$87</f>
        <v>146</v>
      </c>
      <c r="J947" s="70">
        <f>'別紙２ 予定電力量一覧表＆時間帯別表'!$E$87</f>
        <v>146</v>
      </c>
      <c r="K947" s="70">
        <f>'別紙２ 予定電力量一覧表＆時間帯別表'!$E$87</f>
        <v>146</v>
      </c>
      <c r="L947" s="70">
        <f>'別紙２ 予定電力量一覧表＆時間帯別表'!$E$87</f>
        <v>146</v>
      </c>
      <c r="M947" s="70">
        <f>'別紙２ 予定電力量一覧表＆時間帯別表'!$E$87</f>
        <v>146</v>
      </c>
      <c r="N947" s="70">
        <f>'別紙２ 予定電力量一覧表＆時間帯別表'!$E$87</f>
        <v>146</v>
      </c>
      <c r="O947" s="70">
        <f>'別紙２ 予定電力量一覧表＆時間帯別表'!$E$87</f>
        <v>146</v>
      </c>
      <c r="P947" s="70">
        <f>'別紙２ 予定電力量一覧表＆時間帯別表'!$E$87</f>
        <v>146</v>
      </c>
      <c r="Q947" s="148" t="s">
        <v>34</v>
      </c>
    </row>
    <row r="948" spans="1:21" x14ac:dyDescent="0.15">
      <c r="A948" s="254" t="s">
        <v>1</v>
      </c>
      <c r="B948" s="255"/>
      <c r="C948" s="149" t="s">
        <v>36</v>
      </c>
      <c r="D948" s="150"/>
      <c r="E948" s="71">
        <v>100</v>
      </c>
      <c r="F948" s="71">
        <v>100</v>
      </c>
      <c r="G948" s="71">
        <v>100</v>
      </c>
      <c r="H948" s="71">
        <v>100</v>
      </c>
      <c r="I948" s="71">
        <v>100</v>
      </c>
      <c r="J948" s="72">
        <v>100</v>
      </c>
      <c r="K948" s="71">
        <v>100</v>
      </c>
      <c r="L948" s="71">
        <v>100</v>
      </c>
      <c r="M948" s="71">
        <v>100</v>
      </c>
      <c r="N948" s="71">
        <v>100</v>
      </c>
      <c r="O948" s="71">
        <v>100</v>
      </c>
      <c r="P948" s="71">
        <v>100</v>
      </c>
      <c r="Q948" s="151" t="s">
        <v>34</v>
      </c>
    </row>
    <row r="949" spans="1:21" x14ac:dyDescent="0.15">
      <c r="A949" s="256" t="s">
        <v>38</v>
      </c>
      <c r="B949" s="152" t="s">
        <v>3</v>
      </c>
      <c r="C949" s="152" t="s">
        <v>40</v>
      </c>
      <c r="D949" s="153"/>
      <c r="E949" s="73"/>
      <c r="F949" s="73"/>
      <c r="G949" s="73"/>
      <c r="H949" s="73"/>
      <c r="I949" s="73"/>
      <c r="J949" s="73"/>
      <c r="K949" s="73"/>
      <c r="L949" s="73"/>
      <c r="M949" s="73"/>
      <c r="N949" s="74">
        <f>'別紙２ 予定電力量一覧表＆時間帯別表'!O87</f>
        <v>37000</v>
      </c>
      <c r="O949" s="74">
        <f>'別紙２ 予定電力量一覧表＆時間帯別表'!P87</f>
        <v>38000</v>
      </c>
      <c r="P949" s="74">
        <f>'別紙２ 予定電力量一覧表＆時間帯別表'!Q87</f>
        <v>40000</v>
      </c>
      <c r="Q949" s="151">
        <f>SUM(E949:P949)</f>
        <v>115000</v>
      </c>
      <c r="S949" s="161">
        <f>'別紙２ 予定電力量一覧表＆時間帯別表'!R87</f>
        <v>342000</v>
      </c>
      <c r="T949" s="161">
        <f>Q951-S949</f>
        <v>0</v>
      </c>
      <c r="U949" s="161" t="str">
        <f>'別紙２ 予定電力量一覧表＆時間帯別表'!B87</f>
        <v xml:space="preserve">勤労福祉会館 </v>
      </c>
    </row>
    <row r="950" spans="1:21" x14ac:dyDescent="0.15">
      <c r="A950" s="257"/>
      <c r="B950" s="152" t="s">
        <v>4</v>
      </c>
      <c r="C950" s="152" t="s">
        <v>40</v>
      </c>
      <c r="D950" s="153"/>
      <c r="E950" s="74">
        <f>'別紙２ 予定電力量一覧表＆時間帯別表'!F87</f>
        <v>34000</v>
      </c>
      <c r="F950" s="74">
        <f>'別紙２ 予定電力量一覧表＆時間帯別表'!G87</f>
        <v>23000</v>
      </c>
      <c r="G950" s="74">
        <f>'別紙２ 予定電力量一覧表＆時間帯別表'!H87</f>
        <v>25000</v>
      </c>
      <c r="H950" s="74">
        <f>'別紙２ 予定電力量一覧表＆時間帯別表'!I87</f>
        <v>23500</v>
      </c>
      <c r="I950" s="74">
        <f>'別紙２ 予定電力量一覧表＆時間帯別表'!J87</f>
        <v>28500</v>
      </c>
      <c r="J950" s="74">
        <f>'別紙２ 予定電力量一覧表＆時間帯別表'!K87</f>
        <v>25000</v>
      </c>
      <c r="K950" s="74">
        <f>'別紙２ 予定電力量一覧表＆時間帯別表'!L87</f>
        <v>17000</v>
      </c>
      <c r="L950" s="74">
        <f>'別紙２ 予定電力量一覧表＆時間帯別表'!M87</f>
        <v>18000</v>
      </c>
      <c r="M950" s="74">
        <f>'別紙２ 予定電力量一覧表＆時間帯別表'!N87</f>
        <v>33000</v>
      </c>
      <c r="N950" s="74"/>
      <c r="O950" s="74"/>
      <c r="P950" s="74"/>
      <c r="Q950" s="151">
        <f>SUM(E950:P950)</f>
        <v>227000</v>
      </c>
    </row>
    <row r="951" spans="1:21" x14ac:dyDescent="0.15">
      <c r="A951" s="258"/>
      <c r="B951" s="156" t="s">
        <v>0</v>
      </c>
      <c r="C951" s="156" t="s">
        <v>40</v>
      </c>
      <c r="D951" s="157"/>
      <c r="E951" s="158">
        <f t="shared" ref="E951:P951" si="637">SUM(E949:E950)</f>
        <v>34000</v>
      </c>
      <c r="F951" s="158">
        <f t="shared" si="637"/>
        <v>23000</v>
      </c>
      <c r="G951" s="158">
        <f t="shared" si="637"/>
        <v>25000</v>
      </c>
      <c r="H951" s="158">
        <f t="shared" si="637"/>
        <v>23500</v>
      </c>
      <c r="I951" s="158">
        <f t="shared" si="637"/>
        <v>28500</v>
      </c>
      <c r="J951" s="158">
        <f t="shared" si="637"/>
        <v>25000</v>
      </c>
      <c r="K951" s="158">
        <f t="shared" si="637"/>
        <v>17000</v>
      </c>
      <c r="L951" s="158">
        <f t="shared" si="637"/>
        <v>18000</v>
      </c>
      <c r="M951" s="158">
        <f t="shared" si="637"/>
        <v>33000</v>
      </c>
      <c r="N951" s="158">
        <f t="shared" si="637"/>
        <v>37000</v>
      </c>
      <c r="O951" s="158">
        <f t="shared" si="637"/>
        <v>38000</v>
      </c>
      <c r="P951" s="158">
        <f t="shared" si="637"/>
        <v>40000</v>
      </c>
      <c r="Q951" s="159">
        <f>SUM(E951:P951)</f>
        <v>342000</v>
      </c>
    </row>
    <row r="952" spans="1:21" x14ac:dyDescent="0.15">
      <c r="A952" s="259" t="s">
        <v>5</v>
      </c>
      <c r="B952" s="260"/>
      <c r="C952" s="162" t="s">
        <v>6</v>
      </c>
      <c r="D952" s="57"/>
      <c r="E952" s="163">
        <f t="shared" ref="E952:G952" si="638">$D952*E947*(185-E948)/100</f>
        <v>0</v>
      </c>
      <c r="F952" s="163">
        <f t="shared" si="638"/>
        <v>0</v>
      </c>
      <c r="G952" s="163">
        <f t="shared" si="638"/>
        <v>0</v>
      </c>
      <c r="H952" s="163">
        <f>$D952*H947*(185-H948)/100</f>
        <v>0</v>
      </c>
      <c r="I952" s="163">
        <f t="shared" ref="I952:J952" si="639">$D952*I947*(185-I948)/100</f>
        <v>0</v>
      </c>
      <c r="J952" s="163">
        <f t="shared" si="639"/>
        <v>0</v>
      </c>
      <c r="K952" s="163">
        <f>$D952*K947*(185-K948)/100</f>
        <v>0</v>
      </c>
      <c r="L952" s="163">
        <f t="shared" ref="L952:P952" si="640">$D952*L947*(185-L948)/100</f>
        <v>0</v>
      </c>
      <c r="M952" s="163">
        <f t="shared" si="640"/>
        <v>0</v>
      </c>
      <c r="N952" s="163">
        <f t="shared" si="640"/>
        <v>0</v>
      </c>
      <c r="O952" s="163">
        <f t="shared" si="640"/>
        <v>0</v>
      </c>
      <c r="P952" s="163">
        <f t="shared" si="640"/>
        <v>0</v>
      </c>
      <c r="Q952" s="164" t="s">
        <v>34</v>
      </c>
    </row>
    <row r="953" spans="1:21" x14ac:dyDescent="0.15">
      <c r="A953" s="165" t="s">
        <v>7</v>
      </c>
      <c r="B953" s="152" t="s">
        <v>3</v>
      </c>
      <c r="C953" s="152" t="s">
        <v>6</v>
      </c>
      <c r="D953" s="58"/>
      <c r="E953" s="166">
        <f t="shared" ref="E953:J953" si="641">$D953*E949</f>
        <v>0</v>
      </c>
      <c r="F953" s="166">
        <f t="shared" si="641"/>
        <v>0</v>
      </c>
      <c r="G953" s="166">
        <f t="shared" si="641"/>
        <v>0</v>
      </c>
      <c r="H953" s="166">
        <f t="shared" si="641"/>
        <v>0</v>
      </c>
      <c r="I953" s="166">
        <f t="shared" si="641"/>
        <v>0</v>
      </c>
      <c r="J953" s="166">
        <f t="shared" si="641"/>
        <v>0</v>
      </c>
      <c r="K953" s="166">
        <f>$D953*K949</f>
        <v>0</v>
      </c>
      <c r="L953" s="166">
        <f t="shared" ref="L953:P953" si="642">$D953*L949</f>
        <v>0</v>
      </c>
      <c r="M953" s="166">
        <f t="shared" si="642"/>
        <v>0</v>
      </c>
      <c r="N953" s="166">
        <f t="shared" si="642"/>
        <v>0</v>
      </c>
      <c r="O953" s="166">
        <f t="shared" si="642"/>
        <v>0</v>
      </c>
      <c r="P953" s="166">
        <f t="shared" si="642"/>
        <v>0</v>
      </c>
      <c r="Q953" s="167" t="s">
        <v>34</v>
      </c>
    </row>
    <row r="954" spans="1:21" x14ac:dyDescent="0.15">
      <c r="A954" s="168"/>
      <c r="B954" s="152" t="s">
        <v>4</v>
      </c>
      <c r="C954" s="152" t="s">
        <v>6</v>
      </c>
      <c r="D954" s="58"/>
      <c r="E954" s="166">
        <f t="shared" ref="E954:J954" si="643">$D954*E950</f>
        <v>0</v>
      </c>
      <c r="F954" s="166">
        <f t="shared" si="643"/>
        <v>0</v>
      </c>
      <c r="G954" s="166">
        <f t="shared" si="643"/>
        <v>0</v>
      </c>
      <c r="H954" s="166">
        <f t="shared" si="643"/>
        <v>0</v>
      </c>
      <c r="I954" s="166">
        <f t="shared" si="643"/>
        <v>0</v>
      </c>
      <c r="J954" s="166">
        <f t="shared" si="643"/>
        <v>0</v>
      </c>
      <c r="K954" s="166">
        <f>$D954*K950</f>
        <v>0</v>
      </c>
      <c r="L954" s="166">
        <f t="shared" ref="L954:P954" si="644">$D954*L950</f>
        <v>0</v>
      </c>
      <c r="M954" s="166">
        <f t="shared" si="644"/>
        <v>0</v>
      </c>
      <c r="N954" s="166">
        <f t="shared" si="644"/>
        <v>0</v>
      </c>
      <c r="O954" s="166">
        <f t="shared" si="644"/>
        <v>0</v>
      </c>
      <c r="P954" s="166">
        <f t="shared" si="644"/>
        <v>0</v>
      </c>
      <c r="Q954" s="167" t="s">
        <v>34</v>
      </c>
    </row>
    <row r="955" spans="1:21" x14ac:dyDescent="0.15">
      <c r="A955" s="261" t="s">
        <v>18</v>
      </c>
      <c r="B955" s="262"/>
      <c r="C955" s="162" t="s">
        <v>6</v>
      </c>
      <c r="D955" s="169"/>
      <c r="E955" s="170">
        <f t="shared" ref="E955:P955" si="645">ROUNDDOWN(SUM(E952:E954),0)</f>
        <v>0</v>
      </c>
      <c r="F955" s="170">
        <f t="shared" si="645"/>
        <v>0</v>
      </c>
      <c r="G955" s="170">
        <f t="shared" si="645"/>
        <v>0</v>
      </c>
      <c r="H955" s="170">
        <f t="shared" si="645"/>
        <v>0</v>
      </c>
      <c r="I955" s="170">
        <f t="shared" si="645"/>
        <v>0</v>
      </c>
      <c r="J955" s="171">
        <f t="shared" si="645"/>
        <v>0</v>
      </c>
      <c r="K955" s="172">
        <f t="shared" si="645"/>
        <v>0</v>
      </c>
      <c r="L955" s="172">
        <f t="shared" si="645"/>
        <v>0</v>
      </c>
      <c r="M955" s="172">
        <f t="shared" si="645"/>
        <v>0</v>
      </c>
      <c r="N955" s="172">
        <f t="shared" si="645"/>
        <v>0</v>
      </c>
      <c r="O955" s="172">
        <f t="shared" si="645"/>
        <v>0</v>
      </c>
      <c r="P955" s="172">
        <f t="shared" si="645"/>
        <v>0</v>
      </c>
      <c r="Q955" s="173">
        <f>SUM(E955:P955)</f>
        <v>0</v>
      </c>
    </row>
    <row r="956" spans="1:21" x14ac:dyDescent="0.15">
      <c r="A956" s="174"/>
      <c r="B956" s="174"/>
      <c r="C956" s="174"/>
      <c r="D956" s="174"/>
      <c r="E956" s="175"/>
      <c r="F956" s="175"/>
      <c r="G956" s="175"/>
      <c r="H956" s="175"/>
      <c r="I956" s="175"/>
      <c r="J956" s="175"/>
      <c r="K956" s="174"/>
      <c r="L956" s="174"/>
      <c r="M956" s="174"/>
      <c r="N956" s="174"/>
      <c r="O956" s="174"/>
      <c r="P956" s="174"/>
      <c r="Q956" s="174"/>
      <c r="R956" s="129">
        <f>'別紙２ 予定電力量一覧表＆時間帯別表'!E88</f>
        <v>62</v>
      </c>
    </row>
    <row r="957" spans="1:21" x14ac:dyDescent="0.15">
      <c r="A957" s="272" t="s">
        <v>212</v>
      </c>
      <c r="B957" s="273"/>
      <c r="C957" s="143" t="s">
        <v>2</v>
      </c>
      <c r="D957" s="143" t="s">
        <v>10</v>
      </c>
      <c r="E957" s="144" t="str">
        <f t="shared" ref="E957:P957" si="646">E10</f>
        <v>2021/10</v>
      </c>
      <c r="F957" s="144" t="str">
        <f t="shared" si="646"/>
        <v>2021/11</v>
      </c>
      <c r="G957" s="144" t="str">
        <f t="shared" si="646"/>
        <v>2021/12</v>
      </c>
      <c r="H957" s="144" t="str">
        <f t="shared" si="646"/>
        <v>2022/1</v>
      </c>
      <c r="I957" s="144" t="str">
        <f t="shared" si="646"/>
        <v>2022/2</v>
      </c>
      <c r="J957" s="144" t="str">
        <f t="shared" si="646"/>
        <v>2022/3</v>
      </c>
      <c r="K957" s="144" t="str">
        <f t="shared" si="646"/>
        <v>2022/4</v>
      </c>
      <c r="L957" s="144" t="str">
        <f t="shared" si="646"/>
        <v>2022/5</v>
      </c>
      <c r="M957" s="144" t="str">
        <f t="shared" si="646"/>
        <v>2022/6</v>
      </c>
      <c r="N957" s="144" t="str">
        <f t="shared" si="646"/>
        <v>2022/7</v>
      </c>
      <c r="O957" s="144" t="str">
        <f t="shared" si="646"/>
        <v>2022/8</v>
      </c>
      <c r="P957" s="144" t="str">
        <f t="shared" si="646"/>
        <v>2022/9</v>
      </c>
      <c r="Q957" s="145" t="s">
        <v>8</v>
      </c>
      <c r="R957" s="129">
        <f>P958-R956</f>
        <v>0</v>
      </c>
    </row>
    <row r="958" spans="1:21" x14ac:dyDescent="0.15">
      <c r="A958" s="252" t="s">
        <v>32</v>
      </c>
      <c r="B958" s="253"/>
      <c r="C958" s="146" t="s">
        <v>33</v>
      </c>
      <c r="D958" s="147"/>
      <c r="E958" s="70">
        <f>'別紙２ 予定電力量一覧表＆時間帯別表'!$E$88</f>
        <v>62</v>
      </c>
      <c r="F958" s="70">
        <f>'別紙２ 予定電力量一覧表＆時間帯別表'!$E$88</f>
        <v>62</v>
      </c>
      <c r="G958" s="70">
        <f>'別紙２ 予定電力量一覧表＆時間帯別表'!$E$88</f>
        <v>62</v>
      </c>
      <c r="H958" s="70">
        <f>'別紙２ 予定電力量一覧表＆時間帯別表'!$E$88</f>
        <v>62</v>
      </c>
      <c r="I958" s="70">
        <f>'別紙２ 予定電力量一覧表＆時間帯別表'!$E$88</f>
        <v>62</v>
      </c>
      <c r="J958" s="70">
        <f>'別紙２ 予定電力量一覧表＆時間帯別表'!$E$88</f>
        <v>62</v>
      </c>
      <c r="K958" s="70">
        <f>'別紙２ 予定電力量一覧表＆時間帯別表'!$E$88</f>
        <v>62</v>
      </c>
      <c r="L958" s="70">
        <f>'別紙２ 予定電力量一覧表＆時間帯別表'!$E$88</f>
        <v>62</v>
      </c>
      <c r="M958" s="70">
        <f>'別紙２ 予定電力量一覧表＆時間帯別表'!$E$88</f>
        <v>62</v>
      </c>
      <c r="N958" s="70">
        <f>'別紙２ 予定電力量一覧表＆時間帯別表'!$E$88</f>
        <v>62</v>
      </c>
      <c r="O958" s="70">
        <f>'別紙２ 予定電力量一覧表＆時間帯別表'!$E$88</f>
        <v>62</v>
      </c>
      <c r="P958" s="70">
        <f>'別紙２ 予定電力量一覧表＆時間帯別表'!$E$88</f>
        <v>62</v>
      </c>
      <c r="Q958" s="148" t="s">
        <v>34</v>
      </c>
    </row>
    <row r="959" spans="1:21" x14ac:dyDescent="0.15">
      <c r="A959" s="254" t="s">
        <v>1</v>
      </c>
      <c r="B959" s="255"/>
      <c r="C959" s="149" t="s">
        <v>36</v>
      </c>
      <c r="D959" s="150"/>
      <c r="E959" s="71">
        <v>100</v>
      </c>
      <c r="F959" s="71">
        <v>100</v>
      </c>
      <c r="G959" s="71">
        <v>100</v>
      </c>
      <c r="H959" s="71">
        <v>100</v>
      </c>
      <c r="I959" s="71">
        <v>100</v>
      </c>
      <c r="J959" s="72">
        <v>100</v>
      </c>
      <c r="K959" s="71">
        <v>100</v>
      </c>
      <c r="L959" s="71">
        <v>100</v>
      </c>
      <c r="M959" s="71">
        <v>100</v>
      </c>
      <c r="N959" s="71">
        <v>100</v>
      </c>
      <c r="O959" s="71">
        <v>100</v>
      </c>
      <c r="P959" s="71">
        <v>100</v>
      </c>
      <c r="Q959" s="151" t="s">
        <v>34</v>
      </c>
    </row>
    <row r="960" spans="1:21" x14ac:dyDescent="0.15">
      <c r="A960" s="256" t="s">
        <v>38</v>
      </c>
      <c r="B960" s="152" t="s">
        <v>3</v>
      </c>
      <c r="C960" s="152" t="s">
        <v>40</v>
      </c>
      <c r="D960" s="153"/>
      <c r="E960" s="73"/>
      <c r="F960" s="73"/>
      <c r="G960" s="73"/>
      <c r="H960" s="73"/>
      <c r="I960" s="73"/>
      <c r="J960" s="73"/>
      <c r="K960" s="73"/>
      <c r="L960" s="73"/>
      <c r="M960" s="73"/>
      <c r="N960" s="74">
        <f>'別紙２ 予定電力量一覧表＆時間帯別表'!O88</f>
        <v>10000</v>
      </c>
      <c r="O960" s="74">
        <f>'別紙２ 予定電力量一覧表＆時間帯別表'!P88</f>
        <v>13000</v>
      </c>
      <c r="P960" s="74">
        <f>'別紙２ 予定電力量一覧表＆時間帯別表'!Q88</f>
        <v>15000</v>
      </c>
      <c r="Q960" s="151">
        <f>SUM(E960:P960)</f>
        <v>38000</v>
      </c>
      <c r="S960" s="161">
        <f>'別紙２ 予定電力量一覧表＆時間帯別表'!R88</f>
        <v>113000</v>
      </c>
      <c r="T960" s="161">
        <f>Q962-S960</f>
        <v>0</v>
      </c>
      <c r="U960" s="161" t="str">
        <f>'別紙２ 予定電力量一覧表＆時間帯別表'!B88</f>
        <v>中高年齢労働者福祉センター</v>
      </c>
    </row>
    <row r="961" spans="1:21" x14ac:dyDescent="0.15">
      <c r="A961" s="257"/>
      <c r="B961" s="152" t="s">
        <v>4</v>
      </c>
      <c r="C961" s="152" t="s">
        <v>40</v>
      </c>
      <c r="D961" s="153"/>
      <c r="E961" s="74">
        <f>'別紙２ 予定電力量一覧表＆時間帯別表'!F88</f>
        <v>10000</v>
      </c>
      <c r="F961" s="74">
        <f>'別紙２ 予定電力量一覧表＆時間帯別表'!G88</f>
        <v>6500</v>
      </c>
      <c r="G961" s="74">
        <f>'別紙２ 予定電力量一覧表＆時間帯別表'!H88</f>
        <v>8000</v>
      </c>
      <c r="H961" s="74">
        <f>'別紙２ 予定電力量一覧表＆時間帯別表'!I88</f>
        <v>9000</v>
      </c>
      <c r="I961" s="74">
        <f>'別紙２ 予定電力量一覧表＆時間帯別表'!J88</f>
        <v>11000</v>
      </c>
      <c r="J961" s="74">
        <f>'別紙２ 予定電力量一覧表＆時間帯別表'!K88</f>
        <v>8500</v>
      </c>
      <c r="K961" s="74">
        <f>'別紙２ 予定電力量一覧表＆時間帯別表'!L88</f>
        <v>7000</v>
      </c>
      <c r="L961" s="74">
        <f>'別紙２ 予定電力量一覧表＆時間帯別表'!M88</f>
        <v>7000</v>
      </c>
      <c r="M961" s="74">
        <f>'別紙２ 予定電力量一覧表＆時間帯別表'!N88</f>
        <v>8000</v>
      </c>
      <c r="N961" s="74"/>
      <c r="O961" s="74"/>
      <c r="P961" s="74"/>
      <c r="Q961" s="151">
        <f>SUM(E961:P961)</f>
        <v>75000</v>
      </c>
    </row>
    <row r="962" spans="1:21" x14ac:dyDescent="0.15">
      <c r="A962" s="258"/>
      <c r="B962" s="156" t="s">
        <v>0</v>
      </c>
      <c r="C962" s="156" t="s">
        <v>40</v>
      </c>
      <c r="D962" s="157"/>
      <c r="E962" s="158">
        <f t="shared" ref="E962:P962" si="647">SUM(E960:E961)</f>
        <v>10000</v>
      </c>
      <c r="F962" s="158">
        <f t="shared" si="647"/>
        <v>6500</v>
      </c>
      <c r="G962" s="158">
        <f t="shared" si="647"/>
        <v>8000</v>
      </c>
      <c r="H962" s="158">
        <f t="shared" si="647"/>
        <v>9000</v>
      </c>
      <c r="I962" s="158">
        <f t="shared" si="647"/>
        <v>11000</v>
      </c>
      <c r="J962" s="158">
        <f t="shared" si="647"/>
        <v>8500</v>
      </c>
      <c r="K962" s="158">
        <f t="shared" si="647"/>
        <v>7000</v>
      </c>
      <c r="L962" s="158">
        <f t="shared" si="647"/>
        <v>7000</v>
      </c>
      <c r="M962" s="158">
        <f t="shared" si="647"/>
        <v>8000</v>
      </c>
      <c r="N962" s="158">
        <f t="shared" si="647"/>
        <v>10000</v>
      </c>
      <c r="O962" s="158">
        <f t="shared" si="647"/>
        <v>13000</v>
      </c>
      <c r="P962" s="158">
        <f t="shared" si="647"/>
        <v>15000</v>
      </c>
      <c r="Q962" s="159">
        <f>SUM(E962:P962)</f>
        <v>113000</v>
      </c>
    </row>
    <row r="963" spans="1:21" x14ac:dyDescent="0.15">
      <c r="A963" s="259" t="s">
        <v>5</v>
      </c>
      <c r="B963" s="260"/>
      <c r="C963" s="162" t="s">
        <v>6</v>
      </c>
      <c r="D963" s="57"/>
      <c r="E963" s="163">
        <f t="shared" ref="E963:G963" si="648">$D963*E958*(185-E959)/100</f>
        <v>0</v>
      </c>
      <c r="F963" s="163">
        <f t="shared" si="648"/>
        <v>0</v>
      </c>
      <c r="G963" s="163">
        <f t="shared" si="648"/>
        <v>0</v>
      </c>
      <c r="H963" s="163">
        <f>$D963*H958*(185-H959)/100</f>
        <v>0</v>
      </c>
      <c r="I963" s="163">
        <f t="shared" ref="I963:J963" si="649">$D963*I958*(185-I959)/100</f>
        <v>0</v>
      </c>
      <c r="J963" s="163">
        <f t="shared" si="649"/>
        <v>0</v>
      </c>
      <c r="K963" s="163">
        <f>$D963*K958*(185-K959)/100</f>
        <v>0</v>
      </c>
      <c r="L963" s="163">
        <f t="shared" ref="L963:P963" si="650">$D963*L958*(185-L959)/100</f>
        <v>0</v>
      </c>
      <c r="M963" s="163">
        <f t="shared" si="650"/>
        <v>0</v>
      </c>
      <c r="N963" s="163">
        <f t="shared" si="650"/>
        <v>0</v>
      </c>
      <c r="O963" s="163">
        <f t="shared" si="650"/>
        <v>0</v>
      </c>
      <c r="P963" s="163">
        <f t="shared" si="650"/>
        <v>0</v>
      </c>
      <c r="Q963" s="164" t="s">
        <v>34</v>
      </c>
    </row>
    <row r="964" spans="1:21" x14ac:dyDescent="0.15">
      <c r="A964" s="165" t="s">
        <v>7</v>
      </c>
      <c r="B964" s="152" t="s">
        <v>3</v>
      </c>
      <c r="C964" s="152" t="s">
        <v>6</v>
      </c>
      <c r="D964" s="58"/>
      <c r="E964" s="166">
        <f t="shared" ref="E964:J964" si="651">$D964*E960</f>
        <v>0</v>
      </c>
      <c r="F964" s="166">
        <f t="shared" si="651"/>
        <v>0</v>
      </c>
      <c r="G964" s="166">
        <f t="shared" si="651"/>
        <v>0</v>
      </c>
      <c r="H964" s="166">
        <f t="shared" si="651"/>
        <v>0</v>
      </c>
      <c r="I964" s="166">
        <f t="shared" si="651"/>
        <v>0</v>
      </c>
      <c r="J964" s="166">
        <f t="shared" si="651"/>
        <v>0</v>
      </c>
      <c r="K964" s="166">
        <f>$D964*K960</f>
        <v>0</v>
      </c>
      <c r="L964" s="166">
        <f t="shared" ref="L964:P964" si="652">$D964*L960</f>
        <v>0</v>
      </c>
      <c r="M964" s="166">
        <f t="shared" si="652"/>
        <v>0</v>
      </c>
      <c r="N964" s="166">
        <f t="shared" si="652"/>
        <v>0</v>
      </c>
      <c r="O964" s="166">
        <f t="shared" si="652"/>
        <v>0</v>
      </c>
      <c r="P964" s="166">
        <f t="shared" si="652"/>
        <v>0</v>
      </c>
      <c r="Q964" s="167" t="s">
        <v>34</v>
      </c>
    </row>
    <row r="965" spans="1:21" x14ac:dyDescent="0.15">
      <c r="A965" s="168"/>
      <c r="B965" s="152" t="s">
        <v>4</v>
      </c>
      <c r="C965" s="152" t="s">
        <v>6</v>
      </c>
      <c r="D965" s="58"/>
      <c r="E965" s="166">
        <f t="shared" ref="E965:J965" si="653">$D965*E961</f>
        <v>0</v>
      </c>
      <c r="F965" s="166">
        <f t="shared" si="653"/>
        <v>0</v>
      </c>
      <c r="G965" s="166">
        <f t="shared" si="653"/>
        <v>0</v>
      </c>
      <c r="H965" s="166">
        <f t="shared" si="653"/>
        <v>0</v>
      </c>
      <c r="I965" s="166">
        <f t="shared" si="653"/>
        <v>0</v>
      </c>
      <c r="J965" s="166">
        <f t="shared" si="653"/>
        <v>0</v>
      </c>
      <c r="K965" s="166">
        <f>$D965*K961</f>
        <v>0</v>
      </c>
      <c r="L965" s="166">
        <f t="shared" ref="L965:P965" si="654">$D965*L961</f>
        <v>0</v>
      </c>
      <c r="M965" s="166">
        <f t="shared" si="654"/>
        <v>0</v>
      </c>
      <c r="N965" s="166">
        <f t="shared" si="654"/>
        <v>0</v>
      </c>
      <c r="O965" s="166">
        <f t="shared" si="654"/>
        <v>0</v>
      </c>
      <c r="P965" s="166">
        <f t="shared" si="654"/>
        <v>0</v>
      </c>
      <c r="Q965" s="167" t="s">
        <v>34</v>
      </c>
    </row>
    <row r="966" spans="1:21" x14ac:dyDescent="0.15">
      <c r="A966" s="261" t="s">
        <v>18</v>
      </c>
      <c r="B966" s="262"/>
      <c r="C966" s="162" t="s">
        <v>6</v>
      </c>
      <c r="D966" s="169"/>
      <c r="E966" s="170">
        <f t="shared" ref="E966:P966" si="655">ROUNDDOWN(SUM(E963:E965),0)</f>
        <v>0</v>
      </c>
      <c r="F966" s="170">
        <f t="shared" si="655"/>
        <v>0</v>
      </c>
      <c r="G966" s="170">
        <f t="shared" si="655"/>
        <v>0</v>
      </c>
      <c r="H966" s="170">
        <f t="shared" si="655"/>
        <v>0</v>
      </c>
      <c r="I966" s="170">
        <f t="shared" si="655"/>
        <v>0</v>
      </c>
      <c r="J966" s="171">
        <f t="shared" si="655"/>
        <v>0</v>
      </c>
      <c r="K966" s="172">
        <f t="shared" si="655"/>
        <v>0</v>
      </c>
      <c r="L966" s="172">
        <f t="shared" si="655"/>
        <v>0</v>
      </c>
      <c r="M966" s="172">
        <f t="shared" si="655"/>
        <v>0</v>
      </c>
      <c r="N966" s="172">
        <f t="shared" si="655"/>
        <v>0</v>
      </c>
      <c r="O966" s="172">
        <f t="shared" si="655"/>
        <v>0</v>
      </c>
      <c r="P966" s="172">
        <f t="shared" si="655"/>
        <v>0</v>
      </c>
      <c r="Q966" s="173">
        <f>SUM(E966:P966)</f>
        <v>0</v>
      </c>
    </row>
    <row r="967" spans="1:21" x14ac:dyDescent="0.15">
      <c r="A967" s="174"/>
      <c r="B967" s="174"/>
      <c r="C967" s="174"/>
      <c r="D967" s="174"/>
      <c r="E967" s="175"/>
      <c r="F967" s="175"/>
      <c r="G967" s="175"/>
      <c r="H967" s="175"/>
      <c r="I967" s="175"/>
      <c r="J967" s="175"/>
      <c r="K967" s="174"/>
      <c r="L967" s="174"/>
      <c r="M967" s="174"/>
      <c r="N967" s="174"/>
      <c r="O967" s="174"/>
      <c r="P967" s="174"/>
      <c r="Q967" s="174"/>
      <c r="R967" s="129">
        <f>'別紙２ 予定電力量一覧表＆時間帯別表'!E89</f>
        <v>102</v>
      </c>
    </row>
    <row r="968" spans="1:21" x14ac:dyDescent="0.15">
      <c r="A968" s="267" t="s">
        <v>213</v>
      </c>
      <c r="B968" s="268"/>
      <c r="C968" s="143" t="s">
        <v>2</v>
      </c>
      <c r="D968" s="143" t="s">
        <v>10</v>
      </c>
      <c r="E968" s="144" t="str">
        <f t="shared" ref="E968:P968" si="656">E10</f>
        <v>2021/10</v>
      </c>
      <c r="F968" s="144" t="str">
        <f t="shared" si="656"/>
        <v>2021/11</v>
      </c>
      <c r="G968" s="144" t="str">
        <f t="shared" si="656"/>
        <v>2021/12</v>
      </c>
      <c r="H968" s="144" t="str">
        <f t="shared" si="656"/>
        <v>2022/1</v>
      </c>
      <c r="I968" s="144" t="str">
        <f t="shared" si="656"/>
        <v>2022/2</v>
      </c>
      <c r="J968" s="144" t="str">
        <f t="shared" si="656"/>
        <v>2022/3</v>
      </c>
      <c r="K968" s="144" t="str">
        <f t="shared" si="656"/>
        <v>2022/4</v>
      </c>
      <c r="L968" s="144" t="str">
        <f t="shared" si="656"/>
        <v>2022/5</v>
      </c>
      <c r="M968" s="144" t="str">
        <f t="shared" si="656"/>
        <v>2022/6</v>
      </c>
      <c r="N968" s="144" t="str">
        <f t="shared" si="656"/>
        <v>2022/7</v>
      </c>
      <c r="O968" s="144" t="str">
        <f t="shared" si="656"/>
        <v>2022/8</v>
      </c>
      <c r="P968" s="144" t="str">
        <f t="shared" si="656"/>
        <v>2022/9</v>
      </c>
      <c r="Q968" s="145" t="s">
        <v>8</v>
      </c>
      <c r="R968" s="129">
        <f>P969-R967</f>
        <v>0</v>
      </c>
    </row>
    <row r="969" spans="1:21" x14ac:dyDescent="0.15">
      <c r="A969" s="252" t="s">
        <v>32</v>
      </c>
      <c r="B969" s="253"/>
      <c r="C969" s="146" t="s">
        <v>33</v>
      </c>
      <c r="D969" s="147"/>
      <c r="E969" s="70">
        <f>'別紙２ 予定電力量一覧表＆時間帯別表'!$E$89</f>
        <v>102</v>
      </c>
      <c r="F969" s="70">
        <f>'別紙２ 予定電力量一覧表＆時間帯別表'!$E$89</f>
        <v>102</v>
      </c>
      <c r="G969" s="70">
        <f>'別紙２ 予定電力量一覧表＆時間帯別表'!$E$89</f>
        <v>102</v>
      </c>
      <c r="H969" s="70">
        <f>'別紙２ 予定電力量一覧表＆時間帯別表'!$E$89</f>
        <v>102</v>
      </c>
      <c r="I969" s="70">
        <f>'別紙２ 予定電力量一覧表＆時間帯別表'!$E$89</f>
        <v>102</v>
      </c>
      <c r="J969" s="70">
        <f>'別紙２ 予定電力量一覧表＆時間帯別表'!$E$89</f>
        <v>102</v>
      </c>
      <c r="K969" s="70">
        <f>'別紙２ 予定電力量一覧表＆時間帯別表'!$E$89</f>
        <v>102</v>
      </c>
      <c r="L969" s="70">
        <f>'別紙２ 予定電力量一覧表＆時間帯別表'!$E$89</f>
        <v>102</v>
      </c>
      <c r="M969" s="70">
        <f>'別紙２ 予定電力量一覧表＆時間帯別表'!$E$89</f>
        <v>102</v>
      </c>
      <c r="N969" s="70">
        <f>'別紙２ 予定電力量一覧表＆時間帯別表'!$E$89</f>
        <v>102</v>
      </c>
      <c r="O969" s="70">
        <f>'別紙２ 予定電力量一覧表＆時間帯別表'!$E$89</f>
        <v>102</v>
      </c>
      <c r="P969" s="70">
        <f>'別紙２ 予定電力量一覧表＆時間帯別表'!$E$89</f>
        <v>102</v>
      </c>
      <c r="Q969" s="148" t="s">
        <v>34</v>
      </c>
    </row>
    <row r="970" spans="1:21" x14ac:dyDescent="0.15">
      <c r="A970" s="254" t="s">
        <v>1</v>
      </c>
      <c r="B970" s="255"/>
      <c r="C970" s="149" t="s">
        <v>36</v>
      </c>
      <c r="D970" s="150"/>
      <c r="E970" s="71">
        <v>100</v>
      </c>
      <c r="F970" s="71">
        <v>100</v>
      </c>
      <c r="G970" s="71">
        <v>100</v>
      </c>
      <c r="H970" s="71">
        <v>100</v>
      </c>
      <c r="I970" s="71">
        <v>100</v>
      </c>
      <c r="J970" s="72">
        <v>100</v>
      </c>
      <c r="K970" s="71">
        <v>100</v>
      </c>
      <c r="L970" s="71">
        <v>100</v>
      </c>
      <c r="M970" s="71">
        <v>100</v>
      </c>
      <c r="N970" s="71">
        <v>100</v>
      </c>
      <c r="O970" s="71">
        <v>100</v>
      </c>
      <c r="P970" s="71">
        <v>100</v>
      </c>
      <c r="Q970" s="151" t="s">
        <v>34</v>
      </c>
    </row>
    <row r="971" spans="1:21" x14ac:dyDescent="0.15">
      <c r="A971" s="256" t="s">
        <v>38</v>
      </c>
      <c r="B971" s="152" t="s">
        <v>3</v>
      </c>
      <c r="C971" s="152" t="s">
        <v>40</v>
      </c>
      <c r="D971" s="153"/>
      <c r="E971" s="73"/>
      <c r="F971" s="73"/>
      <c r="G971" s="73"/>
      <c r="H971" s="73"/>
      <c r="I971" s="73"/>
      <c r="J971" s="73"/>
      <c r="K971" s="73"/>
      <c r="L971" s="73"/>
      <c r="M971" s="73"/>
      <c r="N971" s="74">
        <f>'別紙２ 予定電力量一覧表＆時間帯別表'!O89</f>
        <v>27215</v>
      </c>
      <c r="O971" s="74">
        <f>'別紙２ 予定電力量一覧表＆時間帯別表'!P89</f>
        <v>24783</v>
      </c>
      <c r="P971" s="74">
        <f>'別紙２ 予定電力量一覧表＆時間帯別表'!Q89</f>
        <v>27421</v>
      </c>
      <c r="Q971" s="151">
        <f>SUM(E971:P971)</f>
        <v>79419</v>
      </c>
      <c r="S971" s="161">
        <f>'別紙２ 予定電力量一覧表＆時間帯別表'!R89</f>
        <v>276552</v>
      </c>
      <c r="T971" s="161">
        <f>Q973-S971</f>
        <v>0</v>
      </c>
      <c r="U971" s="161" t="str">
        <f>'別紙２ 予定電力量一覧表＆時間帯別表'!B89</f>
        <v>総合福祉センター</v>
      </c>
    </row>
    <row r="972" spans="1:21" x14ac:dyDescent="0.15">
      <c r="A972" s="257"/>
      <c r="B972" s="152" t="s">
        <v>4</v>
      </c>
      <c r="C972" s="152" t="s">
        <v>40</v>
      </c>
      <c r="D972" s="153"/>
      <c r="E972" s="74">
        <f>'別紙２ 予定電力量一覧表＆時間帯別表'!F89</f>
        <v>19255</v>
      </c>
      <c r="F972" s="74">
        <f>'別紙２ 予定電力量一覧表＆時間帯別表'!G89</f>
        <v>18568</v>
      </c>
      <c r="G972" s="74">
        <f>'別紙２ 予定電力量一覧表＆時間帯別表'!H89</f>
        <v>24425</v>
      </c>
      <c r="H972" s="74">
        <f>'別紙２ 予定電力量一覧表＆時間帯別表'!I89</f>
        <v>24763</v>
      </c>
      <c r="I972" s="74">
        <f>'別紙２ 予定電力量一覧表＆時間帯別表'!J89</f>
        <v>21993</v>
      </c>
      <c r="J972" s="74">
        <f>'別紙２ 予定電力量一覧表＆時間帯別表'!K89</f>
        <v>26006</v>
      </c>
      <c r="K972" s="74">
        <f>'別紙２ 予定電力量一覧表＆時間帯別表'!L89</f>
        <v>19919</v>
      </c>
      <c r="L972" s="74">
        <f>'別紙２ 予定電力量一覧表＆時間帯別表'!M89</f>
        <v>17421</v>
      </c>
      <c r="M972" s="74">
        <f>'別紙２ 予定電力量一覧表＆時間帯別表'!N89</f>
        <v>24783</v>
      </c>
      <c r="N972" s="74"/>
      <c r="O972" s="74"/>
      <c r="P972" s="74"/>
      <c r="Q972" s="151">
        <f>SUM(E972:P972)</f>
        <v>197133</v>
      </c>
    </row>
    <row r="973" spans="1:21" x14ac:dyDescent="0.15">
      <c r="A973" s="258"/>
      <c r="B973" s="156" t="s">
        <v>0</v>
      </c>
      <c r="C973" s="156" t="s">
        <v>40</v>
      </c>
      <c r="D973" s="157"/>
      <c r="E973" s="158">
        <f t="shared" ref="E973:P973" si="657">SUM(E971:E972)</f>
        <v>19255</v>
      </c>
      <c r="F973" s="158">
        <f t="shared" si="657"/>
        <v>18568</v>
      </c>
      <c r="G973" s="158">
        <f t="shared" si="657"/>
        <v>24425</v>
      </c>
      <c r="H973" s="158">
        <f t="shared" si="657"/>
        <v>24763</v>
      </c>
      <c r="I973" s="158">
        <f t="shared" si="657"/>
        <v>21993</v>
      </c>
      <c r="J973" s="158">
        <f t="shared" si="657"/>
        <v>26006</v>
      </c>
      <c r="K973" s="158">
        <f t="shared" si="657"/>
        <v>19919</v>
      </c>
      <c r="L973" s="158">
        <f t="shared" si="657"/>
        <v>17421</v>
      </c>
      <c r="M973" s="158">
        <f t="shared" si="657"/>
        <v>24783</v>
      </c>
      <c r="N973" s="158">
        <f t="shared" si="657"/>
        <v>27215</v>
      </c>
      <c r="O973" s="158">
        <f t="shared" si="657"/>
        <v>24783</v>
      </c>
      <c r="P973" s="158">
        <f t="shared" si="657"/>
        <v>27421</v>
      </c>
      <c r="Q973" s="159">
        <f>SUM(E973:P973)</f>
        <v>276552</v>
      </c>
    </row>
    <row r="974" spans="1:21" x14ac:dyDescent="0.15">
      <c r="A974" s="259" t="s">
        <v>5</v>
      </c>
      <c r="B974" s="260"/>
      <c r="C974" s="162" t="s">
        <v>6</v>
      </c>
      <c r="D974" s="57"/>
      <c r="E974" s="163">
        <f t="shared" ref="E974:G974" si="658">$D974*E969*(185-E970)/100</f>
        <v>0</v>
      </c>
      <c r="F974" s="163">
        <f t="shared" si="658"/>
        <v>0</v>
      </c>
      <c r="G974" s="163">
        <f t="shared" si="658"/>
        <v>0</v>
      </c>
      <c r="H974" s="163">
        <f>$D974*H969*(185-H970)/100</f>
        <v>0</v>
      </c>
      <c r="I974" s="163">
        <f t="shared" ref="I974:J974" si="659">$D974*I969*(185-I970)/100</f>
        <v>0</v>
      </c>
      <c r="J974" s="163">
        <f t="shared" si="659"/>
        <v>0</v>
      </c>
      <c r="K974" s="163">
        <f>$D974*K969*(185-K970)/100</f>
        <v>0</v>
      </c>
      <c r="L974" s="163">
        <f t="shared" ref="L974:P974" si="660">$D974*L969*(185-L970)/100</f>
        <v>0</v>
      </c>
      <c r="M974" s="163">
        <f t="shared" si="660"/>
        <v>0</v>
      </c>
      <c r="N974" s="163">
        <f t="shared" si="660"/>
        <v>0</v>
      </c>
      <c r="O974" s="163">
        <f t="shared" si="660"/>
        <v>0</v>
      </c>
      <c r="P974" s="163">
        <f t="shared" si="660"/>
        <v>0</v>
      </c>
      <c r="Q974" s="164" t="s">
        <v>34</v>
      </c>
    </row>
    <row r="975" spans="1:21" x14ac:dyDescent="0.15">
      <c r="A975" s="165" t="s">
        <v>7</v>
      </c>
      <c r="B975" s="152" t="s">
        <v>3</v>
      </c>
      <c r="C975" s="152" t="s">
        <v>6</v>
      </c>
      <c r="D975" s="58"/>
      <c r="E975" s="166">
        <f t="shared" ref="E975:J975" si="661">$D975*E971</f>
        <v>0</v>
      </c>
      <c r="F975" s="166">
        <f t="shared" si="661"/>
        <v>0</v>
      </c>
      <c r="G975" s="166">
        <f t="shared" si="661"/>
        <v>0</v>
      </c>
      <c r="H975" s="166">
        <f t="shared" si="661"/>
        <v>0</v>
      </c>
      <c r="I975" s="166">
        <f t="shared" si="661"/>
        <v>0</v>
      </c>
      <c r="J975" s="166">
        <f t="shared" si="661"/>
        <v>0</v>
      </c>
      <c r="K975" s="166">
        <f>$D975*K971</f>
        <v>0</v>
      </c>
      <c r="L975" s="166">
        <f t="shared" ref="L975:P975" si="662">$D975*L971</f>
        <v>0</v>
      </c>
      <c r="M975" s="166">
        <f t="shared" si="662"/>
        <v>0</v>
      </c>
      <c r="N975" s="166">
        <f t="shared" si="662"/>
        <v>0</v>
      </c>
      <c r="O975" s="166">
        <f t="shared" si="662"/>
        <v>0</v>
      </c>
      <c r="P975" s="166">
        <f t="shared" si="662"/>
        <v>0</v>
      </c>
      <c r="Q975" s="167" t="s">
        <v>34</v>
      </c>
    </row>
    <row r="976" spans="1:21" x14ac:dyDescent="0.15">
      <c r="A976" s="168"/>
      <c r="B976" s="152" t="s">
        <v>4</v>
      </c>
      <c r="C976" s="152" t="s">
        <v>6</v>
      </c>
      <c r="D976" s="58"/>
      <c r="E976" s="166">
        <f t="shared" ref="E976:J976" si="663">$D976*E972</f>
        <v>0</v>
      </c>
      <c r="F976" s="166">
        <f t="shared" si="663"/>
        <v>0</v>
      </c>
      <c r="G976" s="166">
        <f t="shared" si="663"/>
        <v>0</v>
      </c>
      <c r="H976" s="166">
        <f t="shared" si="663"/>
        <v>0</v>
      </c>
      <c r="I976" s="166">
        <f t="shared" si="663"/>
        <v>0</v>
      </c>
      <c r="J976" s="166">
        <f t="shared" si="663"/>
        <v>0</v>
      </c>
      <c r="K976" s="166">
        <f>$D976*K972</f>
        <v>0</v>
      </c>
      <c r="L976" s="166">
        <f t="shared" ref="L976:P976" si="664">$D976*L972</f>
        <v>0</v>
      </c>
      <c r="M976" s="166">
        <f t="shared" si="664"/>
        <v>0</v>
      </c>
      <c r="N976" s="166">
        <f t="shared" si="664"/>
        <v>0</v>
      </c>
      <c r="O976" s="166">
        <f t="shared" si="664"/>
        <v>0</v>
      </c>
      <c r="P976" s="166">
        <f t="shared" si="664"/>
        <v>0</v>
      </c>
      <c r="Q976" s="167" t="s">
        <v>34</v>
      </c>
    </row>
    <row r="977" spans="1:21" x14ac:dyDescent="0.15">
      <c r="A977" s="261" t="s">
        <v>18</v>
      </c>
      <c r="B977" s="262"/>
      <c r="C977" s="162" t="s">
        <v>6</v>
      </c>
      <c r="D977" s="169"/>
      <c r="E977" s="170">
        <f t="shared" ref="E977:P977" si="665">ROUNDDOWN(SUM(E974:E976),0)</f>
        <v>0</v>
      </c>
      <c r="F977" s="170">
        <f t="shared" si="665"/>
        <v>0</v>
      </c>
      <c r="G977" s="170">
        <f t="shared" si="665"/>
        <v>0</v>
      </c>
      <c r="H977" s="170">
        <f t="shared" si="665"/>
        <v>0</v>
      </c>
      <c r="I977" s="170">
        <f t="shared" si="665"/>
        <v>0</v>
      </c>
      <c r="J977" s="171">
        <f t="shared" si="665"/>
        <v>0</v>
      </c>
      <c r="K977" s="172">
        <f t="shared" si="665"/>
        <v>0</v>
      </c>
      <c r="L977" s="172">
        <f t="shared" si="665"/>
        <v>0</v>
      </c>
      <c r="M977" s="172">
        <f t="shared" si="665"/>
        <v>0</v>
      </c>
      <c r="N977" s="172">
        <f t="shared" si="665"/>
        <v>0</v>
      </c>
      <c r="O977" s="172">
        <f t="shared" si="665"/>
        <v>0</v>
      </c>
      <c r="P977" s="172">
        <f t="shared" si="665"/>
        <v>0</v>
      </c>
      <c r="Q977" s="173">
        <f>SUM(E977:P977)</f>
        <v>0</v>
      </c>
    </row>
    <row r="978" spans="1:21" x14ac:dyDescent="0.15">
      <c r="A978" s="174"/>
      <c r="B978" s="174"/>
      <c r="C978" s="174"/>
      <c r="D978" s="174"/>
      <c r="E978" s="175"/>
      <c r="F978" s="175"/>
      <c r="G978" s="175"/>
      <c r="H978" s="175"/>
      <c r="I978" s="175"/>
      <c r="J978" s="175"/>
      <c r="K978" s="174"/>
      <c r="L978" s="174"/>
      <c r="M978" s="174"/>
      <c r="N978" s="174"/>
      <c r="O978" s="174"/>
      <c r="P978" s="174"/>
      <c r="Q978" s="174"/>
      <c r="R978" s="129">
        <f>'別紙２ 予定電力量一覧表＆時間帯別表'!E90</f>
        <v>89</v>
      </c>
    </row>
    <row r="979" spans="1:21" x14ac:dyDescent="0.15">
      <c r="A979" s="267" t="s">
        <v>214</v>
      </c>
      <c r="B979" s="268"/>
      <c r="C979" s="143" t="s">
        <v>2</v>
      </c>
      <c r="D979" s="143" t="s">
        <v>10</v>
      </c>
      <c r="E979" s="144" t="str">
        <f t="shared" ref="E979:P979" si="666">E10</f>
        <v>2021/10</v>
      </c>
      <c r="F979" s="144" t="str">
        <f t="shared" si="666"/>
        <v>2021/11</v>
      </c>
      <c r="G979" s="144" t="str">
        <f t="shared" si="666"/>
        <v>2021/12</v>
      </c>
      <c r="H979" s="144" t="str">
        <f t="shared" si="666"/>
        <v>2022/1</v>
      </c>
      <c r="I979" s="144" t="str">
        <f t="shared" si="666"/>
        <v>2022/2</v>
      </c>
      <c r="J979" s="144" t="str">
        <f t="shared" si="666"/>
        <v>2022/3</v>
      </c>
      <c r="K979" s="144" t="str">
        <f t="shared" si="666"/>
        <v>2022/4</v>
      </c>
      <c r="L979" s="144" t="str">
        <f t="shared" si="666"/>
        <v>2022/5</v>
      </c>
      <c r="M979" s="144" t="str">
        <f t="shared" si="666"/>
        <v>2022/6</v>
      </c>
      <c r="N979" s="144" t="str">
        <f t="shared" si="666"/>
        <v>2022/7</v>
      </c>
      <c r="O979" s="144" t="str">
        <f t="shared" si="666"/>
        <v>2022/8</v>
      </c>
      <c r="P979" s="144" t="str">
        <f t="shared" si="666"/>
        <v>2022/9</v>
      </c>
      <c r="Q979" s="145" t="s">
        <v>8</v>
      </c>
      <c r="R979" s="129">
        <f>P980-R978</f>
        <v>0</v>
      </c>
    </row>
    <row r="980" spans="1:21" x14ac:dyDescent="0.15">
      <c r="A980" s="252" t="s">
        <v>32</v>
      </c>
      <c r="B980" s="253"/>
      <c r="C980" s="146" t="s">
        <v>33</v>
      </c>
      <c r="D980" s="147"/>
      <c r="E980" s="70">
        <f>'別紙２ 予定電力量一覧表＆時間帯別表'!$E$90</f>
        <v>89</v>
      </c>
      <c r="F980" s="70">
        <f>'別紙２ 予定電力量一覧表＆時間帯別表'!$E$90</f>
        <v>89</v>
      </c>
      <c r="G980" s="70">
        <f>'別紙２ 予定電力量一覧表＆時間帯別表'!$E$90</f>
        <v>89</v>
      </c>
      <c r="H980" s="70">
        <f>'別紙２ 予定電力量一覧表＆時間帯別表'!$E$90</f>
        <v>89</v>
      </c>
      <c r="I980" s="70">
        <f>'別紙２ 予定電力量一覧表＆時間帯別表'!$E$90</f>
        <v>89</v>
      </c>
      <c r="J980" s="70">
        <f>'別紙２ 予定電力量一覧表＆時間帯別表'!$E$90</f>
        <v>89</v>
      </c>
      <c r="K980" s="70">
        <f>'別紙２ 予定電力量一覧表＆時間帯別表'!$E$90</f>
        <v>89</v>
      </c>
      <c r="L980" s="70">
        <f>'別紙２ 予定電力量一覧表＆時間帯別表'!$E$90</f>
        <v>89</v>
      </c>
      <c r="M980" s="70">
        <f>'別紙２ 予定電力量一覧表＆時間帯別表'!$E$90</f>
        <v>89</v>
      </c>
      <c r="N980" s="70">
        <f>'別紙２ 予定電力量一覧表＆時間帯別表'!$E$90</f>
        <v>89</v>
      </c>
      <c r="O980" s="70">
        <f>'別紙２ 予定電力量一覧表＆時間帯別表'!$E$90</f>
        <v>89</v>
      </c>
      <c r="P980" s="70">
        <f>'別紙２ 予定電力量一覧表＆時間帯別表'!$E$90</f>
        <v>89</v>
      </c>
      <c r="Q980" s="148" t="s">
        <v>34</v>
      </c>
    </row>
    <row r="981" spans="1:21" x14ac:dyDescent="0.15">
      <c r="A981" s="254" t="s">
        <v>1</v>
      </c>
      <c r="B981" s="255"/>
      <c r="C981" s="149" t="s">
        <v>36</v>
      </c>
      <c r="D981" s="150"/>
      <c r="E981" s="71">
        <v>100</v>
      </c>
      <c r="F981" s="71">
        <v>100</v>
      </c>
      <c r="G981" s="71">
        <v>100</v>
      </c>
      <c r="H981" s="71">
        <v>100</v>
      </c>
      <c r="I981" s="71">
        <v>100</v>
      </c>
      <c r="J981" s="72">
        <v>100</v>
      </c>
      <c r="K981" s="71">
        <v>100</v>
      </c>
      <c r="L981" s="71">
        <v>100</v>
      </c>
      <c r="M981" s="71">
        <v>100</v>
      </c>
      <c r="N981" s="71">
        <v>100</v>
      </c>
      <c r="O981" s="71">
        <v>100</v>
      </c>
      <c r="P981" s="71">
        <v>100</v>
      </c>
      <c r="Q981" s="151" t="s">
        <v>34</v>
      </c>
    </row>
    <row r="982" spans="1:21" x14ac:dyDescent="0.15">
      <c r="A982" s="256" t="s">
        <v>38</v>
      </c>
      <c r="B982" s="152" t="s">
        <v>3</v>
      </c>
      <c r="C982" s="152" t="s">
        <v>40</v>
      </c>
      <c r="D982" s="153"/>
      <c r="E982" s="73"/>
      <c r="F982" s="73"/>
      <c r="G982" s="73"/>
      <c r="H982" s="73"/>
      <c r="I982" s="73"/>
      <c r="J982" s="73"/>
      <c r="K982" s="73"/>
      <c r="L982" s="73"/>
      <c r="M982" s="73"/>
      <c r="N982" s="74">
        <f>'別紙２ 予定電力量一覧表＆時間帯別表'!O90</f>
        <v>27654</v>
      </c>
      <c r="O982" s="74">
        <f>'別紙２ 予定電力量一覧表＆時間帯別表'!P90</f>
        <v>28829</v>
      </c>
      <c r="P982" s="74">
        <f>'別紙２ 予定電力量一覧表＆時間帯別表'!Q90</f>
        <v>27259</v>
      </c>
      <c r="Q982" s="151">
        <f>SUM(E982:P982)</f>
        <v>83742</v>
      </c>
      <c r="S982" s="161">
        <f>'別紙２ 予定電力量一覧表＆時間帯別表'!R90</f>
        <v>258422</v>
      </c>
      <c r="T982" s="161">
        <f>Q984-S982</f>
        <v>0</v>
      </c>
      <c r="U982" s="161" t="str">
        <f>'別紙２ 予定電力量一覧表＆時間帯別表'!B90</f>
        <v>ふれあいプラザあかし西</v>
      </c>
    </row>
    <row r="983" spans="1:21" x14ac:dyDescent="0.15">
      <c r="A983" s="257"/>
      <c r="B983" s="152" t="s">
        <v>4</v>
      </c>
      <c r="C983" s="152" t="s">
        <v>40</v>
      </c>
      <c r="D983" s="153"/>
      <c r="E983" s="74">
        <f>'別紙２ 予定電力量一覧表＆時間帯別表'!F90</f>
        <v>24190</v>
      </c>
      <c r="F983" s="74">
        <f>'別紙２ 予定電力量一覧表＆時間帯別表'!G90</f>
        <v>20548</v>
      </c>
      <c r="G983" s="74">
        <f>'別紙２ 予定電力量一覧表＆時間帯別表'!H90</f>
        <v>18368</v>
      </c>
      <c r="H983" s="74">
        <f>'別紙２ 予定電力量一覧表＆時間帯別表'!I90</f>
        <v>16201</v>
      </c>
      <c r="I983" s="74">
        <f>'別紙２ 予定電力量一覧表＆時間帯別表'!J90</f>
        <v>14900</v>
      </c>
      <c r="J983" s="74">
        <f>'別紙２ 予定電力量一覧表＆時間帯別表'!K90</f>
        <v>17000</v>
      </c>
      <c r="K983" s="74">
        <f>'別紙２ 予定電力量一覧表＆時間帯別表'!L90</f>
        <v>19783</v>
      </c>
      <c r="L983" s="74">
        <f>'別紙２ 予定電力量一覧表＆時間帯別表'!M90</f>
        <v>16842</v>
      </c>
      <c r="M983" s="74">
        <f>'別紙２ 予定電力量一覧表＆時間帯別表'!N90</f>
        <v>26848</v>
      </c>
      <c r="N983" s="74"/>
      <c r="O983" s="74"/>
      <c r="P983" s="74"/>
      <c r="Q983" s="151">
        <f>SUM(E983:P983)</f>
        <v>174680</v>
      </c>
    </row>
    <row r="984" spans="1:21" x14ac:dyDescent="0.15">
      <c r="A984" s="258"/>
      <c r="B984" s="156" t="s">
        <v>0</v>
      </c>
      <c r="C984" s="156" t="s">
        <v>40</v>
      </c>
      <c r="D984" s="157"/>
      <c r="E984" s="158">
        <f t="shared" ref="E984:P984" si="667">SUM(E982:E983)</f>
        <v>24190</v>
      </c>
      <c r="F984" s="158">
        <f t="shared" si="667"/>
        <v>20548</v>
      </c>
      <c r="G984" s="158">
        <f t="shared" si="667"/>
        <v>18368</v>
      </c>
      <c r="H984" s="158">
        <f t="shared" si="667"/>
        <v>16201</v>
      </c>
      <c r="I984" s="158">
        <f t="shared" si="667"/>
        <v>14900</v>
      </c>
      <c r="J984" s="158">
        <f t="shared" si="667"/>
        <v>17000</v>
      </c>
      <c r="K984" s="158">
        <f t="shared" si="667"/>
        <v>19783</v>
      </c>
      <c r="L984" s="158">
        <f t="shared" si="667"/>
        <v>16842</v>
      </c>
      <c r="M984" s="158">
        <f t="shared" si="667"/>
        <v>26848</v>
      </c>
      <c r="N984" s="158">
        <f t="shared" si="667"/>
        <v>27654</v>
      </c>
      <c r="O984" s="158">
        <f t="shared" si="667"/>
        <v>28829</v>
      </c>
      <c r="P984" s="158">
        <f t="shared" si="667"/>
        <v>27259</v>
      </c>
      <c r="Q984" s="159">
        <f>SUM(E984:P984)</f>
        <v>258422</v>
      </c>
    </row>
    <row r="985" spans="1:21" x14ac:dyDescent="0.15">
      <c r="A985" s="259" t="s">
        <v>5</v>
      </c>
      <c r="B985" s="260"/>
      <c r="C985" s="162" t="s">
        <v>6</v>
      </c>
      <c r="D985" s="57"/>
      <c r="E985" s="163">
        <f t="shared" ref="E985:G985" si="668">$D985*E980*(185-E981)/100</f>
        <v>0</v>
      </c>
      <c r="F985" s="163">
        <f t="shared" si="668"/>
        <v>0</v>
      </c>
      <c r="G985" s="163">
        <f t="shared" si="668"/>
        <v>0</v>
      </c>
      <c r="H985" s="163">
        <f>$D985*H980*(185-H981)/100</f>
        <v>0</v>
      </c>
      <c r="I985" s="163">
        <f t="shared" ref="I985:J985" si="669">$D985*I980*(185-I981)/100</f>
        <v>0</v>
      </c>
      <c r="J985" s="163">
        <f t="shared" si="669"/>
        <v>0</v>
      </c>
      <c r="K985" s="163">
        <f>$D985*K980*(185-K981)/100</f>
        <v>0</v>
      </c>
      <c r="L985" s="163">
        <f t="shared" ref="L985:P985" si="670">$D985*L980*(185-L981)/100</f>
        <v>0</v>
      </c>
      <c r="M985" s="163">
        <f t="shared" si="670"/>
        <v>0</v>
      </c>
      <c r="N985" s="163">
        <f t="shared" si="670"/>
        <v>0</v>
      </c>
      <c r="O985" s="163">
        <f t="shared" si="670"/>
        <v>0</v>
      </c>
      <c r="P985" s="163">
        <f t="shared" si="670"/>
        <v>0</v>
      </c>
      <c r="Q985" s="164" t="s">
        <v>34</v>
      </c>
    </row>
    <row r="986" spans="1:21" x14ac:dyDescent="0.15">
      <c r="A986" s="165" t="s">
        <v>7</v>
      </c>
      <c r="B986" s="152" t="s">
        <v>3</v>
      </c>
      <c r="C986" s="152" t="s">
        <v>6</v>
      </c>
      <c r="D986" s="58"/>
      <c r="E986" s="166">
        <f t="shared" ref="E986:J986" si="671">$D986*E982</f>
        <v>0</v>
      </c>
      <c r="F986" s="166">
        <f t="shared" si="671"/>
        <v>0</v>
      </c>
      <c r="G986" s="166">
        <f t="shared" si="671"/>
        <v>0</v>
      </c>
      <c r="H986" s="166">
        <f t="shared" si="671"/>
        <v>0</v>
      </c>
      <c r="I986" s="166">
        <f t="shared" si="671"/>
        <v>0</v>
      </c>
      <c r="J986" s="166">
        <f t="shared" si="671"/>
        <v>0</v>
      </c>
      <c r="K986" s="166">
        <f>$D986*K982</f>
        <v>0</v>
      </c>
      <c r="L986" s="166">
        <f t="shared" ref="L986:P986" si="672">$D986*L982</f>
        <v>0</v>
      </c>
      <c r="M986" s="166">
        <f t="shared" si="672"/>
        <v>0</v>
      </c>
      <c r="N986" s="166">
        <f t="shared" si="672"/>
        <v>0</v>
      </c>
      <c r="O986" s="166">
        <f t="shared" si="672"/>
        <v>0</v>
      </c>
      <c r="P986" s="166">
        <f t="shared" si="672"/>
        <v>0</v>
      </c>
      <c r="Q986" s="167" t="s">
        <v>34</v>
      </c>
    </row>
    <row r="987" spans="1:21" x14ac:dyDescent="0.15">
      <c r="A987" s="168"/>
      <c r="B987" s="152" t="s">
        <v>4</v>
      </c>
      <c r="C987" s="152" t="s">
        <v>6</v>
      </c>
      <c r="D987" s="58"/>
      <c r="E987" s="166">
        <f t="shared" ref="E987:J987" si="673">$D987*E983</f>
        <v>0</v>
      </c>
      <c r="F987" s="166">
        <f t="shared" si="673"/>
        <v>0</v>
      </c>
      <c r="G987" s="166">
        <f t="shared" si="673"/>
        <v>0</v>
      </c>
      <c r="H987" s="166">
        <f t="shared" si="673"/>
        <v>0</v>
      </c>
      <c r="I987" s="166">
        <f t="shared" si="673"/>
        <v>0</v>
      </c>
      <c r="J987" s="166">
        <f t="shared" si="673"/>
        <v>0</v>
      </c>
      <c r="K987" s="166">
        <f>$D987*K983</f>
        <v>0</v>
      </c>
      <c r="L987" s="166">
        <f t="shared" ref="L987:P987" si="674">$D987*L983</f>
        <v>0</v>
      </c>
      <c r="M987" s="166">
        <f t="shared" si="674"/>
        <v>0</v>
      </c>
      <c r="N987" s="166">
        <f t="shared" si="674"/>
        <v>0</v>
      </c>
      <c r="O987" s="166">
        <f t="shared" si="674"/>
        <v>0</v>
      </c>
      <c r="P987" s="166">
        <f t="shared" si="674"/>
        <v>0</v>
      </c>
      <c r="Q987" s="167" t="s">
        <v>34</v>
      </c>
    </row>
    <row r="988" spans="1:21" x14ac:dyDescent="0.15">
      <c r="A988" s="261" t="s">
        <v>18</v>
      </c>
      <c r="B988" s="262"/>
      <c r="C988" s="162" t="s">
        <v>6</v>
      </c>
      <c r="D988" s="169"/>
      <c r="E988" s="170">
        <f t="shared" ref="E988:P988" si="675">ROUNDDOWN(SUM(E985:E987),0)</f>
        <v>0</v>
      </c>
      <c r="F988" s="170">
        <f t="shared" si="675"/>
        <v>0</v>
      </c>
      <c r="G988" s="170">
        <f t="shared" si="675"/>
        <v>0</v>
      </c>
      <c r="H988" s="170">
        <f t="shared" si="675"/>
        <v>0</v>
      </c>
      <c r="I988" s="170">
        <f t="shared" si="675"/>
        <v>0</v>
      </c>
      <c r="J988" s="171">
        <f t="shared" si="675"/>
        <v>0</v>
      </c>
      <c r="K988" s="172">
        <f t="shared" si="675"/>
        <v>0</v>
      </c>
      <c r="L988" s="172">
        <f t="shared" si="675"/>
        <v>0</v>
      </c>
      <c r="M988" s="172">
        <f t="shared" si="675"/>
        <v>0</v>
      </c>
      <c r="N988" s="172">
        <f t="shared" si="675"/>
        <v>0</v>
      </c>
      <c r="O988" s="172">
        <f t="shared" si="675"/>
        <v>0</v>
      </c>
      <c r="P988" s="172">
        <f t="shared" si="675"/>
        <v>0</v>
      </c>
      <c r="Q988" s="173">
        <f>SUM(E988:P988)</f>
        <v>0</v>
      </c>
    </row>
    <row r="989" spans="1:21" x14ac:dyDescent="0.15">
      <c r="A989" s="174"/>
      <c r="B989" s="174"/>
      <c r="C989" s="174"/>
      <c r="D989" s="174"/>
      <c r="E989" s="175"/>
      <c r="F989" s="175"/>
      <c r="G989" s="175"/>
      <c r="H989" s="175"/>
      <c r="I989" s="175"/>
      <c r="J989" s="175"/>
      <c r="K989" s="174"/>
      <c r="L989" s="174"/>
      <c r="M989" s="174"/>
      <c r="N989" s="174"/>
      <c r="O989" s="174"/>
      <c r="P989" s="175"/>
      <c r="Q989" s="175"/>
      <c r="R989" s="129">
        <f>'別紙２ 予定電力量一覧表＆時間帯別表'!E91</f>
        <v>111</v>
      </c>
    </row>
    <row r="990" spans="1:21" x14ac:dyDescent="0.15">
      <c r="A990" s="267" t="s">
        <v>215</v>
      </c>
      <c r="B990" s="268"/>
      <c r="C990" s="143" t="s">
        <v>2</v>
      </c>
      <c r="D990" s="143" t="s">
        <v>10</v>
      </c>
      <c r="E990" s="144" t="str">
        <f t="shared" ref="E990:P990" si="676">E10</f>
        <v>2021/10</v>
      </c>
      <c r="F990" s="144" t="str">
        <f t="shared" si="676"/>
        <v>2021/11</v>
      </c>
      <c r="G990" s="144" t="str">
        <f t="shared" si="676"/>
        <v>2021/12</v>
      </c>
      <c r="H990" s="144" t="str">
        <f t="shared" si="676"/>
        <v>2022/1</v>
      </c>
      <c r="I990" s="144" t="str">
        <f t="shared" si="676"/>
        <v>2022/2</v>
      </c>
      <c r="J990" s="144" t="str">
        <f t="shared" si="676"/>
        <v>2022/3</v>
      </c>
      <c r="K990" s="144" t="str">
        <f t="shared" si="676"/>
        <v>2022/4</v>
      </c>
      <c r="L990" s="144" t="str">
        <f t="shared" si="676"/>
        <v>2022/5</v>
      </c>
      <c r="M990" s="144" t="str">
        <f t="shared" si="676"/>
        <v>2022/6</v>
      </c>
      <c r="N990" s="144" t="str">
        <f t="shared" si="676"/>
        <v>2022/7</v>
      </c>
      <c r="O990" s="144" t="str">
        <f t="shared" si="676"/>
        <v>2022/8</v>
      </c>
      <c r="P990" s="144" t="str">
        <f t="shared" si="676"/>
        <v>2022/9</v>
      </c>
      <c r="Q990" s="145" t="s">
        <v>8</v>
      </c>
      <c r="R990" s="129">
        <f>P991-R989</f>
        <v>0</v>
      </c>
    </row>
    <row r="991" spans="1:21" x14ac:dyDescent="0.15">
      <c r="A991" s="252" t="s">
        <v>32</v>
      </c>
      <c r="B991" s="253"/>
      <c r="C991" s="146" t="s">
        <v>33</v>
      </c>
      <c r="D991" s="147"/>
      <c r="E991" s="70">
        <f>'別紙２ 予定電力量一覧表＆時間帯別表'!$E$91</f>
        <v>111</v>
      </c>
      <c r="F991" s="70">
        <f>'別紙２ 予定電力量一覧表＆時間帯別表'!$E$91</f>
        <v>111</v>
      </c>
      <c r="G991" s="70">
        <f>'別紙２ 予定電力量一覧表＆時間帯別表'!$E$91</f>
        <v>111</v>
      </c>
      <c r="H991" s="70">
        <f>'別紙２ 予定電力量一覧表＆時間帯別表'!$E$91</f>
        <v>111</v>
      </c>
      <c r="I991" s="70">
        <f>'別紙２ 予定電力量一覧表＆時間帯別表'!$E$91</f>
        <v>111</v>
      </c>
      <c r="J991" s="70">
        <f>'別紙２ 予定電力量一覧表＆時間帯別表'!$E$91</f>
        <v>111</v>
      </c>
      <c r="K991" s="70">
        <f>'別紙２ 予定電力量一覧表＆時間帯別表'!$E$91</f>
        <v>111</v>
      </c>
      <c r="L991" s="70">
        <f>'別紙２ 予定電力量一覧表＆時間帯別表'!$E$91</f>
        <v>111</v>
      </c>
      <c r="M991" s="70">
        <f>'別紙２ 予定電力量一覧表＆時間帯別表'!$E$91</f>
        <v>111</v>
      </c>
      <c r="N991" s="70">
        <f>'別紙２ 予定電力量一覧表＆時間帯別表'!$E$91</f>
        <v>111</v>
      </c>
      <c r="O991" s="70">
        <f>'別紙２ 予定電力量一覧表＆時間帯別表'!$E$91</f>
        <v>111</v>
      </c>
      <c r="P991" s="70">
        <f>'別紙２ 予定電力量一覧表＆時間帯別表'!$E$91</f>
        <v>111</v>
      </c>
      <c r="Q991" s="148" t="s">
        <v>34</v>
      </c>
    </row>
    <row r="992" spans="1:21" x14ac:dyDescent="0.15">
      <c r="A992" s="254" t="s">
        <v>1</v>
      </c>
      <c r="B992" s="255"/>
      <c r="C992" s="149" t="s">
        <v>36</v>
      </c>
      <c r="D992" s="150"/>
      <c r="E992" s="71">
        <v>100</v>
      </c>
      <c r="F992" s="71">
        <v>100</v>
      </c>
      <c r="G992" s="71">
        <v>100</v>
      </c>
      <c r="H992" s="71">
        <v>100</v>
      </c>
      <c r="I992" s="71">
        <v>100</v>
      </c>
      <c r="J992" s="72">
        <v>100</v>
      </c>
      <c r="K992" s="71">
        <v>100</v>
      </c>
      <c r="L992" s="71">
        <v>100</v>
      </c>
      <c r="M992" s="71">
        <v>100</v>
      </c>
      <c r="N992" s="71">
        <v>100</v>
      </c>
      <c r="O992" s="71">
        <v>100</v>
      </c>
      <c r="P992" s="71">
        <v>100</v>
      </c>
      <c r="Q992" s="151" t="s">
        <v>34</v>
      </c>
    </row>
    <row r="993" spans="1:21" x14ac:dyDescent="0.15">
      <c r="A993" s="256" t="s">
        <v>38</v>
      </c>
      <c r="B993" s="152" t="s">
        <v>3</v>
      </c>
      <c r="C993" s="152" t="s">
        <v>40</v>
      </c>
      <c r="D993" s="153"/>
      <c r="E993" s="73"/>
      <c r="F993" s="73"/>
      <c r="G993" s="73"/>
      <c r="H993" s="73"/>
      <c r="I993" s="73"/>
      <c r="J993" s="73"/>
      <c r="K993" s="73"/>
      <c r="L993" s="73"/>
      <c r="M993" s="73"/>
      <c r="N993" s="74">
        <f>'別紙２ 予定電力量一覧表＆時間帯別表'!O91</f>
        <v>15200</v>
      </c>
      <c r="O993" s="74">
        <f>'別紙２ 予定電力量一覧表＆時間帯別表'!P91</f>
        <v>23200</v>
      </c>
      <c r="P993" s="74">
        <f>'別紙２ 予定電力量一覧表＆時間帯別表'!Q91</f>
        <v>13000</v>
      </c>
      <c r="Q993" s="151">
        <f>SUM(E993:P993)</f>
        <v>51400</v>
      </c>
      <c r="S993" s="161">
        <f>'別紙２ 予定電力量一覧表＆時間帯別表'!R91</f>
        <v>165200</v>
      </c>
      <c r="T993" s="161">
        <f>Q995-S993</f>
        <v>0</v>
      </c>
      <c r="U993" s="161" t="str">
        <f>'別紙２ 予定電力量一覧表＆時間帯別表'!B91</f>
        <v>木の根学園</v>
      </c>
    </row>
    <row r="994" spans="1:21" x14ac:dyDescent="0.15">
      <c r="A994" s="257"/>
      <c r="B994" s="152" t="s">
        <v>4</v>
      </c>
      <c r="C994" s="152" t="s">
        <v>40</v>
      </c>
      <c r="D994" s="153"/>
      <c r="E994" s="74">
        <f>'別紙２ 予定電力量一覧表＆時間帯別表'!F91</f>
        <v>9000</v>
      </c>
      <c r="F994" s="74">
        <f>'別紙２ 予定電力量一覧表＆時間帯別表'!G91</f>
        <v>10500</v>
      </c>
      <c r="G994" s="74">
        <f>'別紙２ 予定電力量一覧表＆時間帯別表'!H91</f>
        <v>15200</v>
      </c>
      <c r="H994" s="74">
        <f>'別紙２ 予定電力量一覧表＆時間帯別表'!I91</f>
        <v>18200</v>
      </c>
      <c r="I994" s="74">
        <f>'別紙２ 予定電力量一覧表＆時間帯別表'!J91</f>
        <v>14200</v>
      </c>
      <c r="J994" s="74">
        <f>'別紙２ 予定電力量一覧表＆時間帯別表'!K91</f>
        <v>13000</v>
      </c>
      <c r="K994" s="74">
        <f>'別紙２ 予定電力量一覧表＆時間帯別表'!L91</f>
        <v>12500</v>
      </c>
      <c r="L994" s="74">
        <f>'別紙２ 予定電力量一覧表＆時間帯別表'!M91</f>
        <v>8000</v>
      </c>
      <c r="M994" s="74">
        <f>'別紙２ 予定電力量一覧表＆時間帯別表'!N91</f>
        <v>13200</v>
      </c>
      <c r="N994" s="74"/>
      <c r="O994" s="74"/>
      <c r="P994" s="74"/>
      <c r="Q994" s="151">
        <f>SUM(E994:P994)</f>
        <v>113800</v>
      </c>
    </row>
    <row r="995" spans="1:21" x14ac:dyDescent="0.15">
      <c r="A995" s="258"/>
      <c r="B995" s="156" t="s">
        <v>0</v>
      </c>
      <c r="C995" s="156" t="s">
        <v>40</v>
      </c>
      <c r="D995" s="157"/>
      <c r="E995" s="158">
        <f t="shared" ref="E995:P995" si="677">SUM(E993:E994)</f>
        <v>9000</v>
      </c>
      <c r="F995" s="158">
        <f t="shared" si="677"/>
        <v>10500</v>
      </c>
      <c r="G995" s="158">
        <f t="shared" si="677"/>
        <v>15200</v>
      </c>
      <c r="H995" s="158">
        <f t="shared" si="677"/>
        <v>18200</v>
      </c>
      <c r="I995" s="158">
        <f t="shared" si="677"/>
        <v>14200</v>
      </c>
      <c r="J995" s="158">
        <f t="shared" si="677"/>
        <v>13000</v>
      </c>
      <c r="K995" s="158">
        <f t="shared" si="677"/>
        <v>12500</v>
      </c>
      <c r="L995" s="158">
        <f t="shared" si="677"/>
        <v>8000</v>
      </c>
      <c r="M995" s="158">
        <f t="shared" si="677"/>
        <v>13200</v>
      </c>
      <c r="N995" s="158">
        <f t="shared" si="677"/>
        <v>15200</v>
      </c>
      <c r="O995" s="158">
        <f t="shared" si="677"/>
        <v>23200</v>
      </c>
      <c r="P995" s="158">
        <f t="shared" si="677"/>
        <v>13000</v>
      </c>
      <c r="Q995" s="159">
        <f>SUM(E995:P995)</f>
        <v>165200</v>
      </c>
    </row>
    <row r="996" spans="1:21" x14ac:dyDescent="0.15">
      <c r="A996" s="259" t="s">
        <v>5</v>
      </c>
      <c r="B996" s="260"/>
      <c r="C996" s="162" t="s">
        <v>6</v>
      </c>
      <c r="D996" s="57"/>
      <c r="E996" s="163">
        <f t="shared" ref="E996:G996" si="678">$D996*E991*(185-E992)/100</f>
        <v>0</v>
      </c>
      <c r="F996" s="163">
        <f t="shared" si="678"/>
        <v>0</v>
      </c>
      <c r="G996" s="163">
        <f t="shared" si="678"/>
        <v>0</v>
      </c>
      <c r="H996" s="163">
        <f>$D996*H991*(185-H992)/100</f>
        <v>0</v>
      </c>
      <c r="I996" s="163">
        <f t="shared" ref="I996:J996" si="679">$D996*I991*(185-I992)/100</f>
        <v>0</v>
      </c>
      <c r="J996" s="163">
        <f t="shared" si="679"/>
        <v>0</v>
      </c>
      <c r="K996" s="163">
        <f>$D996*K991*(185-K992)/100</f>
        <v>0</v>
      </c>
      <c r="L996" s="163">
        <f t="shared" ref="L996:P996" si="680">$D996*L991*(185-L992)/100</f>
        <v>0</v>
      </c>
      <c r="M996" s="163">
        <f t="shared" si="680"/>
        <v>0</v>
      </c>
      <c r="N996" s="163">
        <f t="shared" si="680"/>
        <v>0</v>
      </c>
      <c r="O996" s="163">
        <f t="shared" si="680"/>
        <v>0</v>
      </c>
      <c r="P996" s="163">
        <f t="shared" si="680"/>
        <v>0</v>
      </c>
      <c r="Q996" s="164" t="s">
        <v>34</v>
      </c>
    </row>
    <row r="997" spans="1:21" x14ac:dyDescent="0.15">
      <c r="A997" s="165" t="s">
        <v>7</v>
      </c>
      <c r="B997" s="152" t="s">
        <v>3</v>
      </c>
      <c r="C997" s="152" t="s">
        <v>6</v>
      </c>
      <c r="D997" s="58"/>
      <c r="E997" s="166">
        <f t="shared" ref="E997:J997" si="681">$D997*E993</f>
        <v>0</v>
      </c>
      <c r="F997" s="166">
        <f t="shared" si="681"/>
        <v>0</v>
      </c>
      <c r="G997" s="166">
        <f t="shared" si="681"/>
        <v>0</v>
      </c>
      <c r="H997" s="166">
        <f t="shared" si="681"/>
        <v>0</v>
      </c>
      <c r="I997" s="166">
        <f t="shared" si="681"/>
        <v>0</v>
      </c>
      <c r="J997" s="166">
        <f t="shared" si="681"/>
        <v>0</v>
      </c>
      <c r="K997" s="166">
        <f>$D997*K993</f>
        <v>0</v>
      </c>
      <c r="L997" s="166">
        <f t="shared" ref="L997:P997" si="682">$D997*L993</f>
        <v>0</v>
      </c>
      <c r="M997" s="166">
        <f t="shared" si="682"/>
        <v>0</v>
      </c>
      <c r="N997" s="166">
        <f t="shared" si="682"/>
        <v>0</v>
      </c>
      <c r="O997" s="166">
        <f t="shared" si="682"/>
        <v>0</v>
      </c>
      <c r="P997" s="166">
        <f t="shared" si="682"/>
        <v>0</v>
      </c>
      <c r="Q997" s="167" t="s">
        <v>34</v>
      </c>
    </row>
    <row r="998" spans="1:21" x14ac:dyDescent="0.15">
      <c r="A998" s="168"/>
      <c r="B998" s="152" t="s">
        <v>4</v>
      </c>
      <c r="C998" s="152" t="s">
        <v>6</v>
      </c>
      <c r="D998" s="58"/>
      <c r="E998" s="166">
        <f t="shared" ref="E998:J998" si="683">$D998*E994</f>
        <v>0</v>
      </c>
      <c r="F998" s="166">
        <f t="shared" si="683"/>
        <v>0</v>
      </c>
      <c r="G998" s="166">
        <f t="shared" si="683"/>
        <v>0</v>
      </c>
      <c r="H998" s="166">
        <f t="shared" si="683"/>
        <v>0</v>
      </c>
      <c r="I998" s="166">
        <f t="shared" si="683"/>
        <v>0</v>
      </c>
      <c r="J998" s="166">
        <f t="shared" si="683"/>
        <v>0</v>
      </c>
      <c r="K998" s="166">
        <f>$D998*K994</f>
        <v>0</v>
      </c>
      <c r="L998" s="166">
        <f t="shared" ref="L998:P998" si="684">$D998*L994</f>
        <v>0</v>
      </c>
      <c r="M998" s="166">
        <f t="shared" si="684"/>
        <v>0</v>
      </c>
      <c r="N998" s="166">
        <f t="shared" si="684"/>
        <v>0</v>
      </c>
      <c r="O998" s="166">
        <f t="shared" si="684"/>
        <v>0</v>
      </c>
      <c r="P998" s="166">
        <f t="shared" si="684"/>
        <v>0</v>
      </c>
      <c r="Q998" s="167" t="s">
        <v>34</v>
      </c>
    </row>
    <row r="999" spans="1:21" x14ac:dyDescent="0.15">
      <c r="A999" s="261" t="s">
        <v>18</v>
      </c>
      <c r="B999" s="262"/>
      <c r="C999" s="162" t="s">
        <v>6</v>
      </c>
      <c r="D999" s="169"/>
      <c r="E999" s="170">
        <f t="shared" ref="E999:P999" si="685">ROUNDDOWN(SUM(E996:E998),0)</f>
        <v>0</v>
      </c>
      <c r="F999" s="170">
        <f t="shared" si="685"/>
        <v>0</v>
      </c>
      <c r="G999" s="170">
        <f t="shared" si="685"/>
        <v>0</v>
      </c>
      <c r="H999" s="170">
        <f t="shared" si="685"/>
        <v>0</v>
      </c>
      <c r="I999" s="170">
        <f t="shared" si="685"/>
        <v>0</v>
      </c>
      <c r="J999" s="171">
        <f t="shared" si="685"/>
        <v>0</v>
      </c>
      <c r="K999" s="172">
        <f t="shared" si="685"/>
        <v>0</v>
      </c>
      <c r="L999" s="172">
        <f t="shared" si="685"/>
        <v>0</v>
      </c>
      <c r="M999" s="172">
        <f t="shared" si="685"/>
        <v>0</v>
      </c>
      <c r="N999" s="172">
        <f t="shared" si="685"/>
        <v>0</v>
      </c>
      <c r="O999" s="172">
        <f t="shared" si="685"/>
        <v>0</v>
      </c>
      <c r="P999" s="172">
        <f t="shared" si="685"/>
        <v>0</v>
      </c>
      <c r="Q999" s="173">
        <f>SUM(E999:P999)</f>
        <v>0</v>
      </c>
    </row>
    <row r="1000" spans="1:21" x14ac:dyDescent="0.15">
      <c r="A1000" s="174"/>
      <c r="B1000" s="174"/>
      <c r="C1000" s="174"/>
      <c r="D1000" s="174"/>
      <c r="E1000" s="175"/>
      <c r="F1000" s="175"/>
      <c r="G1000" s="175"/>
      <c r="H1000" s="175"/>
      <c r="I1000" s="175"/>
      <c r="J1000" s="175"/>
      <c r="K1000" s="174"/>
      <c r="L1000" s="174"/>
      <c r="M1000" s="174"/>
      <c r="N1000" s="174"/>
      <c r="O1000" s="174"/>
      <c r="P1000" s="174"/>
      <c r="Q1000" s="174"/>
      <c r="R1000" s="129">
        <f>'別紙２ 予定電力量一覧表＆時間帯別表'!E92</f>
        <v>30</v>
      </c>
    </row>
    <row r="1001" spans="1:21" x14ac:dyDescent="0.15">
      <c r="A1001" s="271" t="s">
        <v>216</v>
      </c>
      <c r="B1001" s="270"/>
      <c r="C1001" s="143" t="s">
        <v>2</v>
      </c>
      <c r="D1001" s="143" t="s">
        <v>10</v>
      </c>
      <c r="E1001" s="144" t="str">
        <f t="shared" ref="E1001:P1001" si="686">E10</f>
        <v>2021/10</v>
      </c>
      <c r="F1001" s="144" t="str">
        <f t="shared" si="686"/>
        <v>2021/11</v>
      </c>
      <c r="G1001" s="144" t="str">
        <f t="shared" si="686"/>
        <v>2021/12</v>
      </c>
      <c r="H1001" s="144" t="str">
        <f t="shared" si="686"/>
        <v>2022/1</v>
      </c>
      <c r="I1001" s="144" t="str">
        <f t="shared" si="686"/>
        <v>2022/2</v>
      </c>
      <c r="J1001" s="144" t="str">
        <f t="shared" si="686"/>
        <v>2022/3</v>
      </c>
      <c r="K1001" s="144" t="str">
        <f t="shared" si="686"/>
        <v>2022/4</v>
      </c>
      <c r="L1001" s="144" t="str">
        <f t="shared" si="686"/>
        <v>2022/5</v>
      </c>
      <c r="M1001" s="144" t="str">
        <f t="shared" si="686"/>
        <v>2022/6</v>
      </c>
      <c r="N1001" s="144" t="str">
        <f t="shared" si="686"/>
        <v>2022/7</v>
      </c>
      <c r="O1001" s="144" t="str">
        <f t="shared" si="686"/>
        <v>2022/8</v>
      </c>
      <c r="P1001" s="144" t="str">
        <f t="shared" si="686"/>
        <v>2022/9</v>
      </c>
      <c r="Q1001" s="145" t="s">
        <v>8</v>
      </c>
      <c r="R1001" s="129">
        <f>P1002-R1000</f>
        <v>0</v>
      </c>
    </row>
    <row r="1002" spans="1:21" x14ac:dyDescent="0.15">
      <c r="A1002" s="252" t="s">
        <v>32</v>
      </c>
      <c r="B1002" s="253"/>
      <c r="C1002" s="146" t="s">
        <v>33</v>
      </c>
      <c r="D1002" s="147"/>
      <c r="E1002" s="70">
        <f>'別紙２ 予定電力量一覧表＆時間帯別表'!$E$92</f>
        <v>30</v>
      </c>
      <c r="F1002" s="70">
        <f>'別紙２ 予定電力量一覧表＆時間帯別表'!$E$92</f>
        <v>30</v>
      </c>
      <c r="G1002" s="70">
        <f>'別紙２ 予定電力量一覧表＆時間帯別表'!$E$92</f>
        <v>30</v>
      </c>
      <c r="H1002" s="70">
        <f>'別紙２ 予定電力量一覧表＆時間帯別表'!$E$92</f>
        <v>30</v>
      </c>
      <c r="I1002" s="70">
        <f>'別紙２ 予定電力量一覧表＆時間帯別表'!$E$92</f>
        <v>30</v>
      </c>
      <c r="J1002" s="70">
        <f>'別紙２ 予定電力量一覧表＆時間帯別表'!$E$92</f>
        <v>30</v>
      </c>
      <c r="K1002" s="70">
        <f>'別紙２ 予定電力量一覧表＆時間帯別表'!$E$92</f>
        <v>30</v>
      </c>
      <c r="L1002" s="70">
        <f>'別紙２ 予定電力量一覧表＆時間帯別表'!$E$92</f>
        <v>30</v>
      </c>
      <c r="M1002" s="70">
        <f>'別紙２ 予定電力量一覧表＆時間帯別表'!$E$92</f>
        <v>30</v>
      </c>
      <c r="N1002" s="70">
        <f>'別紙２ 予定電力量一覧表＆時間帯別表'!$E$92</f>
        <v>30</v>
      </c>
      <c r="O1002" s="70">
        <f>'別紙２ 予定電力量一覧表＆時間帯別表'!$E$92</f>
        <v>30</v>
      </c>
      <c r="P1002" s="70">
        <f>'別紙２ 予定電力量一覧表＆時間帯別表'!$E$92</f>
        <v>30</v>
      </c>
      <c r="Q1002" s="148" t="s">
        <v>34</v>
      </c>
    </row>
    <row r="1003" spans="1:21" x14ac:dyDescent="0.15">
      <c r="A1003" s="254" t="s">
        <v>1</v>
      </c>
      <c r="B1003" s="255"/>
      <c r="C1003" s="149" t="s">
        <v>36</v>
      </c>
      <c r="D1003" s="150"/>
      <c r="E1003" s="71">
        <v>100</v>
      </c>
      <c r="F1003" s="71">
        <v>100</v>
      </c>
      <c r="G1003" s="71">
        <v>100</v>
      </c>
      <c r="H1003" s="71">
        <v>100</v>
      </c>
      <c r="I1003" s="71">
        <v>100</v>
      </c>
      <c r="J1003" s="72">
        <v>100</v>
      </c>
      <c r="K1003" s="71">
        <v>100</v>
      </c>
      <c r="L1003" s="71">
        <v>100</v>
      </c>
      <c r="M1003" s="71">
        <v>100</v>
      </c>
      <c r="N1003" s="71">
        <v>100</v>
      </c>
      <c r="O1003" s="71">
        <v>100</v>
      </c>
      <c r="P1003" s="71">
        <v>100</v>
      </c>
      <c r="Q1003" s="151" t="s">
        <v>34</v>
      </c>
    </row>
    <row r="1004" spans="1:21" x14ac:dyDescent="0.15">
      <c r="A1004" s="256" t="s">
        <v>38</v>
      </c>
      <c r="B1004" s="152" t="s">
        <v>3</v>
      </c>
      <c r="C1004" s="152" t="s">
        <v>40</v>
      </c>
      <c r="D1004" s="153"/>
      <c r="E1004" s="73"/>
      <c r="F1004" s="73"/>
      <c r="G1004" s="73"/>
      <c r="H1004" s="73"/>
      <c r="I1004" s="73"/>
      <c r="J1004" s="73"/>
      <c r="K1004" s="73"/>
      <c r="L1004" s="73"/>
      <c r="M1004" s="73"/>
      <c r="N1004" s="74">
        <f>'別紙２ 予定電力量一覧表＆時間帯別表'!O92</f>
        <v>4000</v>
      </c>
      <c r="O1004" s="74">
        <f>'別紙２ 予定電力量一覧表＆時間帯別表'!P92</f>
        <v>5000</v>
      </c>
      <c r="P1004" s="74">
        <f>'別紙２ 予定電力量一覧表＆時間帯別表'!Q92</f>
        <v>4000</v>
      </c>
      <c r="Q1004" s="151">
        <f>SUM(E1004:P1004)</f>
        <v>13000</v>
      </c>
      <c r="S1004" s="161">
        <f>'別紙２ 予定電力量一覧表＆時間帯別表'!R92</f>
        <v>36000</v>
      </c>
      <c r="T1004" s="161">
        <f>Q1006-S1004</f>
        <v>0</v>
      </c>
      <c r="U1004" s="161" t="str">
        <f>'別紙２ 予定電力量一覧表＆時間帯別表'!B92</f>
        <v>高齢者ふれあいの里（中崎）</v>
      </c>
    </row>
    <row r="1005" spans="1:21" x14ac:dyDescent="0.15">
      <c r="A1005" s="257"/>
      <c r="B1005" s="152" t="s">
        <v>4</v>
      </c>
      <c r="C1005" s="152" t="s">
        <v>40</v>
      </c>
      <c r="D1005" s="153"/>
      <c r="E1005" s="74">
        <f>'別紙２ 予定電力量一覧表＆時間帯別表'!F92</f>
        <v>2000</v>
      </c>
      <c r="F1005" s="74">
        <f>'別紙２ 予定電力量一覧表＆時間帯別表'!G92</f>
        <v>2000</v>
      </c>
      <c r="G1005" s="74">
        <f>'別紙２ 予定電力量一覧表＆時間帯別表'!H92</f>
        <v>4000</v>
      </c>
      <c r="H1005" s="74">
        <f>'別紙２ 予定電力量一覧表＆時間帯別表'!I92</f>
        <v>4000</v>
      </c>
      <c r="I1005" s="74">
        <f>'別紙２ 予定電力量一覧表＆時間帯別表'!J92</f>
        <v>4000</v>
      </c>
      <c r="J1005" s="74">
        <f>'別紙２ 予定電力量一覧表＆時間帯別表'!K92</f>
        <v>1000</v>
      </c>
      <c r="K1005" s="74">
        <f>'別紙２ 予定電力量一覧表＆時間帯別表'!L92</f>
        <v>2000</v>
      </c>
      <c r="L1005" s="74">
        <f>'別紙２ 予定電力量一覧表＆時間帯別表'!M92</f>
        <v>2000</v>
      </c>
      <c r="M1005" s="74">
        <f>'別紙２ 予定電力量一覧表＆時間帯別表'!N92</f>
        <v>2000</v>
      </c>
      <c r="N1005" s="74"/>
      <c r="O1005" s="74"/>
      <c r="P1005" s="74"/>
      <c r="Q1005" s="151">
        <f>SUM(E1005:P1005)</f>
        <v>23000</v>
      </c>
    </row>
    <row r="1006" spans="1:21" x14ac:dyDescent="0.15">
      <c r="A1006" s="258"/>
      <c r="B1006" s="156" t="s">
        <v>0</v>
      </c>
      <c r="C1006" s="156" t="s">
        <v>40</v>
      </c>
      <c r="D1006" s="157"/>
      <c r="E1006" s="158">
        <f t="shared" ref="E1006:P1006" si="687">SUM(E1004:E1005)</f>
        <v>2000</v>
      </c>
      <c r="F1006" s="158">
        <f t="shared" si="687"/>
        <v>2000</v>
      </c>
      <c r="G1006" s="158">
        <f t="shared" si="687"/>
        <v>4000</v>
      </c>
      <c r="H1006" s="158">
        <f t="shared" si="687"/>
        <v>4000</v>
      </c>
      <c r="I1006" s="158">
        <f t="shared" si="687"/>
        <v>4000</v>
      </c>
      <c r="J1006" s="158">
        <f t="shared" si="687"/>
        <v>1000</v>
      </c>
      <c r="K1006" s="158">
        <f t="shared" si="687"/>
        <v>2000</v>
      </c>
      <c r="L1006" s="158">
        <f t="shared" si="687"/>
        <v>2000</v>
      </c>
      <c r="M1006" s="158">
        <f t="shared" si="687"/>
        <v>2000</v>
      </c>
      <c r="N1006" s="158">
        <f t="shared" si="687"/>
        <v>4000</v>
      </c>
      <c r="O1006" s="158">
        <f t="shared" si="687"/>
        <v>5000</v>
      </c>
      <c r="P1006" s="158">
        <f t="shared" si="687"/>
        <v>4000</v>
      </c>
      <c r="Q1006" s="159">
        <f>SUM(E1006:P1006)</f>
        <v>36000</v>
      </c>
    </row>
    <row r="1007" spans="1:21" x14ac:dyDescent="0.15">
      <c r="A1007" s="259" t="s">
        <v>5</v>
      </c>
      <c r="B1007" s="260"/>
      <c r="C1007" s="162" t="s">
        <v>6</v>
      </c>
      <c r="D1007" s="57"/>
      <c r="E1007" s="163">
        <f t="shared" ref="E1007:G1007" si="688">$D1007*E1002*(185-E1003)/100</f>
        <v>0</v>
      </c>
      <c r="F1007" s="163">
        <f t="shared" si="688"/>
        <v>0</v>
      </c>
      <c r="G1007" s="163">
        <f t="shared" si="688"/>
        <v>0</v>
      </c>
      <c r="H1007" s="163">
        <f>$D1007*H1002*(185-H1003)/100</f>
        <v>0</v>
      </c>
      <c r="I1007" s="163">
        <f t="shared" ref="I1007:J1007" si="689">$D1007*I1002*(185-I1003)/100</f>
        <v>0</v>
      </c>
      <c r="J1007" s="163">
        <f t="shared" si="689"/>
        <v>0</v>
      </c>
      <c r="K1007" s="163">
        <f>$D1007*K1002*(185-K1003)/100</f>
        <v>0</v>
      </c>
      <c r="L1007" s="163">
        <f t="shared" ref="L1007:P1007" si="690">$D1007*L1002*(185-L1003)/100</f>
        <v>0</v>
      </c>
      <c r="M1007" s="163">
        <f t="shared" si="690"/>
        <v>0</v>
      </c>
      <c r="N1007" s="163">
        <f t="shared" si="690"/>
        <v>0</v>
      </c>
      <c r="O1007" s="163">
        <f t="shared" si="690"/>
        <v>0</v>
      </c>
      <c r="P1007" s="163">
        <f t="shared" si="690"/>
        <v>0</v>
      </c>
      <c r="Q1007" s="164" t="s">
        <v>34</v>
      </c>
    </row>
    <row r="1008" spans="1:21" x14ac:dyDescent="0.15">
      <c r="A1008" s="165" t="s">
        <v>7</v>
      </c>
      <c r="B1008" s="152" t="s">
        <v>3</v>
      </c>
      <c r="C1008" s="152" t="s">
        <v>6</v>
      </c>
      <c r="D1008" s="58"/>
      <c r="E1008" s="166">
        <f t="shared" ref="E1008:J1008" si="691">$D1008*E1004</f>
        <v>0</v>
      </c>
      <c r="F1008" s="166">
        <f t="shared" si="691"/>
        <v>0</v>
      </c>
      <c r="G1008" s="166">
        <f t="shared" si="691"/>
        <v>0</v>
      </c>
      <c r="H1008" s="166">
        <f t="shared" si="691"/>
        <v>0</v>
      </c>
      <c r="I1008" s="166">
        <f t="shared" si="691"/>
        <v>0</v>
      </c>
      <c r="J1008" s="166">
        <f t="shared" si="691"/>
        <v>0</v>
      </c>
      <c r="K1008" s="166">
        <f>$D1008*K1004</f>
        <v>0</v>
      </c>
      <c r="L1008" s="166">
        <f t="shared" ref="L1008:P1008" si="692">$D1008*L1004</f>
        <v>0</v>
      </c>
      <c r="M1008" s="166">
        <f t="shared" si="692"/>
        <v>0</v>
      </c>
      <c r="N1008" s="166">
        <f t="shared" si="692"/>
        <v>0</v>
      </c>
      <c r="O1008" s="166">
        <f t="shared" si="692"/>
        <v>0</v>
      </c>
      <c r="P1008" s="166">
        <f t="shared" si="692"/>
        <v>0</v>
      </c>
      <c r="Q1008" s="167" t="s">
        <v>34</v>
      </c>
    </row>
    <row r="1009" spans="1:21" x14ac:dyDescent="0.15">
      <c r="A1009" s="168"/>
      <c r="B1009" s="152" t="s">
        <v>4</v>
      </c>
      <c r="C1009" s="152" t="s">
        <v>6</v>
      </c>
      <c r="D1009" s="58"/>
      <c r="E1009" s="166">
        <f t="shared" ref="E1009:J1009" si="693">$D1009*E1005</f>
        <v>0</v>
      </c>
      <c r="F1009" s="166">
        <f t="shared" si="693"/>
        <v>0</v>
      </c>
      <c r="G1009" s="166">
        <f t="shared" si="693"/>
        <v>0</v>
      </c>
      <c r="H1009" s="166">
        <f t="shared" si="693"/>
        <v>0</v>
      </c>
      <c r="I1009" s="166">
        <f t="shared" si="693"/>
        <v>0</v>
      </c>
      <c r="J1009" s="166">
        <f t="shared" si="693"/>
        <v>0</v>
      </c>
      <c r="K1009" s="166">
        <f>$D1009*K1005</f>
        <v>0</v>
      </c>
      <c r="L1009" s="166">
        <f t="shared" ref="L1009:P1009" si="694">$D1009*L1005</f>
        <v>0</v>
      </c>
      <c r="M1009" s="166">
        <f t="shared" si="694"/>
        <v>0</v>
      </c>
      <c r="N1009" s="166">
        <f t="shared" si="694"/>
        <v>0</v>
      </c>
      <c r="O1009" s="166">
        <f t="shared" si="694"/>
        <v>0</v>
      </c>
      <c r="P1009" s="166">
        <f t="shared" si="694"/>
        <v>0</v>
      </c>
      <c r="Q1009" s="167" t="s">
        <v>34</v>
      </c>
    </row>
    <row r="1010" spans="1:21" x14ac:dyDescent="0.15">
      <c r="A1010" s="261" t="s">
        <v>18</v>
      </c>
      <c r="B1010" s="262"/>
      <c r="C1010" s="162" t="s">
        <v>6</v>
      </c>
      <c r="D1010" s="169"/>
      <c r="E1010" s="170">
        <f t="shared" ref="E1010:P1010" si="695">ROUNDDOWN(SUM(E1007:E1009),0)</f>
        <v>0</v>
      </c>
      <c r="F1010" s="170">
        <f t="shared" si="695"/>
        <v>0</v>
      </c>
      <c r="G1010" s="170">
        <f t="shared" si="695"/>
        <v>0</v>
      </c>
      <c r="H1010" s="170">
        <f t="shared" si="695"/>
        <v>0</v>
      </c>
      <c r="I1010" s="170">
        <f t="shared" si="695"/>
        <v>0</v>
      </c>
      <c r="J1010" s="171">
        <f t="shared" si="695"/>
        <v>0</v>
      </c>
      <c r="K1010" s="172">
        <f t="shared" si="695"/>
        <v>0</v>
      </c>
      <c r="L1010" s="172">
        <f t="shared" si="695"/>
        <v>0</v>
      </c>
      <c r="M1010" s="172">
        <f t="shared" si="695"/>
        <v>0</v>
      </c>
      <c r="N1010" s="172">
        <f t="shared" si="695"/>
        <v>0</v>
      </c>
      <c r="O1010" s="172">
        <f t="shared" si="695"/>
        <v>0</v>
      </c>
      <c r="P1010" s="172">
        <f t="shared" si="695"/>
        <v>0</v>
      </c>
      <c r="Q1010" s="173">
        <f>SUM(E1010:P1010)</f>
        <v>0</v>
      </c>
    </row>
    <row r="1011" spans="1:21" x14ac:dyDescent="0.15">
      <c r="A1011" s="174"/>
      <c r="B1011" s="174"/>
      <c r="C1011" s="174"/>
      <c r="D1011" s="174"/>
      <c r="E1011" s="175"/>
      <c r="F1011" s="175"/>
      <c r="G1011" s="175"/>
      <c r="H1011" s="175"/>
      <c r="I1011" s="175"/>
      <c r="J1011" s="175"/>
      <c r="K1011" s="174"/>
      <c r="L1011" s="174"/>
      <c r="M1011" s="174"/>
      <c r="N1011" s="174"/>
      <c r="O1011" s="174"/>
      <c r="P1011" s="174"/>
      <c r="Q1011" s="174"/>
      <c r="R1011" s="129">
        <f>'別紙２ 予定電力量一覧表＆時間帯別表'!E93</f>
        <v>60</v>
      </c>
    </row>
    <row r="1012" spans="1:21" x14ac:dyDescent="0.15">
      <c r="A1012" s="271" t="s">
        <v>217</v>
      </c>
      <c r="B1012" s="270"/>
      <c r="C1012" s="143" t="s">
        <v>2</v>
      </c>
      <c r="D1012" s="143" t="s">
        <v>10</v>
      </c>
      <c r="E1012" s="144" t="str">
        <f t="shared" ref="E1012:P1012" si="696">E10</f>
        <v>2021/10</v>
      </c>
      <c r="F1012" s="144" t="str">
        <f t="shared" si="696"/>
        <v>2021/11</v>
      </c>
      <c r="G1012" s="144" t="str">
        <f t="shared" si="696"/>
        <v>2021/12</v>
      </c>
      <c r="H1012" s="144" t="str">
        <f t="shared" si="696"/>
        <v>2022/1</v>
      </c>
      <c r="I1012" s="144" t="str">
        <f t="shared" si="696"/>
        <v>2022/2</v>
      </c>
      <c r="J1012" s="144" t="str">
        <f t="shared" si="696"/>
        <v>2022/3</v>
      </c>
      <c r="K1012" s="144" t="str">
        <f t="shared" si="696"/>
        <v>2022/4</v>
      </c>
      <c r="L1012" s="144" t="str">
        <f t="shared" si="696"/>
        <v>2022/5</v>
      </c>
      <c r="M1012" s="144" t="str">
        <f t="shared" si="696"/>
        <v>2022/6</v>
      </c>
      <c r="N1012" s="144" t="str">
        <f t="shared" si="696"/>
        <v>2022/7</v>
      </c>
      <c r="O1012" s="144" t="str">
        <f t="shared" si="696"/>
        <v>2022/8</v>
      </c>
      <c r="P1012" s="144" t="str">
        <f t="shared" si="696"/>
        <v>2022/9</v>
      </c>
      <c r="Q1012" s="145" t="s">
        <v>8</v>
      </c>
      <c r="R1012" s="129">
        <f>P1013-R1011</f>
        <v>0</v>
      </c>
    </row>
    <row r="1013" spans="1:21" x14ac:dyDescent="0.15">
      <c r="A1013" s="252" t="s">
        <v>32</v>
      </c>
      <c r="B1013" s="253"/>
      <c r="C1013" s="146" t="s">
        <v>33</v>
      </c>
      <c r="D1013" s="147"/>
      <c r="E1013" s="70">
        <f>'別紙２ 予定電力量一覧表＆時間帯別表'!$E$93</f>
        <v>60</v>
      </c>
      <c r="F1013" s="70">
        <f>'別紙２ 予定電力量一覧表＆時間帯別表'!$E$93</f>
        <v>60</v>
      </c>
      <c r="G1013" s="70">
        <f>'別紙２ 予定電力量一覧表＆時間帯別表'!$E$93</f>
        <v>60</v>
      </c>
      <c r="H1013" s="70">
        <f>'別紙２ 予定電力量一覧表＆時間帯別表'!$E$93</f>
        <v>60</v>
      </c>
      <c r="I1013" s="70">
        <f>'別紙２ 予定電力量一覧表＆時間帯別表'!$E$93</f>
        <v>60</v>
      </c>
      <c r="J1013" s="70">
        <f>'別紙２ 予定電力量一覧表＆時間帯別表'!$E$93</f>
        <v>60</v>
      </c>
      <c r="K1013" s="70">
        <f>'別紙２ 予定電力量一覧表＆時間帯別表'!$E$93</f>
        <v>60</v>
      </c>
      <c r="L1013" s="70">
        <f>'別紙２ 予定電力量一覧表＆時間帯別表'!$E$93</f>
        <v>60</v>
      </c>
      <c r="M1013" s="70">
        <f>'別紙２ 予定電力量一覧表＆時間帯別表'!$E$93</f>
        <v>60</v>
      </c>
      <c r="N1013" s="70">
        <f>'別紙２ 予定電力量一覧表＆時間帯別表'!$E$93</f>
        <v>60</v>
      </c>
      <c r="O1013" s="70">
        <f>'別紙２ 予定電力量一覧表＆時間帯別表'!$E$93</f>
        <v>60</v>
      </c>
      <c r="P1013" s="70">
        <f>'別紙２ 予定電力量一覧表＆時間帯別表'!$E$93</f>
        <v>60</v>
      </c>
      <c r="Q1013" s="148" t="s">
        <v>34</v>
      </c>
    </row>
    <row r="1014" spans="1:21" x14ac:dyDescent="0.15">
      <c r="A1014" s="254" t="s">
        <v>1</v>
      </c>
      <c r="B1014" s="255"/>
      <c r="C1014" s="149" t="s">
        <v>36</v>
      </c>
      <c r="D1014" s="150"/>
      <c r="E1014" s="71">
        <v>100</v>
      </c>
      <c r="F1014" s="71">
        <v>100</v>
      </c>
      <c r="G1014" s="71">
        <v>100</v>
      </c>
      <c r="H1014" s="71">
        <v>100</v>
      </c>
      <c r="I1014" s="71">
        <v>100</v>
      </c>
      <c r="J1014" s="72">
        <v>100</v>
      </c>
      <c r="K1014" s="71">
        <v>100</v>
      </c>
      <c r="L1014" s="71">
        <v>100</v>
      </c>
      <c r="M1014" s="71">
        <v>100</v>
      </c>
      <c r="N1014" s="71">
        <v>100</v>
      </c>
      <c r="O1014" s="71">
        <v>100</v>
      </c>
      <c r="P1014" s="71">
        <v>100</v>
      </c>
      <c r="Q1014" s="151" t="s">
        <v>34</v>
      </c>
    </row>
    <row r="1015" spans="1:21" x14ac:dyDescent="0.15">
      <c r="A1015" s="256" t="s">
        <v>38</v>
      </c>
      <c r="B1015" s="152" t="s">
        <v>3</v>
      </c>
      <c r="C1015" s="152" t="s">
        <v>40</v>
      </c>
      <c r="D1015" s="153"/>
      <c r="E1015" s="73"/>
      <c r="F1015" s="73"/>
      <c r="G1015" s="73"/>
      <c r="H1015" s="73"/>
      <c r="I1015" s="73"/>
      <c r="J1015" s="73"/>
      <c r="K1015" s="73"/>
      <c r="L1015" s="73"/>
      <c r="M1015" s="73"/>
      <c r="N1015" s="74">
        <f>'別紙２ 予定電力量一覧表＆時間帯別表'!O93</f>
        <v>7000</v>
      </c>
      <c r="O1015" s="74">
        <f>'別紙２ 予定電力量一覧表＆時間帯別表'!P93</f>
        <v>8000</v>
      </c>
      <c r="P1015" s="74">
        <f>'別紙２ 予定電力量一覧表＆時間帯別表'!Q93</f>
        <v>6000</v>
      </c>
      <c r="Q1015" s="151">
        <f>SUM(E1015:P1015)</f>
        <v>21000</v>
      </c>
      <c r="S1015" s="161">
        <f>'別紙２ 予定電力量一覧表＆時間帯別表'!R93</f>
        <v>55500</v>
      </c>
      <c r="T1015" s="161">
        <f>Q1017-S1015</f>
        <v>0</v>
      </c>
      <c r="U1015" s="161" t="str">
        <f>'別紙２ 予定電力量一覧表＆時間帯別表'!B93</f>
        <v>高齢者ふれあいの里（大久保）</v>
      </c>
    </row>
    <row r="1016" spans="1:21" x14ac:dyDescent="0.15">
      <c r="A1016" s="257"/>
      <c r="B1016" s="152" t="s">
        <v>4</v>
      </c>
      <c r="C1016" s="152" t="s">
        <v>40</v>
      </c>
      <c r="D1016" s="153"/>
      <c r="E1016" s="74">
        <f>'別紙２ 予定電力量一覧表＆時間帯別表'!F93</f>
        <v>3000</v>
      </c>
      <c r="F1016" s="74">
        <f>'別紙２ 予定電力量一覧表＆時間帯別表'!G93</f>
        <v>3000</v>
      </c>
      <c r="G1016" s="74">
        <f>'別紙２ 予定電力量一覧表＆時間帯別表'!H93</f>
        <v>4500</v>
      </c>
      <c r="H1016" s="74">
        <f>'別紙２ 予定電力量一覧表＆時間帯別表'!I93</f>
        <v>5000</v>
      </c>
      <c r="I1016" s="74">
        <f>'別紙２ 予定電力量一覧表＆時間帯別表'!J93</f>
        <v>5000</v>
      </c>
      <c r="J1016" s="74">
        <f>'別紙２ 予定電力量一覧表＆時間帯別表'!K93</f>
        <v>4000</v>
      </c>
      <c r="K1016" s="74">
        <f>'別紙２ 予定電力量一覧表＆時間帯別表'!L93</f>
        <v>3000</v>
      </c>
      <c r="L1016" s="74">
        <f>'別紙２ 予定電力量一覧表＆時間帯別表'!M93</f>
        <v>3000</v>
      </c>
      <c r="M1016" s="74">
        <f>'別紙２ 予定電力量一覧表＆時間帯別表'!N93</f>
        <v>4000</v>
      </c>
      <c r="N1016" s="74"/>
      <c r="O1016" s="74"/>
      <c r="P1016" s="74"/>
      <c r="Q1016" s="151">
        <f>SUM(E1016:P1016)</f>
        <v>34500</v>
      </c>
    </row>
    <row r="1017" spans="1:21" x14ac:dyDescent="0.15">
      <c r="A1017" s="258"/>
      <c r="B1017" s="156" t="s">
        <v>0</v>
      </c>
      <c r="C1017" s="156" t="s">
        <v>40</v>
      </c>
      <c r="D1017" s="157"/>
      <c r="E1017" s="158">
        <f t="shared" ref="E1017:P1017" si="697">SUM(E1015:E1016)</f>
        <v>3000</v>
      </c>
      <c r="F1017" s="158">
        <f t="shared" si="697"/>
        <v>3000</v>
      </c>
      <c r="G1017" s="158">
        <f t="shared" si="697"/>
        <v>4500</v>
      </c>
      <c r="H1017" s="158">
        <f t="shared" si="697"/>
        <v>5000</v>
      </c>
      <c r="I1017" s="158">
        <f t="shared" si="697"/>
        <v>5000</v>
      </c>
      <c r="J1017" s="158">
        <f t="shared" si="697"/>
        <v>4000</v>
      </c>
      <c r="K1017" s="158">
        <f t="shared" si="697"/>
        <v>3000</v>
      </c>
      <c r="L1017" s="158">
        <f t="shared" si="697"/>
        <v>3000</v>
      </c>
      <c r="M1017" s="158">
        <f t="shared" si="697"/>
        <v>4000</v>
      </c>
      <c r="N1017" s="158">
        <f t="shared" si="697"/>
        <v>7000</v>
      </c>
      <c r="O1017" s="158">
        <f t="shared" si="697"/>
        <v>8000</v>
      </c>
      <c r="P1017" s="158">
        <f t="shared" si="697"/>
        <v>6000</v>
      </c>
      <c r="Q1017" s="159">
        <f>SUM(E1017:P1017)</f>
        <v>55500</v>
      </c>
    </row>
    <row r="1018" spans="1:21" x14ac:dyDescent="0.15">
      <c r="A1018" s="259" t="s">
        <v>5</v>
      </c>
      <c r="B1018" s="260"/>
      <c r="C1018" s="162" t="s">
        <v>6</v>
      </c>
      <c r="D1018" s="57"/>
      <c r="E1018" s="163">
        <f t="shared" ref="E1018:G1018" si="698">$D1018*E1013*(185-E1014)/100</f>
        <v>0</v>
      </c>
      <c r="F1018" s="163">
        <f t="shared" si="698"/>
        <v>0</v>
      </c>
      <c r="G1018" s="163">
        <f t="shared" si="698"/>
        <v>0</v>
      </c>
      <c r="H1018" s="163">
        <f>$D1018*H1013*(185-H1014)/100</f>
        <v>0</v>
      </c>
      <c r="I1018" s="163">
        <f t="shared" ref="I1018:J1018" si="699">$D1018*I1013*(185-I1014)/100</f>
        <v>0</v>
      </c>
      <c r="J1018" s="163">
        <f t="shared" si="699"/>
        <v>0</v>
      </c>
      <c r="K1018" s="163">
        <f>$D1018*K1013*(185-K1014)/100</f>
        <v>0</v>
      </c>
      <c r="L1018" s="163">
        <f t="shared" ref="L1018:P1018" si="700">$D1018*L1013*(185-L1014)/100</f>
        <v>0</v>
      </c>
      <c r="M1018" s="163">
        <f t="shared" si="700"/>
        <v>0</v>
      </c>
      <c r="N1018" s="163">
        <f t="shared" si="700"/>
        <v>0</v>
      </c>
      <c r="O1018" s="163">
        <f t="shared" si="700"/>
        <v>0</v>
      </c>
      <c r="P1018" s="163">
        <f t="shared" si="700"/>
        <v>0</v>
      </c>
      <c r="Q1018" s="164" t="s">
        <v>34</v>
      </c>
    </row>
    <row r="1019" spans="1:21" x14ac:dyDescent="0.15">
      <c r="A1019" s="165" t="s">
        <v>7</v>
      </c>
      <c r="B1019" s="152" t="s">
        <v>3</v>
      </c>
      <c r="C1019" s="152" t="s">
        <v>6</v>
      </c>
      <c r="D1019" s="58"/>
      <c r="E1019" s="166">
        <f t="shared" ref="E1019:J1019" si="701">$D1019*E1015</f>
        <v>0</v>
      </c>
      <c r="F1019" s="166">
        <f t="shared" si="701"/>
        <v>0</v>
      </c>
      <c r="G1019" s="166">
        <f t="shared" si="701"/>
        <v>0</v>
      </c>
      <c r="H1019" s="166">
        <f t="shared" si="701"/>
        <v>0</v>
      </c>
      <c r="I1019" s="166">
        <f t="shared" si="701"/>
        <v>0</v>
      </c>
      <c r="J1019" s="166">
        <f t="shared" si="701"/>
        <v>0</v>
      </c>
      <c r="K1019" s="166">
        <f>$D1019*K1015</f>
        <v>0</v>
      </c>
      <c r="L1019" s="166">
        <f t="shared" ref="L1019:P1019" si="702">$D1019*L1015</f>
        <v>0</v>
      </c>
      <c r="M1019" s="166">
        <f t="shared" si="702"/>
        <v>0</v>
      </c>
      <c r="N1019" s="166">
        <f t="shared" si="702"/>
        <v>0</v>
      </c>
      <c r="O1019" s="166">
        <f t="shared" si="702"/>
        <v>0</v>
      </c>
      <c r="P1019" s="166">
        <f t="shared" si="702"/>
        <v>0</v>
      </c>
      <c r="Q1019" s="167" t="s">
        <v>34</v>
      </c>
    </row>
    <row r="1020" spans="1:21" x14ac:dyDescent="0.15">
      <c r="A1020" s="168"/>
      <c r="B1020" s="152" t="s">
        <v>4</v>
      </c>
      <c r="C1020" s="152" t="s">
        <v>6</v>
      </c>
      <c r="D1020" s="58"/>
      <c r="E1020" s="166">
        <f t="shared" ref="E1020:J1020" si="703">$D1020*E1016</f>
        <v>0</v>
      </c>
      <c r="F1020" s="166">
        <f t="shared" si="703"/>
        <v>0</v>
      </c>
      <c r="G1020" s="166">
        <f t="shared" si="703"/>
        <v>0</v>
      </c>
      <c r="H1020" s="166">
        <f t="shared" si="703"/>
        <v>0</v>
      </c>
      <c r="I1020" s="166">
        <f t="shared" si="703"/>
        <v>0</v>
      </c>
      <c r="J1020" s="166">
        <f t="shared" si="703"/>
        <v>0</v>
      </c>
      <c r="K1020" s="166">
        <f>$D1020*K1016</f>
        <v>0</v>
      </c>
      <c r="L1020" s="166">
        <f t="shared" ref="L1020:P1020" si="704">$D1020*L1016</f>
        <v>0</v>
      </c>
      <c r="M1020" s="166">
        <f t="shared" si="704"/>
        <v>0</v>
      </c>
      <c r="N1020" s="166">
        <f t="shared" si="704"/>
        <v>0</v>
      </c>
      <c r="O1020" s="166">
        <f t="shared" si="704"/>
        <v>0</v>
      </c>
      <c r="P1020" s="166">
        <f t="shared" si="704"/>
        <v>0</v>
      </c>
      <c r="Q1020" s="167" t="s">
        <v>34</v>
      </c>
    </row>
    <row r="1021" spans="1:21" x14ac:dyDescent="0.15">
      <c r="A1021" s="261" t="s">
        <v>18</v>
      </c>
      <c r="B1021" s="262"/>
      <c r="C1021" s="162" t="s">
        <v>6</v>
      </c>
      <c r="D1021" s="169"/>
      <c r="E1021" s="170">
        <f t="shared" ref="E1021:P1021" si="705">ROUNDDOWN(SUM(E1018:E1020),0)</f>
        <v>0</v>
      </c>
      <c r="F1021" s="170">
        <f t="shared" si="705"/>
        <v>0</v>
      </c>
      <c r="G1021" s="170">
        <f t="shared" si="705"/>
        <v>0</v>
      </c>
      <c r="H1021" s="170">
        <f t="shared" si="705"/>
        <v>0</v>
      </c>
      <c r="I1021" s="170">
        <f t="shared" si="705"/>
        <v>0</v>
      </c>
      <c r="J1021" s="171">
        <f t="shared" si="705"/>
        <v>0</v>
      </c>
      <c r="K1021" s="172">
        <f t="shared" si="705"/>
        <v>0</v>
      </c>
      <c r="L1021" s="172">
        <f t="shared" si="705"/>
        <v>0</v>
      </c>
      <c r="M1021" s="172">
        <f t="shared" si="705"/>
        <v>0</v>
      </c>
      <c r="N1021" s="172">
        <f t="shared" si="705"/>
        <v>0</v>
      </c>
      <c r="O1021" s="172">
        <f t="shared" si="705"/>
        <v>0</v>
      </c>
      <c r="P1021" s="172">
        <f t="shared" si="705"/>
        <v>0</v>
      </c>
      <c r="Q1021" s="173">
        <f>SUM(E1021:P1021)</f>
        <v>0</v>
      </c>
    </row>
    <row r="1022" spans="1:21" x14ac:dyDescent="0.15">
      <c r="A1022" s="174"/>
      <c r="B1022" s="174"/>
      <c r="C1022" s="174"/>
      <c r="D1022" s="174"/>
      <c r="E1022" s="175"/>
      <c r="F1022" s="175"/>
      <c r="G1022" s="175"/>
      <c r="H1022" s="175"/>
      <c r="I1022" s="175"/>
      <c r="J1022" s="175"/>
      <c r="K1022" s="174"/>
      <c r="L1022" s="174"/>
      <c r="M1022" s="174"/>
      <c r="N1022" s="174"/>
      <c r="O1022" s="174"/>
      <c r="P1022" s="174"/>
      <c r="Q1022" s="174"/>
      <c r="R1022" s="129">
        <f>'別紙２ 予定電力量一覧表＆時間帯別表'!E94</f>
        <v>17</v>
      </c>
    </row>
    <row r="1023" spans="1:21" x14ac:dyDescent="0.15">
      <c r="A1023" s="267" t="s">
        <v>218</v>
      </c>
      <c r="B1023" s="268"/>
      <c r="C1023" s="143" t="s">
        <v>2</v>
      </c>
      <c r="D1023" s="143" t="s">
        <v>10</v>
      </c>
      <c r="E1023" s="144" t="str">
        <f t="shared" ref="E1023:P1023" si="706">E10</f>
        <v>2021/10</v>
      </c>
      <c r="F1023" s="144" t="str">
        <f t="shared" si="706"/>
        <v>2021/11</v>
      </c>
      <c r="G1023" s="144" t="str">
        <f t="shared" si="706"/>
        <v>2021/12</v>
      </c>
      <c r="H1023" s="144" t="str">
        <f t="shared" si="706"/>
        <v>2022/1</v>
      </c>
      <c r="I1023" s="144" t="str">
        <f t="shared" si="706"/>
        <v>2022/2</v>
      </c>
      <c r="J1023" s="144" t="str">
        <f t="shared" si="706"/>
        <v>2022/3</v>
      </c>
      <c r="K1023" s="144" t="str">
        <f t="shared" si="706"/>
        <v>2022/4</v>
      </c>
      <c r="L1023" s="144" t="str">
        <f t="shared" si="706"/>
        <v>2022/5</v>
      </c>
      <c r="M1023" s="144" t="str">
        <f t="shared" si="706"/>
        <v>2022/6</v>
      </c>
      <c r="N1023" s="144" t="str">
        <f t="shared" si="706"/>
        <v>2022/7</v>
      </c>
      <c r="O1023" s="144" t="str">
        <f t="shared" si="706"/>
        <v>2022/8</v>
      </c>
      <c r="P1023" s="144" t="str">
        <f t="shared" si="706"/>
        <v>2022/9</v>
      </c>
      <c r="Q1023" s="145" t="s">
        <v>8</v>
      </c>
      <c r="R1023" s="129">
        <f>P1024-R1022</f>
        <v>0</v>
      </c>
    </row>
    <row r="1024" spans="1:21" x14ac:dyDescent="0.15">
      <c r="A1024" s="252" t="s">
        <v>32</v>
      </c>
      <c r="B1024" s="253"/>
      <c r="C1024" s="146" t="s">
        <v>33</v>
      </c>
      <c r="D1024" s="147"/>
      <c r="E1024" s="70">
        <f>'別紙２ 予定電力量一覧表＆時間帯別表'!$E$94</f>
        <v>17</v>
      </c>
      <c r="F1024" s="70">
        <f>'別紙２ 予定電力量一覧表＆時間帯別表'!$E$94</f>
        <v>17</v>
      </c>
      <c r="G1024" s="70">
        <f>'別紙２ 予定電力量一覧表＆時間帯別表'!$E$94</f>
        <v>17</v>
      </c>
      <c r="H1024" s="70">
        <f>'別紙２ 予定電力量一覧表＆時間帯別表'!$E$94</f>
        <v>17</v>
      </c>
      <c r="I1024" s="70">
        <f>'別紙２ 予定電力量一覧表＆時間帯別表'!$E$94</f>
        <v>17</v>
      </c>
      <c r="J1024" s="70">
        <f>'別紙２ 予定電力量一覧表＆時間帯別表'!$E$94</f>
        <v>17</v>
      </c>
      <c r="K1024" s="70">
        <f>'別紙２ 予定電力量一覧表＆時間帯別表'!$E$94</f>
        <v>17</v>
      </c>
      <c r="L1024" s="70">
        <f>'別紙２ 予定電力量一覧表＆時間帯別表'!$E$94</f>
        <v>17</v>
      </c>
      <c r="M1024" s="70">
        <f>'別紙２ 予定電力量一覧表＆時間帯別表'!$E$94</f>
        <v>17</v>
      </c>
      <c r="N1024" s="70">
        <f>'別紙２ 予定電力量一覧表＆時間帯別表'!$E$94</f>
        <v>17</v>
      </c>
      <c r="O1024" s="70">
        <f>'別紙２ 予定電力量一覧表＆時間帯別表'!$E$94</f>
        <v>17</v>
      </c>
      <c r="P1024" s="70">
        <f>'別紙２ 予定電力量一覧表＆時間帯別表'!$E$94</f>
        <v>17</v>
      </c>
      <c r="Q1024" s="148" t="s">
        <v>34</v>
      </c>
    </row>
    <row r="1025" spans="1:21" x14ac:dyDescent="0.15">
      <c r="A1025" s="254" t="s">
        <v>1</v>
      </c>
      <c r="B1025" s="255"/>
      <c r="C1025" s="149" t="s">
        <v>36</v>
      </c>
      <c r="D1025" s="150"/>
      <c r="E1025" s="71">
        <v>100</v>
      </c>
      <c r="F1025" s="71">
        <v>100</v>
      </c>
      <c r="G1025" s="71">
        <v>100</v>
      </c>
      <c r="H1025" s="71">
        <v>100</v>
      </c>
      <c r="I1025" s="71">
        <v>100</v>
      </c>
      <c r="J1025" s="72">
        <v>100</v>
      </c>
      <c r="K1025" s="71">
        <v>100</v>
      </c>
      <c r="L1025" s="71">
        <v>100</v>
      </c>
      <c r="M1025" s="71">
        <v>100</v>
      </c>
      <c r="N1025" s="71">
        <v>100</v>
      </c>
      <c r="O1025" s="71">
        <v>100</v>
      </c>
      <c r="P1025" s="71">
        <v>100</v>
      </c>
      <c r="Q1025" s="151" t="s">
        <v>34</v>
      </c>
    </row>
    <row r="1026" spans="1:21" x14ac:dyDescent="0.15">
      <c r="A1026" s="256" t="s">
        <v>38</v>
      </c>
      <c r="B1026" s="152" t="s">
        <v>3</v>
      </c>
      <c r="C1026" s="152" t="s">
        <v>40</v>
      </c>
      <c r="D1026" s="153"/>
      <c r="E1026" s="73"/>
      <c r="F1026" s="73"/>
      <c r="G1026" s="73"/>
      <c r="H1026" s="73"/>
      <c r="I1026" s="73"/>
      <c r="J1026" s="73"/>
      <c r="K1026" s="73"/>
      <c r="L1026" s="73"/>
      <c r="M1026" s="73"/>
      <c r="N1026" s="74">
        <f>'別紙２ 予定電力量一覧表＆時間帯別表'!O94</f>
        <v>2630</v>
      </c>
      <c r="O1026" s="74">
        <f>'別紙２ 予定電力量一覧表＆時間帯別表'!P94</f>
        <v>5240</v>
      </c>
      <c r="P1026" s="74">
        <f>'別紙２ 予定電力量一覧表＆時間帯別表'!Q94</f>
        <v>3990</v>
      </c>
      <c r="Q1026" s="151">
        <f>SUM(E1026:P1026)</f>
        <v>11860</v>
      </c>
      <c r="S1026" s="161">
        <f>'別紙２ 予定電力量一覧表＆時間帯別表'!R94</f>
        <v>32330</v>
      </c>
      <c r="T1026" s="161">
        <f>Q1028-S1026</f>
        <v>0</v>
      </c>
      <c r="U1026" s="161" t="str">
        <f>'別紙２ 予定電力量一覧表＆時間帯別表'!B94</f>
        <v xml:space="preserve">大蔵海岸海峡広場 </v>
      </c>
    </row>
    <row r="1027" spans="1:21" x14ac:dyDescent="0.15">
      <c r="A1027" s="257"/>
      <c r="B1027" s="152" t="s">
        <v>4</v>
      </c>
      <c r="C1027" s="152" t="s">
        <v>40</v>
      </c>
      <c r="D1027" s="153"/>
      <c r="E1027" s="74">
        <f>'別紙２ 予定電力量一覧表＆時間帯別表'!F94</f>
        <v>2360</v>
      </c>
      <c r="F1027" s="74">
        <f>'別紙２ 予定電力量一覧表＆時間帯別表'!G94</f>
        <v>2260</v>
      </c>
      <c r="G1027" s="74">
        <f>'別紙２ 予定電力量一覧表＆時間帯別表'!H94</f>
        <v>2250</v>
      </c>
      <c r="H1027" s="74">
        <f>'別紙２ 予定電力量一覧表＆時間帯別表'!I94</f>
        <v>2800</v>
      </c>
      <c r="I1027" s="74">
        <f>'別紙２ 予定電力量一覧表＆時間帯別表'!J94</f>
        <v>2010</v>
      </c>
      <c r="J1027" s="74">
        <f>'別紙２ 予定電力量一覧表＆時間帯別表'!K94</f>
        <v>1780</v>
      </c>
      <c r="K1027" s="74">
        <f>'別紙２ 予定電力量一覧表＆時間帯別表'!L94</f>
        <v>2400</v>
      </c>
      <c r="L1027" s="74">
        <f>'別紙２ 予定電力量一覧表＆時間帯別表'!M94</f>
        <v>2160</v>
      </c>
      <c r="M1027" s="74">
        <f>'別紙２ 予定電力量一覧表＆時間帯別表'!N94</f>
        <v>2450</v>
      </c>
      <c r="N1027" s="74"/>
      <c r="O1027" s="74"/>
      <c r="P1027" s="74"/>
      <c r="Q1027" s="151">
        <f>SUM(E1027:P1027)</f>
        <v>20470</v>
      </c>
    </row>
    <row r="1028" spans="1:21" x14ac:dyDescent="0.15">
      <c r="A1028" s="258"/>
      <c r="B1028" s="156" t="s">
        <v>0</v>
      </c>
      <c r="C1028" s="156" t="s">
        <v>40</v>
      </c>
      <c r="D1028" s="157"/>
      <c r="E1028" s="158">
        <f t="shared" ref="E1028:P1028" si="707">SUM(E1026:E1027)</f>
        <v>2360</v>
      </c>
      <c r="F1028" s="158">
        <f t="shared" si="707"/>
        <v>2260</v>
      </c>
      <c r="G1028" s="158">
        <f t="shared" si="707"/>
        <v>2250</v>
      </c>
      <c r="H1028" s="158">
        <f t="shared" si="707"/>
        <v>2800</v>
      </c>
      <c r="I1028" s="158">
        <f t="shared" si="707"/>
        <v>2010</v>
      </c>
      <c r="J1028" s="158">
        <f t="shared" si="707"/>
        <v>1780</v>
      </c>
      <c r="K1028" s="158">
        <f t="shared" si="707"/>
        <v>2400</v>
      </c>
      <c r="L1028" s="158">
        <f t="shared" si="707"/>
        <v>2160</v>
      </c>
      <c r="M1028" s="158">
        <f t="shared" si="707"/>
        <v>2450</v>
      </c>
      <c r="N1028" s="158">
        <f t="shared" si="707"/>
        <v>2630</v>
      </c>
      <c r="O1028" s="158">
        <f t="shared" si="707"/>
        <v>5240</v>
      </c>
      <c r="P1028" s="158">
        <f t="shared" si="707"/>
        <v>3990</v>
      </c>
      <c r="Q1028" s="159">
        <f>SUM(E1028:P1028)</f>
        <v>32330</v>
      </c>
    </row>
    <row r="1029" spans="1:21" x14ac:dyDescent="0.15">
      <c r="A1029" s="259" t="s">
        <v>5</v>
      </c>
      <c r="B1029" s="260"/>
      <c r="C1029" s="162" t="s">
        <v>6</v>
      </c>
      <c r="D1029" s="57"/>
      <c r="E1029" s="163">
        <f t="shared" ref="E1029:G1029" si="708">$D1029*E1024*(185-E1025)/100</f>
        <v>0</v>
      </c>
      <c r="F1029" s="163">
        <f t="shared" si="708"/>
        <v>0</v>
      </c>
      <c r="G1029" s="163">
        <f t="shared" si="708"/>
        <v>0</v>
      </c>
      <c r="H1029" s="163">
        <f>$D1029*H1024*(185-H1025)/100</f>
        <v>0</v>
      </c>
      <c r="I1029" s="163">
        <f t="shared" ref="I1029:J1029" si="709">$D1029*I1024*(185-I1025)/100</f>
        <v>0</v>
      </c>
      <c r="J1029" s="163">
        <f t="shared" si="709"/>
        <v>0</v>
      </c>
      <c r="K1029" s="163">
        <f>$D1029*K1024*(185-K1025)/100</f>
        <v>0</v>
      </c>
      <c r="L1029" s="163">
        <f t="shared" ref="L1029:P1029" si="710">$D1029*L1024*(185-L1025)/100</f>
        <v>0</v>
      </c>
      <c r="M1029" s="163">
        <f t="shared" si="710"/>
        <v>0</v>
      </c>
      <c r="N1029" s="163">
        <f t="shared" si="710"/>
        <v>0</v>
      </c>
      <c r="O1029" s="163">
        <f t="shared" si="710"/>
        <v>0</v>
      </c>
      <c r="P1029" s="163">
        <f t="shared" si="710"/>
        <v>0</v>
      </c>
      <c r="Q1029" s="164" t="s">
        <v>34</v>
      </c>
    </row>
    <row r="1030" spans="1:21" x14ac:dyDescent="0.15">
      <c r="A1030" s="165" t="s">
        <v>7</v>
      </c>
      <c r="B1030" s="152" t="s">
        <v>3</v>
      </c>
      <c r="C1030" s="152" t="s">
        <v>6</v>
      </c>
      <c r="D1030" s="58"/>
      <c r="E1030" s="166">
        <f t="shared" ref="E1030:J1030" si="711">$D1030*E1026</f>
        <v>0</v>
      </c>
      <c r="F1030" s="166">
        <f t="shared" si="711"/>
        <v>0</v>
      </c>
      <c r="G1030" s="166">
        <f t="shared" si="711"/>
        <v>0</v>
      </c>
      <c r="H1030" s="166">
        <f t="shared" si="711"/>
        <v>0</v>
      </c>
      <c r="I1030" s="166">
        <f t="shared" si="711"/>
        <v>0</v>
      </c>
      <c r="J1030" s="166">
        <f t="shared" si="711"/>
        <v>0</v>
      </c>
      <c r="K1030" s="166">
        <f>$D1030*K1026</f>
        <v>0</v>
      </c>
      <c r="L1030" s="166">
        <f t="shared" ref="L1030:P1030" si="712">$D1030*L1026</f>
        <v>0</v>
      </c>
      <c r="M1030" s="166">
        <f t="shared" si="712"/>
        <v>0</v>
      </c>
      <c r="N1030" s="166">
        <f t="shared" si="712"/>
        <v>0</v>
      </c>
      <c r="O1030" s="166">
        <f t="shared" si="712"/>
        <v>0</v>
      </c>
      <c r="P1030" s="166">
        <f t="shared" si="712"/>
        <v>0</v>
      </c>
      <c r="Q1030" s="167" t="s">
        <v>34</v>
      </c>
    </row>
    <row r="1031" spans="1:21" x14ac:dyDescent="0.15">
      <c r="A1031" s="168"/>
      <c r="B1031" s="152" t="s">
        <v>4</v>
      </c>
      <c r="C1031" s="152" t="s">
        <v>6</v>
      </c>
      <c r="D1031" s="58"/>
      <c r="E1031" s="166">
        <f t="shared" ref="E1031:J1031" si="713">$D1031*E1027</f>
        <v>0</v>
      </c>
      <c r="F1031" s="166">
        <f t="shared" si="713"/>
        <v>0</v>
      </c>
      <c r="G1031" s="166">
        <f t="shared" si="713"/>
        <v>0</v>
      </c>
      <c r="H1031" s="166">
        <f t="shared" si="713"/>
        <v>0</v>
      </c>
      <c r="I1031" s="166">
        <f t="shared" si="713"/>
        <v>0</v>
      </c>
      <c r="J1031" s="166">
        <f t="shared" si="713"/>
        <v>0</v>
      </c>
      <c r="K1031" s="166">
        <f>$D1031*K1027</f>
        <v>0</v>
      </c>
      <c r="L1031" s="166">
        <f t="shared" ref="L1031:P1031" si="714">$D1031*L1027</f>
        <v>0</v>
      </c>
      <c r="M1031" s="166">
        <f t="shared" si="714"/>
        <v>0</v>
      </c>
      <c r="N1031" s="166">
        <f t="shared" si="714"/>
        <v>0</v>
      </c>
      <c r="O1031" s="166">
        <f t="shared" si="714"/>
        <v>0</v>
      </c>
      <c r="P1031" s="166">
        <f t="shared" si="714"/>
        <v>0</v>
      </c>
      <c r="Q1031" s="167" t="s">
        <v>34</v>
      </c>
    </row>
    <row r="1032" spans="1:21" x14ac:dyDescent="0.15">
      <c r="A1032" s="261" t="s">
        <v>18</v>
      </c>
      <c r="B1032" s="262"/>
      <c r="C1032" s="162" t="s">
        <v>6</v>
      </c>
      <c r="D1032" s="169"/>
      <c r="E1032" s="170">
        <f t="shared" ref="E1032:P1032" si="715">ROUNDDOWN(SUM(E1029:E1031),0)</f>
        <v>0</v>
      </c>
      <c r="F1032" s="170">
        <f t="shared" si="715"/>
        <v>0</v>
      </c>
      <c r="G1032" s="170">
        <f t="shared" si="715"/>
        <v>0</v>
      </c>
      <c r="H1032" s="170">
        <f t="shared" si="715"/>
        <v>0</v>
      </c>
      <c r="I1032" s="170">
        <f t="shared" si="715"/>
        <v>0</v>
      </c>
      <c r="J1032" s="171">
        <f t="shared" si="715"/>
        <v>0</v>
      </c>
      <c r="K1032" s="172">
        <f t="shared" si="715"/>
        <v>0</v>
      </c>
      <c r="L1032" s="172">
        <f t="shared" si="715"/>
        <v>0</v>
      </c>
      <c r="M1032" s="172">
        <f t="shared" si="715"/>
        <v>0</v>
      </c>
      <c r="N1032" s="172">
        <f t="shared" si="715"/>
        <v>0</v>
      </c>
      <c r="O1032" s="172">
        <f t="shared" si="715"/>
        <v>0</v>
      </c>
      <c r="P1032" s="172">
        <f t="shared" si="715"/>
        <v>0</v>
      </c>
      <c r="Q1032" s="173">
        <f>SUM(E1032:P1032)</f>
        <v>0</v>
      </c>
    </row>
    <row r="1033" spans="1:21" x14ac:dyDescent="0.15">
      <c r="A1033" s="174"/>
      <c r="B1033" s="174"/>
      <c r="C1033" s="174"/>
      <c r="D1033" s="174"/>
      <c r="E1033" s="175"/>
      <c r="F1033" s="175"/>
      <c r="G1033" s="175"/>
      <c r="H1033" s="175"/>
      <c r="I1033" s="175"/>
      <c r="J1033" s="175"/>
      <c r="K1033" s="174"/>
      <c r="L1033" s="174"/>
      <c r="M1033" s="174"/>
      <c r="N1033" s="174"/>
      <c r="O1033" s="174"/>
      <c r="P1033" s="175"/>
      <c r="Q1033" s="175"/>
      <c r="R1033" s="129">
        <f>'別紙２ 予定電力量一覧表＆時間帯別表'!E95</f>
        <v>120</v>
      </c>
    </row>
    <row r="1034" spans="1:21" x14ac:dyDescent="0.15">
      <c r="A1034" s="267" t="s">
        <v>219</v>
      </c>
      <c r="B1034" s="268"/>
      <c r="C1034" s="143" t="s">
        <v>2</v>
      </c>
      <c r="D1034" s="143" t="s">
        <v>10</v>
      </c>
      <c r="E1034" s="144" t="str">
        <f t="shared" ref="E1034:P1034" si="716">E10</f>
        <v>2021/10</v>
      </c>
      <c r="F1034" s="144" t="str">
        <f t="shared" si="716"/>
        <v>2021/11</v>
      </c>
      <c r="G1034" s="144" t="str">
        <f t="shared" si="716"/>
        <v>2021/12</v>
      </c>
      <c r="H1034" s="144" t="str">
        <f t="shared" si="716"/>
        <v>2022/1</v>
      </c>
      <c r="I1034" s="144" t="str">
        <f t="shared" si="716"/>
        <v>2022/2</v>
      </c>
      <c r="J1034" s="144" t="str">
        <f t="shared" si="716"/>
        <v>2022/3</v>
      </c>
      <c r="K1034" s="144" t="str">
        <f t="shared" si="716"/>
        <v>2022/4</v>
      </c>
      <c r="L1034" s="144" t="str">
        <f t="shared" si="716"/>
        <v>2022/5</v>
      </c>
      <c r="M1034" s="144" t="str">
        <f t="shared" si="716"/>
        <v>2022/6</v>
      </c>
      <c r="N1034" s="144" t="str">
        <f t="shared" si="716"/>
        <v>2022/7</v>
      </c>
      <c r="O1034" s="144" t="str">
        <f t="shared" si="716"/>
        <v>2022/8</v>
      </c>
      <c r="P1034" s="144" t="str">
        <f t="shared" si="716"/>
        <v>2022/9</v>
      </c>
      <c r="Q1034" s="145" t="s">
        <v>8</v>
      </c>
      <c r="R1034" s="129">
        <f>P1035-R1033</f>
        <v>0</v>
      </c>
    </row>
    <row r="1035" spans="1:21" x14ac:dyDescent="0.15">
      <c r="A1035" s="252" t="s">
        <v>32</v>
      </c>
      <c r="B1035" s="253"/>
      <c r="C1035" s="146" t="s">
        <v>33</v>
      </c>
      <c r="D1035" s="147"/>
      <c r="E1035" s="70">
        <f>'別紙２ 予定電力量一覧表＆時間帯別表'!$E$95</f>
        <v>120</v>
      </c>
      <c r="F1035" s="70">
        <f>'別紙２ 予定電力量一覧表＆時間帯別表'!$E$95</f>
        <v>120</v>
      </c>
      <c r="G1035" s="70">
        <f>'別紙２ 予定電力量一覧表＆時間帯別表'!$E$95</f>
        <v>120</v>
      </c>
      <c r="H1035" s="70">
        <f>'別紙２ 予定電力量一覧表＆時間帯別表'!$E$95</f>
        <v>120</v>
      </c>
      <c r="I1035" s="70">
        <f>'別紙２ 予定電力量一覧表＆時間帯別表'!$E$95</f>
        <v>120</v>
      </c>
      <c r="J1035" s="70">
        <f>'別紙２ 予定電力量一覧表＆時間帯別表'!$E$95</f>
        <v>120</v>
      </c>
      <c r="K1035" s="70">
        <f>'別紙２ 予定電力量一覧表＆時間帯別表'!$E$95</f>
        <v>120</v>
      </c>
      <c r="L1035" s="70">
        <f>'別紙２ 予定電力量一覧表＆時間帯別表'!$E$95</f>
        <v>120</v>
      </c>
      <c r="M1035" s="70">
        <f>'別紙２ 予定電力量一覧表＆時間帯別表'!$E$95</f>
        <v>120</v>
      </c>
      <c r="N1035" s="70">
        <f>'別紙２ 予定電力量一覧表＆時間帯別表'!$E$95</f>
        <v>120</v>
      </c>
      <c r="O1035" s="70">
        <f>'別紙２ 予定電力量一覧表＆時間帯別表'!$E$95</f>
        <v>120</v>
      </c>
      <c r="P1035" s="70">
        <f>'別紙２ 予定電力量一覧表＆時間帯別表'!$E$95</f>
        <v>120</v>
      </c>
      <c r="Q1035" s="148" t="s">
        <v>34</v>
      </c>
    </row>
    <row r="1036" spans="1:21" x14ac:dyDescent="0.15">
      <c r="A1036" s="254" t="s">
        <v>1</v>
      </c>
      <c r="B1036" s="255"/>
      <c r="C1036" s="149" t="s">
        <v>36</v>
      </c>
      <c r="D1036" s="150"/>
      <c r="E1036" s="71">
        <v>100</v>
      </c>
      <c r="F1036" s="71">
        <v>100</v>
      </c>
      <c r="G1036" s="71">
        <v>100</v>
      </c>
      <c r="H1036" s="71">
        <v>100</v>
      </c>
      <c r="I1036" s="71">
        <v>100</v>
      </c>
      <c r="J1036" s="72">
        <v>100</v>
      </c>
      <c r="K1036" s="71">
        <v>100</v>
      </c>
      <c r="L1036" s="71">
        <v>100</v>
      </c>
      <c r="M1036" s="71">
        <v>100</v>
      </c>
      <c r="N1036" s="71">
        <v>100</v>
      </c>
      <c r="O1036" s="71">
        <v>100</v>
      </c>
      <c r="P1036" s="71">
        <v>100</v>
      </c>
      <c r="Q1036" s="151" t="s">
        <v>34</v>
      </c>
    </row>
    <row r="1037" spans="1:21" x14ac:dyDescent="0.15">
      <c r="A1037" s="256" t="s">
        <v>38</v>
      </c>
      <c r="B1037" s="152" t="s">
        <v>3</v>
      </c>
      <c r="C1037" s="152" t="s">
        <v>40</v>
      </c>
      <c r="D1037" s="153"/>
      <c r="E1037" s="73"/>
      <c r="F1037" s="73"/>
      <c r="G1037" s="73"/>
      <c r="H1037" s="73"/>
      <c r="I1037" s="73"/>
      <c r="J1037" s="73"/>
      <c r="K1037" s="73"/>
      <c r="L1037" s="73"/>
      <c r="M1037" s="73"/>
      <c r="N1037" s="74">
        <f>'別紙２ 予定電力量一覧表＆時間帯別表'!O95</f>
        <v>1100</v>
      </c>
      <c r="O1037" s="74">
        <f>'別紙２ 予定電力量一覧表＆時間帯別表'!P95</f>
        <v>1600</v>
      </c>
      <c r="P1037" s="74">
        <f>'別紙２ 予定電力量一覧表＆時間帯別表'!Q95</f>
        <v>1300</v>
      </c>
      <c r="Q1037" s="151">
        <f>SUM(E1037:P1037)</f>
        <v>4000</v>
      </c>
      <c r="S1037" s="161">
        <f>'別紙２ 予定電力量一覧表＆時間帯別表'!R95</f>
        <v>16120</v>
      </c>
      <c r="T1037" s="161">
        <f>Q1039-S1037</f>
        <v>0</v>
      </c>
      <c r="U1037" s="161" t="str">
        <f>'別紙２ 予定電力量一覧表＆時間帯別表'!B95</f>
        <v>明石海浜公園</v>
      </c>
    </row>
    <row r="1038" spans="1:21" x14ac:dyDescent="0.15">
      <c r="A1038" s="257"/>
      <c r="B1038" s="152" t="s">
        <v>4</v>
      </c>
      <c r="C1038" s="152" t="s">
        <v>40</v>
      </c>
      <c r="D1038" s="153"/>
      <c r="E1038" s="74">
        <f>'別紙２ 予定電力量一覧表＆時間帯別表'!F95</f>
        <v>1300</v>
      </c>
      <c r="F1038" s="74">
        <f>'別紙２ 予定電力量一覧表＆時間帯別表'!G95</f>
        <v>3440</v>
      </c>
      <c r="G1038" s="74">
        <f>'別紙２ 予定電力量一覧表＆時間帯別表'!H95</f>
        <v>1400</v>
      </c>
      <c r="H1038" s="74">
        <f>'別紙２ 予定電力量一覧表＆時間帯別表'!I95</f>
        <v>800</v>
      </c>
      <c r="I1038" s="74">
        <f>'別紙２ 予定電力量一覧表＆時間帯別表'!J95</f>
        <v>950</v>
      </c>
      <c r="J1038" s="74">
        <f>'別紙２ 予定電力量一覧表＆時間帯別表'!K95</f>
        <v>1100</v>
      </c>
      <c r="K1038" s="74">
        <f>'別紙２ 予定電力量一覧表＆時間帯別表'!L95</f>
        <v>1300</v>
      </c>
      <c r="L1038" s="74">
        <f>'別紙２ 予定電力量一覧表＆時間帯別表'!M95</f>
        <v>630</v>
      </c>
      <c r="M1038" s="74">
        <f>'別紙２ 予定電力量一覧表＆時間帯別表'!N95</f>
        <v>1200</v>
      </c>
      <c r="N1038" s="74"/>
      <c r="O1038" s="74"/>
      <c r="P1038" s="74"/>
      <c r="Q1038" s="151">
        <f>SUM(E1038:P1038)</f>
        <v>12120</v>
      </c>
    </row>
    <row r="1039" spans="1:21" x14ac:dyDescent="0.15">
      <c r="A1039" s="258"/>
      <c r="B1039" s="156" t="s">
        <v>0</v>
      </c>
      <c r="C1039" s="156" t="s">
        <v>40</v>
      </c>
      <c r="D1039" s="157"/>
      <c r="E1039" s="158">
        <f t="shared" ref="E1039:P1039" si="717">SUM(E1037:E1038)</f>
        <v>1300</v>
      </c>
      <c r="F1039" s="158">
        <f t="shared" si="717"/>
        <v>3440</v>
      </c>
      <c r="G1039" s="158">
        <f t="shared" si="717"/>
        <v>1400</v>
      </c>
      <c r="H1039" s="158">
        <f t="shared" si="717"/>
        <v>800</v>
      </c>
      <c r="I1039" s="158">
        <f t="shared" si="717"/>
        <v>950</v>
      </c>
      <c r="J1039" s="158">
        <f t="shared" si="717"/>
        <v>1100</v>
      </c>
      <c r="K1039" s="158">
        <f t="shared" si="717"/>
        <v>1300</v>
      </c>
      <c r="L1039" s="158">
        <f t="shared" si="717"/>
        <v>630</v>
      </c>
      <c r="M1039" s="158">
        <f t="shared" si="717"/>
        <v>1200</v>
      </c>
      <c r="N1039" s="158">
        <f t="shared" si="717"/>
        <v>1100</v>
      </c>
      <c r="O1039" s="158">
        <f t="shared" si="717"/>
        <v>1600</v>
      </c>
      <c r="P1039" s="158">
        <f t="shared" si="717"/>
        <v>1300</v>
      </c>
      <c r="Q1039" s="159">
        <f>SUM(E1039:P1039)</f>
        <v>16120</v>
      </c>
    </row>
    <row r="1040" spans="1:21" x14ac:dyDescent="0.15">
      <c r="A1040" s="259" t="s">
        <v>5</v>
      </c>
      <c r="B1040" s="260"/>
      <c r="C1040" s="162" t="s">
        <v>6</v>
      </c>
      <c r="D1040" s="57"/>
      <c r="E1040" s="163">
        <f t="shared" ref="E1040:G1040" si="718">$D1040*E1035*(185-E1036)/100</f>
        <v>0</v>
      </c>
      <c r="F1040" s="163">
        <f t="shared" si="718"/>
        <v>0</v>
      </c>
      <c r="G1040" s="163">
        <f t="shared" si="718"/>
        <v>0</v>
      </c>
      <c r="H1040" s="163">
        <f>$D1040*H1035*(185-H1036)/100</f>
        <v>0</v>
      </c>
      <c r="I1040" s="163">
        <f t="shared" ref="I1040:J1040" si="719">$D1040*I1035*(185-I1036)/100</f>
        <v>0</v>
      </c>
      <c r="J1040" s="163">
        <f t="shared" si="719"/>
        <v>0</v>
      </c>
      <c r="K1040" s="163">
        <f>$D1040*K1035*(185-K1036)/100</f>
        <v>0</v>
      </c>
      <c r="L1040" s="163">
        <f t="shared" ref="L1040:P1040" si="720">$D1040*L1035*(185-L1036)/100</f>
        <v>0</v>
      </c>
      <c r="M1040" s="163">
        <f t="shared" si="720"/>
        <v>0</v>
      </c>
      <c r="N1040" s="163">
        <f t="shared" si="720"/>
        <v>0</v>
      </c>
      <c r="O1040" s="163">
        <f t="shared" si="720"/>
        <v>0</v>
      </c>
      <c r="P1040" s="163">
        <f t="shared" si="720"/>
        <v>0</v>
      </c>
      <c r="Q1040" s="164" t="s">
        <v>34</v>
      </c>
    </row>
    <row r="1041" spans="1:21" x14ac:dyDescent="0.15">
      <c r="A1041" s="165" t="s">
        <v>7</v>
      </c>
      <c r="B1041" s="152" t="s">
        <v>3</v>
      </c>
      <c r="C1041" s="152" t="s">
        <v>6</v>
      </c>
      <c r="D1041" s="58"/>
      <c r="E1041" s="166">
        <f t="shared" ref="E1041:J1041" si="721">$D1041*E1037</f>
        <v>0</v>
      </c>
      <c r="F1041" s="166">
        <f t="shared" si="721"/>
        <v>0</v>
      </c>
      <c r="G1041" s="166">
        <f t="shared" si="721"/>
        <v>0</v>
      </c>
      <c r="H1041" s="166">
        <f t="shared" si="721"/>
        <v>0</v>
      </c>
      <c r="I1041" s="166">
        <f t="shared" si="721"/>
        <v>0</v>
      </c>
      <c r="J1041" s="166">
        <f t="shared" si="721"/>
        <v>0</v>
      </c>
      <c r="K1041" s="166">
        <f>$D1041*K1037</f>
        <v>0</v>
      </c>
      <c r="L1041" s="166">
        <f t="shared" ref="L1041:P1041" si="722">$D1041*L1037</f>
        <v>0</v>
      </c>
      <c r="M1041" s="166">
        <f t="shared" si="722"/>
        <v>0</v>
      </c>
      <c r="N1041" s="166">
        <f t="shared" si="722"/>
        <v>0</v>
      </c>
      <c r="O1041" s="166">
        <f t="shared" si="722"/>
        <v>0</v>
      </c>
      <c r="P1041" s="166">
        <f t="shared" si="722"/>
        <v>0</v>
      </c>
      <c r="Q1041" s="167" t="s">
        <v>34</v>
      </c>
    </row>
    <row r="1042" spans="1:21" x14ac:dyDescent="0.15">
      <c r="A1042" s="168"/>
      <c r="B1042" s="152" t="s">
        <v>4</v>
      </c>
      <c r="C1042" s="152" t="s">
        <v>6</v>
      </c>
      <c r="D1042" s="58"/>
      <c r="E1042" s="166">
        <f t="shared" ref="E1042:J1042" si="723">$D1042*E1038</f>
        <v>0</v>
      </c>
      <c r="F1042" s="166">
        <f t="shared" si="723"/>
        <v>0</v>
      </c>
      <c r="G1042" s="166">
        <f t="shared" si="723"/>
        <v>0</v>
      </c>
      <c r="H1042" s="166">
        <f t="shared" si="723"/>
        <v>0</v>
      </c>
      <c r="I1042" s="166">
        <f t="shared" si="723"/>
        <v>0</v>
      </c>
      <c r="J1042" s="166">
        <f t="shared" si="723"/>
        <v>0</v>
      </c>
      <c r="K1042" s="166">
        <f>$D1042*K1038</f>
        <v>0</v>
      </c>
      <c r="L1042" s="166">
        <f t="shared" ref="L1042:P1042" si="724">$D1042*L1038</f>
        <v>0</v>
      </c>
      <c r="M1042" s="166">
        <f t="shared" si="724"/>
        <v>0</v>
      </c>
      <c r="N1042" s="166">
        <f t="shared" si="724"/>
        <v>0</v>
      </c>
      <c r="O1042" s="166">
        <f t="shared" si="724"/>
        <v>0</v>
      </c>
      <c r="P1042" s="166">
        <f t="shared" si="724"/>
        <v>0</v>
      </c>
      <c r="Q1042" s="167" t="s">
        <v>34</v>
      </c>
    </row>
    <row r="1043" spans="1:21" x14ac:dyDescent="0.15">
      <c r="A1043" s="261" t="s">
        <v>18</v>
      </c>
      <c r="B1043" s="262"/>
      <c r="C1043" s="162" t="s">
        <v>6</v>
      </c>
      <c r="D1043" s="169"/>
      <c r="E1043" s="170">
        <f t="shared" ref="E1043:P1043" si="725">ROUNDDOWN(SUM(E1040:E1042),0)</f>
        <v>0</v>
      </c>
      <c r="F1043" s="170">
        <f t="shared" si="725"/>
        <v>0</v>
      </c>
      <c r="G1043" s="170">
        <f t="shared" si="725"/>
        <v>0</v>
      </c>
      <c r="H1043" s="170">
        <f t="shared" si="725"/>
        <v>0</v>
      </c>
      <c r="I1043" s="170">
        <f t="shared" si="725"/>
        <v>0</v>
      </c>
      <c r="J1043" s="171">
        <f t="shared" si="725"/>
        <v>0</v>
      </c>
      <c r="K1043" s="172">
        <f t="shared" si="725"/>
        <v>0</v>
      </c>
      <c r="L1043" s="172">
        <f t="shared" si="725"/>
        <v>0</v>
      </c>
      <c r="M1043" s="172">
        <f t="shared" si="725"/>
        <v>0</v>
      </c>
      <c r="N1043" s="172">
        <f t="shared" si="725"/>
        <v>0</v>
      </c>
      <c r="O1043" s="172">
        <f t="shared" si="725"/>
        <v>0</v>
      </c>
      <c r="P1043" s="172">
        <f t="shared" si="725"/>
        <v>0</v>
      </c>
      <c r="Q1043" s="173">
        <f>SUM(E1043:P1043)</f>
        <v>0</v>
      </c>
    </row>
    <row r="1044" spans="1:21" x14ac:dyDescent="0.15">
      <c r="A1044" s="174"/>
      <c r="B1044" s="174"/>
      <c r="C1044" s="174"/>
      <c r="D1044" s="174"/>
      <c r="E1044" s="175"/>
      <c r="F1044" s="175"/>
      <c r="G1044" s="175"/>
      <c r="H1044" s="175"/>
      <c r="I1044" s="175"/>
      <c r="J1044" s="175"/>
      <c r="K1044" s="174"/>
      <c r="L1044" s="174"/>
      <c r="M1044" s="174"/>
      <c r="N1044" s="174"/>
      <c r="O1044" s="174"/>
      <c r="P1044" s="174"/>
      <c r="Q1044" s="174"/>
      <c r="R1044" s="129">
        <f>'別紙２ 予定電力量一覧表＆時間帯別表'!E96</f>
        <v>42</v>
      </c>
    </row>
    <row r="1045" spans="1:21" x14ac:dyDescent="0.15">
      <c r="A1045" s="267" t="s">
        <v>220</v>
      </c>
      <c r="B1045" s="268"/>
      <c r="C1045" s="143" t="s">
        <v>2</v>
      </c>
      <c r="D1045" s="143" t="s">
        <v>10</v>
      </c>
      <c r="E1045" s="144" t="str">
        <f t="shared" ref="E1045:P1045" si="726">E10</f>
        <v>2021/10</v>
      </c>
      <c r="F1045" s="144" t="str">
        <f t="shared" si="726"/>
        <v>2021/11</v>
      </c>
      <c r="G1045" s="144" t="str">
        <f t="shared" si="726"/>
        <v>2021/12</v>
      </c>
      <c r="H1045" s="144" t="str">
        <f t="shared" si="726"/>
        <v>2022/1</v>
      </c>
      <c r="I1045" s="144" t="str">
        <f t="shared" si="726"/>
        <v>2022/2</v>
      </c>
      <c r="J1045" s="144" t="str">
        <f t="shared" si="726"/>
        <v>2022/3</v>
      </c>
      <c r="K1045" s="144" t="str">
        <f t="shared" si="726"/>
        <v>2022/4</v>
      </c>
      <c r="L1045" s="144" t="str">
        <f t="shared" si="726"/>
        <v>2022/5</v>
      </c>
      <c r="M1045" s="144" t="str">
        <f t="shared" si="726"/>
        <v>2022/6</v>
      </c>
      <c r="N1045" s="144" t="str">
        <f t="shared" si="726"/>
        <v>2022/7</v>
      </c>
      <c r="O1045" s="144" t="str">
        <f t="shared" si="726"/>
        <v>2022/8</v>
      </c>
      <c r="P1045" s="144" t="str">
        <f t="shared" si="726"/>
        <v>2022/9</v>
      </c>
      <c r="Q1045" s="145" t="s">
        <v>8</v>
      </c>
      <c r="R1045" s="129">
        <f>P1046-R1044</f>
        <v>0</v>
      </c>
    </row>
    <row r="1046" spans="1:21" x14ac:dyDescent="0.15">
      <c r="A1046" s="252" t="s">
        <v>32</v>
      </c>
      <c r="B1046" s="253"/>
      <c r="C1046" s="146" t="s">
        <v>33</v>
      </c>
      <c r="D1046" s="147"/>
      <c r="E1046" s="70">
        <f>'別紙２ 予定電力量一覧表＆時間帯別表'!$E$96</f>
        <v>42</v>
      </c>
      <c r="F1046" s="70">
        <f>'別紙２ 予定電力量一覧表＆時間帯別表'!$E$96</f>
        <v>42</v>
      </c>
      <c r="G1046" s="70">
        <f>'別紙２ 予定電力量一覧表＆時間帯別表'!$E$96</f>
        <v>42</v>
      </c>
      <c r="H1046" s="70">
        <f>'別紙２ 予定電力量一覧表＆時間帯別表'!$E$96</f>
        <v>42</v>
      </c>
      <c r="I1046" s="70">
        <f>'別紙２ 予定電力量一覧表＆時間帯別表'!$E$96</f>
        <v>42</v>
      </c>
      <c r="J1046" s="70">
        <f>'別紙２ 予定電力量一覧表＆時間帯別表'!$E$96</f>
        <v>42</v>
      </c>
      <c r="K1046" s="70">
        <f>'別紙２ 予定電力量一覧表＆時間帯別表'!$E$96</f>
        <v>42</v>
      </c>
      <c r="L1046" s="70">
        <f>'別紙２ 予定電力量一覧表＆時間帯別表'!$E$96</f>
        <v>42</v>
      </c>
      <c r="M1046" s="70">
        <f>'別紙２ 予定電力量一覧表＆時間帯別表'!$E$96</f>
        <v>42</v>
      </c>
      <c r="N1046" s="70">
        <f>'別紙２ 予定電力量一覧表＆時間帯別表'!$E$96</f>
        <v>42</v>
      </c>
      <c r="O1046" s="70">
        <f>'別紙２ 予定電力量一覧表＆時間帯別表'!$E$96</f>
        <v>42</v>
      </c>
      <c r="P1046" s="70">
        <f>'別紙２ 予定電力量一覧表＆時間帯別表'!$E$96</f>
        <v>42</v>
      </c>
      <c r="Q1046" s="148" t="s">
        <v>34</v>
      </c>
    </row>
    <row r="1047" spans="1:21" x14ac:dyDescent="0.15">
      <c r="A1047" s="254" t="s">
        <v>1</v>
      </c>
      <c r="B1047" s="255"/>
      <c r="C1047" s="149" t="s">
        <v>36</v>
      </c>
      <c r="D1047" s="150"/>
      <c r="E1047" s="71">
        <v>100</v>
      </c>
      <c r="F1047" s="71">
        <v>100</v>
      </c>
      <c r="G1047" s="71">
        <v>100</v>
      </c>
      <c r="H1047" s="71">
        <v>100</v>
      </c>
      <c r="I1047" s="71">
        <v>100</v>
      </c>
      <c r="J1047" s="72">
        <v>100</v>
      </c>
      <c r="K1047" s="71">
        <v>100</v>
      </c>
      <c r="L1047" s="71">
        <v>100</v>
      </c>
      <c r="M1047" s="71">
        <v>100</v>
      </c>
      <c r="N1047" s="71">
        <v>100</v>
      </c>
      <c r="O1047" s="71">
        <v>100</v>
      </c>
      <c r="P1047" s="71">
        <v>100</v>
      </c>
      <c r="Q1047" s="151" t="s">
        <v>34</v>
      </c>
    </row>
    <row r="1048" spans="1:21" x14ac:dyDescent="0.15">
      <c r="A1048" s="256" t="s">
        <v>38</v>
      </c>
      <c r="B1048" s="152" t="s">
        <v>3</v>
      </c>
      <c r="C1048" s="152" t="s">
        <v>40</v>
      </c>
      <c r="D1048" s="153"/>
      <c r="E1048" s="73"/>
      <c r="F1048" s="73"/>
      <c r="G1048" s="73"/>
      <c r="H1048" s="73"/>
      <c r="I1048" s="73"/>
      <c r="J1048" s="73"/>
      <c r="K1048" s="73"/>
      <c r="L1048" s="73"/>
      <c r="M1048" s="73"/>
      <c r="N1048" s="74">
        <f>'別紙２ 予定電力量一覧表＆時間帯別表'!O96</f>
        <v>18000</v>
      </c>
      <c r="O1048" s="74">
        <f>'別紙２ 予定電力量一覧表＆時間帯別表'!P96</f>
        <v>23000</v>
      </c>
      <c r="P1048" s="74">
        <f>'別紙２ 予定電力量一覧表＆時間帯別表'!Q96</f>
        <v>18000</v>
      </c>
      <c r="Q1048" s="151">
        <f>SUM(E1048:P1048)</f>
        <v>59000</v>
      </c>
      <c r="S1048" s="161">
        <f>'別紙２ 予定電力量一覧表＆時間帯別表'!R96</f>
        <v>74000</v>
      </c>
      <c r="T1048" s="161">
        <f>Q1050-S1048</f>
        <v>0</v>
      </c>
      <c r="U1048" s="161" t="str">
        <f>'別紙２ 予定電力量一覧表＆時間帯別表'!B96</f>
        <v xml:space="preserve">明石海浜プール </v>
      </c>
    </row>
    <row r="1049" spans="1:21" x14ac:dyDescent="0.15">
      <c r="A1049" s="257"/>
      <c r="B1049" s="152" t="s">
        <v>4</v>
      </c>
      <c r="C1049" s="152" t="s">
        <v>40</v>
      </c>
      <c r="D1049" s="153"/>
      <c r="E1049" s="74">
        <f>'別紙２ 予定電力量一覧表＆時間帯別表'!F96</f>
        <v>1000</v>
      </c>
      <c r="F1049" s="74">
        <f>'別紙２ 予定電力量一覧表＆時間帯別表'!G96</f>
        <v>1000</v>
      </c>
      <c r="G1049" s="74">
        <f>'別紙２ 予定電力量一覧表＆時間帯別表'!H96</f>
        <v>1000</v>
      </c>
      <c r="H1049" s="74">
        <f>'別紙２ 予定電力量一覧表＆時間帯別表'!I96</f>
        <v>1000</v>
      </c>
      <c r="I1049" s="74">
        <f>'別紙２ 予定電力量一覧表＆時間帯別表'!J96</f>
        <v>1000</v>
      </c>
      <c r="J1049" s="74">
        <f>'別紙２ 予定電力量一覧表＆時間帯別表'!K96</f>
        <v>1000</v>
      </c>
      <c r="K1049" s="74">
        <f>'別紙２ 予定電力量一覧表＆時間帯別表'!L96</f>
        <v>1000</v>
      </c>
      <c r="L1049" s="74">
        <f>'別紙２ 予定電力量一覧表＆時間帯別表'!M96</f>
        <v>1000</v>
      </c>
      <c r="M1049" s="74">
        <f>'別紙２ 予定電力量一覧表＆時間帯別表'!N96</f>
        <v>7000</v>
      </c>
      <c r="N1049" s="74"/>
      <c r="O1049" s="74"/>
      <c r="P1049" s="74"/>
      <c r="Q1049" s="151">
        <f>SUM(E1049:P1049)</f>
        <v>15000</v>
      </c>
    </row>
    <row r="1050" spans="1:21" x14ac:dyDescent="0.15">
      <c r="A1050" s="258"/>
      <c r="B1050" s="156" t="s">
        <v>0</v>
      </c>
      <c r="C1050" s="156" t="s">
        <v>40</v>
      </c>
      <c r="D1050" s="157"/>
      <c r="E1050" s="158">
        <f t="shared" ref="E1050:P1050" si="727">SUM(E1048:E1049)</f>
        <v>1000</v>
      </c>
      <c r="F1050" s="158">
        <f t="shared" si="727"/>
        <v>1000</v>
      </c>
      <c r="G1050" s="158">
        <f t="shared" si="727"/>
        <v>1000</v>
      </c>
      <c r="H1050" s="158">
        <f t="shared" si="727"/>
        <v>1000</v>
      </c>
      <c r="I1050" s="158">
        <f t="shared" si="727"/>
        <v>1000</v>
      </c>
      <c r="J1050" s="158">
        <f t="shared" si="727"/>
        <v>1000</v>
      </c>
      <c r="K1050" s="158">
        <f t="shared" si="727"/>
        <v>1000</v>
      </c>
      <c r="L1050" s="158">
        <f t="shared" si="727"/>
        <v>1000</v>
      </c>
      <c r="M1050" s="158">
        <f t="shared" si="727"/>
        <v>7000</v>
      </c>
      <c r="N1050" s="158">
        <f t="shared" si="727"/>
        <v>18000</v>
      </c>
      <c r="O1050" s="158">
        <f t="shared" si="727"/>
        <v>23000</v>
      </c>
      <c r="P1050" s="158">
        <f t="shared" si="727"/>
        <v>18000</v>
      </c>
      <c r="Q1050" s="159">
        <f>SUM(E1050:P1050)</f>
        <v>74000</v>
      </c>
    </row>
    <row r="1051" spans="1:21" x14ac:dyDescent="0.15">
      <c r="A1051" s="259" t="s">
        <v>5</v>
      </c>
      <c r="B1051" s="260"/>
      <c r="C1051" s="162" t="s">
        <v>6</v>
      </c>
      <c r="D1051" s="57"/>
      <c r="E1051" s="163">
        <f t="shared" ref="E1051:G1051" si="728">$D1051*E1046*(185-E1047)/100</f>
        <v>0</v>
      </c>
      <c r="F1051" s="163">
        <f t="shared" si="728"/>
        <v>0</v>
      </c>
      <c r="G1051" s="163">
        <f t="shared" si="728"/>
        <v>0</v>
      </c>
      <c r="H1051" s="163">
        <f>$D1051*H1046*(185-H1047)/100</f>
        <v>0</v>
      </c>
      <c r="I1051" s="163">
        <f t="shared" ref="I1051:J1051" si="729">$D1051*I1046*(185-I1047)/100</f>
        <v>0</v>
      </c>
      <c r="J1051" s="163">
        <f t="shared" si="729"/>
        <v>0</v>
      </c>
      <c r="K1051" s="163">
        <f>$D1051*K1046*(185-K1047)/100</f>
        <v>0</v>
      </c>
      <c r="L1051" s="163">
        <f t="shared" ref="L1051:P1051" si="730">$D1051*L1046*(185-L1047)/100</f>
        <v>0</v>
      </c>
      <c r="M1051" s="163">
        <f t="shared" si="730"/>
        <v>0</v>
      </c>
      <c r="N1051" s="163">
        <f t="shared" si="730"/>
        <v>0</v>
      </c>
      <c r="O1051" s="163">
        <f t="shared" si="730"/>
        <v>0</v>
      </c>
      <c r="P1051" s="163">
        <f t="shared" si="730"/>
        <v>0</v>
      </c>
      <c r="Q1051" s="164" t="s">
        <v>34</v>
      </c>
    </row>
    <row r="1052" spans="1:21" x14ac:dyDescent="0.15">
      <c r="A1052" s="165" t="s">
        <v>7</v>
      </c>
      <c r="B1052" s="152" t="s">
        <v>3</v>
      </c>
      <c r="C1052" s="152" t="s">
        <v>6</v>
      </c>
      <c r="D1052" s="58"/>
      <c r="E1052" s="166">
        <f t="shared" ref="E1052:J1052" si="731">$D1052*E1048</f>
        <v>0</v>
      </c>
      <c r="F1052" s="166">
        <f t="shared" si="731"/>
        <v>0</v>
      </c>
      <c r="G1052" s="166">
        <f t="shared" si="731"/>
        <v>0</v>
      </c>
      <c r="H1052" s="166">
        <f t="shared" si="731"/>
        <v>0</v>
      </c>
      <c r="I1052" s="166">
        <f t="shared" si="731"/>
        <v>0</v>
      </c>
      <c r="J1052" s="166">
        <f t="shared" si="731"/>
        <v>0</v>
      </c>
      <c r="K1052" s="166">
        <f>$D1052*K1048</f>
        <v>0</v>
      </c>
      <c r="L1052" s="166">
        <f t="shared" ref="L1052:P1052" si="732">$D1052*L1048</f>
        <v>0</v>
      </c>
      <c r="M1052" s="166">
        <f t="shared" si="732"/>
        <v>0</v>
      </c>
      <c r="N1052" s="166">
        <f t="shared" si="732"/>
        <v>0</v>
      </c>
      <c r="O1052" s="166">
        <f t="shared" si="732"/>
        <v>0</v>
      </c>
      <c r="P1052" s="166">
        <f t="shared" si="732"/>
        <v>0</v>
      </c>
      <c r="Q1052" s="167" t="s">
        <v>34</v>
      </c>
    </row>
    <row r="1053" spans="1:21" x14ac:dyDescent="0.15">
      <c r="A1053" s="168"/>
      <c r="B1053" s="152" t="s">
        <v>4</v>
      </c>
      <c r="C1053" s="152" t="s">
        <v>6</v>
      </c>
      <c r="D1053" s="58"/>
      <c r="E1053" s="166">
        <f t="shared" ref="E1053:J1053" si="733">$D1053*E1049</f>
        <v>0</v>
      </c>
      <c r="F1053" s="166">
        <f t="shared" si="733"/>
        <v>0</v>
      </c>
      <c r="G1053" s="166">
        <f t="shared" si="733"/>
        <v>0</v>
      </c>
      <c r="H1053" s="166">
        <f t="shared" si="733"/>
        <v>0</v>
      </c>
      <c r="I1053" s="166">
        <f t="shared" si="733"/>
        <v>0</v>
      </c>
      <c r="J1053" s="166">
        <f t="shared" si="733"/>
        <v>0</v>
      </c>
      <c r="K1053" s="166">
        <f>$D1053*K1049</f>
        <v>0</v>
      </c>
      <c r="L1053" s="166">
        <f t="shared" ref="L1053:P1053" si="734">$D1053*L1049</f>
        <v>0</v>
      </c>
      <c r="M1053" s="166">
        <f t="shared" si="734"/>
        <v>0</v>
      </c>
      <c r="N1053" s="166">
        <f t="shared" si="734"/>
        <v>0</v>
      </c>
      <c r="O1053" s="166">
        <f t="shared" si="734"/>
        <v>0</v>
      </c>
      <c r="P1053" s="166">
        <f t="shared" si="734"/>
        <v>0</v>
      </c>
      <c r="Q1053" s="167" t="s">
        <v>34</v>
      </c>
    </row>
    <row r="1054" spans="1:21" x14ac:dyDescent="0.15">
      <c r="A1054" s="261" t="s">
        <v>18</v>
      </c>
      <c r="B1054" s="262"/>
      <c r="C1054" s="162" t="s">
        <v>6</v>
      </c>
      <c r="D1054" s="169"/>
      <c r="E1054" s="170">
        <f t="shared" ref="E1054:P1054" si="735">ROUNDDOWN(SUM(E1051:E1053),0)</f>
        <v>0</v>
      </c>
      <c r="F1054" s="170">
        <f t="shared" si="735"/>
        <v>0</v>
      </c>
      <c r="G1054" s="170">
        <f t="shared" si="735"/>
        <v>0</v>
      </c>
      <c r="H1054" s="170">
        <f t="shared" si="735"/>
        <v>0</v>
      </c>
      <c r="I1054" s="170">
        <f t="shared" si="735"/>
        <v>0</v>
      </c>
      <c r="J1054" s="171">
        <f t="shared" si="735"/>
        <v>0</v>
      </c>
      <c r="K1054" s="172">
        <f t="shared" si="735"/>
        <v>0</v>
      </c>
      <c r="L1054" s="172">
        <f t="shared" si="735"/>
        <v>0</v>
      </c>
      <c r="M1054" s="172">
        <f t="shared" si="735"/>
        <v>0</v>
      </c>
      <c r="N1054" s="172">
        <f t="shared" si="735"/>
        <v>0</v>
      </c>
      <c r="O1054" s="172">
        <f t="shared" si="735"/>
        <v>0</v>
      </c>
      <c r="P1054" s="172">
        <f t="shared" si="735"/>
        <v>0</v>
      </c>
      <c r="Q1054" s="173">
        <f>SUM(E1054:P1054)</f>
        <v>0</v>
      </c>
    </row>
    <row r="1055" spans="1:21" x14ac:dyDescent="0.15">
      <c r="A1055" s="174"/>
      <c r="B1055" s="174"/>
      <c r="C1055" s="174"/>
      <c r="D1055" s="174"/>
      <c r="E1055" s="175"/>
      <c r="F1055" s="175"/>
      <c r="G1055" s="175"/>
      <c r="H1055" s="175"/>
      <c r="I1055" s="175"/>
      <c r="J1055" s="175"/>
      <c r="K1055" s="174"/>
      <c r="L1055" s="174"/>
      <c r="M1055" s="174"/>
      <c r="N1055" s="174"/>
      <c r="O1055" s="174"/>
      <c r="P1055" s="174"/>
      <c r="Q1055" s="174"/>
      <c r="R1055" s="129">
        <f>'別紙２ 予定電力量一覧表＆時間帯別表'!E97</f>
        <v>260</v>
      </c>
    </row>
    <row r="1056" spans="1:21" x14ac:dyDescent="0.15">
      <c r="A1056" s="269" t="s">
        <v>280</v>
      </c>
      <c r="B1056" s="270"/>
      <c r="C1056" s="143" t="s">
        <v>2</v>
      </c>
      <c r="D1056" s="143" t="s">
        <v>10</v>
      </c>
      <c r="E1056" s="144" t="str">
        <f t="shared" ref="E1056:P1056" si="736">E10</f>
        <v>2021/10</v>
      </c>
      <c r="F1056" s="144" t="str">
        <f t="shared" si="736"/>
        <v>2021/11</v>
      </c>
      <c r="G1056" s="144" t="str">
        <f t="shared" si="736"/>
        <v>2021/12</v>
      </c>
      <c r="H1056" s="144" t="str">
        <f t="shared" si="736"/>
        <v>2022/1</v>
      </c>
      <c r="I1056" s="144" t="str">
        <f t="shared" si="736"/>
        <v>2022/2</v>
      </c>
      <c r="J1056" s="144" t="str">
        <f t="shared" si="736"/>
        <v>2022/3</v>
      </c>
      <c r="K1056" s="144" t="str">
        <f t="shared" si="736"/>
        <v>2022/4</v>
      </c>
      <c r="L1056" s="144" t="str">
        <f t="shared" si="736"/>
        <v>2022/5</v>
      </c>
      <c r="M1056" s="144" t="str">
        <f t="shared" si="736"/>
        <v>2022/6</v>
      </c>
      <c r="N1056" s="144" t="str">
        <f t="shared" si="736"/>
        <v>2022/7</v>
      </c>
      <c r="O1056" s="144" t="str">
        <f t="shared" si="736"/>
        <v>2022/8</v>
      </c>
      <c r="P1056" s="144" t="str">
        <f t="shared" si="736"/>
        <v>2022/9</v>
      </c>
      <c r="Q1056" s="145" t="s">
        <v>8</v>
      </c>
      <c r="R1056" s="129">
        <f>P1057-R1055</f>
        <v>0</v>
      </c>
    </row>
    <row r="1057" spans="1:21" x14ac:dyDescent="0.15">
      <c r="A1057" s="252" t="s">
        <v>32</v>
      </c>
      <c r="B1057" s="253"/>
      <c r="C1057" s="146" t="s">
        <v>33</v>
      </c>
      <c r="D1057" s="147"/>
      <c r="E1057" s="70">
        <f>'別紙２ 予定電力量一覧表＆時間帯別表'!$E$97</f>
        <v>260</v>
      </c>
      <c r="F1057" s="70">
        <f>'別紙２ 予定電力量一覧表＆時間帯別表'!$E$97</f>
        <v>260</v>
      </c>
      <c r="G1057" s="70">
        <f>'別紙２ 予定電力量一覧表＆時間帯別表'!$E$97</f>
        <v>260</v>
      </c>
      <c r="H1057" s="70">
        <f>'別紙２ 予定電力量一覧表＆時間帯別表'!$E$97</f>
        <v>260</v>
      </c>
      <c r="I1057" s="70">
        <f>'別紙２ 予定電力量一覧表＆時間帯別表'!$E$97</f>
        <v>260</v>
      </c>
      <c r="J1057" s="70">
        <f>'別紙２ 予定電力量一覧表＆時間帯別表'!$E$97</f>
        <v>260</v>
      </c>
      <c r="K1057" s="70">
        <f>'別紙２ 予定電力量一覧表＆時間帯別表'!$E$97</f>
        <v>260</v>
      </c>
      <c r="L1057" s="70">
        <f>'別紙２ 予定電力量一覧表＆時間帯別表'!$E$97</f>
        <v>260</v>
      </c>
      <c r="M1057" s="70">
        <f>'別紙２ 予定電力量一覧表＆時間帯別表'!$E$97</f>
        <v>260</v>
      </c>
      <c r="N1057" s="70">
        <f>'別紙２ 予定電力量一覧表＆時間帯別表'!$E$97</f>
        <v>260</v>
      </c>
      <c r="O1057" s="70">
        <f>'別紙２ 予定電力量一覧表＆時間帯別表'!$E$97</f>
        <v>260</v>
      </c>
      <c r="P1057" s="70">
        <f>'別紙２ 予定電力量一覧表＆時間帯別表'!$E$97</f>
        <v>260</v>
      </c>
      <c r="Q1057" s="148" t="s">
        <v>34</v>
      </c>
    </row>
    <row r="1058" spans="1:21" x14ac:dyDescent="0.15">
      <c r="A1058" s="254" t="s">
        <v>1</v>
      </c>
      <c r="B1058" s="255"/>
      <c r="C1058" s="149" t="s">
        <v>36</v>
      </c>
      <c r="D1058" s="150"/>
      <c r="E1058" s="71">
        <v>100</v>
      </c>
      <c r="F1058" s="71">
        <v>100</v>
      </c>
      <c r="G1058" s="71">
        <v>100</v>
      </c>
      <c r="H1058" s="71">
        <v>100</v>
      </c>
      <c r="I1058" s="71">
        <v>100</v>
      </c>
      <c r="J1058" s="72">
        <v>100</v>
      </c>
      <c r="K1058" s="71">
        <v>100</v>
      </c>
      <c r="L1058" s="71">
        <v>100</v>
      </c>
      <c r="M1058" s="71">
        <v>100</v>
      </c>
      <c r="N1058" s="71">
        <v>100</v>
      </c>
      <c r="O1058" s="71">
        <v>100</v>
      </c>
      <c r="P1058" s="71">
        <v>100</v>
      </c>
      <c r="Q1058" s="151" t="s">
        <v>34</v>
      </c>
    </row>
    <row r="1059" spans="1:21" x14ac:dyDescent="0.15">
      <c r="A1059" s="256" t="s">
        <v>38</v>
      </c>
      <c r="B1059" s="152" t="s">
        <v>3</v>
      </c>
      <c r="C1059" s="152" t="s">
        <v>40</v>
      </c>
      <c r="D1059" s="153"/>
      <c r="E1059" s="73"/>
      <c r="F1059" s="73"/>
      <c r="G1059" s="73"/>
      <c r="H1059" s="73"/>
      <c r="I1059" s="73"/>
      <c r="J1059" s="73"/>
      <c r="K1059" s="73"/>
      <c r="L1059" s="73"/>
      <c r="M1059" s="73"/>
      <c r="N1059" s="74">
        <f>'別紙２ 予定電力量一覧表＆時間帯別表'!O97</f>
        <v>32000</v>
      </c>
      <c r="O1059" s="74">
        <f>'別紙２ 予定電力量一覧表＆時間帯別表'!P97</f>
        <v>36000</v>
      </c>
      <c r="P1059" s="74">
        <f>'別紙２ 予定電力量一覧表＆時間帯別表'!Q97</f>
        <v>26300</v>
      </c>
      <c r="Q1059" s="151">
        <f>SUM(E1059:P1059)</f>
        <v>94300</v>
      </c>
      <c r="S1059" s="161">
        <f>'別紙２ 予定電力量一覧表＆時間帯別表'!R97</f>
        <v>305300</v>
      </c>
      <c r="T1059" s="161">
        <f>Q1061-S1059</f>
        <v>0</v>
      </c>
      <c r="U1059" s="161" t="str">
        <f>'別紙２ 予定電力量一覧表＆時間帯別表'!B97</f>
        <v>石ケ谷公園</v>
      </c>
    </row>
    <row r="1060" spans="1:21" x14ac:dyDescent="0.15">
      <c r="A1060" s="257"/>
      <c r="B1060" s="152" t="s">
        <v>4</v>
      </c>
      <c r="C1060" s="152" t="s">
        <v>40</v>
      </c>
      <c r="D1060" s="153"/>
      <c r="E1060" s="74">
        <f>'別紙２ 予定電力量一覧表＆時間帯別表'!F97</f>
        <v>24600</v>
      </c>
      <c r="F1060" s="74">
        <f>'別紙２ 予定電力量一覧表＆時間帯別表'!G97</f>
        <v>22000</v>
      </c>
      <c r="G1060" s="74">
        <f>'別紙２ 予定電力量一覧表＆時間帯別表'!H97</f>
        <v>21500</v>
      </c>
      <c r="H1060" s="74">
        <f>'別紙２ 予定電力量一覧表＆時間帯別表'!I97</f>
        <v>26800</v>
      </c>
      <c r="I1060" s="74">
        <f>'別紙２ 予定電力量一覧表＆時間帯別表'!J97</f>
        <v>26800</v>
      </c>
      <c r="J1060" s="74">
        <f>'別紙２ 予定電力量一覧表＆時間帯別表'!K97</f>
        <v>26500</v>
      </c>
      <c r="K1060" s="74">
        <f>'別紙２ 予定電力量一覧表＆時間帯別表'!L97</f>
        <v>20000</v>
      </c>
      <c r="L1060" s="74">
        <f>'別紙２ 予定電力量一覧表＆時間帯別表'!M97</f>
        <v>20800</v>
      </c>
      <c r="M1060" s="74">
        <f>'別紙２ 予定電力量一覧表＆時間帯別表'!N97</f>
        <v>22000</v>
      </c>
      <c r="N1060" s="74"/>
      <c r="O1060" s="74"/>
      <c r="P1060" s="74"/>
      <c r="Q1060" s="151">
        <f>SUM(E1060:P1060)</f>
        <v>211000</v>
      </c>
    </row>
    <row r="1061" spans="1:21" x14ac:dyDescent="0.15">
      <c r="A1061" s="258"/>
      <c r="B1061" s="156" t="s">
        <v>0</v>
      </c>
      <c r="C1061" s="156" t="s">
        <v>40</v>
      </c>
      <c r="D1061" s="157"/>
      <c r="E1061" s="158">
        <f t="shared" ref="E1061:P1061" si="737">SUM(E1059:E1060)</f>
        <v>24600</v>
      </c>
      <c r="F1061" s="158">
        <f t="shared" si="737"/>
        <v>22000</v>
      </c>
      <c r="G1061" s="158">
        <f t="shared" si="737"/>
        <v>21500</v>
      </c>
      <c r="H1061" s="158">
        <f t="shared" si="737"/>
        <v>26800</v>
      </c>
      <c r="I1061" s="158">
        <f t="shared" si="737"/>
        <v>26800</v>
      </c>
      <c r="J1061" s="158">
        <f t="shared" si="737"/>
        <v>26500</v>
      </c>
      <c r="K1061" s="158">
        <f t="shared" si="737"/>
        <v>20000</v>
      </c>
      <c r="L1061" s="158">
        <f t="shared" si="737"/>
        <v>20800</v>
      </c>
      <c r="M1061" s="158">
        <f t="shared" si="737"/>
        <v>22000</v>
      </c>
      <c r="N1061" s="158">
        <f t="shared" si="737"/>
        <v>32000</v>
      </c>
      <c r="O1061" s="158">
        <f t="shared" si="737"/>
        <v>36000</v>
      </c>
      <c r="P1061" s="158">
        <f t="shared" si="737"/>
        <v>26300</v>
      </c>
      <c r="Q1061" s="159">
        <f>SUM(E1061:P1061)</f>
        <v>305300</v>
      </c>
    </row>
    <row r="1062" spans="1:21" x14ac:dyDescent="0.15">
      <c r="A1062" s="259" t="s">
        <v>5</v>
      </c>
      <c r="B1062" s="260"/>
      <c r="C1062" s="162" t="s">
        <v>6</v>
      </c>
      <c r="D1062" s="57"/>
      <c r="E1062" s="163">
        <f t="shared" ref="E1062:G1062" si="738">$D1062*E1057*(185-E1058)/100</f>
        <v>0</v>
      </c>
      <c r="F1062" s="163">
        <f t="shared" si="738"/>
        <v>0</v>
      </c>
      <c r="G1062" s="163">
        <f t="shared" si="738"/>
        <v>0</v>
      </c>
      <c r="H1062" s="163">
        <f>$D1062*H1057*(185-H1058)/100</f>
        <v>0</v>
      </c>
      <c r="I1062" s="163">
        <f t="shared" ref="I1062:J1062" si="739">$D1062*I1057*(185-I1058)/100</f>
        <v>0</v>
      </c>
      <c r="J1062" s="163">
        <f t="shared" si="739"/>
        <v>0</v>
      </c>
      <c r="K1062" s="163">
        <f>$D1062*K1057*(185-K1058)/100</f>
        <v>0</v>
      </c>
      <c r="L1062" s="163">
        <f t="shared" ref="L1062:P1062" si="740">$D1062*L1057*(185-L1058)/100</f>
        <v>0</v>
      </c>
      <c r="M1062" s="163">
        <f t="shared" si="740"/>
        <v>0</v>
      </c>
      <c r="N1062" s="163">
        <f t="shared" si="740"/>
        <v>0</v>
      </c>
      <c r="O1062" s="163">
        <f t="shared" si="740"/>
        <v>0</v>
      </c>
      <c r="P1062" s="163">
        <f t="shared" si="740"/>
        <v>0</v>
      </c>
      <c r="Q1062" s="164" t="s">
        <v>34</v>
      </c>
    </row>
    <row r="1063" spans="1:21" x14ac:dyDescent="0.15">
      <c r="A1063" s="165" t="s">
        <v>7</v>
      </c>
      <c r="B1063" s="152" t="s">
        <v>3</v>
      </c>
      <c r="C1063" s="152" t="s">
        <v>6</v>
      </c>
      <c r="D1063" s="58"/>
      <c r="E1063" s="166">
        <f t="shared" ref="E1063:J1063" si="741">$D1063*E1059</f>
        <v>0</v>
      </c>
      <c r="F1063" s="166">
        <f t="shared" si="741"/>
        <v>0</v>
      </c>
      <c r="G1063" s="166">
        <f t="shared" si="741"/>
        <v>0</v>
      </c>
      <c r="H1063" s="166">
        <f t="shared" si="741"/>
        <v>0</v>
      </c>
      <c r="I1063" s="166">
        <f t="shared" si="741"/>
        <v>0</v>
      </c>
      <c r="J1063" s="166">
        <f t="shared" si="741"/>
        <v>0</v>
      </c>
      <c r="K1063" s="166">
        <f>$D1063*K1059</f>
        <v>0</v>
      </c>
      <c r="L1063" s="166">
        <f t="shared" ref="L1063:P1063" si="742">$D1063*L1059</f>
        <v>0</v>
      </c>
      <c r="M1063" s="166">
        <f t="shared" si="742"/>
        <v>0</v>
      </c>
      <c r="N1063" s="166">
        <f t="shared" si="742"/>
        <v>0</v>
      </c>
      <c r="O1063" s="166">
        <f t="shared" si="742"/>
        <v>0</v>
      </c>
      <c r="P1063" s="166">
        <f t="shared" si="742"/>
        <v>0</v>
      </c>
      <c r="Q1063" s="167" t="s">
        <v>34</v>
      </c>
    </row>
    <row r="1064" spans="1:21" x14ac:dyDescent="0.15">
      <c r="A1064" s="168"/>
      <c r="B1064" s="152" t="s">
        <v>4</v>
      </c>
      <c r="C1064" s="152" t="s">
        <v>6</v>
      </c>
      <c r="D1064" s="58"/>
      <c r="E1064" s="166">
        <f t="shared" ref="E1064:J1064" si="743">$D1064*E1060</f>
        <v>0</v>
      </c>
      <c r="F1064" s="166">
        <f t="shared" si="743"/>
        <v>0</v>
      </c>
      <c r="G1064" s="166">
        <f t="shared" si="743"/>
        <v>0</v>
      </c>
      <c r="H1064" s="166">
        <f t="shared" si="743"/>
        <v>0</v>
      </c>
      <c r="I1064" s="166">
        <f t="shared" si="743"/>
        <v>0</v>
      </c>
      <c r="J1064" s="166">
        <f t="shared" si="743"/>
        <v>0</v>
      </c>
      <c r="K1064" s="166">
        <f>$D1064*K1060</f>
        <v>0</v>
      </c>
      <c r="L1064" s="166">
        <f t="shared" ref="L1064:P1064" si="744">$D1064*L1060</f>
        <v>0</v>
      </c>
      <c r="M1064" s="166">
        <f t="shared" si="744"/>
        <v>0</v>
      </c>
      <c r="N1064" s="166">
        <f t="shared" si="744"/>
        <v>0</v>
      </c>
      <c r="O1064" s="166">
        <f t="shared" si="744"/>
        <v>0</v>
      </c>
      <c r="P1064" s="166">
        <f t="shared" si="744"/>
        <v>0</v>
      </c>
      <c r="Q1064" s="167" t="s">
        <v>34</v>
      </c>
    </row>
    <row r="1065" spans="1:21" x14ac:dyDescent="0.15">
      <c r="A1065" s="261" t="s">
        <v>18</v>
      </c>
      <c r="B1065" s="262"/>
      <c r="C1065" s="162" t="s">
        <v>6</v>
      </c>
      <c r="D1065" s="169"/>
      <c r="E1065" s="170">
        <f t="shared" ref="E1065:P1065" si="745">ROUNDDOWN(SUM(E1062:E1064),0)</f>
        <v>0</v>
      </c>
      <c r="F1065" s="170">
        <f t="shared" si="745"/>
        <v>0</v>
      </c>
      <c r="G1065" s="170">
        <f t="shared" si="745"/>
        <v>0</v>
      </c>
      <c r="H1065" s="170">
        <f t="shared" si="745"/>
        <v>0</v>
      </c>
      <c r="I1065" s="170">
        <f t="shared" si="745"/>
        <v>0</v>
      </c>
      <c r="J1065" s="171">
        <f t="shared" si="745"/>
        <v>0</v>
      </c>
      <c r="K1065" s="172">
        <f t="shared" si="745"/>
        <v>0</v>
      </c>
      <c r="L1065" s="172">
        <f t="shared" si="745"/>
        <v>0</v>
      </c>
      <c r="M1065" s="172">
        <f t="shared" si="745"/>
        <v>0</v>
      </c>
      <c r="N1065" s="172">
        <f t="shared" si="745"/>
        <v>0</v>
      </c>
      <c r="O1065" s="172">
        <f t="shared" si="745"/>
        <v>0</v>
      </c>
      <c r="P1065" s="172">
        <f t="shared" si="745"/>
        <v>0</v>
      </c>
      <c r="Q1065" s="173">
        <f>SUM(E1065:P1065)</f>
        <v>0</v>
      </c>
    </row>
    <row r="1066" spans="1:21" x14ac:dyDescent="0.15">
      <c r="A1066" s="174"/>
      <c r="B1066" s="174"/>
      <c r="C1066" s="174"/>
      <c r="D1066" s="174"/>
      <c r="E1066" s="175"/>
      <c r="F1066" s="175"/>
      <c r="G1066" s="175"/>
      <c r="H1066" s="175"/>
      <c r="I1066" s="175"/>
      <c r="J1066" s="175"/>
      <c r="K1066" s="174"/>
      <c r="L1066" s="174"/>
      <c r="M1066" s="174"/>
      <c r="N1066" s="174"/>
      <c r="O1066" s="174"/>
      <c r="P1066" s="174"/>
      <c r="Q1066" s="174"/>
      <c r="R1066" s="129">
        <f>'別紙２ 予定電力量一覧表＆時間帯別表'!E98</f>
        <v>67</v>
      </c>
    </row>
    <row r="1067" spans="1:21" x14ac:dyDescent="0.15">
      <c r="A1067" s="267" t="s">
        <v>221</v>
      </c>
      <c r="B1067" s="268"/>
      <c r="C1067" s="143" t="s">
        <v>2</v>
      </c>
      <c r="D1067" s="143" t="s">
        <v>10</v>
      </c>
      <c r="E1067" s="144" t="str">
        <f t="shared" ref="E1067:P1067" si="746">E10</f>
        <v>2021/10</v>
      </c>
      <c r="F1067" s="144" t="str">
        <f t="shared" si="746"/>
        <v>2021/11</v>
      </c>
      <c r="G1067" s="144" t="str">
        <f t="shared" si="746"/>
        <v>2021/12</v>
      </c>
      <c r="H1067" s="144" t="str">
        <f t="shared" si="746"/>
        <v>2022/1</v>
      </c>
      <c r="I1067" s="144" t="str">
        <f t="shared" si="746"/>
        <v>2022/2</v>
      </c>
      <c r="J1067" s="144" t="str">
        <f t="shared" si="746"/>
        <v>2022/3</v>
      </c>
      <c r="K1067" s="144" t="str">
        <f t="shared" si="746"/>
        <v>2022/4</v>
      </c>
      <c r="L1067" s="144" t="str">
        <f t="shared" si="746"/>
        <v>2022/5</v>
      </c>
      <c r="M1067" s="144" t="str">
        <f t="shared" si="746"/>
        <v>2022/6</v>
      </c>
      <c r="N1067" s="144" t="str">
        <f t="shared" si="746"/>
        <v>2022/7</v>
      </c>
      <c r="O1067" s="144" t="str">
        <f t="shared" si="746"/>
        <v>2022/8</v>
      </c>
      <c r="P1067" s="144" t="str">
        <f t="shared" si="746"/>
        <v>2022/9</v>
      </c>
      <c r="Q1067" s="145" t="s">
        <v>8</v>
      </c>
      <c r="R1067" s="129">
        <f>P1068-R1066</f>
        <v>0</v>
      </c>
    </row>
    <row r="1068" spans="1:21" x14ac:dyDescent="0.15">
      <c r="A1068" s="252" t="s">
        <v>32</v>
      </c>
      <c r="B1068" s="253"/>
      <c r="C1068" s="146" t="s">
        <v>33</v>
      </c>
      <c r="D1068" s="147"/>
      <c r="E1068" s="70">
        <f>'別紙２ 予定電力量一覧表＆時間帯別表'!$E$98</f>
        <v>67</v>
      </c>
      <c r="F1068" s="70">
        <f>'別紙２ 予定電力量一覧表＆時間帯別表'!$E$98</f>
        <v>67</v>
      </c>
      <c r="G1068" s="70">
        <f>'別紙２ 予定電力量一覧表＆時間帯別表'!$E$98</f>
        <v>67</v>
      </c>
      <c r="H1068" s="70">
        <f>'別紙２ 予定電力量一覧表＆時間帯別表'!$E$98</f>
        <v>67</v>
      </c>
      <c r="I1068" s="70">
        <f>'別紙２ 予定電力量一覧表＆時間帯別表'!$E$98</f>
        <v>67</v>
      </c>
      <c r="J1068" s="70">
        <f>'別紙２ 予定電力量一覧表＆時間帯別表'!$E$98</f>
        <v>67</v>
      </c>
      <c r="K1068" s="70">
        <f>'別紙２ 予定電力量一覧表＆時間帯別表'!$E$98</f>
        <v>67</v>
      </c>
      <c r="L1068" s="70">
        <f>'別紙２ 予定電力量一覧表＆時間帯別表'!$E$98</f>
        <v>67</v>
      </c>
      <c r="M1068" s="70">
        <f>'別紙２ 予定電力量一覧表＆時間帯別表'!$E$98</f>
        <v>67</v>
      </c>
      <c r="N1068" s="70">
        <f>'別紙２ 予定電力量一覧表＆時間帯別表'!$E$98</f>
        <v>67</v>
      </c>
      <c r="O1068" s="70">
        <f>'別紙２ 予定電力量一覧表＆時間帯別表'!$E$98</f>
        <v>67</v>
      </c>
      <c r="P1068" s="70">
        <f>'別紙２ 予定電力量一覧表＆時間帯別表'!$E$98</f>
        <v>67</v>
      </c>
      <c r="Q1068" s="148" t="s">
        <v>34</v>
      </c>
    </row>
    <row r="1069" spans="1:21" x14ac:dyDescent="0.15">
      <c r="A1069" s="254" t="s">
        <v>1</v>
      </c>
      <c r="B1069" s="255"/>
      <c r="C1069" s="149" t="s">
        <v>36</v>
      </c>
      <c r="D1069" s="150"/>
      <c r="E1069" s="71">
        <v>100</v>
      </c>
      <c r="F1069" s="71">
        <v>100</v>
      </c>
      <c r="G1069" s="71">
        <v>100</v>
      </c>
      <c r="H1069" s="71">
        <v>100</v>
      </c>
      <c r="I1069" s="71">
        <v>100</v>
      </c>
      <c r="J1069" s="72">
        <v>100</v>
      </c>
      <c r="K1069" s="71">
        <v>100</v>
      </c>
      <c r="L1069" s="71">
        <v>100</v>
      </c>
      <c r="M1069" s="71">
        <v>100</v>
      </c>
      <c r="N1069" s="71">
        <v>100</v>
      </c>
      <c r="O1069" s="71">
        <v>100</v>
      </c>
      <c r="P1069" s="71">
        <v>100</v>
      </c>
      <c r="Q1069" s="151" t="s">
        <v>34</v>
      </c>
    </row>
    <row r="1070" spans="1:21" x14ac:dyDescent="0.15">
      <c r="A1070" s="256" t="s">
        <v>38</v>
      </c>
      <c r="B1070" s="152" t="s">
        <v>3</v>
      </c>
      <c r="C1070" s="152" t="s">
        <v>40</v>
      </c>
      <c r="D1070" s="153"/>
      <c r="E1070" s="73"/>
      <c r="F1070" s="73"/>
      <c r="G1070" s="73"/>
      <c r="H1070" s="73"/>
      <c r="I1070" s="73"/>
      <c r="J1070" s="73"/>
      <c r="K1070" s="73"/>
      <c r="L1070" s="73"/>
      <c r="M1070" s="73"/>
      <c r="N1070" s="74">
        <f>'別紙２ 予定電力量一覧表＆時間帯別表'!O98</f>
        <v>38667</v>
      </c>
      <c r="O1070" s="74">
        <f>'別紙２ 予定電力量一覧表＆時間帯別表'!P98</f>
        <v>41418</v>
      </c>
      <c r="P1070" s="74">
        <f>'別紙２ 予定電力量一覧表＆時間帯別表'!Q98</f>
        <v>41633</v>
      </c>
      <c r="Q1070" s="151">
        <f>SUM(E1070:P1070)</f>
        <v>121718</v>
      </c>
      <c r="S1070" s="161">
        <f>'別紙２ 予定電力量一覧表＆時間帯別表'!R98</f>
        <v>489841</v>
      </c>
      <c r="T1070" s="161">
        <f>Q1072-S1070</f>
        <v>0</v>
      </c>
      <c r="U1070" s="161" t="str">
        <f>'別紙２ 予定電力量一覧表＆時間帯別表'!B98</f>
        <v>明石駅前立体駐車場</v>
      </c>
    </row>
    <row r="1071" spans="1:21" x14ac:dyDescent="0.15">
      <c r="A1071" s="257"/>
      <c r="B1071" s="152" t="s">
        <v>4</v>
      </c>
      <c r="C1071" s="152" t="s">
        <v>40</v>
      </c>
      <c r="D1071" s="153"/>
      <c r="E1071" s="74">
        <f>'別紙２ 予定電力量一覧表＆時間帯別表'!F98</f>
        <v>38819</v>
      </c>
      <c r="F1071" s="74">
        <f>'別紙２ 予定電力量一覧表＆時間帯別表'!G98</f>
        <v>41152</v>
      </c>
      <c r="G1071" s="74">
        <f>'別紙２ 予定電力量一覧表＆時間帯別表'!H98</f>
        <v>40796</v>
      </c>
      <c r="H1071" s="74">
        <f>'別紙２ 予定電力量一覧表＆時間帯別表'!I98</f>
        <v>43729</v>
      </c>
      <c r="I1071" s="74">
        <f>'別紙２ 予定電力量一覧表＆時間帯別表'!J98</f>
        <v>43388</v>
      </c>
      <c r="J1071" s="74">
        <f>'別紙２ 予定電力量一覧表＆時間帯別表'!K98</f>
        <v>38630</v>
      </c>
      <c r="K1071" s="74">
        <f>'別紙２ 予定電力量一覧表＆時間帯別表'!L98</f>
        <v>42048</v>
      </c>
      <c r="L1071" s="74">
        <f>'別紙２ 予定電力量一覧表＆時間帯別表'!M98</f>
        <v>39391</v>
      </c>
      <c r="M1071" s="74">
        <f>'別紙２ 予定電力量一覧表＆時間帯別表'!N98</f>
        <v>40170</v>
      </c>
      <c r="N1071" s="74"/>
      <c r="O1071" s="74"/>
      <c r="P1071" s="74"/>
      <c r="Q1071" s="151">
        <f>SUM(E1071:P1071)</f>
        <v>368123</v>
      </c>
    </row>
    <row r="1072" spans="1:21" x14ac:dyDescent="0.15">
      <c r="A1072" s="258"/>
      <c r="B1072" s="156" t="s">
        <v>0</v>
      </c>
      <c r="C1072" s="156" t="s">
        <v>40</v>
      </c>
      <c r="D1072" s="157"/>
      <c r="E1072" s="158">
        <f t="shared" ref="E1072:P1072" si="747">SUM(E1070:E1071)</f>
        <v>38819</v>
      </c>
      <c r="F1072" s="158">
        <f t="shared" si="747"/>
        <v>41152</v>
      </c>
      <c r="G1072" s="158">
        <f t="shared" si="747"/>
        <v>40796</v>
      </c>
      <c r="H1072" s="158">
        <f t="shared" si="747"/>
        <v>43729</v>
      </c>
      <c r="I1072" s="158">
        <f t="shared" si="747"/>
        <v>43388</v>
      </c>
      <c r="J1072" s="158">
        <f t="shared" si="747"/>
        <v>38630</v>
      </c>
      <c r="K1072" s="158">
        <f t="shared" si="747"/>
        <v>42048</v>
      </c>
      <c r="L1072" s="158">
        <f t="shared" si="747"/>
        <v>39391</v>
      </c>
      <c r="M1072" s="158">
        <f t="shared" si="747"/>
        <v>40170</v>
      </c>
      <c r="N1072" s="158">
        <f t="shared" si="747"/>
        <v>38667</v>
      </c>
      <c r="O1072" s="158">
        <f t="shared" si="747"/>
        <v>41418</v>
      </c>
      <c r="P1072" s="158">
        <f t="shared" si="747"/>
        <v>41633</v>
      </c>
      <c r="Q1072" s="159">
        <f>SUM(E1072:P1072)</f>
        <v>489841</v>
      </c>
    </row>
    <row r="1073" spans="1:21" x14ac:dyDescent="0.15">
      <c r="A1073" s="259" t="s">
        <v>5</v>
      </c>
      <c r="B1073" s="260"/>
      <c r="C1073" s="162" t="s">
        <v>6</v>
      </c>
      <c r="D1073" s="57"/>
      <c r="E1073" s="163">
        <f t="shared" ref="E1073:G1073" si="748">$D1073*E1068*(185-E1069)/100</f>
        <v>0</v>
      </c>
      <c r="F1073" s="163">
        <f t="shared" si="748"/>
        <v>0</v>
      </c>
      <c r="G1073" s="163">
        <f t="shared" si="748"/>
        <v>0</v>
      </c>
      <c r="H1073" s="163">
        <f>$D1073*H1068*(185-H1069)/100</f>
        <v>0</v>
      </c>
      <c r="I1073" s="163">
        <f t="shared" ref="I1073:J1073" si="749">$D1073*I1068*(185-I1069)/100</f>
        <v>0</v>
      </c>
      <c r="J1073" s="163">
        <f t="shared" si="749"/>
        <v>0</v>
      </c>
      <c r="K1073" s="163">
        <f>$D1073*K1068*(185-K1069)/100</f>
        <v>0</v>
      </c>
      <c r="L1073" s="163">
        <f t="shared" ref="L1073:P1073" si="750">$D1073*L1068*(185-L1069)/100</f>
        <v>0</v>
      </c>
      <c r="M1073" s="163">
        <f t="shared" si="750"/>
        <v>0</v>
      </c>
      <c r="N1073" s="163">
        <f t="shared" si="750"/>
        <v>0</v>
      </c>
      <c r="O1073" s="163">
        <f t="shared" si="750"/>
        <v>0</v>
      </c>
      <c r="P1073" s="163">
        <f t="shared" si="750"/>
        <v>0</v>
      </c>
      <c r="Q1073" s="164" t="s">
        <v>34</v>
      </c>
    </row>
    <row r="1074" spans="1:21" x14ac:dyDescent="0.15">
      <c r="A1074" s="165" t="s">
        <v>7</v>
      </c>
      <c r="B1074" s="152" t="s">
        <v>3</v>
      </c>
      <c r="C1074" s="152" t="s">
        <v>6</v>
      </c>
      <c r="D1074" s="58"/>
      <c r="E1074" s="166">
        <f t="shared" ref="E1074:J1074" si="751">$D1074*E1070</f>
        <v>0</v>
      </c>
      <c r="F1074" s="166">
        <f t="shared" si="751"/>
        <v>0</v>
      </c>
      <c r="G1074" s="166">
        <f t="shared" si="751"/>
        <v>0</v>
      </c>
      <c r="H1074" s="166">
        <f t="shared" si="751"/>
        <v>0</v>
      </c>
      <c r="I1074" s="166">
        <f t="shared" si="751"/>
        <v>0</v>
      </c>
      <c r="J1074" s="166">
        <f t="shared" si="751"/>
        <v>0</v>
      </c>
      <c r="K1074" s="166">
        <f>$D1074*K1070</f>
        <v>0</v>
      </c>
      <c r="L1074" s="166">
        <f t="shared" ref="L1074:P1074" si="752">$D1074*L1070</f>
        <v>0</v>
      </c>
      <c r="M1074" s="166">
        <f t="shared" si="752"/>
        <v>0</v>
      </c>
      <c r="N1074" s="166">
        <f t="shared" si="752"/>
        <v>0</v>
      </c>
      <c r="O1074" s="166">
        <f t="shared" si="752"/>
        <v>0</v>
      </c>
      <c r="P1074" s="166">
        <f t="shared" si="752"/>
        <v>0</v>
      </c>
      <c r="Q1074" s="167" t="s">
        <v>34</v>
      </c>
      <c r="T1074" s="129">
        <f>SUM(T2:T1073)</f>
        <v>0</v>
      </c>
    </row>
    <row r="1075" spans="1:21" x14ac:dyDescent="0.15">
      <c r="A1075" s="168"/>
      <c r="B1075" s="152" t="s">
        <v>4</v>
      </c>
      <c r="C1075" s="152" t="s">
        <v>6</v>
      </c>
      <c r="D1075" s="58"/>
      <c r="E1075" s="166">
        <f t="shared" ref="E1075:J1075" si="753">$D1075*E1071</f>
        <v>0</v>
      </c>
      <c r="F1075" s="166">
        <f t="shared" si="753"/>
        <v>0</v>
      </c>
      <c r="G1075" s="166">
        <f t="shared" si="753"/>
        <v>0</v>
      </c>
      <c r="H1075" s="166">
        <f t="shared" si="753"/>
        <v>0</v>
      </c>
      <c r="I1075" s="166">
        <f t="shared" si="753"/>
        <v>0</v>
      </c>
      <c r="J1075" s="166">
        <f t="shared" si="753"/>
        <v>0</v>
      </c>
      <c r="K1075" s="166">
        <f>$D1075*K1071</f>
        <v>0</v>
      </c>
      <c r="L1075" s="166">
        <f t="shared" ref="L1075:P1075" si="754">$D1075*L1071</f>
        <v>0</v>
      </c>
      <c r="M1075" s="166">
        <f t="shared" si="754"/>
        <v>0</v>
      </c>
      <c r="N1075" s="166">
        <f t="shared" si="754"/>
        <v>0</v>
      </c>
      <c r="O1075" s="166">
        <f t="shared" si="754"/>
        <v>0</v>
      </c>
      <c r="P1075" s="166">
        <f t="shared" si="754"/>
        <v>0</v>
      </c>
      <c r="Q1075" s="167" t="s">
        <v>34</v>
      </c>
      <c r="R1075" s="160">
        <f>SUM(R9:R1073)</f>
        <v>12424</v>
      </c>
      <c r="S1075" s="160">
        <f>SUM(S9:S1071)</f>
        <v>24221340</v>
      </c>
      <c r="T1075" s="160">
        <f>S1075-'別紙２ 予定電力量一覧表＆時間帯別表'!R99</f>
        <v>0</v>
      </c>
      <c r="U1075" s="129" t="s">
        <v>400</v>
      </c>
    </row>
    <row r="1076" spans="1:21" x14ac:dyDescent="0.15">
      <c r="A1076" s="261" t="s">
        <v>18</v>
      </c>
      <c r="B1076" s="262"/>
      <c r="C1076" s="162" t="s">
        <v>6</v>
      </c>
      <c r="D1076" s="169"/>
      <c r="E1076" s="172">
        <f t="shared" ref="E1076:P1076" si="755">ROUNDDOWN(SUM(E1073:E1075),0)</f>
        <v>0</v>
      </c>
      <c r="F1076" s="172">
        <f t="shared" si="755"/>
        <v>0</v>
      </c>
      <c r="G1076" s="172">
        <f t="shared" si="755"/>
        <v>0</v>
      </c>
      <c r="H1076" s="172">
        <f t="shared" si="755"/>
        <v>0</v>
      </c>
      <c r="I1076" s="172">
        <f t="shared" si="755"/>
        <v>0</v>
      </c>
      <c r="J1076" s="178">
        <f t="shared" si="755"/>
        <v>0</v>
      </c>
      <c r="K1076" s="172">
        <f t="shared" si="755"/>
        <v>0</v>
      </c>
      <c r="L1076" s="172">
        <f t="shared" si="755"/>
        <v>0</v>
      </c>
      <c r="M1076" s="172">
        <f t="shared" si="755"/>
        <v>0</v>
      </c>
      <c r="N1076" s="172">
        <f t="shared" si="755"/>
        <v>0</v>
      </c>
      <c r="O1076" s="172">
        <f t="shared" si="755"/>
        <v>0</v>
      </c>
      <c r="P1076" s="172">
        <f t="shared" si="755"/>
        <v>0</v>
      </c>
      <c r="Q1076" s="173">
        <f>SUM(E1076:P1076)</f>
        <v>0</v>
      </c>
      <c r="T1076" s="161">
        <f>R1075-'別紙２ 予定電力量一覧表＆時間帯別表'!E99</f>
        <v>0</v>
      </c>
      <c r="U1076" s="129" t="str">
        <f>IF(0=(T1075+T1074+T1076),"Ok","Error")</f>
        <v>Ok</v>
      </c>
    </row>
    <row r="1077" spans="1:21" x14ac:dyDescent="0.15">
      <c r="A1077" s="174"/>
      <c r="B1077" s="174"/>
      <c r="C1077" s="174"/>
      <c r="D1077" s="174"/>
      <c r="E1077" s="174"/>
      <c r="F1077" s="174"/>
      <c r="G1077" s="174"/>
      <c r="H1077" s="174"/>
      <c r="I1077" s="174"/>
      <c r="J1077" s="174"/>
      <c r="K1077" s="174"/>
      <c r="L1077" s="174"/>
      <c r="M1077" s="174"/>
      <c r="N1077" s="174"/>
      <c r="O1077" s="174"/>
      <c r="P1077" s="174"/>
      <c r="Q1077" s="174"/>
    </row>
    <row r="1078" spans="1:21" x14ac:dyDescent="0.15">
      <c r="A1078" s="263"/>
      <c r="B1078" s="278"/>
      <c r="C1078" s="143" t="s">
        <v>2</v>
      </c>
      <c r="D1078" s="143" t="s">
        <v>10</v>
      </c>
      <c r="E1078" s="144" t="str">
        <f t="shared" ref="E1078:P1078" si="756">E10</f>
        <v>2021/10</v>
      </c>
      <c r="F1078" s="144" t="str">
        <f t="shared" si="756"/>
        <v>2021/11</v>
      </c>
      <c r="G1078" s="144" t="str">
        <f t="shared" si="756"/>
        <v>2021/12</v>
      </c>
      <c r="H1078" s="144" t="str">
        <f t="shared" si="756"/>
        <v>2022/1</v>
      </c>
      <c r="I1078" s="144" t="str">
        <f t="shared" si="756"/>
        <v>2022/2</v>
      </c>
      <c r="J1078" s="144" t="str">
        <f t="shared" si="756"/>
        <v>2022/3</v>
      </c>
      <c r="K1078" s="144" t="str">
        <f t="shared" si="756"/>
        <v>2022/4</v>
      </c>
      <c r="L1078" s="144" t="str">
        <f t="shared" si="756"/>
        <v>2022/5</v>
      </c>
      <c r="M1078" s="144" t="str">
        <f t="shared" si="756"/>
        <v>2022/6</v>
      </c>
      <c r="N1078" s="144" t="str">
        <f t="shared" si="756"/>
        <v>2022/7</v>
      </c>
      <c r="O1078" s="144" t="str">
        <f t="shared" si="756"/>
        <v>2022/8</v>
      </c>
      <c r="P1078" s="144" t="str">
        <f t="shared" si="756"/>
        <v>2022/9</v>
      </c>
      <c r="Q1078" s="145" t="s">
        <v>8</v>
      </c>
    </row>
    <row r="1079" spans="1:21" x14ac:dyDescent="0.15">
      <c r="A1079" s="252" t="s">
        <v>32</v>
      </c>
      <c r="B1079" s="253"/>
      <c r="C1079" s="146" t="s">
        <v>33</v>
      </c>
      <c r="D1079" s="147"/>
      <c r="E1079" s="70"/>
      <c r="F1079" s="70"/>
      <c r="G1079" s="70"/>
      <c r="H1079" s="70"/>
      <c r="I1079" s="70"/>
      <c r="J1079" s="70"/>
      <c r="K1079" s="70"/>
      <c r="L1079" s="70"/>
      <c r="M1079" s="70"/>
      <c r="N1079" s="70"/>
      <c r="O1079" s="70"/>
      <c r="P1079" s="70"/>
      <c r="Q1079" s="148" t="s">
        <v>34</v>
      </c>
    </row>
    <row r="1080" spans="1:21" x14ac:dyDescent="0.15">
      <c r="A1080" s="254" t="s">
        <v>1</v>
      </c>
      <c r="B1080" s="255"/>
      <c r="C1080" s="149" t="s">
        <v>36</v>
      </c>
      <c r="D1080" s="150"/>
      <c r="E1080" s="75"/>
      <c r="F1080" s="75"/>
      <c r="G1080" s="75"/>
      <c r="H1080" s="75"/>
      <c r="I1080" s="75"/>
      <c r="J1080" s="76"/>
      <c r="K1080" s="75"/>
      <c r="L1080" s="75"/>
      <c r="M1080" s="75"/>
      <c r="N1080" s="75"/>
      <c r="O1080" s="75"/>
      <c r="P1080" s="75"/>
      <c r="Q1080" s="151" t="s">
        <v>34</v>
      </c>
    </row>
    <row r="1081" spans="1:21" ht="13.5" customHeight="1" x14ac:dyDescent="0.15">
      <c r="A1081" s="256" t="s">
        <v>38</v>
      </c>
      <c r="B1081" s="152" t="s">
        <v>47</v>
      </c>
      <c r="C1081" s="152" t="s">
        <v>40</v>
      </c>
      <c r="D1081" s="153"/>
      <c r="E1081" s="74"/>
      <c r="F1081" s="74"/>
      <c r="G1081" s="74"/>
      <c r="H1081" s="74"/>
      <c r="I1081" s="74"/>
      <c r="J1081" s="74"/>
      <c r="K1081" s="74"/>
      <c r="L1081" s="74"/>
      <c r="M1081" s="74"/>
      <c r="N1081" s="74"/>
      <c r="O1081" s="74"/>
      <c r="P1081" s="74"/>
      <c r="Q1081" s="151">
        <f>SUM(E1081:P1081)</f>
        <v>0</v>
      </c>
    </row>
    <row r="1082" spans="1:21" x14ac:dyDescent="0.15">
      <c r="A1082" s="266"/>
      <c r="B1082" s="152" t="s">
        <v>49</v>
      </c>
      <c r="C1082" s="152" t="s">
        <v>40</v>
      </c>
      <c r="D1082" s="153"/>
      <c r="E1082" s="74"/>
      <c r="F1082" s="74"/>
      <c r="G1082" s="74"/>
      <c r="H1082" s="74"/>
      <c r="I1082" s="74"/>
      <c r="J1082" s="74"/>
      <c r="K1082" s="74"/>
      <c r="L1082" s="74"/>
      <c r="M1082" s="74"/>
      <c r="N1082" s="74"/>
      <c r="O1082" s="74"/>
      <c r="P1082" s="74"/>
      <c r="Q1082" s="151">
        <f>SUM(E1082:P1082)</f>
        <v>0</v>
      </c>
    </row>
    <row r="1083" spans="1:21" x14ac:dyDescent="0.15">
      <c r="A1083" s="257"/>
      <c r="B1083" s="152" t="s">
        <v>50</v>
      </c>
      <c r="C1083" s="152" t="s">
        <v>40</v>
      </c>
      <c r="D1083" s="153"/>
      <c r="E1083" s="74"/>
      <c r="F1083" s="74"/>
      <c r="G1083" s="74"/>
      <c r="H1083" s="74"/>
      <c r="I1083" s="74"/>
      <c r="J1083" s="74"/>
      <c r="K1083" s="74"/>
      <c r="L1083" s="74"/>
      <c r="M1083" s="74"/>
      <c r="N1083" s="74"/>
      <c r="O1083" s="74"/>
      <c r="P1083" s="74"/>
      <c r="Q1083" s="151">
        <f>SUM(E1083:P1083)</f>
        <v>0</v>
      </c>
    </row>
    <row r="1084" spans="1:21" x14ac:dyDescent="0.15">
      <c r="A1084" s="258"/>
      <c r="B1084" s="156" t="s">
        <v>0</v>
      </c>
      <c r="C1084" s="156" t="s">
        <v>40</v>
      </c>
      <c r="D1084" s="157"/>
      <c r="E1084" s="158">
        <f>SUM(E1081:E1083)</f>
        <v>0</v>
      </c>
      <c r="F1084" s="158">
        <f t="shared" ref="F1084:P1084" si="757">SUM(F1081:F1083)</f>
        <v>0</v>
      </c>
      <c r="G1084" s="158">
        <f t="shared" si="757"/>
        <v>0</v>
      </c>
      <c r="H1084" s="158">
        <f t="shared" si="757"/>
        <v>0</v>
      </c>
      <c r="I1084" s="158">
        <f t="shared" si="757"/>
        <v>0</v>
      </c>
      <c r="J1084" s="177">
        <f t="shared" si="757"/>
        <v>0</v>
      </c>
      <c r="K1084" s="158">
        <f t="shared" si="757"/>
        <v>0</v>
      </c>
      <c r="L1084" s="158">
        <f t="shared" si="757"/>
        <v>0</v>
      </c>
      <c r="M1084" s="158">
        <f t="shared" si="757"/>
        <v>0</v>
      </c>
      <c r="N1084" s="158">
        <f t="shared" si="757"/>
        <v>0</v>
      </c>
      <c r="O1084" s="158">
        <f t="shared" si="757"/>
        <v>0</v>
      </c>
      <c r="P1084" s="158">
        <f t="shared" si="757"/>
        <v>0</v>
      </c>
      <c r="Q1084" s="159">
        <f>SUM(E1084:P1084)</f>
        <v>0</v>
      </c>
    </row>
    <row r="1085" spans="1:21" x14ac:dyDescent="0.15">
      <c r="A1085" s="259" t="s">
        <v>5</v>
      </c>
      <c r="B1085" s="260"/>
      <c r="C1085" s="162" t="s">
        <v>6</v>
      </c>
      <c r="D1085" s="57"/>
      <c r="E1085" s="163">
        <f t="shared" ref="E1085:P1085" si="758">$D1085*E1079*(185-E1080)/100</f>
        <v>0</v>
      </c>
      <c r="F1085" s="163">
        <f t="shared" si="758"/>
        <v>0</v>
      </c>
      <c r="G1085" s="163">
        <f t="shared" si="758"/>
        <v>0</v>
      </c>
      <c r="H1085" s="163">
        <f t="shared" si="758"/>
        <v>0</v>
      </c>
      <c r="I1085" s="163">
        <f t="shared" si="758"/>
        <v>0</v>
      </c>
      <c r="J1085" s="163">
        <f t="shared" si="758"/>
        <v>0</v>
      </c>
      <c r="K1085" s="163">
        <f t="shared" si="758"/>
        <v>0</v>
      </c>
      <c r="L1085" s="163">
        <f t="shared" si="758"/>
        <v>0</v>
      </c>
      <c r="M1085" s="163">
        <f t="shared" si="758"/>
        <v>0</v>
      </c>
      <c r="N1085" s="163">
        <f t="shared" si="758"/>
        <v>0</v>
      </c>
      <c r="O1085" s="163">
        <f t="shared" si="758"/>
        <v>0</v>
      </c>
      <c r="P1085" s="163">
        <f t="shared" si="758"/>
        <v>0</v>
      </c>
      <c r="Q1085" s="164" t="s">
        <v>34</v>
      </c>
    </row>
    <row r="1086" spans="1:21" x14ac:dyDescent="0.15">
      <c r="A1086" s="165" t="s">
        <v>7</v>
      </c>
      <c r="B1086" s="152" t="s">
        <v>47</v>
      </c>
      <c r="C1086" s="152" t="s">
        <v>6</v>
      </c>
      <c r="D1086" s="58"/>
      <c r="E1086" s="166">
        <f t="shared" ref="E1086:P1086" si="759">$D1086*E1081</f>
        <v>0</v>
      </c>
      <c r="F1086" s="166">
        <f t="shared" si="759"/>
        <v>0</v>
      </c>
      <c r="G1086" s="166">
        <f t="shared" si="759"/>
        <v>0</v>
      </c>
      <c r="H1086" s="166">
        <f t="shared" si="759"/>
        <v>0</v>
      </c>
      <c r="I1086" s="166">
        <f t="shared" si="759"/>
        <v>0</v>
      </c>
      <c r="J1086" s="166">
        <f t="shared" si="759"/>
        <v>0</v>
      </c>
      <c r="K1086" s="166">
        <f t="shared" si="759"/>
        <v>0</v>
      </c>
      <c r="L1086" s="166">
        <f t="shared" si="759"/>
        <v>0</v>
      </c>
      <c r="M1086" s="166">
        <f t="shared" si="759"/>
        <v>0</v>
      </c>
      <c r="N1086" s="166">
        <f t="shared" si="759"/>
        <v>0</v>
      </c>
      <c r="O1086" s="166">
        <f t="shared" si="759"/>
        <v>0</v>
      </c>
      <c r="P1086" s="166">
        <f t="shared" si="759"/>
        <v>0</v>
      </c>
      <c r="Q1086" s="167" t="s">
        <v>34</v>
      </c>
    </row>
    <row r="1087" spans="1:21" x14ac:dyDescent="0.15">
      <c r="A1087" s="168"/>
      <c r="B1087" s="152" t="s">
        <v>49</v>
      </c>
      <c r="C1087" s="152" t="s">
        <v>6</v>
      </c>
      <c r="D1087" s="58"/>
      <c r="E1087" s="166">
        <f t="shared" ref="E1087:P1087" si="760">$D1087*E1082</f>
        <v>0</v>
      </c>
      <c r="F1087" s="166">
        <f t="shared" si="760"/>
        <v>0</v>
      </c>
      <c r="G1087" s="166">
        <f t="shared" si="760"/>
        <v>0</v>
      </c>
      <c r="H1087" s="166">
        <f t="shared" si="760"/>
        <v>0</v>
      </c>
      <c r="I1087" s="166">
        <f t="shared" si="760"/>
        <v>0</v>
      </c>
      <c r="J1087" s="166">
        <f t="shared" si="760"/>
        <v>0</v>
      </c>
      <c r="K1087" s="166">
        <f t="shared" si="760"/>
        <v>0</v>
      </c>
      <c r="L1087" s="166">
        <f t="shared" si="760"/>
        <v>0</v>
      </c>
      <c r="M1087" s="166">
        <f t="shared" si="760"/>
        <v>0</v>
      </c>
      <c r="N1087" s="166">
        <f t="shared" si="760"/>
        <v>0</v>
      </c>
      <c r="O1087" s="166">
        <f t="shared" si="760"/>
        <v>0</v>
      </c>
      <c r="P1087" s="166">
        <f t="shared" si="760"/>
        <v>0</v>
      </c>
      <c r="Q1087" s="167" t="s">
        <v>34</v>
      </c>
    </row>
    <row r="1088" spans="1:21" x14ac:dyDescent="0.15">
      <c r="A1088" s="168"/>
      <c r="B1088" s="152" t="s">
        <v>50</v>
      </c>
      <c r="C1088" s="152" t="s">
        <v>6</v>
      </c>
      <c r="D1088" s="58"/>
      <c r="E1088" s="166">
        <f t="shared" ref="E1088:P1088" si="761">$D1088*E1083</f>
        <v>0</v>
      </c>
      <c r="F1088" s="166">
        <f t="shared" si="761"/>
        <v>0</v>
      </c>
      <c r="G1088" s="166">
        <f t="shared" si="761"/>
        <v>0</v>
      </c>
      <c r="H1088" s="166">
        <f t="shared" si="761"/>
        <v>0</v>
      </c>
      <c r="I1088" s="166">
        <f t="shared" si="761"/>
        <v>0</v>
      </c>
      <c r="J1088" s="166">
        <f t="shared" si="761"/>
        <v>0</v>
      </c>
      <c r="K1088" s="166">
        <f t="shared" si="761"/>
        <v>0</v>
      </c>
      <c r="L1088" s="166">
        <f t="shared" si="761"/>
        <v>0</v>
      </c>
      <c r="M1088" s="166">
        <f t="shared" si="761"/>
        <v>0</v>
      </c>
      <c r="N1088" s="166">
        <f t="shared" si="761"/>
        <v>0</v>
      </c>
      <c r="O1088" s="166">
        <f t="shared" si="761"/>
        <v>0</v>
      </c>
      <c r="P1088" s="166">
        <f t="shared" si="761"/>
        <v>0</v>
      </c>
      <c r="Q1088" s="167" t="s">
        <v>34</v>
      </c>
    </row>
    <row r="1089" spans="1:17" x14ac:dyDescent="0.15">
      <c r="A1089" s="261" t="s">
        <v>18</v>
      </c>
      <c r="B1089" s="262"/>
      <c r="C1089" s="162" t="s">
        <v>6</v>
      </c>
      <c r="D1089" s="169"/>
      <c r="E1089" s="172">
        <f t="shared" ref="E1089:P1089" si="762">ROUNDDOWN(SUM(E1085:E1088),0)</f>
        <v>0</v>
      </c>
      <c r="F1089" s="172">
        <f t="shared" si="762"/>
        <v>0</v>
      </c>
      <c r="G1089" s="172">
        <f t="shared" si="762"/>
        <v>0</v>
      </c>
      <c r="H1089" s="172">
        <f t="shared" si="762"/>
        <v>0</v>
      </c>
      <c r="I1089" s="172">
        <f t="shared" si="762"/>
        <v>0</v>
      </c>
      <c r="J1089" s="178">
        <f t="shared" si="762"/>
        <v>0</v>
      </c>
      <c r="K1089" s="172">
        <f t="shared" si="762"/>
        <v>0</v>
      </c>
      <c r="L1089" s="172">
        <f t="shared" si="762"/>
        <v>0</v>
      </c>
      <c r="M1089" s="172">
        <f t="shared" si="762"/>
        <v>0</v>
      </c>
      <c r="N1089" s="172">
        <f t="shared" si="762"/>
        <v>0</v>
      </c>
      <c r="O1089" s="172">
        <f t="shared" si="762"/>
        <v>0</v>
      </c>
      <c r="P1089" s="172">
        <f t="shared" si="762"/>
        <v>0</v>
      </c>
      <c r="Q1089" s="173">
        <f>SUM(E1089:P1089)</f>
        <v>0</v>
      </c>
    </row>
    <row r="1092" spans="1:17" x14ac:dyDescent="0.15">
      <c r="D1092" s="191"/>
      <c r="E1092" s="195"/>
      <c r="F1092" s="196"/>
    </row>
    <row r="1093" spans="1:17" x14ac:dyDescent="0.15">
      <c r="D1093" s="191"/>
      <c r="E1093" s="192"/>
      <c r="F1093" s="194"/>
    </row>
    <row r="1094" spans="1:17" x14ac:dyDescent="0.15">
      <c r="D1094" s="191"/>
      <c r="E1094" s="192"/>
      <c r="F1094" s="194"/>
    </row>
    <row r="1095" spans="1:17" x14ac:dyDescent="0.15">
      <c r="D1095" s="191"/>
      <c r="E1095" s="192"/>
      <c r="F1095" s="194"/>
    </row>
    <row r="1096" spans="1:17" x14ac:dyDescent="0.15">
      <c r="D1096" s="191"/>
      <c r="E1096" s="192"/>
    </row>
    <row r="1097" spans="1:17" x14ac:dyDescent="0.15">
      <c r="D1097" s="191"/>
      <c r="E1097" s="192"/>
    </row>
    <row r="1098" spans="1:17" x14ac:dyDescent="0.15">
      <c r="D1098" s="191"/>
      <c r="E1098" s="193"/>
      <c r="F1098" s="194"/>
    </row>
    <row r="1099" spans="1:17" x14ac:dyDescent="0.15">
      <c r="D1099" s="191"/>
      <c r="E1099" s="192"/>
      <c r="F1099" s="194"/>
    </row>
    <row r="1100" spans="1:17" x14ac:dyDescent="0.15">
      <c r="D1100" s="191"/>
      <c r="E1100" s="192"/>
      <c r="F1100" s="194"/>
    </row>
    <row r="1101" spans="1:17" x14ac:dyDescent="0.15">
      <c r="D1101" s="191"/>
      <c r="E1101" s="192"/>
    </row>
    <row r="1102" spans="1:17" x14ac:dyDescent="0.15">
      <c r="D1102" s="191"/>
      <c r="E1102" s="192"/>
    </row>
    <row r="1103" spans="1:17" x14ac:dyDescent="0.15">
      <c r="D1103" s="191"/>
      <c r="E1103" s="192"/>
    </row>
    <row r="1104" spans="1:17" x14ac:dyDescent="0.15">
      <c r="D1104" s="191"/>
      <c r="E1104" s="192"/>
      <c r="F1104" s="194"/>
    </row>
    <row r="1105" spans="4:6" x14ac:dyDescent="0.15">
      <c r="D1105" s="191"/>
      <c r="E1105" s="192"/>
      <c r="F1105" s="194"/>
    </row>
    <row r="1106" spans="4:6" x14ac:dyDescent="0.15">
      <c r="D1106" s="191"/>
      <c r="E1106" s="192"/>
      <c r="F1106" s="194"/>
    </row>
    <row r="1107" spans="4:6" x14ac:dyDescent="0.15">
      <c r="D1107" s="191"/>
      <c r="E1107" s="192"/>
      <c r="F1107" s="194"/>
    </row>
    <row r="1108" spans="4:6" x14ac:dyDescent="0.15">
      <c r="D1108" s="191"/>
      <c r="E1108" s="192"/>
    </row>
    <row r="1109" spans="4:6" x14ac:dyDescent="0.15">
      <c r="D1109" s="191"/>
      <c r="E1109" s="192"/>
    </row>
    <row r="1110" spans="4:6" x14ac:dyDescent="0.15">
      <c r="D1110" s="191"/>
      <c r="E1110" s="192"/>
    </row>
    <row r="1111" spans="4:6" x14ac:dyDescent="0.15">
      <c r="D1111" s="191"/>
      <c r="E1111" s="193"/>
      <c r="F1111" s="194"/>
    </row>
    <row r="1112" spans="4:6" x14ac:dyDescent="0.15">
      <c r="D1112" s="191"/>
      <c r="E1112" s="192"/>
      <c r="F1112" s="194"/>
    </row>
    <row r="1113" spans="4:6" x14ac:dyDescent="0.15">
      <c r="D1113" s="191"/>
      <c r="E1113" s="192"/>
      <c r="F1113" s="194"/>
    </row>
    <row r="1114" spans="4:6" x14ac:dyDescent="0.15">
      <c r="D1114" s="191"/>
      <c r="E1114" s="192"/>
      <c r="F1114" s="194"/>
    </row>
    <row r="1115" spans="4:6" x14ac:dyDescent="0.15">
      <c r="D1115" s="191"/>
      <c r="E1115" s="192"/>
    </row>
  </sheetData>
  <mergeCells count="584">
    <mergeCell ref="C2:G2"/>
    <mergeCell ref="A841:B841"/>
    <mergeCell ref="A842:B842"/>
    <mergeCell ref="A843:B843"/>
    <mergeCell ref="A844:A847"/>
    <mergeCell ref="A848:B848"/>
    <mergeCell ref="A852:B852"/>
    <mergeCell ref="A854:B854"/>
    <mergeCell ref="A855:B855"/>
    <mergeCell ref="A313:A316"/>
    <mergeCell ref="A317:B317"/>
    <mergeCell ref="A320:B320"/>
    <mergeCell ref="A815:B815"/>
    <mergeCell ref="A795:B795"/>
    <mergeCell ref="A787:A789"/>
    <mergeCell ref="A790:B790"/>
    <mergeCell ref="A793:B793"/>
    <mergeCell ref="A784:B784"/>
    <mergeCell ref="A785:B785"/>
    <mergeCell ref="A786:B786"/>
    <mergeCell ref="A776:A778"/>
    <mergeCell ref="A779:B779"/>
    <mergeCell ref="A782:B782"/>
    <mergeCell ref="A806:B806"/>
    <mergeCell ref="A1078:B1078"/>
    <mergeCell ref="A1079:B1079"/>
    <mergeCell ref="A1080:B1080"/>
    <mergeCell ref="A1081:A1084"/>
    <mergeCell ref="A1085:B1085"/>
    <mergeCell ref="A1089:B1089"/>
    <mergeCell ref="A796:B796"/>
    <mergeCell ref="A797:B797"/>
    <mergeCell ref="A798:A800"/>
    <mergeCell ref="A801:B801"/>
    <mergeCell ref="A804:B804"/>
    <mergeCell ref="A817:B817"/>
    <mergeCell ref="A818:B818"/>
    <mergeCell ref="A819:B819"/>
    <mergeCell ref="A820:A822"/>
    <mergeCell ref="A823:B823"/>
    <mergeCell ref="A826:B826"/>
    <mergeCell ref="A902:B902"/>
    <mergeCell ref="A903:B903"/>
    <mergeCell ref="A904:B904"/>
    <mergeCell ref="A835:B835"/>
    <mergeCell ref="A808:B808"/>
    <mergeCell ref="A809:A811"/>
    <mergeCell ref="A812:B812"/>
    <mergeCell ref="A807:B807"/>
    <mergeCell ref="A768:B768"/>
    <mergeCell ref="A771:B771"/>
    <mergeCell ref="A773:B773"/>
    <mergeCell ref="A774:B774"/>
    <mergeCell ref="A775:B775"/>
    <mergeCell ref="A760:B760"/>
    <mergeCell ref="A762:B762"/>
    <mergeCell ref="A763:B763"/>
    <mergeCell ref="A764:B764"/>
    <mergeCell ref="A765:A767"/>
    <mergeCell ref="A751:B751"/>
    <mergeCell ref="A752:B752"/>
    <mergeCell ref="A753:B753"/>
    <mergeCell ref="A754:A756"/>
    <mergeCell ref="A757:B757"/>
    <mergeCell ref="A741:B741"/>
    <mergeCell ref="A742:B742"/>
    <mergeCell ref="A743:A745"/>
    <mergeCell ref="A746:B746"/>
    <mergeCell ref="A749:B749"/>
    <mergeCell ref="A731:B731"/>
    <mergeCell ref="A732:A734"/>
    <mergeCell ref="A735:B735"/>
    <mergeCell ref="A738:B738"/>
    <mergeCell ref="A740:B740"/>
    <mergeCell ref="A721:A723"/>
    <mergeCell ref="A724:B724"/>
    <mergeCell ref="A727:B727"/>
    <mergeCell ref="A729:B729"/>
    <mergeCell ref="A730:B730"/>
    <mergeCell ref="A713:B713"/>
    <mergeCell ref="A716:B716"/>
    <mergeCell ref="A718:B718"/>
    <mergeCell ref="A719:B719"/>
    <mergeCell ref="A720:B720"/>
    <mergeCell ref="A705:B705"/>
    <mergeCell ref="A707:B707"/>
    <mergeCell ref="A708:B708"/>
    <mergeCell ref="A709:B709"/>
    <mergeCell ref="A710:A712"/>
    <mergeCell ref="A696:B696"/>
    <mergeCell ref="A697:B697"/>
    <mergeCell ref="A698:B698"/>
    <mergeCell ref="A699:A701"/>
    <mergeCell ref="A702:B702"/>
    <mergeCell ref="A686:B686"/>
    <mergeCell ref="A687:B687"/>
    <mergeCell ref="A688:A690"/>
    <mergeCell ref="A691:B691"/>
    <mergeCell ref="A694:B694"/>
    <mergeCell ref="A676:B676"/>
    <mergeCell ref="A677:A679"/>
    <mergeCell ref="A680:B680"/>
    <mergeCell ref="A683:B683"/>
    <mergeCell ref="A685:B685"/>
    <mergeCell ref="A666:A668"/>
    <mergeCell ref="A669:B669"/>
    <mergeCell ref="A672:B672"/>
    <mergeCell ref="A674:B674"/>
    <mergeCell ref="A675:B675"/>
    <mergeCell ref="A658:B658"/>
    <mergeCell ref="A661:B661"/>
    <mergeCell ref="A663:B663"/>
    <mergeCell ref="A664:B664"/>
    <mergeCell ref="A665:B665"/>
    <mergeCell ref="A650:B650"/>
    <mergeCell ref="A652:B652"/>
    <mergeCell ref="A653:B653"/>
    <mergeCell ref="A654:B654"/>
    <mergeCell ref="A655:A657"/>
    <mergeCell ref="A641:B641"/>
    <mergeCell ref="A642:B642"/>
    <mergeCell ref="A643:B643"/>
    <mergeCell ref="A644:A646"/>
    <mergeCell ref="A647:B647"/>
    <mergeCell ref="A631:B631"/>
    <mergeCell ref="A632:B632"/>
    <mergeCell ref="A633:A635"/>
    <mergeCell ref="A636:B636"/>
    <mergeCell ref="A639:B639"/>
    <mergeCell ref="A621:B621"/>
    <mergeCell ref="A622:A624"/>
    <mergeCell ref="A625:B625"/>
    <mergeCell ref="A628:B628"/>
    <mergeCell ref="A630:B630"/>
    <mergeCell ref="A611:A613"/>
    <mergeCell ref="A614:B614"/>
    <mergeCell ref="A617:B617"/>
    <mergeCell ref="A619:B619"/>
    <mergeCell ref="A620:B620"/>
    <mergeCell ref="A603:B603"/>
    <mergeCell ref="A606:B606"/>
    <mergeCell ref="A608:B608"/>
    <mergeCell ref="A609:B609"/>
    <mergeCell ref="A610:B610"/>
    <mergeCell ref="A595:B595"/>
    <mergeCell ref="A597:B597"/>
    <mergeCell ref="A598:B598"/>
    <mergeCell ref="A599:B599"/>
    <mergeCell ref="A600:A602"/>
    <mergeCell ref="A586:B586"/>
    <mergeCell ref="A587:B587"/>
    <mergeCell ref="A588:B588"/>
    <mergeCell ref="A589:A591"/>
    <mergeCell ref="A592:B592"/>
    <mergeCell ref="A576:B576"/>
    <mergeCell ref="A577:B577"/>
    <mergeCell ref="A578:A580"/>
    <mergeCell ref="A581:B581"/>
    <mergeCell ref="A584:B584"/>
    <mergeCell ref="A566:B566"/>
    <mergeCell ref="A567:A569"/>
    <mergeCell ref="A570:B570"/>
    <mergeCell ref="A573:B573"/>
    <mergeCell ref="A575:B575"/>
    <mergeCell ref="A556:A558"/>
    <mergeCell ref="A559:B559"/>
    <mergeCell ref="A562:B562"/>
    <mergeCell ref="A564:B564"/>
    <mergeCell ref="A565:B565"/>
    <mergeCell ref="A548:B548"/>
    <mergeCell ref="A551:B551"/>
    <mergeCell ref="A553:B553"/>
    <mergeCell ref="A554:B554"/>
    <mergeCell ref="A555:B555"/>
    <mergeCell ref="A540:B540"/>
    <mergeCell ref="A542:B542"/>
    <mergeCell ref="A543:B543"/>
    <mergeCell ref="A544:B544"/>
    <mergeCell ref="A545:A547"/>
    <mergeCell ref="A531:B531"/>
    <mergeCell ref="A532:B532"/>
    <mergeCell ref="A533:B533"/>
    <mergeCell ref="A534:A536"/>
    <mergeCell ref="A537:B537"/>
    <mergeCell ref="A521:B521"/>
    <mergeCell ref="A522:B522"/>
    <mergeCell ref="A523:A525"/>
    <mergeCell ref="A526:B526"/>
    <mergeCell ref="A529:B529"/>
    <mergeCell ref="A511:B511"/>
    <mergeCell ref="A512:A514"/>
    <mergeCell ref="A515:B515"/>
    <mergeCell ref="A518:B518"/>
    <mergeCell ref="A520:B520"/>
    <mergeCell ref="A501:A503"/>
    <mergeCell ref="A504:B504"/>
    <mergeCell ref="A507:B507"/>
    <mergeCell ref="A509:B509"/>
    <mergeCell ref="A510:B510"/>
    <mergeCell ref="A493:B493"/>
    <mergeCell ref="A496:B496"/>
    <mergeCell ref="A498:B498"/>
    <mergeCell ref="A499:B499"/>
    <mergeCell ref="A500:B500"/>
    <mergeCell ref="A485:B485"/>
    <mergeCell ref="A487:B487"/>
    <mergeCell ref="A488:B488"/>
    <mergeCell ref="A489:B489"/>
    <mergeCell ref="A490:A492"/>
    <mergeCell ref="A476:B476"/>
    <mergeCell ref="A477:B477"/>
    <mergeCell ref="A478:B478"/>
    <mergeCell ref="A479:A481"/>
    <mergeCell ref="A482:B482"/>
    <mergeCell ref="A466:B466"/>
    <mergeCell ref="A467:B467"/>
    <mergeCell ref="A468:A470"/>
    <mergeCell ref="A471:B471"/>
    <mergeCell ref="A474:B474"/>
    <mergeCell ref="A456:B456"/>
    <mergeCell ref="A457:A459"/>
    <mergeCell ref="A460:B460"/>
    <mergeCell ref="A463:B463"/>
    <mergeCell ref="A465:B465"/>
    <mergeCell ref="A446:A448"/>
    <mergeCell ref="A449:B449"/>
    <mergeCell ref="A452:B452"/>
    <mergeCell ref="A454:B454"/>
    <mergeCell ref="A455:B455"/>
    <mergeCell ref="A438:B438"/>
    <mergeCell ref="A441:B441"/>
    <mergeCell ref="A443:B443"/>
    <mergeCell ref="A444:B444"/>
    <mergeCell ref="A445:B445"/>
    <mergeCell ref="A430:B430"/>
    <mergeCell ref="A432:B432"/>
    <mergeCell ref="A433:B433"/>
    <mergeCell ref="A434:B434"/>
    <mergeCell ref="A435:A437"/>
    <mergeCell ref="A421:B421"/>
    <mergeCell ref="A422:B422"/>
    <mergeCell ref="A423:B423"/>
    <mergeCell ref="A424:A426"/>
    <mergeCell ref="A427:B427"/>
    <mergeCell ref="A411:B411"/>
    <mergeCell ref="A412:B412"/>
    <mergeCell ref="A413:A415"/>
    <mergeCell ref="A416:B416"/>
    <mergeCell ref="A419:B419"/>
    <mergeCell ref="A401:B401"/>
    <mergeCell ref="A402:A404"/>
    <mergeCell ref="A405:B405"/>
    <mergeCell ref="A408:B408"/>
    <mergeCell ref="A410:B410"/>
    <mergeCell ref="A391:A393"/>
    <mergeCell ref="A394:B394"/>
    <mergeCell ref="A397:B397"/>
    <mergeCell ref="A399:B399"/>
    <mergeCell ref="A400:B400"/>
    <mergeCell ref="A383:B383"/>
    <mergeCell ref="A386:B386"/>
    <mergeCell ref="A388:B388"/>
    <mergeCell ref="A389:B389"/>
    <mergeCell ref="A390:B390"/>
    <mergeCell ref="A375:B375"/>
    <mergeCell ref="A377:B377"/>
    <mergeCell ref="A378:B378"/>
    <mergeCell ref="A379:B379"/>
    <mergeCell ref="A380:A382"/>
    <mergeCell ref="A342:B342"/>
    <mergeCell ref="A344:B344"/>
    <mergeCell ref="A345:B345"/>
    <mergeCell ref="A368:B368"/>
    <mergeCell ref="A369:A371"/>
    <mergeCell ref="A372:B372"/>
    <mergeCell ref="A356:B356"/>
    <mergeCell ref="A357:B357"/>
    <mergeCell ref="A358:A360"/>
    <mergeCell ref="A361:B361"/>
    <mergeCell ref="A364:B364"/>
    <mergeCell ref="A347:A349"/>
    <mergeCell ref="A350:B350"/>
    <mergeCell ref="A353:B353"/>
    <mergeCell ref="A355:B355"/>
    <mergeCell ref="A284:B284"/>
    <mergeCell ref="A322:B322"/>
    <mergeCell ref="A275:B275"/>
    <mergeCell ref="A276:B276"/>
    <mergeCell ref="A277:B277"/>
    <mergeCell ref="A278:A280"/>
    <mergeCell ref="A281:B281"/>
    <mergeCell ref="A286:B286"/>
    <mergeCell ref="A339:B339"/>
    <mergeCell ref="A265:B265"/>
    <mergeCell ref="A266:B266"/>
    <mergeCell ref="A267:A269"/>
    <mergeCell ref="A270:B270"/>
    <mergeCell ref="A273:B273"/>
    <mergeCell ref="A255:B255"/>
    <mergeCell ref="A256:A258"/>
    <mergeCell ref="A259:B259"/>
    <mergeCell ref="A262:B262"/>
    <mergeCell ref="A264:B264"/>
    <mergeCell ref="A156:A158"/>
    <mergeCell ref="A159:B159"/>
    <mergeCell ref="A162:B162"/>
    <mergeCell ref="A143:B143"/>
    <mergeCell ref="A144:B144"/>
    <mergeCell ref="A145:A147"/>
    <mergeCell ref="A148:B148"/>
    <mergeCell ref="A254:B254"/>
    <mergeCell ref="A234:B234"/>
    <mergeCell ref="A238:B238"/>
    <mergeCell ref="A240:B240"/>
    <mergeCell ref="A241:B241"/>
    <mergeCell ref="A242:B242"/>
    <mergeCell ref="A214:B214"/>
    <mergeCell ref="A215:B215"/>
    <mergeCell ref="A216:B216"/>
    <mergeCell ref="A217:A220"/>
    <mergeCell ref="A221:B221"/>
    <mergeCell ref="A243:A246"/>
    <mergeCell ref="A247:B247"/>
    <mergeCell ref="A251:B251"/>
    <mergeCell ref="A253:B253"/>
    <mergeCell ref="A225:B225"/>
    <mergeCell ref="A227:B227"/>
    <mergeCell ref="D4:G4"/>
    <mergeCell ref="D3:H3"/>
    <mergeCell ref="A109:B109"/>
    <mergeCell ref="A110:B110"/>
    <mergeCell ref="A111:B111"/>
    <mergeCell ref="A112:A114"/>
    <mergeCell ref="A115:B115"/>
    <mergeCell ref="A98:B98"/>
    <mergeCell ref="A99:B99"/>
    <mergeCell ref="A101:A103"/>
    <mergeCell ref="A104:B104"/>
    <mergeCell ref="A107:B107"/>
    <mergeCell ref="A21:B21"/>
    <mergeCell ref="A22:B22"/>
    <mergeCell ref="A23:B23"/>
    <mergeCell ref="A24:A26"/>
    <mergeCell ref="A32:B32"/>
    <mergeCell ref="A33:B33"/>
    <mergeCell ref="A100:B100"/>
    <mergeCell ref="A10:B10"/>
    <mergeCell ref="A11:B11"/>
    <mergeCell ref="A13:A15"/>
    <mergeCell ref="A16:B16"/>
    <mergeCell ref="A85:B85"/>
    <mergeCell ref="A2:B2"/>
    <mergeCell ref="B3:C3"/>
    <mergeCell ref="B4:C4"/>
    <mergeCell ref="A900:B900"/>
    <mergeCell ref="A19:B19"/>
    <mergeCell ref="A882:B882"/>
    <mergeCell ref="A12:B12"/>
    <mergeCell ref="A118:B118"/>
    <mergeCell ref="A120:B120"/>
    <mergeCell ref="A34:B34"/>
    <mergeCell ref="A35:A37"/>
    <mergeCell ref="A38:B38"/>
    <mergeCell ref="A41:B41"/>
    <mergeCell ref="A65:B65"/>
    <mergeCell ref="A66:B66"/>
    <mergeCell ref="A67:B67"/>
    <mergeCell ref="A56:B56"/>
    <mergeCell ref="A57:A59"/>
    <mergeCell ref="A60:B60"/>
    <mergeCell ref="A132:B132"/>
    <mergeCell ref="A133:B133"/>
    <mergeCell ref="A134:A136"/>
    <mergeCell ref="A151:B151"/>
    <mergeCell ref="A142:B142"/>
    <mergeCell ref="A93:B93"/>
    <mergeCell ref="A96:B96"/>
    <mergeCell ref="A288:B288"/>
    <mergeCell ref="A289:A291"/>
    <mergeCell ref="A292:B292"/>
    <mergeCell ref="A295:B295"/>
    <mergeCell ref="A839:B839"/>
    <mergeCell ref="A310:B310"/>
    <mergeCell ref="A311:B311"/>
    <mergeCell ref="A312:B312"/>
    <mergeCell ref="A828:B828"/>
    <mergeCell ref="A829:B829"/>
    <mergeCell ref="A336:A338"/>
    <mergeCell ref="A328:B328"/>
    <mergeCell ref="A331:B331"/>
    <mergeCell ref="A333:B333"/>
    <mergeCell ref="A334:B334"/>
    <mergeCell ref="A335:B335"/>
    <mergeCell ref="A323:B323"/>
    <mergeCell ref="A324:B324"/>
    <mergeCell ref="A325:A327"/>
    <mergeCell ref="A346:B346"/>
    <mergeCell ref="A154:B154"/>
    <mergeCell ref="A155:B155"/>
    <mergeCell ref="A121:B121"/>
    <mergeCell ref="A122:B122"/>
    <mergeCell ref="A123:A125"/>
    <mergeCell ref="A126:B126"/>
    <mergeCell ref="A164:B164"/>
    <mergeCell ref="A165:B165"/>
    <mergeCell ref="A166:B166"/>
    <mergeCell ref="A167:A170"/>
    <mergeCell ref="A287:B287"/>
    <mergeCell ref="A129:B129"/>
    <mergeCell ref="A131:B131"/>
    <mergeCell ref="A180:A183"/>
    <mergeCell ref="A184:B184"/>
    <mergeCell ref="A188:B188"/>
    <mergeCell ref="A190:B190"/>
    <mergeCell ref="A191:B191"/>
    <mergeCell ref="A171:B171"/>
    <mergeCell ref="A175:B175"/>
    <mergeCell ref="A177:B177"/>
    <mergeCell ref="A178:B178"/>
    <mergeCell ref="A179:B179"/>
    <mergeCell ref="A137:B137"/>
    <mergeCell ref="A140:B140"/>
    <mergeCell ref="A153:B153"/>
    <mergeCell ref="A78:B78"/>
    <mergeCell ref="A79:A81"/>
    <mergeCell ref="A82:B82"/>
    <mergeCell ref="A87:B87"/>
    <mergeCell ref="A88:B88"/>
    <mergeCell ref="A89:B89"/>
    <mergeCell ref="A90:A92"/>
    <mergeCell ref="A27:B27"/>
    <mergeCell ref="A30:B30"/>
    <mergeCell ref="A68:A70"/>
    <mergeCell ref="A71:B71"/>
    <mergeCell ref="A74:B74"/>
    <mergeCell ref="A46:A48"/>
    <mergeCell ref="A49:B49"/>
    <mergeCell ref="A54:B54"/>
    <mergeCell ref="A55:B55"/>
    <mergeCell ref="A63:B63"/>
    <mergeCell ref="A43:B43"/>
    <mergeCell ref="A44:B44"/>
    <mergeCell ref="A45:B45"/>
    <mergeCell ref="A52:B52"/>
    <mergeCell ref="A76:B76"/>
    <mergeCell ref="A77:B77"/>
    <mergeCell ref="A228:B228"/>
    <mergeCell ref="A229:B229"/>
    <mergeCell ref="A230:A233"/>
    <mergeCell ref="A204:B204"/>
    <mergeCell ref="A205:B205"/>
    <mergeCell ref="A206:A208"/>
    <mergeCell ref="A209:B209"/>
    <mergeCell ref="A212:B212"/>
    <mergeCell ref="A192:B192"/>
    <mergeCell ref="A193:A196"/>
    <mergeCell ref="A197:B197"/>
    <mergeCell ref="A201:B201"/>
    <mergeCell ref="A203:B203"/>
    <mergeCell ref="A830:B830"/>
    <mergeCell ref="A831:A834"/>
    <mergeCell ref="A366:B366"/>
    <mergeCell ref="A367:B367"/>
    <mergeCell ref="A908:B908"/>
    <mergeCell ref="A911:B911"/>
    <mergeCell ref="A913:B913"/>
    <mergeCell ref="A914:B914"/>
    <mergeCell ref="A915:B915"/>
    <mergeCell ref="A894:A896"/>
    <mergeCell ref="A897:B897"/>
    <mergeCell ref="A889:B889"/>
    <mergeCell ref="A893:B893"/>
    <mergeCell ref="A892:B892"/>
    <mergeCell ref="A856:B856"/>
    <mergeCell ref="A857:A860"/>
    <mergeCell ref="A861:B861"/>
    <mergeCell ref="A865:B865"/>
    <mergeCell ref="A905:A907"/>
    <mergeCell ref="A880:B880"/>
    <mergeCell ref="A881:B881"/>
    <mergeCell ref="A883:A885"/>
    <mergeCell ref="A886:B886"/>
    <mergeCell ref="A891:B891"/>
    <mergeCell ref="A916:A918"/>
    <mergeCell ref="A919:B919"/>
    <mergeCell ref="A922:B922"/>
    <mergeCell ref="A924:B924"/>
    <mergeCell ref="A925:B925"/>
    <mergeCell ref="A926:B926"/>
    <mergeCell ref="A927:A929"/>
    <mergeCell ref="A930:B930"/>
    <mergeCell ref="A933:B933"/>
    <mergeCell ref="A935:B935"/>
    <mergeCell ref="A936:B936"/>
    <mergeCell ref="A937:B937"/>
    <mergeCell ref="A938:A940"/>
    <mergeCell ref="A941:B941"/>
    <mergeCell ref="A944:B944"/>
    <mergeCell ref="A946:B946"/>
    <mergeCell ref="A947:B947"/>
    <mergeCell ref="A948:B948"/>
    <mergeCell ref="A949:A951"/>
    <mergeCell ref="A952:B952"/>
    <mergeCell ref="A955:B955"/>
    <mergeCell ref="A957:B957"/>
    <mergeCell ref="A958:B958"/>
    <mergeCell ref="A959:B959"/>
    <mergeCell ref="A960:A962"/>
    <mergeCell ref="A963:B963"/>
    <mergeCell ref="A966:B966"/>
    <mergeCell ref="A968:B968"/>
    <mergeCell ref="A969:B969"/>
    <mergeCell ref="A970:B970"/>
    <mergeCell ref="A971:A973"/>
    <mergeCell ref="A974:B974"/>
    <mergeCell ref="A977:B977"/>
    <mergeCell ref="A979:B979"/>
    <mergeCell ref="A980:B980"/>
    <mergeCell ref="A981:B981"/>
    <mergeCell ref="A982:A984"/>
    <mergeCell ref="A985:B985"/>
    <mergeCell ref="A988:B988"/>
    <mergeCell ref="A990:B990"/>
    <mergeCell ref="A991:B991"/>
    <mergeCell ref="A992:B992"/>
    <mergeCell ref="A993:A995"/>
    <mergeCell ref="A996:B996"/>
    <mergeCell ref="A999:B999"/>
    <mergeCell ref="A1001:B1001"/>
    <mergeCell ref="A1002:B1002"/>
    <mergeCell ref="A1003:B1003"/>
    <mergeCell ref="A1004:A1006"/>
    <mergeCell ref="A1007:B1007"/>
    <mergeCell ref="A1010:B1010"/>
    <mergeCell ref="A1012:B1012"/>
    <mergeCell ref="A1013:B1013"/>
    <mergeCell ref="A1014:B1014"/>
    <mergeCell ref="A1015:A1017"/>
    <mergeCell ref="A1018:B1018"/>
    <mergeCell ref="A1021:B1021"/>
    <mergeCell ref="A1023:B1023"/>
    <mergeCell ref="A1024:B1024"/>
    <mergeCell ref="A1025:B1025"/>
    <mergeCell ref="A1026:A1028"/>
    <mergeCell ref="A1029:B1029"/>
    <mergeCell ref="A1032:B1032"/>
    <mergeCell ref="A1034:B1034"/>
    <mergeCell ref="A1035:B1035"/>
    <mergeCell ref="A1036:B1036"/>
    <mergeCell ref="A1037:A1039"/>
    <mergeCell ref="A1067:B1067"/>
    <mergeCell ref="A1040:B1040"/>
    <mergeCell ref="A1043:B1043"/>
    <mergeCell ref="A1045:B1045"/>
    <mergeCell ref="A1046:B1046"/>
    <mergeCell ref="A1047:B1047"/>
    <mergeCell ref="A1048:A1050"/>
    <mergeCell ref="A1051:B1051"/>
    <mergeCell ref="A1054:B1054"/>
    <mergeCell ref="A1056:B1056"/>
    <mergeCell ref="J3:M4"/>
    <mergeCell ref="N3:Q4"/>
    <mergeCell ref="A1068:B1068"/>
    <mergeCell ref="A1069:B1069"/>
    <mergeCell ref="A1070:A1072"/>
    <mergeCell ref="A1073:B1073"/>
    <mergeCell ref="A1076:B1076"/>
    <mergeCell ref="A297:B297"/>
    <mergeCell ref="A298:B298"/>
    <mergeCell ref="A299:B299"/>
    <mergeCell ref="A867:B867"/>
    <mergeCell ref="A868:B868"/>
    <mergeCell ref="A869:B869"/>
    <mergeCell ref="A870:A873"/>
    <mergeCell ref="A874:B874"/>
    <mergeCell ref="A878:B878"/>
    <mergeCell ref="A1057:B1057"/>
    <mergeCell ref="A1058:B1058"/>
    <mergeCell ref="A1059:A1061"/>
    <mergeCell ref="A1062:B1062"/>
    <mergeCell ref="A1065:B1065"/>
    <mergeCell ref="A300:A303"/>
    <mergeCell ref="A304:B304"/>
    <mergeCell ref="A308:B308"/>
  </mergeCells>
  <phoneticPr fontId="2"/>
  <printOptions horizontalCentered="1" verticalCentered="1"/>
  <pageMargins left="0.70866141732283472" right="0.70866141732283472" top="0.39370078740157483" bottom="0.19685039370078741" header="0.19685039370078741" footer="0.19685039370078741"/>
  <pageSetup paperSize="9" scale="85" fitToHeight="0" orientation="landscape" r:id="rId1"/>
  <headerFooter>
    <oddFooter>&amp;C&amp;P/&amp;N</oddFooter>
  </headerFooter>
  <rowBreaks count="24" manualBreakCount="24">
    <brk id="42" max="16" man="1"/>
    <brk id="86" max="16" man="1"/>
    <brk id="130" max="16" man="1"/>
    <brk id="176" max="16" man="1"/>
    <brk id="226" max="16" man="1"/>
    <brk id="274" max="16" man="1"/>
    <brk id="321" max="16" man="1"/>
    <brk id="365" max="16" man="1"/>
    <brk id="409" max="16" man="1"/>
    <brk id="453" max="16" man="1"/>
    <brk id="497" max="16" man="1"/>
    <brk id="541" max="16" man="1"/>
    <brk id="585" max="16" man="1"/>
    <brk id="629" max="16" man="1"/>
    <brk id="673" max="16" man="1"/>
    <brk id="717" max="16" man="1"/>
    <brk id="761" max="16" man="1"/>
    <brk id="805" max="16" man="1"/>
    <brk id="853" max="16" man="1"/>
    <brk id="901" max="16" man="1"/>
    <brk id="945" max="16" man="1"/>
    <brk id="989" max="16" man="1"/>
    <brk id="1033" max="16" man="1"/>
    <brk id="1076"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2"/>
  <sheetViews>
    <sheetView view="pageBreakPreview" topLeftCell="A113" zoomScale="90" zoomScaleNormal="100" zoomScaleSheetLayoutView="90" workbookViewId="0">
      <selection activeCell="D373" sqref="D373"/>
    </sheetView>
  </sheetViews>
  <sheetFormatPr defaultRowHeight="13.5" x14ac:dyDescent="0.15"/>
  <cols>
    <col min="1" max="1" width="13" style="1" bestFit="1" customWidth="1"/>
    <col min="2" max="2" width="9.625" style="1" customWidth="1"/>
    <col min="3" max="3" width="5.25" style="1" bestFit="1" customWidth="1"/>
    <col min="4" max="7" width="9.125" style="1" bestFit="1" customWidth="1"/>
    <col min="8" max="9" width="9.25" style="1" bestFit="1" customWidth="1"/>
    <col min="10" max="16" width="9.125" style="1" bestFit="1" customWidth="1"/>
    <col min="17" max="18" width="10.375" style="1" bestFit="1" customWidth="1"/>
    <col min="19" max="19" width="9.25" style="1" bestFit="1" customWidth="1"/>
    <col min="20" max="16384" width="9" style="1"/>
  </cols>
  <sheetData>
    <row r="1" spans="1:25" ht="17.25" x14ac:dyDescent="0.15">
      <c r="A1" s="7" t="s">
        <v>272</v>
      </c>
      <c r="B1" s="6"/>
      <c r="C1" s="6"/>
      <c r="D1" s="6"/>
      <c r="E1" s="6"/>
      <c r="F1" s="6"/>
      <c r="G1" s="6"/>
      <c r="H1" s="6"/>
      <c r="I1" s="6"/>
      <c r="J1" s="6"/>
      <c r="K1" s="6"/>
      <c r="L1" s="6"/>
      <c r="M1" s="6"/>
      <c r="N1" s="6"/>
      <c r="O1" s="6"/>
      <c r="P1" s="6"/>
      <c r="Q1" s="6"/>
      <c r="S1" s="53"/>
    </row>
    <row r="2" spans="1:25" ht="30" customHeight="1" x14ac:dyDescent="0.3">
      <c r="A2" s="316" t="s">
        <v>273</v>
      </c>
      <c r="B2" s="316"/>
      <c r="C2" s="79" t="str">
        <f>'内訳書(一括落札)'!$C$2</f>
        <v>　本庁舎等95施設電力調達</v>
      </c>
      <c r="D2" s="11"/>
      <c r="E2" s="11"/>
      <c r="F2" s="11"/>
      <c r="G2" s="11"/>
      <c r="H2" s="10"/>
      <c r="I2" s="10"/>
      <c r="J2" s="10"/>
      <c r="K2" s="10"/>
      <c r="L2" s="10"/>
      <c r="M2" s="10"/>
      <c r="N2" s="51"/>
      <c r="O2" s="51"/>
      <c r="P2" s="51"/>
      <c r="Q2" s="51"/>
      <c r="R2" s="52"/>
      <c r="S2" s="52"/>
      <c r="T2" s="52"/>
      <c r="U2" s="52"/>
      <c r="V2" s="52"/>
      <c r="W2" s="52"/>
      <c r="X2" s="52"/>
      <c r="Y2" s="52"/>
    </row>
    <row r="3" spans="1:25" ht="28.5" customHeight="1" x14ac:dyDescent="0.15">
      <c r="A3" s="78" t="s">
        <v>15</v>
      </c>
      <c r="B3" s="317" t="s">
        <v>16</v>
      </c>
      <c r="C3" s="317"/>
      <c r="D3" s="318"/>
      <c r="E3" s="318"/>
      <c r="F3" s="318"/>
      <c r="G3" s="318"/>
      <c r="H3" s="318"/>
      <c r="J3" s="82"/>
      <c r="K3" s="82"/>
      <c r="L3" s="67"/>
      <c r="M3" s="67"/>
      <c r="N3" s="82"/>
      <c r="O3" s="82"/>
      <c r="P3" s="83"/>
      <c r="Q3" s="83"/>
    </row>
    <row r="4" spans="1:25" ht="30.75" customHeight="1" x14ac:dyDescent="0.15">
      <c r="A4" s="9"/>
      <c r="B4" s="317" t="s">
        <v>17</v>
      </c>
      <c r="C4" s="317"/>
      <c r="D4" s="319"/>
      <c r="E4" s="319"/>
      <c r="F4" s="319"/>
      <c r="G4" s="319"/>
      <c r="H4" s="13" t="s">
        <v>19</v>
      </c>
      <c r="J4" s="82"/>
      <c r="K4" s="82"/>
      <c r="L4" s="67"/>
      <c r="M4" s="67"/>
      <c r="N4" s="82"/>
      <c r="O4" s="82"/>
      <c r="P4" s="83"/>
      <c r="Q4" s="83"/>
    </row>
    <row r="5" spans="1:25" ht="14.25" x14ac:dyDescent="0.15">
      <c r="A5" s="8"/>
      <c r="B5" s="8"/>
      <c r="C5" s="8"/>
      <c r="D5" s="8"/>
      <c r="E5" s="8"/>
      <c r="F5" s="8"/>
      <c r="G5" s="8"/>
      <c r="H5" s="8"/>
      <c r="I5" s="8"/>
      <c r="J5" s="320"/>
      <c r="K5" s="320"/>
      <c r="L5" s="320"/>
      <c r="M5" s="320"/>
      <c r="N5" s="320"/>
      <c r="O5" s="320"/>
      <c r="P5" s="320"/>
      <c r="Q5" s="320"/>
    </row>
    <row r="6" spans="1:25" ht="29.25" customHeight="1" x14ac:dyDescent="0.15">
      <c r="A6" s="8"/>
      <c r="B6" s="8"/>
      <c r="C6" s="8"/>
      <c r="D6" s="321" t="s">
        <v>227</v>
      </c>
      <c r="E6" s="322"/>
      <c r="F6" s="310" t="str">
        <f>IFERROR(IF(Q39=0,"",Q39),"")</f>
        <v/>
      </c>
      <c r="G6" s="310"/>
      <c r="H6" s="281" t="s">
        <v>246</v>
      </c>
      <c r="I6" s="282"/>
      <c r="J6" s="283" t="str">
        <f>IFERROR(IF(Q232=0,"",Q232),"")</f>
        <v/>
      </c>
      <c r="K6" s="284"/>
      <c r="L6" s="281" t="s">
        <v>256</v>
      </c>
      <c r="M6" s="282"/>
      <c r="N6" s="310" t="str">
        <f>IFERROR(IF(Q418=0,"",Q418),"")</f>
        <v/>
      </c>
      <c r="O6" s="310"/>
      <c r="P6" s="80"/>
      <c r="Q6" s="80"/>
    </row>
    <row r="7" spans="1:25" ht="29.25" customHeight="1" x14ac:dyDescent="0.15">
      <c r="A7" s="8"/>
      <c r="B7" s="8"/>
      <c r="C7" s="8"/>
      <c r="D7" s="281" t="s">
        <v>228</v>
      </c>
      <c r="E7" s="309"/>
      <c r="F7" s="310" t="str">
        <f>IFERROR(IF(Q50=0,"",Q50),"")</f>
        <v/>
      </c>
      <c r="G7" s="310"/>
      <c r="H7" s="281" t="s">
        <v>247</v>
      </c>
      <c r="I7" s="282"/>
      <c r="J7" s="283" t="str">
        <f>IFERROR(IF(Q245=0,"",Q245),"")</f>
        <v/>
      </c>
      <c r="K7" s="284"/>
      <c r="L7" s="281" t="s">
        <v>257</v>
      </c>
      <c r="M7" s="309"/>
      <c r="N7" s="310" t="str">
        <f>IFERROR(IF(Q429=0,"",Q429),"")</f>
        <v/>
      </c>
      <c r="O7" s="310"/>
      <c r="P7" s="80"/>
      <c r="Q7" s="80"/>
    </row>
    <row r="8" spans="1:25" ht="29.25" customHeight="1" x14ac:dyDescent="0.15">
      <c r="A8" s="8"/>
      <c r="B8" s="8"/>
      <c r="C8" s="8"/>
      <c r="D8" s="281" t="s">
        <v>229</v>
      </c>
      <c r="E8" s="309"/>
      <c r="F8" s="310" t="str">
        <f>IFERROR(IF(Q61=0,"",Q61),"")</f>
        <v/>
      </c>
      <c r="G8" s="310"/>
      <c r="H8" s="281" t="s">
        <v>248</v>
      </c>
      <c r="I8" s="282"/>
      <c r="J8" s="283" t="str">
        <f>IFERROR(IF(Q258=0,"",Q258),"")</f>
        <v/>
      </c>
      <c r="K8" s="284"/>
      <c r="L8" s="281" t="s">
        <v>258</v>
      </c>
      <c r="M8" s="282"/>
      <c r="N8" s="283" t="str">
        <f>IFERROR(IF(Q440=0,"",Q440),"")</f>
        <v/>
      </c>
      <c r="O8" s="284"/>
      <c r="P8" s="80"/>
      <c r="Q8" s="80"/>
    </row>
    <row r="9" spans="1:25" ht="29.25" customHeight="1" x14ac:dyDescent="0.15">
      <c r="A9" s="8"/>
      <c r="B9" s="8"/>
      <c r="C9" s="8"/>
      <c r="D9" s="281" t="s">
        <v>232</v>
      </c>
      <c r="E9" s="282"/>
      <c r="F9" s="283" t="str">
        <f>IFERROR(IF(Q72=0,"",Q72),"")</f>
        <v/>
      </c>
      <c r="G9" s="284"/>
      <c r="H9" s="281" t="s">
        <v>249</v>
      </c>
      <c r="I9" s="282"/>
      <c r="J9" s="283" t="str">
        <f>IFERROR(IF(Q271=0,"",Q271),"")</f>
        <v/>
      </c>
      <c r="K9" s="284"/>
      <c r="L9" s="281" t="s">
        <v>259</v>
      </c>
      <c r="M9" s="282"/>
      <c r="N9" s="283" t="str">
        <f>IFERROR(IF(Q451=0,"",Q451),"")</f>
        <v/>
      </c>
      <c r="O9" s="284"/>
      <c r="P9" s="80"/>
      <c r="Q9" s="80"/>
    </row>
    <row r="10" spans="1:25" ht="29.25" customHeight="1" x14ac:dyDescent="0.15">
      <c r="A10" s="8"/>
      <c r="B10" s="8"/>
      <c r="C10" s="8"/>
      <c r="D10" s="281" t="s">
        <v>233</v>
      </c>
      <c r="E10" s="282"/>
      <c r="F10" s="283" t="str">
        <f>IFERROR(IF(Q83=0,"",Q83),"")</f>
        <v/>
      </c>
      <c r="G10" s="284"/>
      <c r="H10" s="281" t="s">
        <v>250</v>
      </c>
      <c r="I10" s="282"/>
      <c r="J10" s="283" t="str">
        <f>IFERROR(IF(Q282=0,"",Q282),"")</f>
        <v/>
      </c>
      <c r="K10" s="284"/>
      <c r="L10" s="281" t="s">
        <v>260</v>
      </c>
      <c r="M10" s="282"/>
      <c r="N10" s="283" t="str">
        <f>IFERROR(IF(Q462=0,"",Q462),"")</f>
        <v/>
      </c>
      <c r="O10" s="284"/>
      <c r="P10" s="80"/>
      <c r="Q10" s="80"/>
    </row>
    <row r="11" spans="1:25" ht="29.25" customHeight="1" x14ac:dyDescent="0.15">
      <c r="A11" s="8"/>
      <c r="B11" s="8"/>
      <c r="C11" s="8"/>
      <c r="D11" s="285" t="s">
        <v>234</v>
      </c>
      <c r="E11" s="286"/>
      <c r="F11" s="283" t="str">
        <f>IFERROR(IF(Q94=0,"",Q94),"")</f>
        <v/>
      </c>
      <c r="G11" s="284"/>
      <c r="H11" s="281" t="s">
        <v>251</v>
      </c>
      <c r="I11" s="282"/>
      <c r="J11" s="283" t="str">
        <f>IFERROR(IF(Q293=0,"",Q293),"")</f>
        <v/>
      </c>
      <c r="K11" s="284"/>
      <c r="L11" s="285" t="s">
        <v>261</v>
      </c>
      <c r="M11" s="286"/>
      <c r="N11" s="283" t="str">
        <f>IFERROR(IF(Q473=0,"",Q473),"")</f>
        <v/>
      </c>
      <c r="O11" s="284"/>
      <c r="P11" s="80"/>
      <c r="Q11" s="80"/>
    </row>
    <row r="12" spans="1:25" ht="29.25" customHeight="1" x14ac:dyDescent="0.15">
      <c r="A12" s="8"/>
      <c r="B12" s="8"/>
      <c r="C12" s="8"/>
      <c r="D12" s="281" t="s">
        <v>235</v>
      </c>
      <c r="E12" s="282"/>
      <c r="F12" s="283" t="str">
        <f>IFERROR(IF(Q105=0,"",Q105),"")</f>
        <v/>
      </c>
      <c r="G12" s="284"/>
      <c r="H12" s="281" t="s">
        <v>252</v>
      </c>
      <c r="I12" s="282"/>
      <c r="J12" s="283" t="str">
        <f>IFERROR(IF(Q304=0,"",Q304),"")</f>
        <v/>
      </c>
      <c r="K12" s="284"/>
      <c r="L12" s="281" t="s">
        <v>262</v>
      </c>
      <c r="M12" s="282"/>
      <c r="N12" s="283" t="str">
        <f>IFERROR(IF(Q484=0,"",Q484),"")</f>
        <v/>
      </c>
      <c r="O12" s="284"/>
      <c r="P12" s="80"/>
      <c r="Q12" s="80"/>
    </row>
    <row r="13" spans="1:25" ht="29.25" customHeight="1" x14ac:dyDescent="0.15">
      <c r="A13" s="8"/>
      <c r="B13" s="8"/>
      <c r="C13" s="8"/>
      <c r="D13" s="281" t="s">
        <v>236</v>
      </c>
      <c r="E13" s="282"/>
      <c r="F13" s="283" t="str">
        <f>IFERROR(IF(Q116=0,"",Q116),"")</f>
        <v/>
      </c>
      <c r="G13" s="284"/>
      <c r="H13" s="314" t="s">
        <v>279</v>
      </c>
      <c r="I13" s="315"/>
      <c r="J13" s="283" t="str">
        <f>'内訳書(個別落札 小・中・養護学校計42施設) '!L3</f>
        <v/>
      </c>
      <c r="K13" s="284"/>
      <c r="L13" s="281" t="s">
        <v>263</v>
      </c>
      <c r="M13" s="282"/>
      <c r="N13" s="283" t="str">
        <f>IFERROR(IF(Q495=0,"",Q495),"")</f>
        <v/>
      </c>
      <c r="O13" s="284"/>
      <c r="P13" s="80"/>
      <c r="Q13" s="80"/>
    </row>
    <row r="14" spans="1:25" ht="29.25" customHeight="1" x14ac:dyDescent="0.15">
      <c r="A14" s="8"/>
      <c r="B14" s="8"/>
      <c r="C14" s="8"/>
      <c r="D14" s="281" t="s">
        <v>237</v>
      </c>
      <c r="E14" s="282"/>
      <c r="F14" s="283" t="str">
        <f>IFERROR(IF(Q127=0,"",Q127),"")</f>
        <v/>
      </c>
      <c r="G14" s="284"/>
      <c r="H14" s="281" t="s">
        <v>253</v>
      </c>
      <c r="I14" s="282"/>
      <c r="J14" s="283" t="str">
        <f>IFERROR(IF(Q315=0,"",Q315),"")</f>
        <v/>
      </c>
      <c r="K14" s="284"/>
      <c r="L14" s="281" t="s">
        <v>264</v>
      </c>
      <c r="M14" s="282"/>
      <c r="N14" s="283" t="str">
        <f>IFERROR(IF(Q506=0,"",Q506),"")</f>
        <v/>
      </c>
      <c r="O14" s="284"/>
      <c r="P14" s="80"/>
      <c r="Q14" s="80"/>
    </row>
    <row r="15" spans="1:25" ht="29.25" customHeight="1" x14ac:dyDescent="0.15">
      <c r="A15" s="8"/>
      <c r="B15" s="8"/>
      <c r="C15" s="8"/>
      <c r="D15" s="281" t="s">
        <v>238</v>
      </c>
      <c r="E15" s="282"/>
      <c r="F15" s="283" t="str">
        <f>IFERROR(IF(Q138=0,"",Q138),"")</f>
        <v/>
      </c>
      <c r="G15" s="284"/>
      <c r="H15" s="281" t="s">
        <v>275</v>
      </c>
      <c r="I15" s="282"/>
      <c r="J15" s="283" t="str">
        <f>IFERROR(IF(Q326=0,"",Q326),"")</f>
        <v/>
      </c>
      <c r="K15" s="284"/>
      <c r="L15" s="281" t="s">
        <v>265</v>
      </c>
      <c r="M15" s="282"/>
      <c r="N15" s="283" t="str">
        <f>IFERROR(IF(Q517=0,"",Q517),"")</f>
        <v/>
      </c>
      <c r="O15" s="284"/>
      <c r="P15" s="80"/>
      <c r="Q15" s="80"/>
    </row>
    <row r="16" spans="1:25" ht="29.25" customHeight="1" x14ac:dyDescent="0.15">
      <c r="A16" s="8"/>
      <c r="B16" s="8"/>
      <c r="C16" s="8"/>
      <c r="D16" s="281" t="s">
        <v>239</v>
      </c>
      <c r="E16" s="282"/>
      <c r="F16" s="283" t="str">
        <f>IFERROR(IF(Q149=0,"",Q149),"")</f>
        <v/>
      </c>
      <c r="G16" s="284"/>
      <c r="H16" s="281" t="s">
        <v>276</v>
      </c>
      <c r="I16" s="282"/>
      <c r="J16" s="283" t="str">
        <f>IFERROR(IF(Q337=0,"",Q337),"")</f>
        <v/>
      </c>
      <c r="K16" s="284"/>
      <c r="L16" s="281" t="s">
        <v>266</v>
      </c>
      <c r="M16" s="282"/>
      <c r="N16" s="283" t="str">
        <f>IFERROR(IF(Q528=0,"",Q528),"")</f>
        <v/>
      </c>
      <c r="O16" s="284"/>
      <c r="P16" s="80"/>
      <c r="Q16" s="80"/>
    </row>
    <row r="17" spans="1:20" ht="29.25" customHeight="1" x14ac:dyDescent="0.15">
      <c r="A17" s="8"/>
      <c r="B17" s="8"/>
      <c r="C17" s="8"/>
      <c r="D17" s="281" t="s">
        <v>240</v>
      </c>
      <c r="E17" s="282"/>
      <c r="F17" s="283" t="str">
        <f>IFERROR(IF(Q160=0,"",Q160),"")</f>
        <v/>
      </c>
      <c r="G17" s="284"/>
      <c r="H17" s="281" t="s">
        <v>254</v>
      </c>
      <c r="I17" s="282"/>
      <c r="J17" s="283" t="str">
        <f>IFERROR(IF(Q348=0,"",Q348),"")</f>
        <v/>
      </c>
      <c r="K17" s="284"/>
      <c r="L17" s="281" t="s">
        <v>267</v>
      </c>
      <c r="M17" s="282"/>
      <c r="N17" s="283" t="str">
        <f>IFERROR(IF(Q539=0,"",Q539),"")</f>
        <v/>
      </c>
      <c r="O17" s="284"/>
      <c r="P17" s="80"/>
      <c r="Q17" s="80"/>
    </row>
    <row r="18" spans="1:20" ht="29.25" customHeight="1" x14ac:dyDescent="0.15">
      <c r="A18" s="8"/>
      <c r="B18" s="8"/>
      <c r="C18" s="8"/>
      <c r="D18" s="281" t="s">
        <v>241</v>
      </c>
      <c r="E18" s="282"/>
      <c r="F18" s="283" t="str">
        <f>IFERROR(IF(Q171=0,"",Q171),"")</f>
        <v/>
      </c>
      <c r="G18" s="284"/>
      <c r="H18" s="281" t="s">
        <v>255</v>
      </c>
      <c r="I18" s="282"/>
      <c r="J18" s="283" t="str">
        <f>IFERROR(IF(Q361=0,"",Q361),"")</f>
        <v/>
      </c>
      <c r="K18" s="284"/>
      <c r="L18" s="281" t="s">
        <v>268</v>
      </c>
      <c r="M18" s="282"/>
      <c r="N18" s="283" t="str">
        <f>IFERROR(IF(Q550=0,"",Q550),"")</f>
        <v/>
      </c>
      <c r="O18" s="284"/>
      <c r="P18" s="80"/>
      <c r="Q18" s="80"/>
    </row>
    <row r="19" spans="1:20" ht="29.25" customHeight="1" x14ac:dyDescent="0.15">
      <c r="A19" s="8"/>
      <c r="B19" s="8"/>
      <c r="C19" s="8"/>
      <c r="D19" s="281" t="s">
        <v>242</v>
      </c>
      <c r="E19" s="309"/>
      <c r="F19" s="310" t="str">
        <f>IFERROR(IF(Q182=0,"",Q182),"")</f>
        <v/>
      </c>
      <c r="G19" s="310"/>
      <c r="H19" s="281" t="s">
        <v>284</v>
      </c>
      <c r="I19" s="282"/>
      <c r="J19" s="310" t="str">
        <f>IFERROR(IF(Q374=0,"",Q374),"")</f>
        <v/>
      </c>
      <c r="K19" s="310"/>
      <c r="L19" s="281" t="s">
        <v>269</v>
      </c>
      <c r="M19" s="282"/>
      <c r="N19" s="283" t="str">
        <f>IFERROR(IF(Q561=0,"",Q561),"")</f>
        <v/>
      </c>
      <c r="O19" s="284"/>
      <c r="P19" s="80"/>
      <c r="Q19" s="80"/>
    </row>
    <row r="20" spans="1:20" ht="29.25" customHeight="1" x14ac:dyDescent="0.15">
      <c r="A20" s="8"/>
      <c r="B20" s="8"/>
      <c r="C20" s="8"/>
      <c r="D20" s="281" t="s">
        <v>243</v>
      </c>
      <c r="E20" s="309"/>
      <c r="F20" s="310" t="str">
        <f>IFERROR(IF(Q195=0,"",Q195),"")</f>
        <v/>
      </c>
      <c r="G20" s="310"/>
      <c r="H20" s="281" t="s">
        <v>413</v>
      </c>
      <c r="I20" s="282"/>
      <c r="J20" s="310" t="str">
        <f>IFERROR(IF(Q385=0,"",Q385),"")</f>
        <v/>
      </c>
      <c r="K20" s="310"/>
      <c r="L20" s="285" t="s">
        <v>277</v>
      </c>
      <c r="M20" s="286"/>
      <c r="N20" s="283" t="str">
        <f>IFERROR(IF(Q572=0,"",Q572),"")</f>
        <v/>
      </c>
      <c r="O20" s="284"/>
      <c r="P20" s="80"/>
      <c r="Q20" s="80"/>
    </row>
    <row r="21" spans="1:20" ht="29.25" customHeight="1" x14ac:dyDescent="0.15">
      <c r="A21" s="8"/>
      <c r="B21" s="8"/>
      <c r="C21" s="8"/>
      <c r="D21" s="281" t="s">
        <v>244</v>
      </c>
      <c r="E21" s="309"/>
      <c r="F21" s="310" t="str">
        <f>IFERROR(IF(Q208=0,"",Q208),"")</f>
        <v/>
      </c>
      <c r="G21" s="310"/>
      <c r="H21" s="285" t="s">
        <v>230</v>
      </c>
      <c r="I21" s="323"/>
      <c r="J21" s="310" t="str">
        <f>IFERROR(IF(Q396=0,"",Q396),"")</f>
        <v/>
      </c>
      <c r="K21" s="310"/>
      <c r="L21" s="281" t="s">
        <v>270</v>
      </c>
      <c r="M21" s="282"/>
      <c r="N21" s="283" t="str">
        <f>IFERROR(IF(Q583=0,"",Q583),"")</f>
        <v/>
      </c>
      <c r="O21" s="284"/>
      <c r="P21" s="80"/>
      <c r="Q21" s="80"/>
    </row>
    <row r="22" spans="1:20" ht="29.25" customHeight="1" x14ac:dyDescent="0.15">
      <c r="A22" s="8"/>
      <c r="B22" s="8"/>
      <c r="C22" s="8"/>
      <c r="D22" s="281" t="s">
        <v>245</v>
      </c>
      <c r="E22" s="309"/>
      <c r="F22" s="310" t="str">
        <f>IFERROR(IF(Q221=0,"",Q221),"")</f>
        <v/>
      </c>
      <c r="G22" s="310"/>
      <c r="H22" s="285" t="s">
        <v>231</v>
      </c>
      <c r="I22" s="323"/>
      <c r="J22" s="310" t="str">
        <f>IFERROR(IF(Q407=0,"",Q407),"")</f>
        <v/>
      </c>
      <c r="K22" s="310"/>
      <c r="L22" s="281" t="s">
        <v>271</v>
      </c>
      <c r="M22" s="282"/>
      <c r="N22" s="283" t="str">
        <f>IFERROR(IF(Q596=0,"",Q596),"")</f>
        <v/>
      </c>
      <c r="O22" s="284"/>
      <c r="P22" s="80"/>
      <c r="Q22" s="80"/>
    </row>
    <row r="23" spans="1:20" ht="14.25" x14ac:dyDescent="0.15">
      <c r="A23" s="8"/>
      <c r="B23" s="8"/>
      <c r="C23" s="8"/>
      <c r="D23" s="311" t="s">
        <v>224</v>
      </c>
      <c r="E23" s="311"/>
      <c r="F23" s="311"/>
      <c r="G23" s="311"/>
      <c r="H23" s="311"/>
      <c r="I23" s="311"/>
      <c r="J23" s="311"/>
      <c r="K23" s="311"/>
      <c r="L23" s="311"/>
      <c r="M23" s="311"/>
      <c r="N23" s="311"/>
      <c r="O23" s="311"/>
      <c r="P23" s="80"/>
      <c r="Q23" s="80"/>
    </row>
    <row r="24" spans="1:20" ht="14.25" x14ac:dyDescent="0.15">
      <c r="A24" s="8"/>
      <c r="B24" s="8"/>
      <c r="C24" s="8"/>
      <c r="D24" s="311" t="s">
        <v>225</v>
      </c>
      <c r="E24" s="311"/>
      <c r="F24" s="311"/>
      <c r="G24" s="311"/>
      <c r="H24" s="311"/>
      <c r="I24" s="311"/>
      <c r="J24" s="311"/>
      <c r="K24" s="311"/>
      <c r="L24" s="311"/>
      <c r="M24" s="311"/>
      <c r="N24" s="311"/>
      <c r="O24" s="311"/>
      <c r="P24" s="80"/>
      <c r="Q24" s="80"/>
    </row>
    <row r="25" spans="1:20" ht="14.25" customHeight="1" x14ac:dyDescent="0.15">
      <c r="A25" s="8"/>
      <c r="B25" s="8"/>
      <c r="C25" s="8"/>
      <c r="D25" s="312" t="s">
        <v>226</v>
      </c>
      <c r="E25" s="312"/>
      <c r="F25" s="312"/>
      <c r="G25" s="312"/>
      <c r="H25" s="312"/>
      <c r="I25" s="312"/>
      <c r="J25" s="312"/>
      <c r="K25" s="312"/>
      <c r="L25" s="312"/>
      <c r="M25" s="312"/>
      <c r="N25" s="312"/>
      <c r="O25" s="312"/>
      <c r="P25" s="80"/>
      <c r="Q25" s="80"/>
    </row>
    <row r="26" spans="1:20" ht="25.5" customHeight="1" x14ac:dyDescent="0.15">
      <c r="A26" s="8"/>
      <c r="B26" s="8"/>
      <c r="C26" s="8"/>
      <c r="D26" s="312"/>
      <c r="E26" s="312"/>
      <c r="F26" s="312"/>
      <c r="G26" s="312"/>
      <c r="H26" s="312"/>
      <c r="I26" s="312"/>
      <c r="J26" s="312"/>
      <c r="K26" s="312"/>
      <c r="L26" s="312"/>
      <c r="M26" s="312"/>
      <c r="N26" s="312"/>
      <c r="O26" s="312"/>
      <c r="P26" s="313"/>
      <c r="Q26" s="313"/>
    </row>
    <row r="27" spans="1:20" ht="18" customHeight="1" x14ac:dyDescent="0.15">
      <c r="A27" s="9" t="s">
        <v>11</v>
      </c>
      <c r="B27" s="8"/>
      <c r="C27" s="8"/>
      <c r="D27" s="8"/>
      <c r="E27" s="8"/>
      <c r="F27" s="8"/>
      <c r="G27" s="8"/>
      <c r="H27" s="8"/>
      <c r="I27" s="8"/>
      <c r="J27" s="8"/>
      <c r="K27" s="8"/>
      <c r="L27" s="8"/>
      <c r="M27" s="8"/>
      <c r="N27" s="8"/>
      <c r="O27" s="8"/>
      <c r="P27" s="8"/>
      <c r="Q27" s="8"/>
    </row>
    <row r="28" spans="1:20" x14ac:dyDescent="0.15">
      <c r="A28" s="12" t="s">
        <v>20</v>
      </c>
      <c r="B28" s="3"/>
      <c r="C28" s="3"/>
      <c r="D28" s="3"/>
      <c r="E28" s="4"/>
      <c r="F28" s="4"/>
      <c r="G28" s="4"/>
      <c r="H28" s="4"/>
      <c r="I28" s="4"/>
      <c r="J28" s="4"/>
      <c r="K28" s="4"/>
      <c r="L28" s="4"/>
      <c r="M28" s="4"/>
      <c r="N28" s="4"/>
      <c r="O28" s="4"/>
      <c r="P28" s="4"/>
      <c r="Q28" s="5"/>
    </row>
    <row r="29" spans="1:20" x14ac:dyDescent="0.15">
      <c r="A29" s="56"/>
    </row>
    <row r="30" spans="1:20" x14ac:dyDescent="0.15">
      <c r="A30" s="301" t="s">
        <v>200</v>
      </c>
      <c r="B30" s="302"/>
      <c r="C30" s="14" t="s">
        <v>2</v>
      </c>
      <c r="D30" s="14" t="s">
        <v>10</v>
      </c>
      <c r="E30" s="84" t="str">
        <f>'内訳書(一括落札)'!E10</f>
        <v>2021/10</v>
      </c>
      <c r="F30" s="84" t="str">
        <f>'内訳書(一括落札)'!F10</f>
        <v>2021/11</v>
      </c>
      <c r="G30" s="84" t="str">
        <f>'内訳書(一括落札)'!G10</f>
        <v>2021/12</v>
      </c>
      <c r="H30" s="84" t="str">
        <f>'内訳書(一括落札)'!H10</f>
        <v>2022/1</v>
      </c>
      <c r="I30" s="84" t="str">
        <f>'内訳書(一括落札)'!I10</f>
        <v>2022/2</v>
      </c>
      <c r="J30" s="84" t="str">
        <f>'内訳書(一括落札)'!J10</f>
        <v>2022/3</v>
      </c>
      <c r="K30" s="84" t="str">
        <f>'内訳書(一括落札)'!K10</f>
        <v>2022/4</v>
      </c>
      <c r="L30" s="84" t="str">
        <f>'内訳書(一括落札)'!L10</f>
        <v>2022/5</v>
      </c>
      <c r="M30" s="84" t="str">
        <f>'内訳書(一括落札)'!M10</f>
        <v>2022/6</v>
      </c>
      <c r="N30" s="84" t="str">
        <f>'内訳書(一括落札)'!N10</f>
        <v>2022/7</v>
      </c>
      <c r="O30" s="84" t="str">
        <f>'内訳書(一括落札)'!O10</f>
        <v>2022/8</v>
      </c>
      <c r="P30" s="84" t="str">
        <f>'内訳書(一括落札)'!P10</f>
        <v>2022/9</v>
      </c>
      <c r="Q30" s="15" t="s">
        <v>8</v>
      </c>
      <c r="S30" s="126" t="str">
        <f>'内訳書(一括落札)'!Q10</f>
        <v>年間合計</v>
      </c>
    </row>
    <row r="31" spans="1:20" x14ac:dyDescent="0.15">
      <c r="A31" s="299" t="s">
        <v>32</v>
      </c>
      <c r="B31" s="300"/>
      <c r="C31" s="16" t="s">
        <v>33</v>
      </c>
      <c r="D31" s="17"/>
      <c r="E31" s="85">
        <f>'内訳書(一括落札)'!E11</f>
        <v>1000</v>
      </c>
      <c r="F31" s="85">
        <f>'内訳書(一括落札)'!F11</f>
        <v>1000</v>
      </c>
      <c r="G31" s="85">
        <f>'内訳書(一括落札)'!G11</f>
        <v>1000</v>
      </c>
      <c r="H31" s="85">
        <f>'内訳書(一括落札)'!H11</f>
        <v>1000</v>
      </c>
      <c r="I31" s="85">
        <f>'内訳書(一括落札)'!I11</f>
        <v>1000</v>
      </c>
      <c r="J31" s="85">
        <f>'内訳書(一括落札)'!J11</f>
        <v>1000</v>
      </c>
      <c r="K31" s="85">
        <f>'内訳書(一括落札)'!K11</f>
        <v>1000</v>
      </c>
      <c r="L31" s="85">
        <f>'内訳書(一括落札)'!L11</f>
        <v>1000</v>
      </c>
      <c r="M31" s="85">
        <f>'内訳書(一括落札)'!M11</f>
        <v>1000</v>
      </c>
      <c r="N31" s="85">
        <f>'内訳書(一括落札)'!N11</f>
        <v>1000</v>
      </c>
      <c r="O31" s="85">
        <f>'内訳書(一括落札)'!O11</f>
        <v>1000</v>
      </c>
      <c r="P31" s="85">
        <f>'内訳書(一括落札)'!P11</f>
        <v>1000</v>
      </c>
      <c r="Q31" s="18" t="s">
        <v>34</v>
      </c>
      <c r="S31" s="126" t="str">
        <f>'内訳書(一括落札)'!Q11</f>
        <v>-</v>
      </c>
      <c r="T31" s="125" t="e">
        <f>Q31-S31</f>
        <v>#VALUE!</v>
      </c>
    </row>
    <row r="32" spans="1:20" x14ac:dyDescent="0.15">
      <c r="A32" s="287" t="s">
        <v>1</v>
      </c>
      <c r="B32" s="288"/>
      <c r="C32" s="19" t="s">
        <v>36</v>
      </c>
      <c r="D32" s="20"/>
      <c r="E32" s="86">
        <f>'内訳書(一括落札)'!E12</f>
        <v>100</v>
      </c>
      <c r="F32" s="86">
        <f>'内訳書(一括落札)'!F12</f>
        <v>100</v>
      </c>
      <c r="G32" s="86">
        <f>'内訳書(一括落札)'!G12</f>
        <v>100</v>
      </c>
      <c r="H32" s="86">
        <f>'内訳書(一括落札)'!H12</f>
        <v>100</v>
      </c>
      <c r="I32" s="86">
        <f>'内訳書(一括落札)'!I12</f>
        <v>100</v>
      </c>
      <c r="J32" s="87">
        <f>'内訳書(一括落札)'!J12</f>
        <v>100</v>
      </c>
      <c r="K32" s="86">
        <f>'内訳書(一括落札)'!K12</f>
        <v>100</v>
      </c>
      <c r="L32" s="86">
        <f>'内訳書(一括落札)'!L12</f>
        <v>100</v>
      </c>
      <c r="M32" s="86">
        <f>'内訳書(一括落札)'!M12</f>
        <v>100</v>
      </c>
      <c r="N32" s="86">
        <f>'内訳書(一括落札)'!N12</f>
        <v>100</v>
      </c>
      <c r="O32" s="86">
        <f>'内訳書(一括落札)'!O12</f>
        <v>100</v>
      </c>
      <c r="P32" s="86">
        <f>'内訳書(一括落札)'!P12</f>
        <v>100</v>
      </c>
      <c r="Q32" s="21" t="s">
        <v>34</v>
      </c>
      <c r="S32" s="126" t="str">
        <f>'内訳書(一括落札)'!Q12</f>
        <v>-</v>
      </c>
      <c r="T32" s="125" t="e">
        <f t="shared" ref="T32:T73" si="0">Q32-S32</f>
        <v>#VALUE!</v>
      </c>
    </row>
    <row r="33" spans="1:20" x14ac:dyDescent="0.15">
      <c r="A33" s="289" t="s">
        <v>38</v>
      </c>
      <c r="B33" s="22" t="s">
        <v>3</v>
      </c>
      <c r="C33" s="22" t="s">
        <v>40</v>
      </c>
      <c r="D33" s="23"/>
      <c r="E33" s="88">
        <f>'内訳書(一括落札)'!E13</f>
        <v>0</v>
      </c>
      <c r="F33" s="88">
        <f>'内訳書(一括落札)'!F13</f>
        <v>0</v>
      </c>
      <c r="G33" s="88">
        <f>'内訳書(一括落札)'!G13</f>
        <v>0</v>
      </c>
      <c r="H33" s="88">
        <f>'内訳書(一括落札)'!H13</f>
        <v>0</v>
      </c>
      <c r="I33" s="88">
        <f>'内訳書(一括落札)'!I13</f>
        <v>0</v>
      </c>
      <c r="J33" s="88">
        <f>'内訳書(一括落札)'!J13</f>
        <v>0</v>
      </c>
      <c r="K33" s="88">
        <f>'内訳書(一括落札)'!K13</f>
        <v>0</v>
      </c>
      <c r="L33" s="88">
        <f>'内訳書(一括落札)'!L13</f>
        <v>0</v>
      </c>
      <c r="M33" s="88">
        <f>'内訳書(一括落札)'!M13</f>
        <v>0</v>
      </c>
      <c r="N33" s="89">
        <f>'内訳書(一括落札)'!N13</f>
        <v>222891</v>
      </c>
      <c r="O33" s="89">
        <f>'内訳書(一括落札)'!O13</f>
        <v>263296</v>
      </c>
      <c r="P33" s="89">
        <f>'内訳書(一括落札)'!P13</f>
        <v>209269</v>
      </c>
      <c r="Q33" s="21">
        <f>SUM(E33:P33)</f>
        <v>695456</v>
      </c>
      <c r="S33" s="126">
        <f>'内訳書(一括落札)'!Q13</f>
        <v>695456</v>
      </c>
      <c r="T33" s="125">
        <f t="shared" si="0"/>
        <v>0</v>
      </c>
    </row>
    <row r="34" spans="1:20" x14ac:dyDescent="0.15">
      <c r="A34" s="291"/>
      <c r="B34" s="22" t="s">
        <v>4</v>
      </c>
      <c r="C34" s="22" t="s">
        <v>40</v>
      </c>
      <c r="D34" s="23"/>
      <c r="E34" s="89">
        <f>'内訳書(一括落札)'!E14</f>
        <v>135444</v>
      </c>
      <c r="F34" s="89">
        <f>'内訳書(一括落札)'!F14</f>
        <v>117503</v>
      </c>
      <c r="G34" s="89">
        <f>'内訳書(一括落札)'!G14</f>
        <v>160089</v>
      </c>
      <c r="H34" s="89">
        <f>'内訳書(一括落札)'!H14</f>
        <v>185168</v>
      </c>
      <c r="I34" s="89">
        <f>'内訳書(一括落札)'!I14</f>
        <v>164528</v>
      </c>
      <c r="J34" s="89">
        <f>'内訳書(一括落札)'!J14</f>
        <v>168229</v>
      </c>
      <c r="K34" s="89">
        <f>'内訳書(一括落札)'!K14</f>
        <v>115180</v>
      </c>
      <c r="L34" s="89">
        <f>'内訳書(一括落札)'!L14</f>
        <v>120026</v>
      </c>
      <c r="M34" s="89">
        <f>'内訳書(一括落札)'!M14</f>
        <v>201149</v>
      </c>
      <c r="N34" s="89">
        <f>'内訳書(一括落札)'!N14</f>
        <v>0</v>
      </c>
      <c r="O34" s="89">
        <f>'内訳書(一括落札)'!O14</f>
        <v>0</v>
      </c>
      <c r="P34" s="89">
        <f>'内訳書(一括落札)'!P14</f>
        <v>0</v>
      </c>
      <c r="Q34" s="21">
        <f>SUM(E34:P34)</f>
        <v>1367316</v>
      </c>
      <c r="S34" s="126">
        <f>'内訳書(一括落札)'!Q14</f>
        <v>1367316</v>
      </c>
      <c r="T34" s="125">
        <f t="shared" si="0"/>
        <v>0</v>
      </c>
    </row>
    <row r="35" spans="1:20" x14ac:dyDescent="0.15">
      <c r="A35" s="292"/>
      <c r="B35" s="24" t="s">
        <v>0</v>
      </c>
      <c r="C35" s="24" t="s">
        <v>40</v>
      </c>
      <c r="D35" s="25"/>
      <c r="E35" s="26">
        <f t="shared" ref="E35:P35" si="1">SUM(E33:E34)</f>
        <v>135444</v>
      </c>
      <c r="F35" s="26">
        <f t="shared" si="1"/>
        <v>117503</v>
      </c>
      <c r="G35" s="26">
        <f t="shared" si="1"/>
        <v>160089</v>
      </c>
      <c r="H35" s="26">
        <f t="shared" si="1"/>
        <v>185168</v>
      </c>
      <c r="I35" s="26">
        <f t="shared" si="1"/>
        <v>164528</v>
      </c>
      <c r="J35" s="26">
        <f t="shared" si="1"/>
        <v>168229</v>
      </c>
      <c r="K35" s="26">
        <f t="shared" si="1"/>
        <v>115180</v>
      </c>
      <c r="L35" s="26">
        <f t="shared" si="1"/>
        <v>120026</v>
      </c>
      <c r="M35" s="26">
        <f t="shared" si="1"/>
        <v>201149</v>
      </c>
      <c r="N35" s="26">
        <f t="shared" si="1"/>
        <v>222891</v>
      </c>
      <c r="O35" s="26">
        <f t="shared" si="1"/>
        <v>263296</v>
      </c>
      <c r="P35" s="26">
        <f t="shared" si="1"/>
        <v>209269</v>
      </c>
      <c r="Q35" s="28">
        <f>SUM(E35:P35)</f>
        <v>2062772</v>
      </c>
      <c r="S35" s="126">
        <f>'内訳書(一括落札)'!Q15</f>
        <v>2062772</v>
      </c>
      <c r="T35" s="125">
        <f t="shared" si="0"/>
        <v>0</v>
      </c>
    </row>
    <row r="36" spans="1:20" x14ac:dyDescent="0.15">
      <c r="A36" s="293" t="s">
        <v>5</v>
      </c>
      <c r="B36" s="294"/>
      <c r="C36" s="29" t="s">
        <v>6</v>
      </c>
      <c r="D36" s="57"/>
      <c r="E36" s="30">
        <f t="shared" ref="E36:G36" si="2">$D36*E31*(185-E32)/100</f>
        <v>0</v>
      </c>
      <c r="F36" s="30">
        <f t="shared" si="2"/>
        <v>0</v>
      </c>
      <c r="G36" s="30">
        <f t="shared" si="2"/>
        <v>0</v>
      </c>
      <c r="H36" s="30">
        <f>$D36*H31*(185-H32)/100</f>
        <v>0</v>
      </c>
      <c r="I36" s="30">
        <f t="shared" ref="I36:J36" si="3">$D36*I31*(185-I32)/100</f>
        <v>0</v>
      </c>
      <c r="J36" s="30">
        <f t="shared" si="3"/>
        <v>0</v>
      </c>
      <c r="K36" s="30">
        <f>$D36*K31*(185-K32)/100</f>
        <v>0</v>
      </c>
      <c r="L36" s="30">
        <f t="shared" ref="L36:P36" si="4">$D36*L31*(185-L32)/100</f>
        <v>0</v>
      </c>
      <c r="M36" s="30">
        <f t="shared" si="4"/>
        <v>0</v>
      </c>
      <c r="N36" s="30">
        <f t="shared" si="4"/>
        <v>0</v>
      </c>
      <c r="O36" s="30">
        <f t="shared" si="4"/>
        <v>0</v>
      </c>
      <c r="P36" s="30">
        <f t="shared" si="4"/>
        <v>0</v>
      </c>
      <c r="Q36" s="31" t="s">
        <v>34</v>
      </c>
      <c r="S36" s="126" t="str">
        <f>'内訳書(一括落札)'!Q16</f>
        <v>-</v>
      </c>
      <c r="T36" s="125" t="e">
        <f t="shared" si="0"/>
        <v>#VALUE!</v>
      </c>
    </row>
    <row r="37" spans="1:20" x14ac:dyDescent="0.15">
      <c r="A37" s="32" t="s">
        <v>7</v>
      </c>
      <c r="B37" s="22" t="s">
        <v>3</v>
      </c>
      <c r="C37" s="22" t="s">
        <v>6</v>
      </c>
      <c r="D37" s="58"/>
      <c r="E37" s="33">
        <f t="shared" ref="E37:J38" si="5">$D37*E33</f>
        <v>0</v>
      </c>
      <c r="F37" s="33">
        <f t="shared" si="5"/>
        <v>0</v>
      </c>
      <c r="G37" s="33">
        <f t="shared" si="5"/>
        <v>0</v>
      </c>
      <c r="H37" s="33">
        <f t="shared" si="5"/>
        <v>0</v>
      </c>
      <c r="I37" s="33">
        <f t="shared" si="5"/>
        <v>0</v>
      </c>
      <c r="J37" s="33">
        <f t="shared" si="5"/>
        <v>0</v>
      </c>
      <c r="K37" s="33">
        <f>$D37*K33</f>
        <v>0</v>
      </c>
      <c r="L37" s="33">
        <f t="shared" ref="L37:P38" si="6">$D37*L33</f>
        <v>0</v>
      </c>
      <c r="M37" s="33">
        <f t="shared" si="6"/>
        <v>0</v>
      </c>
      <c r="N37" s="33">
        <f t="shared" si="6"/>
        <v>0</v>
      </c>
      <c r="O37" s="33">
        <f t="shared" si="6"/>
        <v>0</v>
      </c>
      <c r="P37" s="33">
        <f t="shared" si="6"/>
        <v>0</v>
      </c>
      <c r="Q37" s="34" t="s">
        <v>34</v>
      </c>
      <c r="S37" s="126" t="str">
        <f>'内訳書(一括落札)'!Q17</f>
        <v>-</v>
      </c>
      <c r="T37" s="125" t="e">
        <f t="shared" si="0"/>
        <v>#VALUE!</v>
      </c>
    </row>
    <row r="38" spans="1:20" x14ac:dyDescent="0.15">
      <c r="A38" s="35"/>
      <c r="B38" s="22" t="s">
        <v>4</v>
      </c>
      <c r="C38" s="22" t="s">
        <v>6</v>
      </c>
      <c r="D38" s="58"/>
      <c r="E38" s="33">
        <f t="shared" si="5"/>
        <v>0</v>
      </c>
      <c r="F38" s="33">
        <f t="shared" si="5"/>
        <v>0</v>
      </c>
      <c r="G38" s="33">
        <f t="shared" si="5"/>
        <v>0</v>
      </c>
      <c r="H38" s="33">
        <f t="shared" si="5"/>
        <v>0</v>
      </c>
      <c r="I38" s="33">
        <f t="shared" si="5"/>
        <v>0</v>
      </c>
      <c r="J38" s="33">
        <f t="shared" si="5"/>
        <v>0</v>
      </c>
      <c r="K38" s="33">
        <f>$D38*K34</f>
        <v>0</v>
      </c>
      <c r="L38" s="33">
        <f t="shared" si="6"/>
        <v>0</v>
      </c>
      <c r="M38" s="33">
        <f t="shared" si="6"/>
        <v>0</v>
      </c>
      <c r="N38" s="33">
        <f t="shared" si="6"/>
        <v>0</v>
      </c>
      <c r="O38" s="33">
        <f t="shared" si="6"/>
        <v>0</v>
      </c>
      <c r="P38" s="33">
        <f t="shared" si="6"/>
        <v>0</v>
      </c>
      <c r="Q38" s="34" t="s">
        <v>34</v>
      </c>
      <c r="S38" s="126" t="str">
        <f>'内訳書(一括落札)'!Q18</f>
        <v>-</v>
      </c>
      <c r="T38" s="125" t="e">
        <f t="shared" si="0"/>
        <v>#VALUE!</v>
      </c>
    </row>
    <row r="39" spans="1:20" x14ac:dyDescent="0.15">
      <c r="A39" s="295" t="s">
        <v>18</v>
      </c>
      <c r="B39" s="296"/>
      <c r="C39" s="29" t="s">
        <v>6</v>
      </c>
      <c r="D39" s="36"/>
      <c r="E39" s="59">
        <f t="shared" ref="E39:P39" si="7">ROUNDDOWN(SUM(E36:E38),0)</f>
        <v>0</v>
      </c>
      <c r="F39" s="59">
        <f t="shared" si="7"/>
        <v>0</v>
      </c>
      <c r="G39" s="59">
        <f t="shared" si="7"/>
        <v>0</v>
      </c>
      <c r="H39" s="59">
        <f t="shared" si="7"/>
        <v>0</v>
      </c>
      <c r="I39" s="59">
        <f t="shared" si="7"/>
        <v>0</v>
      </c>
      <c r="J39" s="60">
        <f t="shared" si="7"/>
        <v>0</v>
      </c>
      <c r="K39" s="37">
        <f t="shared" si="7"/>
        <v>0</v>
      </c>
      <c r="L39" s="37">
        <f t="shared" si="7"/>
        <v>0</v>
      </c>
      <c r="M39" s="37">
        <f t="shared" si="7"/>
        <v>0</v>
      </c>
      <c r="N39" s="37">
        <f t="shared" si="7"/>
        <v>0</v>
      </c>
      <c r="O39" s="37">
        <f t="shared" si="7"/>
        <v>0</v>
      </c>
      <c r="P39" s="37">
        <f t="shared" si="7"/>
        <v>0</v>
      </c>
      <c r="Q39" s="39">
        <f>SUM(E39:P39)</f>
        <v>0</v>
      </c>
      <c r="S39" s="126">
        <f>'内訳書(一括落札)'!Q19</f>
        <v>0</v>
      </c>
      <c r="T39" s="125">
        <f t="shared" si="0"/>
        <v>0</v>
      </c>
    </row>
    <row r="40" spans="1:20" x14ac:dyDescent="0.15">
      <c r="A40" s="2"/>
      <c r="B40" s="2"/>
      <c r="C40" s="2"/>
      <c r="D40" s="2"/>
      <c r="E40" s="61"/>
      <c r="F40" s="61"/>
      <c r="G40" s="61"/>
      <c r="H40" s="61"/>
      <c r="I40" s="61"/>
      <c r="J40" s="61"/>
      <c r="K40" s="2"/>
      <c r="L40" s="2"/>
      <c r="M40" s="2"/>
      <c r="N40" s="2"/>
      <c r="O40" s="2"/>
      <c r="P40" s="2"/>
      <c r="Q40" s="2"/>
      <c r="S40" s="126">
        <f>'内訳書(一括落札)'!Q20</f>
        <v>0</v>
      </c>
      <c r="T40" s="125">
        <f t="shared" si="0"/>
        <v>0</v>
      </c>
    </row>
    <row r="41" spans="1:20" x14ac:dyDescent="0.15">
      <c r="A41" s="301" t="s">
        <v>202</v>
      </c>
      <c r="B41" s="302"/>
      <c r="C41" s="14" t="s">
        <v>2</v>
      </c>
      <c r="D41" s="14" t="s">
        <v>10</v>
      </c>
      <c r="E41" s="84" t="str">
        <f>'内訳書(一括落札)'!E21</f>
        <v>2021/10</v>
      </c>
      <c r="F41" s="84" t="str">
        <f>'内訳書(一括落札)'!F21</f>
        <v>2021/11</v>
      </c>
      <c r="G41" s="84" t="str">
        <f>'内訳書(一括落札)'!G21</f>
        <v>2021/12</v>
      </c>
      <c r="H41" s="84" t="str">
        <f>'内訳書(一括落札)'!H21</f>
        <v>2022/1</v>
      </c>
      <c r="I41" s="84" t="str">
        <f>'内訳書(一括落札)'!I21</f>
        <v>2022/2</v>
      </c>
      <c r="J41" s="84" t="str">
        <f>'内訳書(一括落札)'!J21</f>
        <v>2022/3</v>
      </c>
      <c r="K41" s="84" t="str">
        <f>'内訳書(一括落札)'!K21</f>
        <v>2022/4</v>
      </c>
      <c r="L41" s="84" t="str">
        <f>'内訳書(一括落札)'!L21</f>
        <v>2022/5</v>
      </c>
      <c r="M41" s="84" t="str">
        <f>'内訳書(一括落札)'!M21</f>
        <v>2022/6</v>
      </c>
      <c r="N41" s="84" t="str">
        <f>'内訳書(一括落札)'!N21</f>
        <v>2022/7</v>
      </c>
      <c r="O41" s="84" t="str">
        <f>'内訳書(一括落札)'!O21</f>
        <v>2022/8</v>
      </c>
      <c r="P41" s="84" t="str">
        <f>'内訳書(一括落札)'!P21</f>
        <v>2022/9</v>
      </c>
      <c r="Q41" s="15" t="s">
        <v>8</v>
      </c>
      <c r="S41" s="126" t="str">
        <f>'内訳書(一括落札)'!Q21</f>
        <v>年間合計</v>
      </c>
      <c r="T41" s="125" t="e">
        <f t="shared" si="0"/>
        <v>#VALUE!</v>
      </c>
    </row>
    <row r="42" spans="1:20" x14ac:dyDescent="0.15">
      <c r="A42" s="299" t="s">
        <v>32</v>
      </c>
      <c r="B42" s="300"/>
      <c r="C42" s="16" t="s">
        <v>33</v>
      </c>
      <c r="D42" s="17"/>
      <c r="E42" s="85">
        <f>'内訳書(一括落札)'!E22</f>
        <v>60</v>
      </c>
      <c r="F42" s="85">
        <f>'内訳書(一括落札)'!F22</f>
        <v>60</v>
      </c>
      <c r="G42" s="85">
        <f>'内訳書(一括落札)'!G22</f>
        <v>60</v>
      </c>
      <c r="H42" s="85">
        <f>'内訳書(一括落札)'!H22</f>
        <v>60</v>
      </c>
      <c r="I42" s="85">
        <f>'内訳書(一括落札)'!I22</f>
        <v>60</v>
      </c>
      <c r="J42" s="85">
        <f>'内訳書(一括落札)'!J22</f>
        <v>60</v>
      </c>
      <c r="K42" s="85">
        <f>'内訳書(一括落札)'!K22</f>
        <v>60</v>
      </c>
      <c r="L42" s="85">
        <f>'内訳書(一括落札)'!L22</f>
        <v>60</v>
      </c>
      <c r="M42" s="85">
        <f>'内訳書(一括落札)'!M22</f>
        <v>60</v>
      </c>
      <c r="N42" s="85">
        <f>'内訳書(一括落札)'!N22</f>
        <v>60</v>
      </c>
      <c r="O42" s="85">
        <f>'内訳書(一括落札)'!O22</f>
        <v>60</v>
      </c>
      <c r="P42" s="85">
        <f>'内訳書(一括落札)'!P22</f>
        <v>60</v>
      </c>
      <c r="Q42" s="18" t="s">
        <v>34</v>
      </c>
      <c r="S42" s="126" t="str">
        <f>'内訳書(一括落札)'!Q22</f>
        <v>-</v>
      </c>
      <c r="T42" s="125" t="e">
        <f t="shared" si="0"/>
        <v>#VALUE!</v>
      </c>
    </row>
    <row r="43" spans="1:20" x14ac:dyDescent="0.15">
      <c r="A43" s="287" t="s">
        <v>1</v>
      </c>
      <c r="B43" s="288"/>
      <c r="C43" s="19" t="s">
        <v>36</v>
      </c>
      <c r="D43" s="20"/>
      <c r="E43" s="86">
        <f>'内訳書(一括落札)'!E23</f>
        <v>100</v>
      </c>
      <c r="F43" s="86">
        <f>'内訳書(一括落札)'!F23</f>
        <v>100</v>
      </c>
      <c r="G43" s="86">
        <f>'内訳書(一括落札)'!G23</f>
        <v>100</v>
      </c>
      <c r="H43" s="86">
        <f>'内訳書(一括落札)'!H23</f>
        <v>100</v>
      </c>
      <c r="I43" s="86">
        <f>'内訳書(一括落札)'!I23</f>
        <v>100</v>
      </c>
      <c r="J43" s="87">
        <f>'内訳書(一括落札)'!J23</f>
        <v>100</v>
      </c>
      <c r="K43" s="86">
        <f>'内訳書(一括落札)'!K23</f>
        <v>100</v>
      </c>
      <c r="L43" s="86">
        <f>'内訳書(一括落札)'!L23</f>
        <v>100</v>
      </c>
      <c r="M43" s="86">
        <f>'内訳書(一括落札)'!M23</f>
        <v>100</v>
      </c>
      <c r="N43" s="86">
        <f>'内訳書(一括落札)'!N23</f>
        <v>100</v>
      </c>
      <c r="O43" s="86">
        <f>'内訳書(一括落札)'!O23</f>
        <v>100</v>
      </c>
      <c r="P43" s="86">
        <f>'内訳書(一括落札)'!P23</f>
        <v>100</v>
      </c>
      <c r="Q43" s="21" t="s">
        <v>34</v>
      </c>
      <c r="S43" s="126" t="str">
        <f>'内訳書(一括落札)'!Q23</f>
        <v>-</v>
      </c>
      <c r="T43" s="125" t="e">
        <f t="shared" si="0"/>
        <v>#VALUE!</v>
      </c>
    </row>
    <row r="44" spans="1:20" x14ac:dyDescent="0.15">
      <c r="A44" s="289" t="s">
        <v>38</v>
      </c>
      <c r="B44" s="22" t="s">
        <v>3</v>
      </c>
      <c r="C44" s="22" t="s">
        <v>40</v>
      </c>
      <c r="D44" s="23"/>
      <c r="E44" s="88">
        <f>'内訳書(一括落札)'!E24</f>
        <v>0</v>
      </c>
      <c r="F44" s="88">
        <f>'内訳書(一括落札)'!F24</f>
        <v>0</v>
      </c>
      <c r="G44" s="88">
        <f>'内訳書(一括落札)'!G24</f>
        <v>0</v>
      </c>
      <c r="H44" s="88">
        <f>'内訳書(一括落札)'!H24</f>
        <v>0</v>
      </c>
      <c r="I44" s="88">
        <f>'内訳書(一括落札)'!I24</f>
        <v>0</v>
      </c>
      <c r="J44" s="88">
        <f>'内訳書(一括落札)'!J24</f>
        <v>0</v>
      </c>
      <c r="K44" s="88">
        <f>'内訳書(一括落札)'!K24</f>
        <v>0</v>
      </c>
      <c r="L44" s="88">
        <f>'内訳書(一括落札)'!L24</f>
        <v>0</v>
      </c>
      <c r="M44" s="88">
        <f>'内訳書(一括落札)'!M24</f>
        <v>0</v>
      </c>
      <c r="N44" s="89">
        <f>'内訳書(一括落札)'!N24</f>
        <v>14845</v>
      </c>
      <c r="O44" s="89">
        <f>'内訳書(一括落札)'!O24</f>
        <v>15104</v>
      </c>
      <c r="P44" s="89">
        <f>'内訳書(一括落札)'!P24</f>
        <v>14941</v>
      </c>
      <c r="Q44" s="21">
        <f>SUM(E44:P44)</f>
        <v>44890</v>
      </c>
      <c r="S44" s="126">
        <f>'内訳書(一括落札)'!Q24</f>
        <v>44890</v>
      </c>
      <c r="T44" s="125">
        <f t="shared" si="0"/>
        <v>0</v>
      </c>
    </row>
    <row r="45" spans="1:20" x14ac:dyDescent="0.15">
      <c r="A45" s="291"/>
      <c r="B45" s="22" t="s">
        <v>4</v>
      </c>
      <c r="C45" s="22" t="s">
        <v>40</v>
      </c>
      <c r="D45" s="23"/>
      <c r="E45" s="89">
        <f>'内訳書(一括落札)'!E25</f>
        <v>15529</v>
      </c>
      <c r="F45" s="89">
        <f>'内訳書(一括落札)'!F25</f>
        <v>13724</v>
      </c>
      <c r="G45" s="89">
        <f>'内訳書(一括落札)'!G25</f>
        <v>14099</v>
      </c>
      <c r="H45" s="89">
        <f>'内訳書(一括落札)'!H25</f>
        <v>14245</v>
      </c>
      <c r="I45" s="89">
        <f>'内訳書(一括落札)'!I25</f>
        <v>13448</v>
      </c>
      <c r="J45" s="89">
        <f>'内訳書(一括落札)'!J25</f>
        <v>15665</v>
      </c>
      <c r="K45" s="89">
        <f>'内訳書(一括落札)'!K25</f>
        <v>13788</v>
      </c>
      <c r="L45" s="89">
        <f>'内訳書(一括落札)'!L25</f>
        <v>12642</v>
      </c>
      <c r="M45" s="89">
        <f>'内訳書(一括落札)'!M25</f>
        <v>14789</v>
      </c>
      <c r="N45" s="89">
        <f>'内訳書(一括落札)'!N25</f>
        <v>0</v>
      </c>
      <c r="O45" s="89">
        <f>'内訳書(一括落札)'!O25</f>
        <v>0</v>
      </c>
      <c r="P45" s="89">
        <f>'内訳書(一括落札)'!P25</f>
        <v>0</v>
      </c>
      <c r="Q45" s="21">
        <f>SUM(E45:P45)</f>
        <v>127929</v>
      </c>
      <c r="S45" s="126">
        <f>'内訳書(一括落札)'!Q25</f>
        <v>127929</v>
      </c>
      <c r="T45" s="125">
        <f t="shared" si="0"/>
        <v>0</v>
      </c>
    </row>
    <row r="46" spans="1:20" x14ac:dyDescent="0.15">
      <c r="A46" s="292"/>
      <c r="B46" s="24" t="s">
        <v>0</v>
      </c>
      <c r="C46" s="24" t="s">
        <v>40</v>
      </c>
      <c r="D46" s="25"/>
      <c r="E46" s="26">
        <f t="shared" ref="E46:P46" si="8">SUM(E44:E45)</f>
        <v>15529</v>
      </c>
      <c r="F46" s="26">
        <f t="shared" si="8"/>
        <v>13724</v>
      </c>
      <c r="G46" s="26">
        <f t="shared" si="8"/>
        <v>14099</v>
      </c>
      <c r="H46" s="26">
        <f t="shared" si="8"/>
        <v>14245</v>
      </c>
      <c r="I46" s="26">
        <f t="shared" si="8"/>
        <v>13448</v>
      </c>
      <c r="J46" s="26">
        <f t="shared" si="8"/>
        <v>15665</v>
      </c>
      <c r="K46" s="26">
        <f t="shared" si="8"/>
        <v>13788</v>
      </c>
      <c r="L46" s="26">
        <f t="shared" si="8"/>
        <v>12642</v>
      </c>
      <c r="M46" s="26">
        <f t="shared" si="8"/>
        <v>14789</v>
      </c>
      <c r="N46" s="26">
        <f t="shared" si="8"/>
        <v>14845</v>
      </c>
      <c r="O46" s="26">
        <f t="shared" si="8"/>
        <v>15104</v>
      </c>
      <c r="P46" s="26">
        <f t="shared" si="8"/>
        <v>14941</v>
      </c>
      <c r="Q46" s="28">
        <f>SUM(E46:P46)</f>
        <v>172819</v>
      </c>
      <c r="S46" s="126">
        <f>'内訳書(一括落札)'!Q26</f>
        <v>172819</v>
      </c>
      <c r="T46" s="125">
        <f t="shared" si="0"/>
        <v>0</v>
      </c>
    </row>
    <row r="47" spans="1:20" x14ac:dyDescent="0.15">
      <c r="A47" s="293" t="s">
        <v>5</v>
      </c>
      <c r="B47" s="294"/>
      <c r="C47" s="29" t="s">
        <v>6</v>
      </c>
      <c r="D47" s="57"/>
      <c r="E47" s="30">
        <f t="shared" ref="E47:G47" si="9">$D47*E42*(185-E43)/100</f>
        <v>0</v>
      </c>
      <c r="F47" s="30">
        <f t="shared" si="9"/>
        <v>0</v>
      </c>
      <c r="G47" s="30">
        <f t="shared" si="9"/>
        <v>0</v>
      </c>
      <c r="H47" s="30">
        <f>$D47*H42*(185-H43)/100</f>
        <v>0</v>
      </c>
      <c r="I47" s="30">
        <f t="shared" ref="I47:J47" si="10">$D47*I42*(185-I43)/100</f>
        <v>0</v>
      </c>
      <c r="J47" s="30">
        <f t="shared" si="10"/>
        <v>0</v>
      </c>
      <c r="K47" s="30">
        <f>$D47*K42*(185-K43)/100</f>
        <v>0</v>
      </c>
      <c r="L47" s="30">
        <f t="shared" ref="L47:P47" si="11">$D47*L42*(185-L43)/100</f>
        <v>0</v>
      </c>
      <c r="M47" s="30">
        <f t="shared" si="11"/>
        <v>0</v>
      </c>
      <c r="N47" s="30">
        <f t="shared" si="11"/>
        <v>0</v>
      </c>
      <c r="O47" s="30">
        <f t="shared" si="11"/>
        <v>0</v>
      </c>
      <c r="P47" s="30">
        <f t="shared" si="11"/>
        <v>0</v>
      </c>
      <c r="Q47" s="31" t="s">
        <v>34</v>
      </c>
      <c r="S47" s="126" t="str">
        <f>'内訳書(一括落札)'!Q27</f>
        <v>-</v>
      </c>
      <c r="T47" s="125" t="e">
        <f t="shared" si="0"/>
        <v>#VALUE!</v>
      </c>
    </row>
    <row r="48" spans="1:20" x14ac:dyDescent="0.15">
      <c r="A48" s="32" t="s">
        <v>7</v>
      </c>
      <c r="B48" s="22" t="s">
        <v>3</v>
      </c>
      <c r="C48" s="22" t="s">
        <v>6</v>
      </c>
      <c r="D48" s="58"/>
      <c r="E48" s="33">
        <f t="shared" ref="E48:J49" si="12">$D48*E44</f>
        <v>0</v>
      </c>
      <c r="F48" s="33">
        <f t="shared" si="12"/>
        <v>0</v>
      </c>
      <c r="G48" s="33">
        <f t="shared" si="12"/>
        <v>0</v>
      </c>
      <c r="H48" s="33">
        <f t="shared" si="12"/>
        <v>0</v>
      </c>
      <c r="I48" s="33">
        <f t="shared" si="12"/>
        <v>0</v>
      </c>
      <c r="J48" s="33">
        <f t="shared" si="12"/>
        <v>0</v>
      </c>
      <c r="K48" s="33">
        <f>$D48*K44</f>
        <v>0</v>
      </c>
      <c r="L48" s="33">
        <f t="shared" ref="L48:P49" si="13">$D48*L44</f>
        <v>0</v>
      </c>
      <c r="M48" s="33">
        <f t="shared" si="13"/>
        <v>0</v>
      </c>
      <c r="N48" s="33">
        <f t="shared" si="13"/>
        <v>0</v>
      </c>
      <c r="O48" s="33">
        <f t="shared" si="13"/>
        <v>0</v>
      </c>
      <c r="P48" s="33">
        <f t="shared" si="13"/>
        <v>0</v>
      </c>
      <c r="Q48" s="34" t="s">
        <v>34</v>
      </c>
      <c r="S48" s="126" t="str">
        <f>'内訳書(一括落札)'!Q28</f>
        <v>-</v>
      </c>
      <c r="T48" s="125" t="e">
        <f t="shared" si="0"/>
        <v>#VALUE!</v>
      </c>
    </row>
    <row r="49" spans="1:20" x14ac:dyDescent="0.15">
      <c r="A49" s="35"/>
      <c r="B49" s="22" t="s">
        <v>4</v>
      </c>
      <c r="C49" s="22" t="s">
        <v>6</v>
      </c>
      <c r="D49" s="58"/>
      <c r="E49" s="33">
        <f t="shared" si="12"/>
        <v>0</v>
      </c>
      <c r="F49" s="33">
        <f t="shared" si="12"/>
        <v>0</v>
      </c>
      <c r="G49" s="33">
        <f t="shared" si="12"/>
        <v>0</v>
      </c>
      <c r="H49" s="33">
        <f t="shared" si="12"/>
        <v>0</v>
      </c>
      <c r="I49" s="33">
        <f t="shared" si="12"/>
        <v>0</v>
      </c>
      <c r="J49" s="33">
        <f t="shared" si="12"/>
        <v>0</v>
      </c>
      <c r="K49" s="33">
        <f>$D49*K45</f>
        <v>0</v>
      </c>
      <c r="L49" s="33">
        <f t="shared" si="13"/>
        <v>0</v>
      </c>
      <c r="M49" s="33">
        <f t="shared" si="13"/>
        <v>0</v>
      </c>
      <c r="N49" s="33">
        <f t="shared" si="13"/>
        <v>0</v>
      </c>
      <c r="O49" s="33">
        <f t="shared" si="13"/>
        <v>0</v>
      </c>
      <c r="P49" s="33">
        <f t="shared" si="13"/>
        <v>0</v>
      </c>
      <c r="Q49" s="34" t="s">
        <v>34</v>
      </c>
      <c r="S49" s="126" t="str">
        <f>'内訳書(一括落札)'!Q29</f>
        <v>-</v>
      </c>
      <c r="T49" s="125" t="e">
        <f t="shared" si="0"/>
        <v>#VALUE!</v>
      </c>
    </row>
    <row r="50" spans="1:20" x14ac:dyDescent="0.15">
      <c r="A50" s="295" t="s">
        <v>18</v>
      </c>
      <c r="B50" s="296"/>
      <c r="C50" s="29" t="s">
        <v>6</v>
      </c>
      <c r="D50" s="36"/>
      <c r="E50" s="59">
        <f t="shared" ref="E50:P50" si="14">ROUNDDOWN(SUM(E47:E49),0)</f>
        <v>0</v>
      </c>
      <c r="F50" s="59">
        <f t="shared" si="14"/>
        <v>0</v>
      </c>
      <c r="G50" s="59">
        <f t="shared" si="14"/>
        <v>0</v>
      </c>
      <c r="H50" s="59">
        <f t="shared" si="14"/>
        <v>0</v>
      </c>
      <c r="I50" s="59">
        <f t="shared" si="14"/>
        <v>0</v>
      </c>
      <c r="J50" s="60">
        <f t="shared" si="14"/>
        <v>0</v>
      </c>
      <c r="K50" s="37">
        <f t="shared" si="14"/>
        <v>0</v>
      </c>
      <c r="L50" s="37">
        <f t="shared" si="14"/>
        <v>0</v>
      </c>
      <c r="M50" s="37">
        <f t="shared" si="14"/>
        <v>0</v>
      </c>
      <c r="N50" s="37">
        <f t="shared" si="14"/>
        <v>0</v>
      </c>
      <c r="O50" s="37">
        <f t="shared" si="14"/>
        <v>0</v>
      </c>
      <c r="P50" s="37">
        <f t="shared" si="14"/>
        <v>0</v>
      </c>
      <c r="Q50" s="39">
        <f>SUM(E50:P50)</f>
        <v>0</v>
      </c>
      <c r="S50" s="126">
        <f>'内訳書(一括落札)'!Q30</f>
        <v>0</v>
      </c>
      <c r="T50" s="125">
        <f t="shared" si="0"/>
        <v>0</v>
      </c>
    </row>
    <row r="51" spans="1:20" x14ac:dyDescent="0.15">
      <c r="A51" s="2"/>
      <c r="B51" s="2"/>
      <c r="C51" s="2"/>
      <c r="D51" s="2"/>
      <c r="E51" s="61"/>
      <c r="F51" s="61"/>
      <c r="G51" s="61"/>
      <c r="H51" s="61"/>
      <c r="I51" s="61"/>
      <c r="J51" s="61"/>
      <c r="K51" s="2"/>
      <c r="L51" s="2"/>
      <c r="M51" s="2"/>
      <c r="N51" s="2"/>
      <c r="O51" s="2"/>
      <c r="P51" s="2"/>
      <c r="Q51" s="2"/>
      <c r="S51" s="126">
        <f>'内訳書(一括落札)'!Q31</f>
        <v>0</v>
      </c>
      <c r="T51" s="125">
        <f t="shared" si="0"/>
        <v>0</v>
      </c>
    </row>
    <row r="52" spans="1:20" x14ac:dyDescent="0.15">
      <c r="A52" s="301" t="s">
        <v>203</v>
      </c>
      <c r="B52" s="302"/>
      <c r="C52" s="14" t="s">
        <v>2</v>
      </c>
      <c r="D52" s="14" t="s">
        <v>10</v>
      </c>
      <c r="E52" s="84" t="str">
        <f>'内訳書(一括落札)'!E32</f>
        <v>2021/10</v>
      </c>
      <c r="F52" s="84" t="str">
        <f>'内訳書(一括落札)'!F32</f>
        <v>2021/11</v>
      </c>
      <c r="G52" s="84" t="str">
        <f>'内訳書(一括落札)'!G32</f>
        <v>2021/12</v>
      </c>
      <c r="H52" s="84" t="str">
        <f>'内訳書(一括落札)'!H32</f>
        <v>2022/1</v>
      </c>
      <c r="I52" s="84" t="str">
        <f>'内訳書(一括落札)'!I32</f>
        <v>2022/2</v>
      </c>
      <c r="J52" s="84" t="str">
        <f>'内訳書(一括落札)'!J32</f>
        <v>2022/3</v>
      </c>
      <c r="K52" s="84" t="str">
        <f>'内訳書(一括落札)'!K32</f>
        <v>2022/4</v>
      </c>
      <c r="L52" s="84" t="str">
        <f>'内訳書(一括落札)'!L32</f>
        <v>2022/5</v>
      </c>
      <c r="M52" s="84" t="str">
        <f>'内訳書(一括落札)'!M32</f>
        <v>2022/6</v>
      </c>
      <c r="N52" s="84" t="str">
        <f>'内訳書(一括落札)'!N32</f>
        <v>2022/7</v>
      </c>
      <c r="O52" s="84" t="str">
        <f>'内訳書(一括落札)'!O32</f>
        <v>2022/8</v>
      </c>
      <c r="P52" s="84" t="str">
        <f>'内訳書(一括落札)'!P32</f>
        <v>2022/9</v>
      </c>
      <c r="Q52" s="15" t="s">
        <v>8</v>
      </c>
      <c r="S52" s="126" t="str">
        <f>'内訳書(一括落札)'!Q32</f>
        <v>年間合計</v>
      </c>
      <c r="T52" s="125" t="e">
        <f t="shared" si="0"/>
        <v>#VALUE!</v>
      </c>
    </row>
    <row r="53" spans="1:20" x14ac:dyDescent="0.15">
      <c r="A53" s="299" t="s">
        <v>32</v>
      </c>
      <c r="B53" s="300"/>
      <c r="C53" s="16" t="s">
        <v>33</v>
      </c>
      <c r="D53" s="17"/>
      <c r="E53" s="85">
        <f>'内訳書(一括落札)'!E33</f>
        <v>69</v>
      </c>
      <c r="F53" s="85">
        <f>'内訳書(一括落札)'!F33</f>
        <v>69</v>
      </c>
      <c r="G53" s="85">
        <f>'内訳書(一括落札)'!G33</f>
        <v>69</v>
      </c>
      <c r="H53" s="85">
        <f>'内訳書(一括落札)'!H33</f>
        <v>69</v>
      </c>
      <c r="I53" s="85">
        <f>'内訳書(一括落札)'!I33</f>
        <v>69</v>
      </c>
      <c r="J53" s="85">
        <f>'内訳書(一括落札)'!J33</f>
        <v>69</v>
      </c>
      <c r="K53" s="85">
        <f>'内訳書(一括落札)'!K33</f>
        <v>69</v>
      </c>
      <c r="L53" s="85">
        <f>'内訳書(一括落札)'!L33</f>
        <v>69</v>
      </c>
      <c r="M53" s="85">
        <f>'内訳書(一括落札)'!M33</f>
        <v>69</v>
      </c>
      <c r="N53" s="85">
        <f>'内訳書(一括落札)'!N33</f>
        <v>69</v>
      </c>
      <c r="O53" s="85">
        <f>'内訳書(一括落札)'!O33</f>
        <v>69</v>
      </c>
      <c r="P53" s="85">
        <f>'内訳書(一括落札)'!P33</f>
        <v>69</v>
      </c>
      <c r="Q53" s="18" t="s">
        <v>34</v>
      </c>
      <c r="S53" s="126" t="str">
        <f>'内訳書(一括落札)'!Q33</f>
        <v>-</v>
      </c>
      <c r="T53" s="125" t="e">
        <f t="shared" si="0"/>
        <v>#VALUE!</v>
      </c>
    </row>
    <row r="54" spans="1:20" x14ac:dyDescent="0.15">
      <c r="A54" s="287" t="s">
        <v>1</v>
      </c>
      <c r="B54" s="288"/>
      <c r="C54" s="19" t="s">
        <v>36</v>
      </c>
      <c r="D54" s="20"/>
      <c r="E54" s="86">
        <f>'内訳書(一括落札)'!E34</f>
        <v>100</v>
      </c>
      <c r="F54" s="86">
        <f>'内訳書(一括落札)'!F34</f>
        <v>100</v>
      </c>
      <c r="G54" s="86">
        <f>'内訳書(一括落札)'!G34</f>
        <v>100</v>
      </c>
      <c r="H54" s="86">
        <f>'内訳書(一括落札)'!H34</f>
        <v>100</v>
      </c>
      <c r="I54" s="86">
        <f>'内訳書(一括落札)'!I34</f>
        <v>100</v>
      </c>
      <c r="J54" s="87">
        <f>'内訳書(一括落札)'!J34</f>
        <v>100</v>
      </c>
      <c r="K54" s="86">
        <f>'内訳書(一括落札)'!K34</f>
        <v>100</v>
      </c>
      <c r="L54" s="86">
        <f>'内訳書(一括落札)'!L34</f>
        <v>100</v>
      </c>
      <c r="M54" s="86">
        <f>'内訳書(一括落札)'!M34</f>
        <v>100</v>
      </c>
      <c r="N54" s="86">
        <f>'内訳書(一括落札)'!N34</f>
        <v>100</v>
      </c>
      <c r="O54" s="86">
        <f>'内訳書(一括落札)'!O34</f>
        <v>100</v>
      </c>
      <c r="P54" s="86">
        <f>'内訳書(一括落札)'!P34</f>
        <v>100</v>
      </c>
      <c r="Q54" s="21" t="s">
        <v>34</v>
      </c>
      <c r="S54" s="126" t="str">
        <f>'内訳書(一括落札)'!Q34</f>
        <v>-</v>
      </c>
      <c r="T54" s="125" t="e">
        <f t="shared" si="0"/>
        <v>#VALUE!</v>
      </c>
    </row>
    <row r="55" spans="1:20" x14ac:dyDescent="0.15">
      <c r="A55" s="289" t="s">
        <v>38</v>
      </c>
      <c r="B55" s="22" t="s">
        <v>3</v>
      </c>
      <c r="C55" s="22" t="s">
        <v>40</v>
      </c>
      <c r="D55" s="23"/>
      <c r="E55" s="88">
        <f>'内訳書(一括落札)'!E35</f>
        <v>0</v>
      </c>
      <c r="F55" s="88">
        <f>'内訳書(一括落札)'!F35</f>
        <v>0</v>
      </c>
      <c r="G55" s="88">
        <f>'内訳書(一括落札)'!G35</f>
        <v>0</v>
      </c>
      <c r="H55" s="88">
        <f>'内訳書(一括落札)'!H35</f>
        <v>0</v>
      </c>
      <c r="I55" s="88">
        <f>'内訳書(一括落札)'!I35</f>
        <v>0</v>
      </c>
      <c r="J55" s="88">
        <f>'内訳書(一括落札)'!J35</f>
        <v>0</v>
      </c>
      <c r="K55" s="88">
        <f>'内訳書(一括落札)'!K35</f>
        <v>0</v>
      </c>
      <c r="L55" s="88">
        <f>'内訳書(一括落札)'!L35</f>
        <v>0</v>
      </c>
      <c r="M55" s="88">
        <f>'内訳書(一括落札)'!M35</f>
        <v>0</v>
      </c>
      <c r="N55" s="89">
        <f>'内訳書(一括落札)'!N35</f>
        <v>17148</v>
      </c>
      <c r="O55" s="89">
        <f>'内訳書(一括落札)'!O35</f>
        <v>17755</v>
      </c>
      <c r="P55" s="89">
        <f>'内訳書(一括落札)'!P35</f>
        <v>17093</v>
      </c>
      <c r="Q55" s="21">
        <f>SUM(E55:P55)</f>
        <v>51996</v>
      </c>
      <c r="S55" s="126">
        <f>'内訳書(一括落札)'!Q35</f>
        <v>51996</v>
      </c>
      <c r="T55" s="125">
        <f t="shared" si="0"/>
        <v>0</v>
      </c>
    </row>
    <row r="56" spans="1:20" x14ac:dyDescent="0.15">
      <c r="A56" s="291"/>
      <c r="B56" s="22" t="s">
        <v>4</v>
      </c>
      <c r="C56" s="22" t="s">
        <v>40</v>
      </c>
      <c r="D56" s="23"/>
      <c r="E56" s="89">
        <f>'内訳書(一括落札)'!E36</f>
        <v>10517</v>
      </c>
      <c r="F56" s="89">
        <f>'内訳書(一括落札)'!F36</f>
        <v>9005</v>
      </c>
      <c r="G56" s="89">
        <f>'内訳書(一括落札)'!G36</f>
        <v>16377</v>
      </c>
      <c r="H56" s="89">
        <f>'内訳書(一括落札)'!H36</f>
        <v>17982</v>
      </c>
      <c r="I56" s="89">
        <f>'内訳書(一括落札)'!I36</f>
        <v>18180</v>
      </c>
      <c r="J56" s="89">
        <f>'内訳書(一括落札)'!J36</f>
        <v>14003</v>
      </c>
      <c r="K56" s="89">
        <f>'内訳書(一括落札)'!K36</f>
        <v>9161</v>
      </c>
      <c r="L56" s="89">
        <f>'内訳書(一括落札)'!L36</f>
        <v>8563</v>
      </c>
      <c r="M56" s="89">
        <f>'内訳書(一括落札)'!M36</f>
        <v>16362</v>
      </c>
      <c r="N56" s="89">
        <f>'内訳書(一括落札)'!N36</f>
        <v>0</v>
      </c>
      <c r="O56" s="89">
        <f>'内訳書(一括落札)'!O36</f>
        <v>0</v>
      </c>
      <c r="P56" s="89">
        <f>'内訳書(一括落札)'!P36</f>
        <v>0</v>
      </c>
      <c r="Q56" s="21">
        <f>SUM(E56:P56)</f>
        <v>120150</v>
      </c>
      <c r="S56" s="126">
        <f>'内訳書(一括落札)'!Q36</f>
        <v>120150</v>
      </c>
      <c r="T56" s="125">
        <f t="shared" si="0"/>
        <v>0</v>
      </c>
    </row>
    <row r="57" spans="1:20" x14ac:dyDescent="0.15">
      <c r="A57" s="292"/>
      <c r="B57" s="24" t="s">
        <v>0</v>
      </c>
      <c r="C57" s="24" t="s">
        <v>40</v>
      </c>
      <c r="D57" s="25"/>
      <c r="E57" s="26">
        <f t="shared" ref="E57:P57" si="15">SUM(E55:E56)</f>
        <v>10517</v>
      </c>
      <c r="F57" s="26">
        <f t="shared" si="15"/>
        <v>9005</v>
      </c>
      <c r="G57" s="26">
        <f t="shared" si="15"/>
        <v>16377</v>
      </c>
      <c r="H57" s="26">
        <f t="shared" si="15"/>
        <v>17982</v>
      </c>
      <c r="I57" s="26">
        <f t="shared" si="15"/>
        <v>18180</v>
      </c>
      <c r="J57" s="26">
        <f t="shared" si="15"/>
        <v>14003</v>
      </c>
      <c r="K57" s="26">
        <f t="shared" si="15"/>
        <v>9161</v>
      </c>
      <c r="L57" s="26">
        <f t="shared" si="15"/>
        <v>8563</v>
      </c>
      <c r="M57" s="26">
        <f t="shared" si="15"/>
        <v>16362</v>
      </c>
      <c r="N57" s="26">
        <f t="shared" si="15"/>
        <v>17148</v>
      </c>
      <c r="O57" s="26">
        <f t="shared" si="15"/>
        <v>17755</v>
      </c>
      <c r="P57" s="26">
        <f t="shared" si="15"/>
        <v>17093</v>
      </c>
      <c r="Q57" s="28">
        <f>SUM(E57:P57)</f>
        <v>172146</v>
      </c>
      <c r="S57" s="126">
        <f>'内訳書(一括落札)'!Q37</f>
        <v>172146</v>
      </c>
      <c r="T57" s="125">
        <f t="shared" si="0"/>
        <v>0</v>
      </c>
    </row>
    <row r="58" spans="1:20" x14ac:dyDescent="0.15">
      <c r="A58" s="293" t="s">
        <v>5</v>
      </c>
      <c r="B58" s="294"/>
      <c r="C58" s="29" t="s">
        <v>6</v>
      </c>
      <c r="D58" s="57"/>
      <c r="E58" s="30">
        <f t="shared" ref="E58:G58" si="16">$D58*E53*(185-E54)/100</f>
        <v>0</v>
      </c>
      <c r="F58" s="30">
        <f t="shared" si="16"/>
        <v>0</v>
      </c>
      <c r="G58" s="30">
        <f t="shared" si="16"/>
        <v>0</v>
      </c>
      <c r="H58" s="30">
        <f>$D58*H53*(185-H54)/100</f>
        <v>0</v>
      </c>
      <c r="I58" s="30">
        <f t="shared" ref="I58:J58" si="17">$D58*I53*(185-I54)/100</f>
        <v>0</v>
      </c>
      <c r="J58" s="30">
        <f t="shared" si="17"/>
        <v>0</v>
      </c>
      <c r="K58" s="30">
        <f>$D58*K53*(185-K54)/100</f>
        <v>0</v>
      </c>
      <c r="L58" s="30">
        <f t="shared" ref="L58:P58" si="18">$D58*L53*(185-L54)/100</f>
        <v>0</v>
      </c>
      <c r="M58" s="30">
        <f t="shared" si="18"/>
        <v>0</v>
      </c>
      <c r="N58" s="30">
        <f t="shared" si="18"/>
        <v>0</v>
      </c>
      <c r="O58" s="30">
        <f t="shared" si="18"/>
        <v>0</v>
      </c>
      <c r="P58" s="30">
        <f t="shared" si="18"/>
        <v>0</v>
      </c>
      <c r="Q58" s="31" t="s">
        <v>34</v>
      </c>
      <c r="S58" s="126" t="str">
        <f>'内訳書(一括落札)'!Q38</f>
        <v>-</v>
      </c>
      <c r="T58" s="125" t="e">
        <f t="shared" si="0"/>
        <v>#VALUE!</v>
      </c>
    </row>
    <row r="59" spans="1:20" x14ac:dyDescent="0.15">
      <c r="A59" s="32" t="s">
        <v>7</v>
      </c>
      <c r="B59" s="22" t="s">
        <v>3</v>
      </c>
      <c r="C59" s="22" t="s">
        <v>6</v>
      </c>
      <c r="D59" s="58"/>
      <c r="E59" s="33">
        <f t="shared" ref="E59:J60" si="19">$D59*E55</f>
        <v>0</v>
      </c>
      <c r="F59" s="33">
        <f t="shared" si="19"/>
        <v>0</v>
      </c>
      <c r="G59" s="33">
        <f t="shared" si="19"/>
        <v>0</v>
      </c>
      <c r="H59" s="33">
        <f t="shared" si="19"/>
        <v>0</v>
      </c>
      <c r="I59" s="33">
        <f t="shared" si="19"/>
        <v>0</v>
      </c>
      <c r="J59" s="33">
        <f t="shared" si="19"/>
        <v>0</v>
      </c>
      <c r="K59" s="33">
        <f>$D59*K55</f>
        <v>0</v>
      </c>
      <c r="L59" s="33">
        <f t="shared" ref="L59:P60" si="20">$D59*L55</f>
        <v>0</v>
      </c>
      <c r="M59" s="33">
        <f t="shared" si="20"/>
        <v>0</v>
      </c>
      <c r="N59" s="33">
        <f t="shared" si="20"/>
        <v>0</v>
      </c>
      <c r="O59" s="33">
        <f t="shared" si="20"/>
        <v>0</v>
      </c>
      <c r="P59" s="33">
        <f t="shared" si="20"/>
        <v>0</v>
      </c>
      <c r="Q59" s="34" t="s">
        <v>34</v>
      </c>
      <c r="S59" s="126" t="str">
        <f>'内訳書(一括落札)'!Q39</f>
        <v>-</v>
      </c>
      <c r="T59" s="125" t="e">
        <f t="shared" si="0"/>
        <v>#VALUE!</v>
      </c>
    </row>
    <row r="60" spans="1:20" x14ac:dyDescent="0.15">
      <c r="A60" s="35"/>
      <c r="B60" s="22" t="s">
        <v>4</v>
      </c>
      <c r="C60" s="22" t="s">
        <v>6</v>
      </c>
      <c r="D60" s="58"/>
      <c r="E60" s="33">
        <f t="shared" si="19"/>
        <v>0</v>
      </c>
      <c r="F60" s="33">
        <f t="shared" si="19"/>
        <v>0</v>
      </c>
      <c r="G60" s="33">
        <f t="shared" si="19"/>
        <v>0</v>
      </c>
      <c r="H60" s="33">
        <f t="shared" si="19"/>
        <v>0</v>
      </c>
      <c r="I60" s="33">
        <f t="shared" si="19"/>
        <v>0</v>
      </c>
      <c r="J60" s="33">
        <f t="shared" si="19"/>
        <v>0</v>
      </c>
      <c r="K60" s="33">
        <f>$D60*K56</f>
        <v>0</v>
      </c>
      <c r="L60" s="33">
        <f t="shared" si="20"/>
        <v>0</v>
      </c>
      <c r="M60" s="33">
        <f t="shared" si="20"/>
        <v>0</v>
      </c>
      <c r="N60" s="33">
        <f t="shared" si="20"/>
        <v>0</v>
      </c>
      <c r="O60" s="33">
        <f t="shared" si="20"/>
        <v>0</v>
      </c>
      <c r="P60" s="33">
        <f t="shared" si="20"/>
        <v>0</v>
      </c>
      <c r="Q60" s="34" t="s">
        <v>34</v>
      </c>
      <c r="S60" s="126" t="str">
        <f>'内訳書(一括落札)'!Q40</f>
        <v>-</v>
      </c>
      <c r="T60" s="125" t="e">
        <f t="shared" si="0"/>
        <v>#VALUE!</v>
      </c>
    </row>
    <row r="61" spans="1:20" x14ac:dyDescent="0.15">
      <c r="A61" s="295" t="s">
        <v>18</v>
      </c>
      <c r="B61" s="296"/>
      <c r="C61" s="29" t="s">
        <v>6</v>
      </c>
      <c r="D61" s="36"/>
      <c r="E61" s="59">
        <f t="shared" ref="E61:P61" si="21">ROUNDDOWN(SUM(E58:E60),0)</f>
        <v>0</v>
      </c>
      <c r="F61" s="59">
        <f t="shared" si="21"/>
        <v>0</v>
      </c>
      <c r="G61" s="59">
        <f t="shared" si="21"/>
        <v>0</v>
      </c>
      <c r="H61" s="59">
        <f t="shared" si="21"/>
        <v>0</v>
      </c>
      <c r="I61" s="59">
        <f t="shared" si="21"/>
        <v>0</v>
      </c>
      <c r="J61" s="60">
        <f t="shared" si="21"/>
        <v>0</v>
      </c>
      <c r="K61" s="37">
        <f t="shared" si="21"/>
        <v>0</v>
      </c>
      <c r="L61" s="37">
        <f t="shared" si="21"/>
        <v>0</v>
      </c>
      <c r="M61" s="37">
        <f t="shared" si="21"/>
        <v>0</v>
      </c>
      <c r="N61" s="37">
        <f t="shared" si="21"/>
        <v>0</v>
      </c>
      <c r="O61" s="37">
        <f t="shared" si="21"/>
        <v>0</v>
      </c>
      <c r="P61" s="37">
        <f t="shared" si="21"/>
        <v>0</v>
      </c>
      <c r="Q61" s="39">
        <f>SUM(E61:P61)</f>
        <v>0</v>
      </c>
      <c r="S61" s="126">
        <f>'内訳書(一括落札)'!Q41</f>
        <v>0</v>
      </c>
      <c r="T61" s="125">
        <f t="shared" si="0"/>
        <v>0</v>
      </c>
    </row>
    <row r="62" spans="1:20" x14ac:dyDescent="0.15">
      <c r="A62" s="2"/>
      <c r="B62" s="2"/>
      <c r="C62" s="2"/>
      <c r="D62" s="2"/>
      <c r="E62" s="61"/>
      <c r="F62" s="61"/>
      <c r="G62" s="61"/>
      <c r="H62" s="61"/>
      <c r="I62" s="61"/>
      <c r="J62" s="61"/>
      <c r="K62" s="2"/>
      <c r="L62" s="2"/>
      <c r="M62" s="2"/>
      <c r="N62" s="2"/>
      <c r="O62" s="2"/>
      <c r="P62" s="2"/>
      <c r="Q62" s="2"/>
      <c r="S62" s="126">
        <f>'内訳書(一括落札)'!Q42</f>
        <v>0</v>
      </c>
      <c r="T62" s="125">
        <f t="shared" si="0"/>
        <v>0</v>
      </c>
    </row>
    <row r="63" spans="1:20" x14ac:dyDescent="0.15">
      <c r="A63" s="301" t="s">
        <v>45</v>
      </c>
      <c r="B63" s="302"/>
      <c r="C63" s="14" t="s">
        <v>2</v>
      </c>
      <c r="D63" s="14" t="s">
        <v>10</v>
      </c>
      <c r="E63" s="84" t="str">
        <f>'内訳書(一括落札)'!E43</f>
        <v>2021/10</v>
      </c>
      <c r="F63" s="84" t="str">
        <f>'内訳書(一括落札)'!F43</f>
        <v>2021/11</v>
      </c>
      <c r="G63" s="84" t="str">
        <f>'内訳書(一括落札)'!G43</f>
        <v>2021/12</v>
      </c>
      <c r="H63" s="84" t="str">
        <f>'内訳書(一括落札)'!H43</f>
        <v>2022/1</v>
      </c>
      <c r="I63" s="84" t="str">
        <f>'内訳書(一括落札)'!I43</f>
        <v>2022/2</v>
      </c>
      <c r="J63" s="84" t="str">
        <f>'内訳書(一括落札)'!J43</f>
        <v>2022/3</v>
      </c>
      <c r="K63" s="84" t="str">
        <f>'内訳書(一括落札)'!K43</f>
        <v>2022/4</v>
      </c>
      <c r="L63" s="84" t="str">
        <f>'内訳書(一括落札)'!L43</f>
        <v>2022/5</v>
      </c>
      <c r="M63" s="84" t="str">
        <f>'内訳書(一括落札)'!M43</f>
        <v>2022/6</v>
      </c>
      <c r="N63" s="84" t="str">
        <f>'内訳書(一括落札)'!N43</f>
        <v>2022/7</v>
      </c>
      <c r="O63" s="84" t="str">
        <f>'内訳書(一括落札)'!O43</f>
        <v>2022/8</v>
      </c>
      <c r="P63" s="84" t="str">
        <f>'内訳書(一括落札)'!P43</f>
        <v>2022/9</v>
      </c>
      <c r="Q63" s="15" t="s">
        <v>8</v>
      </c>
      <c r="S63" s="126" t="str">
        <f>'内訳書(一括落札)'!Q43</f>
        <v>年間合計</v>
      </c>
      <c r="T63" s="125" t="e">
        <f t="shared" si="0"/>
        <v>#VALUE!</v>
      </c>
    </row>
    <row r="64" spans="1:20" x14ac:dyDescent="0.15">
      <c r="A64" s="299" t="s">
        <v>32</v>
      </c>
      <c r="B64" s="300"/>
      <c r="C64" s="16" t="s">
        <v>33</v>
      </c>
      <c r="D64" s="17"/>
      <c r="E64" s="90">
        <f>'内訳書(一括落札)'!E44</f>
        <v>37</v>
      </c>
      <c r="F64" s="90">
        <f>'内訳書(一括落札)'!F44</f>
        <v>37</v>
      </c>
      <c r="G64" s="90">
        <f>'内訳書(一括落札)'!G44</f>
        <v>37</v>
      </c>
      <c r="H64" s="90">
        <f>'内訳書(一括落札)'!H44</f>
        <v>37</v>
      </c>
      <c r="I64" s="90">
        <f>'内訳書(一括落札)'!I44</f>
        <v>37</v>
      </c>
      <c r="J64" s="90">
        <f>'内訳書(一括落札)'!J44</f>
        <v>37</v>
      </c>
      <c r="K64" s="90">
        <f>'内訳書(一括落札)'!K44</f>
        <v>37</v>
      </c>
      <c r="L64" s="90">
        <f>'内訳書(一括落札)'!L44</f>
        <v>37</v>
      </c>
      <c r="M64" s="90">
        <f>'内訳書(一括落札)'!M44</f>
        <v>37</v>
      </c>
      <c r="N64" s="90">
        <f>'内訳書(一括落札)'!N44</f>
        <v>37</v>
      </c>
      <c r="O64" s="90">
        <f>'内訳書(一括落札)'!O44</f>
        <v>37</v>
      </c>
      <c r="P64" s="90">
        <f>'内訳書(一括落札)'!P44</f>
        <v>37</v>
      </c>
      <c r="Q64" s="18" t="s">
        <v>34</v>
      </c>
      <c r="S64" s="126" t="str">
        <f>'内訳書(一括落札)'!Q44</f>
        <v>-</v>
      </c>
      <c r="T64" s="125" t="e">
        <f t="shared" si="0"/>
        <v>#VALUE!</v>
      </c>
    </row>
    <row r="65" spans="1:20" x14ac:dyDescent="0.15">
      <c r="A65" s="287" t="s">
        <v>1</v>
      </c>
      <c r="B65" s="288"/>
      <c r="C65" s="19" t="s">
        <v>36</v>
      </c>
      <c r="D65" s="20"/>
      <c r="E65" s="91">
        <f>'内訳書(一括落札)'!E45</f>
        <v>100</v>
      </c>
      <c r="F65" s="91">
        <f>'内訳書(一括落札)'!F45</f>
        <v>100</v>
      </c>
      <c r="G65" s="91">
        <f>'内訳書(一括落札)'!G45</f>
        <v>100</v>
      </c>
      <c r="H65" s="91">
        <f>'内訳書(一括落札)'!H45</f>
        <v>100</v>
      </c>
      <c r="I65" s="91">
        <f>'内訳書(一括落札)'!I45</f>
        <v>100</v>
      </c>
      <c r="J65" s="92">
        <f>'内訳書(一括落札)'!J45</f>
        <v>100</v>
      </c>
      <c r="K65" s="91">
        <f>'内訳書(一括落札)'!K45</f>
        <v>100</v>
      </c>
      <c r="L65" s="91">
        <f>'内訳書(一括落札)'!L45</f>
        <v>100</v>
      </c>
      <c r="M65" s="91">
        <f>'内訳書(一括落札)'!M45</f>
        <v>100</v>
      </c>
      <c r="N65" s="91">
        <f>'内訳書(一括落札)'!N45</f>
        <v>100</v>
      </c>
      <c r="O65" s="91">
        <f>'内訳書(一括落札)'!O45</f>
        <v>100</v>
      </c>
      <c r="P65" s="91">
        <f>'内訳書(一括落札)'!P45</f>
        <v>100</v>
      </c>
      <c r="Q65" s="21" t="s">
        <v>34</v>
      </c>
      <c r="S65" s="126" t="str">
        <f>'内訳書(一括落札)'!Q45</f>
        <v>-</v>
      </c>
      <c r="T65" s="125" t="e">
        <f t="shared" si="0"/>
        <v>#VALUE!</v>
      </c>
    </row>
    <row r="66" spans="1:20" x14ac:dyDescent="0.15">
      <c r="A66" s="289" t="s">
        <v>38</v>
      </c>
      <c r="B66" s="22" t="s">
        <v>3</v>
      </c>
      <c r="C66" s="22" t="s">
        <v>40</v>
      </c>
      <c r="D66" s="23"/>
      <c r="E66" s="93">
        <f>'内訳書(一括落札)'!E46</f>
        <v>0</v>
      </c>
      <c r="F66" s="93">
        <f>'内訳書(一括落札)'!F46</f>
        <v>0</v>
      </c>
      <c r="G66" s="93">
        <f>'内訳書(一括落札)'!G46</f>
        <v>0</v>
      </c>
      <c r="H66" s="93">
        <f>'内訳書(一括落札)'!H46</f>
        <v>0</v>
      </c>
      <c r="I66" s="93">
        <f>'内訳書(一括落札)'!I46</f>
        <v>0</v>
      </c>
      <c r="J66" s="93">
        <f>'内訳書(一括落札)'!J46</f>
        <v>0</v>
      </c>
      <c r="K66" s="93">
        <f>'内訳書(一括落札)'!K46</f>
        <v>0</v>
      </c>
      <c r="L66" s="93">
        <f>'内訳書(一括落札)'!L46</f>
        <v>0</v>
      </c>
      <c r="M66" s="93">
        <f>'内訳書(一括落札)'!M46</f>
        <v>0</v>
      </c>
      <c r="N66" s="94">
        <f>'内訳書(一括落札)'!N46</f>
        <v>3900</v>
      </c>
      <c r="O66" s="94">
        <f>'内訳書(一括落札)'!O46</f>
        <v>4000</v>
      </c>
      <c r="P66" s="94">
        <f>'内訳書(一括落札)'!P46</f>
        <v>4100</v>
      </c>
      <c r="Q66" s="21">
        <f>SUM(E66:P66)</f>
        <v>12000</v>
      </c>
      <c r="S66" s="126">
        <f>'内訳書(一括落札)'!Q46</f>
        <v>12000</v>
      </c>
      <c r="T66" s="125">
        <f t="shared" si="0"/>
        <v>0</v>
      </c>
    </row>
    <row r="67" spans="1:20" x14ac:dyDescent="0.15">
      <c r="A67" s="291"/>
      <c r="B67" s="22" t="s">
        <v>4</v>
      </c>
      <c r="C67" s="22" t="s">
        <v>40</v>
      </c>
      <c r="D67" s="23"/>
      <c r="E67" s="94">
        <f>'内訳書(一括落札)'!E47</f>
        <v>3100</v>
      </c>
      <c r="F67" s="94">
        <f>'内訳書(一括落札)'!F47</f>
        <v>2600</v>
      </c>
      <c r="G67" s="94">
        <f>'内訳書(一括落札)'!G47</f>
        <v>3300</v>
      </c>
      <c r="H67" s="94">
        <f>'内訳書(一括落札)'!H47</f>
        <v>3600</v>
      </c>
      <c r="I67" s="94">
        <f>'内訳書(一括落札)'!I47</f>
        <v>3700</v>
      </c>
      <c r="J67" s="94">
        <f>'内訳書(一括落札)'!J47</f>
        <v>2000</v>
      </c>
      <c r="K67" s="94">
        <f>'内訳書(一括落札)'!K47</f>
        <v>2900</v>
      </c>
      <c r="L67" s="94">
        <f>'内訳書(一括落札)'!L47</f>
        <v>2600</v>
      </c>
      <c r="M67" s="94">
        <f>'内訳書(一括落札)'!M47</f>
        <v>3400</v>
      </c>
      <c r="N67" s="94">
        <f>'内訳書(一括落札)'!N47</f>
        <v>0</v>
      </c>
      <c r="O67" s="94">
        <f>'内訳書(一括落札)'!O47</f>
        <v>0</v>
      </c>
      <c r="P67" s="94">
        <f>'内訳書(一括落札)'!P47</f>
        <v>0</v>
      </c>
      <c r="Q67" s="21">
        <f>SUM(E67:P67)</f>
        <v>27200</v>
      </c>
      <c r="S67" s="126">
        <f>'内訳書(一括落札)'!Q47</f>
        <v>27200</v>
      </c>
      <c r="T67" s="125">
        <f t="shared" si="0"/>
        <v>0</v>
      </c>
    </row>
    <row r="68" spans="1:20" x14ac:dyDescent="0.15">
      <c r="A68" s="292"/>
      <c r="B68" s="24" t="s">
        <v>0</v>
      </c>
      <c r="C68" s="24" t="s">
        <v>40</v>
      </c>
      <c r="D68" s="25"/>
      <c r="E68" s="26">
        <f t="shared" ref="E68:P68" si="22">SUM(E66:E67)</f>
        <v>3100</v>
      </c>
      <c r="F68" s="26">
        <f t="shared" si="22"/>
        <v>2600</v>
      </c>
      <c r="G68" s="26">
        <f t="shared" si="22"/>
        <v>3300</v>
      </c>
      <c r="H68" s="26">
        <f t="shared" si="22"/>
        <v>3600</v>
      </c>
      <c r="I68" s="26">
        <f t="shared" si="22"/>
        <v>3700</v>
      </c>
      <c r="J68" s="26">
        <f t="shared" si="22"/>
        <v>2000</v>
      </c>
      <c r="K68" s="26">
        <f t="shared" si="22"/>
        <v>2900</v>
      </c>
      <c r="L68" s="26">
        <f t="shared" si="22"/>
        <v>2600</v>
      </c>
      <c r="M68" s="26">
        <f t="shared" si="22"/>
        <v>3400</v>
      </c>
      <c r="N68" s="26">
        <f t="shared" si="22"/>
        <v>3900</v>
      </c>
      <c r="O68" s="26">
        <f t="shared" si="22"/>
        <v>4000</v>
      </c>
      <c r="P68" s="26">
        <f t="shared" si="22"/>
        <v>4100</v>
      </c>
      <c r="Q68" s="28">
        <f>SUM(E68:P68)</f>
        <v>39200</v>
      </c>
      <c r="S68" s="126">
        <f>'内訳書(一括落札)'!Q48</f>
        <v>39200</v>
      </c>
      <c r="T68" s="125">
        <f t="shared" si="0"/>
        <v>0</v>
      </c>
    </row>
    <row r="69" spans="1:20" x14ac:dyDescent="0.15">
      <c r="A69" s="293" t="s">
        <v>5</v>
      </c>
      <c r="B69" s="294"/>
      <c r="C69" s="29" t="s">
        <v>6</v>
      </c>
      <c r="D69" s="57"/>
      <c r="E69" s="30">
        <f t="shared" ref="E69:P69" si="23">$D69*E64*(185-E65)/100</f>
        <v>0</v>
      </c>
      <c r="F69" s="30">
        <f t="shared" si="23"/>
        <v>0</v>
      </c>
      <c r="G69" s="30">
        <f t="shared" si="23"/>
        <v>0</v>
      </c>
      <c r="H69" s="30">
        <f t="shared" si="23"/>
        <v>0</v>
      </c>
      <c r="I69" s="30">
        <f t="shared" si="23"/>
        <v>0</v>
      </c>
      <c r="J69" s="30">
        <f t="shared" si="23"/>
        <v>0</v>
      </c>
      <c r="K69" s="30">
        <f t="shared" si="23"/>
        <v>0</v>
      </c>
      <c r="L69" s="30">
        <f t="shared" si="23"/>
        <v>0</v>
      </c>
      <c r="M69" s="30">
        <f t="shared" si="23"/>
        <v>0</v>
      </c>
      <c r="N69" s="30">
        <f t="shared" si="23"/>
        <v>0</v>
      </c>
      <c r="O69" s="30">
        <f t="shared" si="23"/>
        <v>0</v>
      </c>
      <c r="P69" s="30">
        <f t="shared" si="23"/>
        <v>0</v>
      </c>
      <c r="Q69" s="31" t="s">
        <v>34</v>
      </c>
      <c r="S69" s="126" t="str">
        <f>'内訳書(一括落札)'!Q49</f>
        <v>-</v>
      </c>
      <c r="T69" s="125" t="e">
        <f t="shared" si="0"/>
        <v>#VALUE!</v>
      </c>
    </row>
    <row r="70" spans="1:20" x14ac:dyDescent="0.15">
      <c r="A70" s="32" t="s">
        <v>7</v>
      </c>
      <c r="B70" s="22" t="s">
        <v>3</v>
      </c>
      <c r="C70" s="22" t="s">
        <v>6</v>
      </c>
      <c r="D70" s="58"/>
      <c r="E70" s="33">
        <f t="shared" ref="E70:P71" si="24">$D70*E66</f>
        <v>0</v>
      </c>
      <c r="F70" s="33">
        <f t="shared" si="24"/>
        <v>0</v>
      </c>
      <c r="G70" s="33">
        <f t="shared" si="24"/>
        <v>0</v>
      </c>
      <c r="H70" s="33">
        <f t="shared" si="24"/>
        <v>0</v>
      </c>
      <c r="I70" s="33">
        <f t="shared" si="24"/>
        <v>0</v>
      </c>
      <c r="J70" s="33">
        <f t="shared" si="24"/>
        <v>0</v>
      </c>
      <c r="K70" s="33">
        <f t="shared" si="24"/>
        <v>0</v>
      </c>
      <c r="L70" s="33">
        <f t="shared" si="24"/>
        <v>0</v>
      </c>
      <c r="M70" s="33">
        <f t="shared" si="24"/>
        <v>0</v>
      </c>
      <c r="N70" s="33">
        <f t="shared" si="24"/>
        <v>0</v>
      </c>
      <c r="O70" s="33">
        <f t="shared" si="24"/>
        <v>0</v>
      </c>
      <c r="P70" s="33">
        <f t="shared" si="24"/>
        <v>0</v>
      </c>
      <c r="Q70" s="34" t="s">
        <v>34</v>
      </c>
      <c r="S70" s="126" t="str">
        <f>'内訳書(一括落札)'!Q50</f>
        <v>-</v>
      </c>
      <c r="T70" s="125" t="e">
        <f t="shared" si="0"/>
        <v>#VALUE!</v>
      </c>
    </row>
    <row r="71" spans="1:20" x14ac:dyDescent="0.15">
      <c r="A71" s="35"/>
      <c r="B71" s="22" t="s">
        <v>4</v>
      </c>
      <c r="C71" s="22" t="s">
        <v>6</v>
      </c>
      <c r="D71" s="58"/>
      <c r="E71" s="33">
        <f t="shared" si="24"/>
        <v>0</v>
      </c>
      <c r="F71" s="33">
        <f t="shared" si="24"/>
        <v>0</v>
      </c>
      <c r="G71" s="33">
        <f t="shared" si="24"/>
        <v>0</v>
      </c>
      <c r="H71" s="33">
        <f t="shared" si="24"/>
        <v>0</v>
      </c>
      <c r="I71" s="33">
        <f t="shared" si="24"/>
        <v>0</v>
      </c>
      <c r="J71" s="33">
        <f t="shared" si="24"/>
        <v>0</v>
      </c>
      <c r="K71" s="33">
        <f t="shared" si="24"/>
        <v>0</v>
      </c>
      <c r="L71" s="33">
        <f t="shared" si="24"/>
        <v>0</v>
      </c>
      <c r="M71" s="33">
        <f t="shared" si="24"/>
        <v>0</v>
      </c>
      <c r="N71" s="33">
        <f t="shared" si="24"/>
        <v>0</v>
      </c>
      <c r="O71" s="33">
        <f t="shared" si="24"/>
        <v>0</v>
      </c>
      <c r="P71" s="33">
        <f t="shared" si="24"/>
        <v>0</v>
      </c>
      <c r="Q71" s="34" t="s">
        <v>34</v>
      </c>
      <c r="S71" s="126" t="str">
        <f>'内訳書(一括落札)'!Q51</f>
        <v>-</v>
      </c>
      <c r="T71" s="125" t="e">
        <f t="shared" si="0"/>
        <v>#VALUE!</v>
      </c>
    </row>
    <row r="72" spans="1:20" x14ac:dyDescent="0.15">
      <c r="A72" s="295" t="s">
        <v>18</v>
      </c>
      <c r="B72" s="296"/>
      <c r="C72" s="29" t="s">
        <v>6</v>
      </c>
      <c r="D72" s="36"/>
      <c r="E72" s="59">
        <f t="shared" ref="E72:P72" si="25">ROUNDDOWN(SUM(E69:E71),0)</f>
        <v>0</v>
      </c>
      <c r="F72" s="59">
        <f t="shared" si="25"/>
        <v>0</v>
      </c>
      <c r="G72" s="59">
        <f t="shared" si="25"/>
        <v>0</v>
      </c>
      <c r="H72" s="59">
        <f t="shared" si="25"/>
        <v>0</v>
      </c>
      <c r="I72" s="59">
        <f t="shared" si="25"/>
        <v>0</v>
      </c>
      <c r="J72" s="60">
        <f t="shared" si="25"/>
        <v>0</v>
      </c>
      <c r="K72" s="37">
        <f t="shared" si="25"/>
        <v>0</v>
      </c>
      <c r="L72" s="37">
        <f t="shared" si="25"/>
        <v>0</v>
      </c>
      <c r="M72" s="37">
        <f t="shared" si="25"/>
        <v>0</v>
      </c>
      <c r="N72" s="37">
        <f t="shared" si="25"/>
        <v>0</v>
      </c>
      <c r="O72" s="37">
        <f t="shared" si="25"/>
        <v>0</v>
      </c>
      <c r="P72" s="37">
        <f t="shared" si="25"/>
        <v>0</v>
      </c>
      <c r="Q72" s="39">
        <f>SUM(E72:P72)</f>
        <v>0</v>
      </c>
      <c r="S72" s="126">
        <f>'内訳書(一括落札)'!Q52</f>
        <v>0</v>
      </c>
      <c r="T72" s="125">
        <f t="shared" si="0"/>
        <v>0</v>
      </c>
    </row>
    <row r="73" spans="1:20" x14ac:dyDescent="0.15">
      <c r="A73" s="2"/>
      <c r="B73" s="2"/>
      <c r="C73" s="2"/>
      <c r="D73" s="2"/>
      <c r="E73" s="61"/>
      <c r="F73" s="61"/>
      <c r="G73" s="61"/>
      <c r="H73" s="61"/>
      <c r="I73" s="61"/>
      <c r="J73" s="61"/>
      <c r="K73" s="2"/>
      <c r="L73" s="2"/>
      <c r="M73" s="2"/>
      <c r="N73" s="2"/>
      <c r="O73" s="2"/>
      <c r="P73" s="305"/>
      <c r="Q73" s="305"/>
      <c r="S73" s="126">
        <f>'内訳書(一括落札)'!Q53</f>
        <v>0</v>
      </c>
      <c r="T73" s="125">
        <f t="shared" si="0"/>
        <v>0</v>
      </c>
    </row>
    <row r="74" spans="1:20" x14ac:dyDescent="0.15">
      <c r="A74" s="301" t="s">
        <v>12</v>
      </c>
      <c r="B74" s="302"/>
      <c r="C74" s="14" t="s">
        <v>2</v>
      </c>
      <c r="D74" s="14" t="s">
        <v>10</v>
      </c>
      <c r="E74" s="84" t="str">
        <f>'内訳書(一括落札)'!E54</f>
        <v>2021/10</v>
      </c>
      <c r="F74" s="84" t="str">
        <f>'内訳書(一括落札)'!F54</f>
        <v>2021/11</v>
      </c>
      <c r="G74" s="84" t="str">
        <f>'内訳書(一括落札)'!G54</f>
        <v>2021/12</v>
      </c>
      <c r="H74" s="84" t="str">
        <f>'内訳書(一括落札)'!H54</f>
        <v>2022/1</v>
      </c>
      <c r="I74" s="84" t="str">
        <f>'内訳書(一括落札)'!I54</f>
        <v>2022/2</v>
      </c>
      <c r="J74" s="84" t="str">
        <f>'内訳書(一括落札)'!J54</f>
        <v>2022/3</v>
      </c>
      <c r="K74" s="84" t="str">
        <f>'内訳書(一括落札)'!K54</f>
        <v>2022/4</v>
      </c>
      <c r="L74" s="84" t="str">
        <f>'内訳書(一括落札)'!L54</f>
        <v>2022/5</v>
      </c>
      <c r="M74" s="84" t="str">
        <f>'内訳書(一括落札)'!M54</f>
        <v>2022/6</v>
      </c>
      <c r="N74" s="84" t="str">
        <f>'内訳書(一括落札)'!N54</f>
        <v>2022/7</v>
      </c>
      <c r="O74" s="84" t="str">
        <f>'内訳書(一括落札)'!O54</f>
        <v>2022/8</v>
      </c>
      <c r="P74" s="84" t="str">
        <f>'内訳書(一括落札)'!P54</f>
        <v>2022/9</v>
      </c>
      <c r="Q74" s="15" t="s">
        <v>8</v>
      </c>
      <c r="S74" s="126" t="str">
        <f>'内訳書(一括落札)'!Q54</f>
        <v>年間合計</v>
      </c>
      <c r="T74" s="125" t="e">
        <f t="shared" ref="T74:T137" si="26">Q74-S74</f>
        <v>#VALUE!</v>
      </c>
    </row>
    <row r="75" spans="1:20" x14ac:dyDescent="0.15">
      <c r="A75" s="299" t="s">
        <v>32</v>
      </c>
      <c r="B75" s="300"/>
      <c r="C75" s="16" t="s">
        <v>33</v>
      </c>
      <c r="D75" s="17"/>
      <c r="E75" s="90">
        <f>'内訳書(一括落札)'!E55</f>
        <v>51</v>
      </c>
      <c r="F75" s="90">
        <f>'内訳書(一括落札)'!F55</f>
        <v>51</v>
      </c>
      <c r="G75" s="90">
        <f>'内訳書(一括落札)'!G55</f>
        <v>51</v>
      </c>
      <c r="H75" s="90">
        <f>'内訳書(一括落札)'!H55</f>
        <v>51</v>
      </c>
      <c r="I75" s="90">
        <f>'内訳書(一括落札)'!I55</f>
        <v>51</v>
      </c>
      <c r="J75" s="90">
        <f>'内訳書(一括落札)'!J55</f>
        <v>51</v>
      </c>
      <c r="K75" s="90">
        <f>'内訳書(一括落札)'!K55</f>
        <v>51</v>
      </c>
      <c r="L75" s="90">
        <f>'内訳書(一括落札)'!L55</f>
        <v>51</v>
      </c>
      <c r="M75" s="90">
        <f>'内訳書(一括落札)'!M55</f>
        <v>51</v>
      </c>
      <c r="N75" s="90">
        <f>'内訳書(一括落札)'!N55</f>
        <v>51</v>
      </c>
      <c r="O75" s="90">
        <f>'内訳書(一括落札)'!O55</f>
        <v>51</v>
      </c>
      <c r="P75" s="90">
        <f>'内訳書(一括落札)'!P55</f>
        <v>51</v>
      </c>
      <c r="Q75" s="18" t="s">
        <v>34</v>
      </c>
      <c r="S75" s="126" t="str">
        <f>'内訳書(一括落札)'!Q55</f>
        <v>-</v>
      </c>
      <c r="T75" s="125" t="e">
        <f t="shared" si="26"/>
        <v>#VALUE!</v>
      </c>
    </row>
    <row r="76" spans="1:20" x14ac:dyDescent="0.15">
      <c r="A76" s="287" t="s">
        <v>1</v>
      </c>
      <c r="B76" s="288"/>
      <c r="C76" s="19" t="s">
        <v>36</v>
      </c>
      <c r="D76" s="20"/>
      <c r="E76" s="91">
        <f>'内訳書(一括落札)'!E56</f>
        <v>100</v>
      </c>
      <c r="F76" s="91">
        <f>'内訳書(一括落札)'!F56</f>
        <v>100</v>
      </c>
      <c r="G76" s="91">
        <f>'内訳書(一括落札)'!G56</f>
        <v>100</v>
      </c>
      <c r="H76" s="91">
        <f>'内訳書(一括落札)'!H56</f>
        <v>100</v>
      </c>
      <c r="I76" s="91">
        <f>'内訳書(一括落札)'!I56</f>
        <v>100</v>
      </c>
      <c r="J76" s="92">
        <f>'内訳書(一括落札)'!J56</f>
        <v>100</v>
      </c>
      <c r="K76" s="91">
        <f>'内訳書(一括落札)'!K56</f>
        <v>100</v>
      </c>
      <c r="L76" s="91">
        <f>'内訳書(一括落札)'!L56</f>
        <v>100</v>
      </c>
      <c r="M76" s="91">
        <f>'内訳書(一括落札)'!M56</f>
        <v>100</v>
      </c>
      <c r="N76" s="91">
        <f>'内訳書(一括落札)'!N56</f>
        <v>100</v>
      </c>
      <c r="O76" s="91">
        <f>'内訳書(一括落札)'!O56</f>
        <v>100</v>
      </c>
      <c r="P76" s="91">
        <f>'内訳書(一括落札)'!P56</f>
        <v>100</v>
      </c>
      <c r="Q76" s="21" t="s">
        <v>34</v>
      </c>
      <c r="S76" s="126" t="str">
        <f>'内訳書(一括落札)'!Q56</f>
        <v>-</v>
      </c>
      <c r="T76" s="125" t="e">
        <f t="shared" si="26"/>
        <v>#VALUE!</v>
      </c>
    </row>
    <row r="77" spans="1:20" x14ac:dyDescent="0.15">
      <c r="A77" s="289" t="s">
        <v>38</v>
      </c>
      <c r="B77" s="22" t="s">
        <v>3</v>
      </c>
      <c r="C77" s="22" t="s">
        <v>40</v>
      </c>
      <c r="D77" s="23"/>
      <c r="E77" s="93">
        <f>'内訳書(一括落札)'!E57</f>
        <v>0</v>
      </c>
      <c r="F77" s="93">
        <f>'内訳書(一括落札)'!F57</f>
        <v>0</v>
      </c>
      <c r="G77" s="93">
        <f>'内訳書(一括落札)'!G57</f>
        <v>0</v>
      </c>
      <c r="H77" s="93">
        <f>'内訳書(一括落札)'!H57</f>
        <v>0</v>
      </c>
      <c r="I77" s="93">
        <f>'内訳書(一括落札)'!I57</f>
        <v>0</v>
      </c>
      <c r="J77" s="93">
        <f>'内訳書(一括落札)'!J57</f>
        <v>0</v>
      </c>
      <c r="K77" s="93">
        <f>'内訳書(一括落札)'!K57</f>
        <v>0</v>
      </c>
      <c r="L77" s="93">
        <f>'内訳書(一括落札)'!L57</f>
        <v>0</v>
      </c>
      <c r="M77" s="93">
        <f>'内訳書(一括落札)'!M57</f>
        <v>0</v>
      </c>
      <c r="N77" s="94">
        <f>'内訳書(一括落札)'!N57</f>
        <v>4300</v>
      </c>
      <c r="O77" s="94">
        <f>'内訳書(一括落札)'!O57</f>
        <v>5100</v>
      </c>
      <c r="P77" s="94">
        <f>'内訳書(一括落札)'!P57</f>
        <v>4500</v>
      </c>
      <c r="Q77" s="21">
        <f>SUM(E77:P77)</f>
        <v>13900</v>
      </c>
      <c r="S77" s="126">
        <f>'内訳書(一括落札)'!Q57</f>
        <v>13900</v>
      </c>
      <c r="T77" s="125">
        <f t="shared" si="26"/>
        <v>0</v>
      </c>
    </row>
    <row r="78" spans="1:20" x14ac:dyDescent="0.15">
      <c r="A78" s="291"/>
      <c r="B78" s="22" t="s">
        <v>4</v>
      </c>
      <c r="C78" s="22" t="s">
        <v>40</v>
      </c>
      <c r="D78" s="23"/>
      <c r="E78" s="94">
        <f>'内訳書(一括落札)'!E58</f>
        <v>3200</v>
      </c>
      <c r="F78" s="94">
        <f>'内訳書(一括落札)'!F58</f>
        <v>3000</v>
      </c>
      <c r="G78" s="94">
        <f>'内訳書(一括落札)'!G58</f>
        <v>3800</v>
      </c>
      <c r="H78" s="94">
        <f>'内訳書(一括落札)'!H58</f>
        <v>4000</v>
      </c>
      <c r="I78" s="94">
        <f>'内訳書(一括落札)'!I58</f>
        <v>4100</v>
      </c>
      <c r="J78" s="94">
        <f>'内訳書(一括落札)'!J58</f>
        <v>2600</v>
      </c>
      <c r="K78" s="94">
        <f>'内訳書(一括落札)'!K58</f>
        <v>2800</v>
      </c>
      <c r="L78" s="94">
        <f>'内訳書(一括落札)'!L58</f>
        <v>2800</v>
      </c>
      <c r="M78" s="94">
        <f>'内訳書(一括落札)'!M58</f>
        <v>3300</v>
      </c>
      <c r="N78" s="94">
        <f>'内訳書(一括落札)'!N58</f>
        <v>0</v>
      </c>
      <c r="O78" s="94">
        <f>'内訳書(一括落札)'!O58</f>
        <v>0</v>
      </c>
      <c r="P78" s="94">
        <f>'内訳書(一括落札)'!P58</f>
        <v>0</v>
      </c>
      <c r="Q78" s="21">
        <f>SUM(E78:P78)</f>
        <v>29600</v>
      </c>
      <c r="S78" s="126">
        <f>'内訳書(一括落札)'!Q58</f>
        <v>29600</v>
      </c>
      <c r="T78" s="125">
        <f t="shared" si="26"/>
        <v>0</v>
      </c>
    </row>
    <row r="79" spans="1:20" x14ac:dyDescent="0.15">
      <c r="A79" s="292"/>
      <c r="B79" s="24" t="s">
        <v>0</v>
      </c>
      <c r="C79" s="24" t="s">
        <v>40</v>
      </c>
      <c r="D79" s="25"/>
      <c r="E79" s="26">
        <f t="shared" ref="E79:M79" si="27">SUM(E77:E78)</f>
        <v>3200</v>
      </c>
      <c r="F79" s="26">
        <f t="shared" si="27"/>
        <v>3000</v>
      </c>
      <c r="G79" s="26">
        <f t="shared" si="27"/>
        <v>3800</v>
      </c>
      <c r="H79" s="26">
        <f t="shared" si="27"/>
        <v>4000</v>
      </c>
      <c r="I79" s="26">
        <f t="shared" si="27"/>
        <v>4100</v>
      </c>
      <c r="J79" s="26">
        <f t="shared" si="27"/>
        <v>2600</v>
      </c>
      <c r="K79" s="26">
        <f t="shared" si="27"/>
        <v>2800</v>
      </c>
      <c r="L79" s="26">
        <f t="shared" si="27"/>
        <v>2800</v>
      </c>
      <c r="M79" s="26">
        <f t="shared" si="27"/>
        <v>3300</v>
      </c>
      <c r="N79" s="26">
        <f>SUM(N77:N78)</f>
        <v>4300</v>
      </c>
      <c r="O79" s="26">
        <f>SUM(O77:O78)</f>
        <v>5100</v>
      </c>
      <c r="P79" s="26">
        <f>SUM(P77:P78)</f>
        <v>4500</v>
      </c>
      <c r="Q79" s="28">
        <f>SUM(E79:P79)</f>
        <v>43500</v>
      </c>
      <c r="S79" s="126">
        <f>'内訳書(一括落札)'!Q59</f>
        <v>43500</v>
      </c>
      <c r="T79" s="125">
        <f t="shared" si="26"/>
        <v>0</v>
      </c>
    </row>
    <row r="80" spans="1:20" x14ac:dyDescent="0.15">
      <c r="A80" s="293" t="s">
        <v>5</v>
      </c>
      <c r="B80" s="294"/>
      <c r="C80" s="29" t="s">
        <v>6</v>
      </c>
      <c r="D80" s="57"/>
      <c r="E80" s="30">
        <f t="shared" ref="E80:P80" si="28">$D80*E75*(185-E76)/100</f>
        <v>0</v>
      </c>
      <c r="F80" s="30">
        <f t="shared" si="28"/>
        <v>0</v>
      </c>
      <c r="G80" s="30">
        <f t="shared" si="28"/>
        <v>0</v>
      </c>
      <c r="H80" s="30">
        <f t="shared" si="28"/>
        <v>0</v>
      </c>
      <c r="I80" s="30">
        <f t="shared" si="28"/>
        <v>0</v>
      </c>
      <c r="J80" s="30">
        <f t="shared" si="28"/>
        <v>0</v>
      </c>
      <c r="K80" s="30">
        <f t="shared" si="28"/>
        <v>0</v>
      </c>
      <c r="L80" s="30">
        <f t="shared" si="28"/>
        <v>0</v>
      </c>
      <c r="M80" s="30">
        <f t="shared" si="28"/>
        <v>0</v>
      </c>
      <c r="N80" s="30">
        <f t="shared" si="28"/>
        <v>0</v>
      </c>
      <c r="O80" s="30">
        <f t="shared" si="28"/>
        <v>0</v>
      </c>
      <c r="P80" s="30">
        <f t="shared" si="28"/>
        <v>0</v>
      </c>
      <c r="Q80" s="31" t="s">
        <v>34</v>
      </c>
      <c r="S80" s="126" t="str">
        <f>'内訳書(一括落札)'!Q60</f>
        <v>-</v>
      </c>
      <c r="T80" s="125" t="e">
        <f t="shared" si="26"/>
        <v>#VALUE!</v>
      </c>
    </row>
    <row r="81" spans="1:20" x14ac:dyDescent="0.15">
      <c r="A81" s="32" t="s">
        <v>7</v>
      </c>
      <c r="B81" s="22" t="s">
        <v>3</v>
      </c>
      <c r="C81" s="22" t="s">
        <v>6</v>
      </c>
      <c r="D81" s="58"/>
      <c r="E81" s="33">
        <f t="shared" ref="E81:M82" si="29">$D81*E77</f>
        <v>0</v>
      </c>
      <c r="F81" s="33">
        <f t="shared" si="29"/>
        <v>0</v>
      </c>
      <c r="G81" s="33">
        <f t="shared" si="29"/>
        <v>0</v>
      </c>
      <c r="H81" s="33">
        <f t="shared" si="29"/>
        <v>0</v>
      </c>
      <c r="I81" s="33">
        <f t="shared" si="29"/>
        <v>0</v>
      </c>
      <c r="J81" s="33">
        <f t="shared" si="29"/>
        <v>0</v>
      </c>
      <c r="K81" s="33">
        <f t="shared" si="29"/>
        <v>0</v>
      </c>
      <c r="L81" s="33">
        <f t="shared" si="29"/>
        <v>0</v>
      </c>
      <c r="M81" s="33">
        <f t="shared" si="29"/>
        <v>0</v>
      </c>
      <c r="N81" s="33">
        <f t="shared" ref="N81:P82" si="30">$D81*N77</f>
        <v>0</v>
      </c>
      <c r="O81" s="33">
        <f t="shared" si="30"/>
        <v>0</v>
      </c>
      <c r="P81" s="33">
        <f t="shared" si="30"/>
        <v>0</v>
      </c>
      <c r="Q81" s="34" t="s">
        <v>34</v>
      </c>
      <c r="S81" s="126" t="str">
        <f>'内訳書(一括落札)'!Q61</f>
        <v>-</v>
      </c>
      <c r="T81" s="125" t="e">
        <f t="shared" si="26"/>
        <v>#VALUE!</v>
      </c>
    </row>
    <row r="82" spans="1:20" x14ac:dyDescent="0.15">
      <c r="A82" s="35"/>
      <c r="B82" s="22" t="s">
        <v>4</v>
      </c>
      <c r="C82" s="22" t="s">
        <v>6</v>
      </c>
      <c r="D82" s="58"/>
      <c r="E82" s="33">
        <f t="shared" si="29"/>
        <v>0</v>
      </c>
      <c r="F82" s="33">
        <f t="shared" si="29"/>
        <v>0</v>
      </c>
      <c r="G82" s="33">
        <f t="shared" si="29"/>
        <v>0</v>
      </c>
      <c r="H82" s="33">
        <f t="shared" si="29"/>
        <v>0</v>
      </c>
      <c r="I82" s="33">
        <f t="shared" si="29"/>
        <v>0</v>
      </c>
      <c r="J82" s="33">
        <f t="shared" si="29"/>
        <v>0</v>
      </c>
      <c r="K82" s="33">
        <f t="shared" si="29"/>
        <v>0</v>
      </c>
      <c r="L82" s="33">
        <f t="shared" si="29"/>
        <v>0</v>
      </c>
      <c r="M82" s="33">
        <f t="shared" si="29"/>
        <v>0</v>
      </c>
      <c r="N82" s="33">
        <f t="shared" si="30"/>
        <v>0</v>
      </c>
      <c r="O82" s="33">
        <f t="shared" si="30"/>
        <v>0</v>
      </c>
      <c r="P82" s="33">
        <f t="shared" si="30"/>
        <v>0</v>
      </c>
      <c r="Q82" s="34" t="s">
        <v>34</v>
      </c>
      <c r="S82" s="126" t="str">
        <f>'内訳書(一括落札)'!Q62</f>
        <v>-</v>
      </c>
      <c r="T82" s="125" t="e">
        <f t="shared" si="26"/>
        <v>#VALUE!</v>
      </c>
    </row>
    <row r="83" spans="1:20" x14ac:dyDescent="0.15">
      <c r="A83" s="295" t="s">
        <v>18</v>
      </c>
      <c r="B83" s="296"/>
      <c r="C83" s="29" t="s">
        <v>6</v>
      </c>
      <c r="D83" s="36"/>
      <c r="E83" s="59">
        <f t="shared" ref="E83:P83" si="31">ROUNDDOWN(SUM(E80:E82),0)</f>
        <v>0</v>
      </c>
      <c r="F83" s="59">
        <f t="shared" si="31"/>
        <v>0</v>
      </c>
      <c r="G83" s="59">
        <f t="shared" si="31"/>
        <v>0</v>
      </c>
      <c r="H83" s="59">
        <f t="shared" si="31"/>
        <v>0</v>
      </c>
      <c r="I83" s="59">
        <f t="shared" si="31"/>
        <v>0</v>
      </c>
      <c r="J83" s="60">
        <f t="shared" si="31"/>
        <v>0</v>
      </c>
      <c r="K83" s="37">
        <f t="shared" si="31"/>
        <v>0</v>
      </c>
      <c r="L83" s="37">
        <f t="shared" si="31"/>
        <v>0</v>
      </c>
      <c r="M83" s="37">
        <f t="shared" si="31"/>
        <v>0</v>
      </c>
      <c r="N83" s="37">
        <f t="shared" si="31"/>
        <v>0</v>
      </c>
      <c r="O83" s="37">
        <f t="shared" si="31"/>
        <v>0</v>
      </c>
      <c r="P83" s="37">
        <f t="shared" si="31"/>
        <v>0</v>
      </c>
      <c r="Q83" s="39">
        <f>SUM(E83:P83)</f>
        <v>0</v>
      </c>
      <c r="S83" s="126">
        <f>'内訳書(一括落札)'!Q63</f>
        <v>0</v>
      </c>
      <c r="T83" s="125">
        <f t="shared" si="26"/>
        <v>0</v>
      </c>
    </row>
    <row r="84" spans="1:20" x14ac:dyDescent="0.15">
      <c r="A84" s="2"/>
      <c r="B84" s="2"/>
      <c r="C84" s="2"/>
      <c r="D84" s="2"/>
      <c r="E84" s="61"/>
      <c r="F84" s="61"/>
      <c r="G84" s="61"/>
      <c r="H84" s="61"/>
      <c r="I84" s="61"/>
      <c r="J84" s="61"/>
      <c r="K84" s="2"/>
      <c r="L84" s="2"/>
      <c r="M84" s="2"/>
      <c r="N84" s="2"/>
      <c r="O84" s="2"/>
      <c r="P84" s="2"/>
      <c r="Q84" s="2"/>
      <c r="S84" s="126">
        <f>'内訳書(一括落札)'!Q64</f>
        <v>0</v>
      </c>
      <c r="T84" s="125">
        <f t="shared" si="26"/>
        <v>0</v>
      </c>
    </row>
    <row r="85" spans="1:20" x14ac:dyDescent="0.15">
      <c r="A85" s="301" t="s">
        <v>204</v>
      </c>
      <c r="B85" s="302"/>
      <c r="C85" s="14" t="s">
        <v>2</v>
      </c>
      <c r="D85" s="14" t="s">
        <v>10</v>
      </c>
      <c r="E85" s="84" t="str">
        <f>'内訳書(一括落札)'!E65</f>
        <v>2021/10</v>
      </c>
      <c r="F85" s="84" t="str">
        <f>'内訳書(一括落札)'!F65</f>
        <v>2021/11</v>
      </c>
      <c r="G85" s="84" t="str">
        <f>'内訳書(一括落札)'!G65</f>
        <v>2021/12</v>
      </c>
      <c r="H85" s="84" t="str">
        <f>'内訳書(一括落札)'!H65</f>
        <v>2022/1</v>
      </c>
      <c r="I85" s="84" t="str">
        <f>'内訳書(一括落札)'!I65</f>
        <v>2022/2</v>
      </c>
      <c r="J85" s="84" t="str">
        <f>'内訳書(一括落札)'!J65</f>
        <v>2022/3</v>
      </c>
      <c r="K85" s="84" t="str">
        <f>'内訳書(一括落札)'!K65</f>
        <v>2022/4</v>
      </c>
      <c r="L85" s="84" t="str">
        <f>'内訳書(一括落札)'!L65</f>
        <v>2022/5</v>
      </c>
      <c r="M85" s="84" t="str">
        <f>'内訳書(一括落札)'!M65</f>
        <v>2022/6</v>
      </c>
      <c r="N85" s="84" t="str">
        <f>'内訳書(一括落札)'!N65</f>
        <v>2022/7</v>
      </c>
      <c r="O85" s="84" t="str">
        <f>'内訳書(一括落札)'!O65</f>
        <v>2022/8</v>
      </c>
      <c r="P85" s="84" t="str">
        <f>'内訳書(一括落札)'!P65</f>
        <v>2022/9</v>
      </c>
      <c r="Q85" s="15" t="s">
        <v>8</v>
      </c>
      <c r="S85" s="126" t="str">
        <f>'内訳書(一括落札)'!Q65</f>
        <v>年間合計</v>
      </c>
      <c r="T85" s="125" t="e">
        <f t="shared" si="26"/>
        <v>#VALUE!</v>
      </c>
    </row>
    <row r="86" spans="1:20" x14ac:dyDescent="0.15">
      <c r="A86" s="299" t="s">
        <v>32</v>
      </c>
      <c r="B86" s="300"/>
      <c r="C86" s="16" t="s">
        <v>33</v>
      </c>
      <c r="D86" s="17"/>
      <c r="E86" s="90">
        <f>'内訳書(一括落札)'!E66</f>
        <v>19</v>
      </c>
      <c r="F86" s="90">
        <f>'内訳書(一括落札)'!F66</f>
        <v>19</v>
      </c>
      <c r="G86" s="90">
        <f>'内訳書(一括落札)'!G66</f>
        <v>19</v>
      </c>
      <c r="H86" s="90">
        <f>'内訳書(一括落札)'!H66</f>
        <v>19</v>
      </c>
      <c r="I86" s="90">
        <f>'内訳書(一括落札)'!I66</f>
        <v>19</v>
      </c>
      <c r="J86" s="90">
        <f>'内訳書(一括落札)'!J66</f>
        <v>19</v>
      </c>
      <c r="K86" s="90">
        <f>'内訳書(一括落札)'!K66</f>
        <v>19</v>
      </c>
      <c r="L86" s="90">
        <f>'内訳書(一括落札)'!L66</f>
        <v>19</v>
      </c>
      <c r="M86" s="90">
        <f>'内訳書(一括落札)'!M66</f>
        <v>19</v>
      </c>
      <c r="N86" s="90">
        <f>'内訳書(一括落札)'!N66</f>
        <v>19</v>
      </c>
      <c r="O86" s="90">
        <f>'内訳書(一括落札)'!O66</f>
        <v>19</v>
      </c>
      <c r="P86" s="90">
        <f>'内訳書(一括落札)'!P66</f>
        <v>19</v>
      </c>
      <c r="Q86" s="18" t="s">
        <v>34</v>
      </c>
      <c r="S86" s="126" t="str">
        <f>'内訳書(一括落札)'!Q66</f>
        <v>-</v>
      </c>
      <c r="T86" s="125" t="e">
        <f t="shared" si="26"/>
        <v>#VALUE!</v>
      </c>
    </row>
    <row r="87" spans="1:20" x14ac:dyDescent="0.15">
      <c r="A87" s="287" t="s">
        <v>1</v>
      </c>
      <c r="B87" s="288"/>
      <c r="C87" s="19" t="s">
        <v>36</v>
      </c>
      <c r="D87" s="20"/>
      <c r="E87" s="91">
        <f>'内訳書(一括落札)'!E67</f>
        <v>100</v>
      </c>
      <c r="F87" s="91">
        <f>'内訳書(一括落札)'!F67</f>
        <v>100</v>
      </c>
      <c r="G87" s="91">
        <f>'内訳書(一括落札)'!G67</f>
        <v>100</v>
      </c>
      <c r="H87" s="91">
        <f>'内訳書(一括落札)'!H67</f>
        <v>100</v>
      </c>
      <c r="I87" s="91">
        <f>'内訳書(一括落札)'!I67</f>
        <v>100</v>
      </c>
      <c r="J87" s="92">
        <f>'内訳書(一括落札)'!J67</f>
        <v>100</v>
      </c>
      <c r="K87" s="91">
        <f>'内訳書(一括落札)'!K67</f>
        <v>100</v>
      </c>
      <c r="L87" s="91">
        <f>'内訳書(一括落札)'!L67</f>
        <v>100</v>
      </c>
      <c r="M87" s="91">
        <f>'内訳書(一括落札)'!M67</f>
        <v>100</v>
      </c>
      <c r="N87" s="91">
        <f>'内訳書(一括落札)'!N67</f>
        <v>100</v>
      </c>
      <c r="O87" s="91">
        <f>'内訳書(一括落札)'!O67</f>
        <v>100</v>
      </c>
      <c r="P87" s="91">
        <f>'内訳書(一括落札)'!P67</f>
        <v>100</v>
      </c>
      <c r="Q87" s="21" t="s">
        <v>34</v>
      </c>
      <c r="S87" s="126" t="str">
        <f>'内訳書(一括落札)'!Q67</f>
        <v>-</v>
      </c>
      <c r="T87" s="125" t="e">
        <f t="shared" si="26"/>
        <v>#VALUE!</v>
      </c>
    </row>
    <row r="88" spans="1:20" x14ac:dyDescent="0.15">
      <c r="A88" s="289" t="s">
        <v>38</v>
      </c>
      <c r="B88" s="22" t="s">
        <v>3</v>
      </c>
      <c r="C88" s="22" t="s">
        <v>40</v>
      </c>
      <c r="D88" s="23"/>
      <c r="E88" s="93">
        <f>'内訳書(一括落札)'!E68</f>
        <v>0</v>
      </c>
      <c r="F88" s="93">
        <f>'内訳書(一括落札)'!F68</f>
        <v>0</v>
      </c>
      <c r="G88" s="93">
        <f>'内訳書(一括落札)'!G68</f>
        <v>0</v>
      </c>
      <c r="H88" s="93">
        <f>'内訳書(一括落札)'!H68</f>
        <v>0</v>
      </c>
      <c r="I88" s="93">
        <f>'内訳書(一括落札)'!I68</f>
        <v>0</v>
      </c>
      <c r="J88" s="93">
        <f>'内訳書(一括落札)'!J68</f>
        <v>0</v>
      </c>
      <c r="K88" s="93">
        <f>'内訳書(一括落札)'!K68</f>
        <v>0</v>
      </c>
      <c r="L88" s="93">
        <f>'内訳書(一括落札)'!L68</f>
        <v>0</v>
      </c>
      <c r="M88" s="93">
        <f>'内訳書(一括落札)'!M68</f>
        <v>0</v>
      </c>
      <c r="N88" s="94">
        <f>'内訳書(一括落札)'!N68</f>
        <v>0</v>
      </c>
      <c r="O88" s="94">
        <f>'内訳書(一括落札)'!O68</f>
        <v>0</v>
      </c>
      <c r="P88" s="94">
        <f>'内訳書(一括落札)'!P68</f>
        <v>0</v>
      </c>
      <c r="Q88" s="21">
        <f>SUM(E88:P88)</f>
        <v>0</v>
      </c>
      <c r="S88" s="126">
        <f>'内訳書(一括落札)'!Q68</f>
        <v>0</v>
      </c>
      <c r="T88" s="125">
        <f t="shared" si="26"/>
        <v>0</v>
      </c>
    </row>
    <row r="89" spans="1:20" x14ac:dyDescent="0.15">
      <c r="A89" s="291"/>
      <c r="B89" s="22" t="s">
        <v>4</v>
      </c>
      <c r="C89" s="22" t="s">
        <v>40</v>
      </c>
      <c r="D89" s="23"/>
      <c r="E89" s="94">
        <f>'内訳書(一括落札)'!E69</f>
        <v>2361</v>
      </c>
      <c r="F89" s="94">
        <f>'内訳書(一括落札)'!F69</f>
        <v>2437</v>
      </c>
      <c r="G89" s="94">
        <f>'内訳書(一括落札)'!G69</f>
        <v>1814</v>
      </c>
      <c r="H89" s="94">
        <f>'内訳書(一括落札)'!H69</f>
        <v>1655</v>
      </c>
      <c r="I89" s="94">
        <f>'内訳書(一括落札)'!I69</f>
        <v>1450</v>
      </c>
      <c r="J89" s="94">
        <f>'内訳書(一括落札)'!J69</f>
        <v>1632</v>
      </c>
      <c r="K89" s="94">
        <f>'内訳書(一括落札)'!K69</f>
        <v>0</v>
      </c>
      <c r="L89" s="94">
        <f>'内訳書(一括落札)'!L69</f>
        <v>0</v>
      </c>
      <c r="M89" s="94">
        <f>'内訳書(一括落札)'!M69</f>
        <v>0</v>
      </c>
      <c r="N89" s="94">
        <f>'内訳書(一括落札)'!N69</f>
        <v>0</v>
      </c>
      <c r="O89" s="94">
        <f>'内訳書(一括落札)'!O69</f>
        <v>0</v>
      </c>
      <c r="P89" s="94">
        <f>'内訳書(一括落札)'!P69</f>
        <v>0</v>
      </c>
      <c r="Q89" s="21">
        <f>SUM(E89:P89)</f>
        <v>11349</v>
      </c>
      <c r="S89" s="126">
        <f>'内訳書(一括落札)'!Q69</f>
        <v>11349</v>
      </c>
      <c r="T89" s="125">
        <f t="shared" si="26"/>
        <v>0</v>
      </c>
    </row>
    <row r="90" spans="1:20" x14ac:dyDescent="0.15">
      <c r="A90" s="292"/>
      <c r="B90" s="24" t="s">
        <v>0</v>
      </c>
      <c r="C90" s="24" t="s">
        <v>40</v>
      </c>
      <c r="D90" s="25"/>
      <c r="E90" s="26">
        <f t="shared" ref="E90:P90" si="32">SUM(E88:E89)</f>
        <v>2361</v>
      </c>
      <c r="F90" s="26">
        <f t="shared" si="32"/>
        <v>2437</v>
      </c>
      <c r="G90" s="26">
        <f t="shared" si="32"/>
        <v>1814</v>
      </c>
      <c r="H90" s="26">
        <f t="shared" si="32"/>
        <v>1655</v>
      </c>
      <c r="I90" s="26">
        <f t="shared" si="32"/>
        <v>1450</v>
      </c>
      <c r="J90" s="26">
        <f t="shared" si="32"/>
        <v>1632</v>
      </c>
      <c r="K90" s="26">
        <f t="shared" si="32"/>
        <v>0</v>
      </c>
      <c r="L90" s="26">
        <f t="shared" si="32"/>
        <v>0</v>
      </c>
      <c r="M90" s="26">
        <f t="shared" si="32"/>
        <v>0</v>
      </c>
      <c r="N90" s="26">
        <f t="shared" si="32"/>
        <v>0</v>
      </c>
      <c r="O90" s="26">
        <f t="shared" si="32"/>
        <v>0</v>
      </c>
      <c r="P90" s="26">
        <f t="shared" si="32"/>
        <v>0</v>
      </c>
      <c r="Q90" s="28">
        <f>SUM(E90:P90)</f>
        <v>11349</v>
      </c>
      <c r="S90" s="126">
        <f>'内訳書(一括落札)'!Q70</f>
        <v>11349</v>
      </c>
      <c r="T90" s="125">
        <f t="shared" si="26"/>
        <v>0</v>
      </c>
    </row>
    <row r="91" spans="1:20" x14ac:dyDescent="0.15">
      <c r="A91" s="293" t="s">
        <v>5</v>
      </c>
      <c r="B91" s="294"/>
      <c r="C91" s="29" t="s">
        <v>6</v>
      </c>
      <c r="D91" s="57"/>
      <c r="E91" s="30">
        <f t="shared" ref="E91:P91" si="33">$D91*E86*(185-E87)/100</f>
        <v>0</v>
      </c>
      <c r="F91" s="30">
        <f t="shared" si="33"/>
        <v>0</v>
      </c>
      <c r="G91" s="30">
        <f t="shared" si="33"/>
        <v>0</v>
      </c>
      <c r="H91" s="30">
        <f t="shared" si="33"/>
        <v>0</v>
      </c>
      <c r="I91" s="30">
        <f t="shared" si="33"/>
        <v>0</v>
      </c>
      <c r="J91" s="30">
        <f t="shared" si="33"/>
        <v>0</v>
      </c>
      <c r="K91" s="30">
        <f t="shared" si="33"/>
        <v>0</v>
      </c>
      <c r="L91" s="30">
        <f t="shared" si="33"/>
        <v>0</v>
      </c>
      <c r="M91" s="30">
        <f t="shared" si="33"/>
        <v>0</v>
      </c>
      <c r="N91" s="30">
        <f t="shared" si="33"/>
        <v>0</v>
      </c>
      <c r="O91" s="30">
        <f t="shared" si="33"/>
        <v>0</v>
      </c>
      <c r="P91" s="30">
        <f t="shared" si="33"/>
        <v>0</v>
      </c>
      <c r="Q91" s="31" t="s">
        <v>34</v>
      </c>
      <c r="S91" s="126" t="str">
        <f>'内訳書(一括落札)'!Q71</f>
        <v>-</v>
      </c>
      <c r="T91" s="125" t="e">
        <f t="shared" si="26"/>
        <v>#VALUE!</v>
      </c>
    </row>
    <row r="92" spans="1:20" x14ac:dyDescent="0.15">
      <c r="A92" s="32" t="s">
        <v>7</v>
      </c>
      <c r="B92" s="22" t="s">
        <v>3</v>
      </c>
      <c r="C92" s="22" t="s">
        <v>6</v>
      </c>
      <c r="D92" s="58"/>
      <c r="E92" s="33">
        <f t="shared" ref="E92:P93" si="34">$D92*E88</f>
        <v>0</v>
      </c>
      <c r="F92" s="33">
        <f t="shared" si="34"/>
        <v>0</v>
      </c>
      <c r="G92" s="33">
        <f t="shared" si="34"/>
        <v>0</v>
      </c>
      <c r="H92" s="33">
        <f t="shared" si="34"/>
        <v>0</v>
      </c>
      <c r="I92" s="33">
        <f t="shared" si="34"/>
        <v>0</v>
      </c>
      <c r="J92" s="33">
        <f t="shared" si="34"/>
        <v>0</v>
      </c>
      <c r="K92" s="33">
        <f t="shared" si="34"/>
        <v>0</v>
      </c>
      <c r="L92" s="33">
        <f t="shared" si="34"/>
        <v>0</v>
      </c>
      <c r="M92" s="33">
        <f t="shared" si="34"/>
        <v>0</v>
      </c>
      <c r="N92" s="33">
        <f t="shared" si="34"/>
        <v>0</v>
      </c>
      <c r="O92" s="33">
        <f t="shared" si="34"/>
        <v>0</v>
      </c>
      <c r="P92" s="33">
        <f t="shared" si="34"/>
        <v>0</v>
      </c>
      <c r="Q92" s="34" t="s">
        <v>34</v>
      </c>
      <c r="S92" s="126" t="str">
        <f>'内訳書(一括落札)'!Q72</f>
        <v>-</v>
      </c>
      <c r="T92" s="125" t="e">
        <f t="shared" si="26"/>
        <v>#VALUE!</v>
      </c>
    </row>
    <row r="93" spans="1:20" x14ac:dyDescent="0.15">
      <c r="A93" s="35"/>
      <c r="B93" s="22" t="s">
        <v>4</v>
      </c>
      <c r="C93" s="22" t="s">
        <v>6</v>
      </c>
      <c r="D93" s="58"/>
      <c r="E93" s="33">
        <f t="shared" si="34"/>
        <v>0</v>
      </c>
      <c r="F93" s="33">
        <f t="shared" si="34"/>
        <v>0</v>
      </c>
      <c r="G93" s="33">
        <f t="shared" si="34"/>
        <v>0</v>
      </c>
      <c r="H93" s="33">
        <f t="shared" si="34"/>
        <v>0</v>
      </c>
      <c r="I93" s="33">
        <f t="shared" si="34"/>
        <v>0</v>
      </c>
      <c r="J93" s="33">
        <f t="shared" si="34"/>
        <v>0</v>
      </c>
      <c r="K93" s="33">
        <f t="shared" si="34"/>
        <v>0</v>
      </c>
      <c r="L93" s="33">
        <f t="shared" si="34"/>
        <v>0</v>
      </c>
      <c r="M93" s="33">
        <f t="shared" si="34"/>
        <v>0</v>
      </c>
      <c r="N93" s="33">
        <f t="shared" si="34"/>
        <v>0</v>
      </c>
      <c r="O93" s="33">
        <f t="shared" si="34"/>
        <v>0</v>
      </c>
      <c r="P93" s="33">
        <f t="shared" si="34"/>
        <v>0</v>
      </c>
      <c r="Q93" s="34" t="s">
        <v>34</v>
      </c>
      <c r="S93" s="126" t="str">
        <f>'内訳書(一括落札)'!Q73</f>
        <v>-</v>
      </c>
      <c r="T93" s="125" t="e">
        <f t="shared" si="26"/>
        <v>#VALUE!</v>
      </c>
    </row>
    <row r="94" spans="1:20" x14ac:dyDescent="0.15">
      <c r="A94" s="295" t="s">
        <v>18</v>
      </c>
      <c r="B94" s="296"/>
      <c r="C94" s="29" t="s">
        <v>6</v>
      </c>
      <c r="D94" s="36"/>
      <c r="E94" s="59">
        <f t="shared" ref="E94:P94" si="35">ROUNDDOWN(SUM(E91:E93),0)</f>
        <v>0</v>
      </c>
      <c r="F94" s="59">
        <f t="shared" si="35"/>
        <v>0</v>
      </c>
      <c r="G94" s="59">
        <f t="shared" si="35"/>
        <v>0</v>
      </c>
      <c r="H94" s="59">
        <f t="shared" si="35"/>
        <v>0</v>
      </c>
      <c r="I94" s="59">
        <f t="shared" si="35"/>
        <v>0</v>
      </c>
      <c r="J94" s="60">
        <f t="shared" si="35"/>
        <v>0</v>
      </c>
      <c r="K94" s="37">
        <f t="shared" si="35"/>
        <v>0</v>
      </c>
      <c r="L94" s="37">
        <f t="shared" si="35"/>
        <v>0</v>
      </c>
      <c r="M94" s="37">
        <f t="shared" si="35"/>
        <v>0</v>
      </c>
      <c r="N94" s="37">
        <f t="shared" si="35"/>
        <v>0</v>
      </c>
      <c r="O94" s="37">
        <f t="shared" si="35"/>
        <v>0</v>
      </c>
      <c r="P94" s="37">
        <f t="shared" si="35"/>
        <v>0</v>
      </c>
      <c r="Q94" s="39">
        <f>SUM(E94:P94)</f>
        <v>0</v>
      </c>
      <c r="S94" s="126">
        <f>'内訳書(一括落札)'!Q74</f>
        <v>0</v>
      </c>
      <c r="T94" s="125">
        <f t="shared" si="26"/>
        <v>0</v>
      </c>
    </row>
    <row r="95" spans="1:20" x14ac:dyDescent="0.15">
      <c r="A95" s="2"/>
      <c r="B95" s="2"/>
      <c r="C95" s="2"/>
      <c r="D95" s="2"/>
      <c r="E95" s="61"/>
      <c r="F95" s="61"/>
      <c r="G95" s="61"/>
      <c r="H95" s="61"/>
      <c r="I95" s="61"/>
      <c r="J95" s="61"/>
      <c r="K95" s="2"/>
      <c r="L95" s="2"/>
      <c r="M95" s="2"/>
      <c r="N95" s="2"/>
      <c r="O95" s="2"/>
      <c r="P95" s="2"/>
      <c r="Q95" s="2"/>
      <c r="S95" s="126">
        <f>'内訳書(一括落札)'!Q75</f>
        <v>0</v>
      </c>
      <c r="T95" s="125">
        <f t="shared" si="26"/>
        <v>0</v>
      </c>
    </row>
    <row r="96" spans="1:20" x14ac:dyDescent="0.15">
      <c r="A96" s="301" t="s">
        <v>9</v>
      </c>
      <c r="B96" s="302"/>
      <c r="C96" s="14" t="s">
        <v>2</v>
      </c>
      <c r="D96" s="14" t="s">
        <v>10</v>
      </c>
      <c r="E96" s="84" t="str">
        <f>'内訳書(一括落札)'!E76</f>
        <v>2021/10</v>
      </c>
      <c r="F96" s="84" t="str">
        <f>'内訳書(一括落札)'!F76</f>
        <v>2021/11</v>
      </c>
      <c r="G96" s="84" t="str">
        <f>'内訳書(一括落札)'!G76</f>
        <v>2021/12</v>
      </c>
      <c r="H96" s="84" t="str">
        <f>'内訳書(一括落札)'!H76</f>
        <v>2022/1</v>
      </c>
      <c r="I96" s="84" t="str">
        <f>'内訳書(一括落札)'!I76</f>
        <v>2022/2</v>
      </c>
      <c r="J96" s="84" t="str">
        <f>'内訳書(一括落札)'!J76</f>
        <v>2022/3</v>
      </c>
      <c r="K96" s="84" t="str">
        <f>'内訳書(一括落札)'!K76</f>
        <v>2022/4</v>
      </c>
      <c r="L96" s="84" t="str">
        <f>'内訳書(一括落札)'!L76</f>
        <v>2022/5</v>
      </c>
      <c r="M96" s="84" t="str">
        <f>'内訳書(一括落札)'!M76</f>
        <v>2022/6</v>
      </c>
      <c r="N96" s="84" t="str">
        <f>'内訳書(一括落札)'!N76</f>
        <v>2022/7</v>
      </c>
      <c r="O96" s="84" t="str">
        <f>'内訳書(一括落札)'!O76</f>
        <v>2022/8</v>
      </c>
      <c r="P96" s="84" t="str">
        <f>'内訳書(一括落札)'!P76</f>
        <v>2022/9</v>
      </c>
      <c r="Q96" s="15" t="s">
        <v>8</v>
      </c>
      <c r="S96" s="126" t="str">
        <f>'内訳書(一括落札)'!Q76</f>
        <v>年間合計</v>
      </c>
      <c r="T96" s="125" t="e">
        <f t="shared" si="26"/>
        <v>#VALUE!</v>
      </c>
    </row>
    <row r="97" spans="1:20" x14ac:dyDescent="0.15">
      <c r="A97" s="299" t="s">
        <v>32</v>
      </c>
      <c r="B97" s="300"/>
      <c r="C97" s="16" t="s">
        <v>33</v>
      </c>
      <c r="D97" s="17"/>
      <c r="E97" s="90">
        <f>'内訳書(一括落札)'!E77</f>
        <v>166</v>
      </c>
      <c r="F97" s="90">
        <f>'内訳書(一括落札)'!F77</f>
        <v>166</v>
      </c>
      <c r="G97" s="90">
        <f>'内訳書(一括落札)'!G77</f>
        <v>166</v>
      </c>
      <c r="H97" s="90">
        <f>'内訳書(一括落札)'!H77</f>
        <v>166</v>
      </c>
      <c r="I97" s="90">
        <f>'内訳書(一括落札)'!I77</f>
        <v>166</v>
      </c>
      <c r="J97" s="90">
        <f>'内訳書(一括落札)'!J77</f>
        <v>166</v>
      </c>
      <c r="K97" s="90">
        <f>'内訳書(一括落札)'!K77</f>
        <v>166</v>
      </c>
      <c r="L97" s="90">
        <f>'内訳書(一括落札)'!L77</f>
        <v>166</v>
      </c>
      <c r="M97" s="90">
        <f>'内訳書(一括落札)'!M77</f>
        <v>166</v>
      </c>
      <c r="N97" s="90">
        <f>'内訳書(一括落札)'!N77</f>
        <v>166</v>
      </c>
      <c r="O97" s="90">
        <f>'内訳書(一括落札)'!O77</f>
        <v>166</v>
      </c>
      <c r="P97" s="90">
        <f>'内訳書(一括落札)'!P77</f>
        <v>166</v>
      </c>
      <c r="Q97" s="18" t="s">
        <v>34</v>
      </c>
      <c r="S97" s="126" t="str">
        <f>'内訳書(一括落札)'!Q77</f>
        <v>-</v>
      </c>
      <c r="T97" s="125" t="e">
        <f t="shared" si="26"/>
        <v>#VALUE!</v>
      </c>
    </row>
    <row r="98" spans="1:20" x14ac:dyDescent="0.15">
      <c r="A98" s="287" t="s">
        <v>1</v>
      </c>
      <c r="B98" s="288"/>
      <c r="C98" s="19" t="s">
        <v>36</v>
      </c>
      <c r="D98" s="20"/>
      <c r="E98" s="91">
        <f>'内訳書(一括落札)'!E78</f>
        <v>100</v>
      </c>
      <c r="F98" s="91">
        <f>'内訳書(一括落札)'!F78</f>
        <v>100</v>
      </c>
      <c r="G98" s="91">
        <f>'内訳書(一括落札)'!G78</f>
        <v>100</v>
      </c>
      <c r="H98" s="91">
        <f>'内訳書(一括落札)'!H78</f>
        <v>100</v>
      </c>
      <c r="I98" s="91">
        <f>'内訳書(一括落札)'!I78</f>
        <v>100</v>
      </c>
      <c r="J98" s="92">
        <f>'内訳書(一括落札)'!J78</f>
        <v>100</v>
      </c>
      <c r="K98" s="91">
        <f>'内訳書(一括落札)'!K78</f>
        <v>100</v>
      </c>
      <c r="L98" s="91">
        <f>'内訳書(一括落札)'!L78</f>
        <v>100</v>
      </c>
      <c r="M98" s="91">
        <f>'内訳書(一括落札)'!M78</f>
        <v>100</v>
      </c>
      <c r="N98" s="91">
        <f>'内訳書(一括落札)'!N78</f>
        <v>100</v>
      </c>
      <c r="O98" s="91">
        <f>'内訳書(一括落札)'!O78</f>
        <v>100</v>
      </c>
      <c r="P98" s="91">
        <f>'内訳書(一括落札)'!P78</f>
        <v>100</v>
      </c>
      <c r="Q98" s="21" t="s">
        <v>34</v>
      </c>
      <c r="S98" s="126" t="str">
        <f>'内訳書(一括落札)'!Q78</f>
        <v>-</v>
      </c>
      <c r="T98" s="125" t="e">
        <f t="shared" si="26"/>
        <v>#VALUE!</v>
      </c>
    </row>
    <row r="99" spans="1:20" x14ac:dyDescent="0.15">
      <c r="A99" s="289" t="s">
        <v>38</v>
      </c>
      <c r="B99" s="22" t="s">
        <v>3</v>
      </c>
      <c r="C99" s="22" t="s">
        <v>40</v>
      </c>
      <c r="D99" s="23"/>
      <c r="E99" s="93">
        <f>'内訳書(一括落札)'!E79</f>
        <v>0</v>
      </c>
      <c r="F99" s="93">
        <f>'内訳書(一括落札)'!F79</f>
        <v>0</v>
      </c>
      <c r="G99" s="93">
        <f>'内訳書(一括落札)'!G79</f>
        <v>0</v>
      </c>
      <c r="H99" s="93">
        <f>'内訳書(一括落札)'!H79</f>
        <v>0</v>
      </c>
      <c r="I99" s="93">
        <f>'内訳書(一括落札)'!I79</f>
        <v>0</v>
      </c>
      <c r="J99" s="93">
        <f>'内訳書(一括落札)'!J79</f>
        <v>0</v>
      </c>
      <c r="K99" s="93">
        <f>'内訳書(一括落札)'!K79</f>
        <v>0</v>
      </c>
      <c r="L99" s="93">
        <f>'内訳書(一括落札)'!L79</f>
        <v>0</v>
      </c>
      <c r="M99" s="93">
        <f>'内訳書(一括落札)'!M79</f>
        <v>0</v>
      </c>
      <c r="N99" s="94">
        <f>'内訳書(一括落札)'!N79</f>
        <v>37500</v>
      </c>
      <c r="O99" s="94">
        <f>'内訳書(一括落札)'!O79</f>
        <v>42000</v>
      </c>
      <c r="P99" s="94">
        <f>'内訳書(一括落札)'!P79</f>
        <v>35100</v>
      </c>
      <c r="Q99" s="21">
        <f>SUM(E99:P99)</f>
        <v>114600</v>
      </c>
      <c r="S99" s="126">
        <f>'内訳書(一括落札)'!Q79</f>
        <v>114600</v>
      </c>
      <c r="T99" s="125">
        <f t="shared" si="26"/>
        <v>0</v>
      </c>
    </row>
    <row r="100" spans="1:20" x14ac:dyDescent="0.15">
      <c r="A100" s="291"/>
      <c r="B100" s="22" t="s">
        <v>4</v>
      </c>
      <c r="C100" s="22" t="s">
        <v>40</v>
      </c>
      <c r="D100" s="23"/>
      <c r="E100" s="94">
        <f>'内訳書(一括落札)'!E80</f>
        <v>24500</v>
      </c>
      <c r="F100" s="94">
        <f>'内訳書(一括落札)'!F80</f>
        <v>22400</v>
      </c>
      <c r="G100" s="94">
        <f>'内訳書(一括落札)'!G80</f>
        <v>26600</v>
      </c>
      <c r="H100" s="94">
        <f>'内訳書(一括落札)'!H80</f>
        <v>30300</v>
      </c>
      <c r="I100" s="94">
        <f>'内訳書(一括落札)'!I80</f>
        <v>28400</v>
      </c>
      <c r="J100" s="94">
        <f>'内訳書(一括落札)'!J80</f>
        <v>29100</v>
      </c>
      <c r="K100" s="94">
        <f>'内訳書(一括落札)'!K80</f>
        <v>22700</v>
      </c>
      <c r="L100" s="94">
        <f>'内訳書(一括落札)'!L80</f>
        <v>21200</v>
      </c>
      <c r="M100" s="94">
        <f>'内訳書(一括落札)'!M80</f>
        <v>28100</v>
      </c>
      <c r="N100" s="94">
        <f>'内訳書(一括落札)'!N80</f>
        <v>0</v>
      </c>
      <c r="O100" s="94">
        <f>'内訳書(一括落札)'!O80</f>
        <v>0</v>
      </c>
      <c r="P100" s="94">
        <f>'内訳書(一括落札)'!P80</f>
        <v>0</v>
      </c>
      <c r="Q100" s="21">
        <f>SUM(E100:P100)</f>
        <v>233300</v>
      </c>
      <c r="S100" s="126">
        <f>'内訳書(一括落札)'!Q80</f>
        <v>233300</v>
      </c>
      <c r="T100" s="125">
        <f t="shared" si="26"/>
        <v>0</v>
      </c>
    </row>
    <row r="101" spans="1:20" x14ac:dyDescent="0.15">
      <c r="A101" s="292"/>
      <c r="B101" s="24" t="s">
        <v>0</v>
      </c>
      <c r="C101" s="24" t="s">
        <v>40</v>
      </c>
      <c r="D101" s="25"/>
      <c r="E101" s="26">
        <f t="shared" ref="E101:P101" si="36">SUM(E99:E100)</f>
        <v>24500</v>
      </c>
      <c r="F101" s="26">
        <f t="shared" si="36"/>
        <v>22400</v>
      </c>
      <c r="G101" s="26">
        <f t="shared" si="36"/>
        <v>26600</v>
      </c>
      <c r="H101" s="26">
        <f t="shared" si="36"/>
        <v>30300</v>
      </c>
      <c r="I101" s="26">
        <f t="shared" si="36"/>
        <v>28400</v>
      </c>
      <c r="J101" s="26">
        <f t="shared" si="36"/>
        <v>29100</v>
      </c>
      <c r="K101" s="26">
        <f t="shared" si="36"/>
        <v>22700</v>
      </c>
      <c r="L101" s="26">
        <f t="shared" si="36"/>
        <v>21200</v>
      </c>
      <c r="M101" s="26">
        <f t="shared" si="36"/>
        <v>28100</v>
      </c>
      <c r="N101" s="26">
        <f t="shared" si="36"/>
        <v>37500</v>
      </c>
      <c r="O101" s="26">
        <f t="shared" si="36"/>
        <v>42000</v>
      </c>
      <c r="P101" s="26">
        <f t="shared" si="36"/>
        <v>35100</v>
      </c>
      <c r="Q101" s="28">
        <f>SUM(E101:P101)</f>
        <v>347900</v>
      </c>
      <c r="S101" s="126">
        <f>'内訳書(一括落札)'!Q81</f>
        <v>347900</v>
      </c>
      <c r="T101" s="125">
        <f t="shared" si="26"/>
        <v>0</v>
      </c>
    </row>
    <row r="102" spans="1:20" x14ac:dyDescent="0.15">
      <c r="A102" s="293" t="s">
        <v>5</v>
      </c>
      <c r="B102" s="294"/>
      <c r="C102" s="29" t="s">
        <v>6</v>
      </c>
      <c r="D102" s="57"/>
      <c r="E102" s="30">
        <f t="shared" ref="E102:P102" si="37">$D102*E97*(185-E98)/100</f>
        <v>0</v>
      </c>
      <c r="F102" s="30">
        <f t="shared" si="37"/>
        <v>0</v>
      </c>
      <c r="G102" s="30">
        <f t="shared" si="37"/>
        <v>0</v>
      </c>
      <c r="H102" s="30">
        <f t="shared" si="37"/>
        <v>0</v>
      </c>
      <c r="I102" s="30">
        <f t="shared" si="37"/>
        <v>0</v>
      </c>
      <c r="J102" s="30">
        <f t="shared" si="37"/>
        <v>0</v>
      </c>
      <c r="K102" s="30">
        <f t="shared" si="37"/>
        <v>0</v>
      </c>
      <c r="L102" s="30">
        <f t="shared" si="37"/>
        <v>0</v>
      </c>
      <c r="M102" s="30">
        <f t="shared" si="37"/>
        <v>0</v>
      </c>
      <c r="N102" s="30">
        <f t="shared" si="37"/>
        <v>0</v>
      </c>
      <c r="O102" s="30">
        <f t="shared" si="37"/>
        <v>0</v>
      </c>
      <c r="P102" s="30">
        <f t="shared" si="37"/>
        <v>0</v>
      </c>
      <c r="Q102" s="31" t="s">
        <v>34</v>
      </c>
      <c r="S102" s="126" t="str">
        <f>'内訳書(一括落札)'!Q82</f>
        <v>-</v>
      </c>
      <c r="T102" s="125" t="e">
        <f t="shared" si="26"/>
        <v>#VALUE!</v>
      </c>
    </row>
    <row r="103" spans="1:20" x14ac:dyDescent="0.15">
      <c r="A103" s="32" t="s">
        <v>7</v>
      </c>
      <c r="B103" s="22" t="s">
        <v>3</v>
      </c>
      <c r="C103" s="22" t="s">
        <v>6</v>
      </c>
      <c r="D103" s="58"/>
      <c r="E103" s="33">
        <f t="shared" ref="E103:P104" si="38">$D103*E99</f>
        <v>0</v>
      </c>
      <c r="F103" s="33">
        <f t="shared" si="38"/>
        <v>0</v>
      </c>
      <c r="G103" s="33">
        <f t="shared" si="38"/>
        <v>0</v>
      </c>
      <c r="H103" s="33">
        <f t="shared" si="38"/>
        <v>0</v>
      </c>
      <c r="I103" s="33">
        <f t="shared" si="38"/>
        <v>0</v>
      </c>
      <c r="J103" s="33">
        <f t="shared" si="38"/>
        <v>0</v>
      </c>
      <c r="K103" s="33">
        <f t="shared" si="38"/>
        <v>0</v>
      </c>
      <c r="L103" s="33">
        <f t="shared" si="38"/>
        <v>0</v>
      </c>
      <c r="M103" s="33">
        <f t="shared" si="38"/>
        <v>0</v>
      </c>
      <c r="N103" s="33">
        <f t="shared" si="38"/>
        <v>0</v>
      </c>
      <c r="O103" s="33">
        <f t="shared" si="38"/>
        <v>0</v>
      </c>
      <c r="P103" s="33">
        <f t="shared" si="38"/>
        <v>0</v>
      </c>
      <c r="Q103" s="34" t="s">
        <v>34</v>
      </c>
      <c r="S103" s="126" t="str">
        <f>'内訳書(一括落札)'!Q83</f>
        <v>-</v>
      </c>
      <c r="T103" s="125" t="e">
        <f t="shared" si="26"/>
        <v>#VALUE!</v>
      </c>
    </row>
    <row r="104" spans="1:20" x14ac:dyDescent="0.15">
      <c r="A104" s="35"/>
      <c r="B104" s="22" t="s">
        <v>4</v>
      </c>
      <c r="C104" s="22" t="s">
        <v>6</v>
      </c>
      <c r="D104" s="58"/>
      <c r="E104" s="33">
        <f t="shared" si="38"/>
        <v>0</v>
      </c>
      <c r="F104" s="33">
        <f t="shared" si="38"/>
        <v>0</v>
      </c>
      <c r="G104" s="33">
        <f t="shared" si="38"/>
        <v>0</v>
      </c>
      <c r="H104" s="33">
        <f t="shared" si="38"/>
        <v>0</v>
      </c>
      <c r="I104" s="33">
        <f t="shared" si="38"/>
        <v>0</v>
      </c>
      <c r="J104" s="33">
        <f t="shared" si="38"/>
        <v>0</v>
      </c>
      <c r="K104" s="33">
        <f t="shared" si="38"/>
        <v>0</v>
      </c>
      <c r="L104" s="33">
        <f t="shared" si="38"/>
        <v>0</v>
      </c>
      <c r="M104" s="33">
        <f t="shared" si="38"/>
        <v>0</v>
      </c>
      <c r="N104" s="33">
        <f t="shared" si="38"/>
        <v>0</v>
      </c>
      <c r="O104" s="33">
        <f t="shared" si="38"/>
        <v>0</v>
      </c>
      <c r="P104" s="33">
        <f t="shared" si="38"/>
        <v>0</v>
      </c>
      <c r="Q104" s="34" t="s">
        <v>34</v>
      </c>
      <c r="S104" s="126" t="str">
        <f>'内訳書(一括落札)'!Q84</f>
        <v>-</v>
      </c>
      <c r="T104" s="125" t="e">
        <f t="shared" si="26"/>
        <v>#VALUE!</v>
      </c>
    </row>
    <row r="105" spans="1:20" x14ac:dyDescent="0.15">
      <c r="A105" s="295" t="s">
        <v>18</v>
      </c>
      <c r="B105" s="296"/>
      <c r="C105" s="29" t="s">
        <v>6</v>
      </c>
      <c r="D105" s="36"/>
      <c r="E105" s="59">
        <f t="shared" ref="E105:P105" si="39">ROUNDDOWN(SUM(E102:E104),0)</f>
        <v>0</v>
      </c>
      <c r="F105" s="59">
        <f t="shared" si="39"/>
        <v>0</v>
      </c>
      <c r="G105" s="59">
        <f t="shared" si="39"/>
        <v>0</v>
      </c>
      <c r="H105" s="59">
        <f t="shared" si="39"/>
        <v>0</v>
      </c>
      <c r="I105" s="59">
        <f t="shared" si="39"/>
        <v>0</v>
      </c>
      <c r="J105" s="60">
        <f t="shared" si="39"/>
        <v>0</v>
      </c>
      <c r="K105" s="37">
        <f t="shared" si="39"/>
        <v>0</v>
      </c>
      <c r="L105" s="37">
        <f t="shared" si="39"/>
        <v>0</v>
      </c>
      <c r="M105" s="37">
        <f t="shared" si="39"/>
        <v>0</v>
      </c>
      <c r="N105" s="37">
        <f t="shared" si="39"/>
        <v>0</v>
      </c>
      <c r="O105" s="37">
        <f t="shared" si="39"/>
        <v>0</v>
      </c>
      <c r="P105" s="37">
        <f t="shared" si="39"/>
        <v>0</v>
      </c>
      <c r="Q105" s="39">
        <f>SUM(E105:P105)</f>
        <v>0</v>
      </c>
      <c r="S105" s="126">
        <f>'内訳書(一括落札)'!Q85</f>
        <v>0</v>
      </c>
      <c r="T105" s="125">
        <f t="shared" si="26"/>
        <v>0</v>
      </c>
    </row>
    <row r="106" spans="1:20" x14ac:dyDescent="0.15">
      <c r="A106" s="2"/>
      <c r="B106" s="2"/>
      <c r="C106" s="2"/>
      <c r="D106" s="2"/>
      <c r="E106" s="61"/>
      <c r="F106" s="61"/>
      <c r="G106" s="61"/>
      <c r="H106" s="61"/>
      <c r="I106" s="61"/>
      <c r="J106" s="61"/>
      <c r="K106" s="2"/>
      <c r="L106" s="2"/>
      <c r="M106" s="2"/>
      <c r="N106" s="2"/>
      <c r="O106" s="2"/>
      <c r="P106" s="2"/>
      <c r="Q106" s="2"/>
      <c r="S106" s="126">
        <f>'内訳書(一括落札)'!Q86</f>
        <v>0</v>
      </c>
      <c r="T106" s="125">
        <f t="shared" si="26"/>
        <v>0</v>
      </c>
    </row>
    <row r="107" spans="1:20" x14ac:dyDescent="0.15">
      <c r="A107" s="301" t="s">
        <v>201</v>
      </c>
      <c r="B107" s="302"/>
      <c r="C107" s="14" t="s">
        <v>2</v>
      </c>
      <c r="D107" s="14" t="s">
        <v>10</v>
      </c>
      <c r="E107" s="84" t="str">
        <f>'内訳書(一括落札)'!E87</f>
        <v>2021/10</v>
      </c>
      <c r="F107" s="84" t="str">
        <f>'内訳書(一括落札)'!F87</f>
        <v>2021/11</v>
      </c>
      <c r="G107" s="84" t="str">
        <f>'内訳書(一括落札)'!G87</f>
        <v>2021/12</v>
      </c>
      <c r="H107" s="84" t="str">
        <f>'内訳書(一括落札)'!H87</f>
        <v>2022/1</v>
      </c>
      <c r="I107" s="84" t="str">
        <f>'内訳書(一括落札)'!I87</f>
        <v>2022/2</v>
      </c>
      <c r="J107" s="84" t="str">
        <f>'内訳書(一括落札)'!J87</f>
        <v>2022/3</v>
      </c>
      <c r="K107" s="84" t="str">
        <f>'内訳書(一括落札)'!K87</f>
        <v>2022/4</v>
      </c>
      <c r="L107" s="84" t="str">
        <f>'内訳書(一括落札)'!L87</f>
        <v>2022/5</v>
      </c>
      <c r="M107" s="84" t="str">
        <f>'内訳書(一括落札)'!M87</f>
        <v>2022/6</v>
      </c>
      <c r="N107" s="84" t="str">
        <f>'内訳書(一括落札)'!N87</f>
        <v>2022/7</v>
      </c>
      <c r="O107" s="84" t="str">
        <f>'内訳書(一括落札)'!O87</f>
        <v>2022/8</v>
      </c>
      <c r="P107" s="84" t="str">
        <f>'内訳書(一括落札)'!P87</f>
        <v>2022/9</v>
      </c>
      <c r="Q107" s="15" t="s">
        <v>8</v>
      </c>
      <c r="S107" s="126" t="str">
        <f>'内訳書(一括落札)'!Q87</f>
        <v>年間合計</v>
      </c>
      <c r="T107" s="125" t="e">
        <f t="shared" si="26"/>
        <v>#VALUE!</v>
      </c>
    </row>
    <row r="108" spans="1:20" x14ac:dyDescent="0.15">
      <c r="A108" s="299" t="s">
        <v>32</v>
      </c>
      <c r="B108" s="300"/>
      <c r="C108" s="16" t="s">
        <v>33</v>
      </c>
      <c r="D108" s="17"/>
      <c r="E108" s="90">
        <f>'内訳書(一括落札)'!E88</f>
        <v>43</v>
      </c>
      <c r="F108" s="90">
        <f>'内訳書(一括落札)'!F88</f>
        <v>43</v>
      </c>
      <c r="G108" s="90">
        <f>'内訳書(一括落札)'!G88</f>
        <v>43</v>
      </c>
      <c r="H108" s="90">
        <f>'内訳書(一括落札)'!H88</f>
        <v>43</v>
      </c>
      <c r="I108" s="90">
        <f>'内訳書(一括落札)'!I88</f>
        <v>43</v>
      </c>
      <c r="J108" s="90">
        <f>'内訳書(一括落札)'!J88</f>
        <v>43</v>
      </c>
      <c r="K108" s="90">
        <f>'内訳書(一括落札)'!K88</f>
        <v>43</v>
      </c>
      <c r="L108" s="90">
        <f>'内訳書(一括落札)'!L88</f>
        <v>43</v>
      </c>
      <c r="M108" s="90">
        <f>'内訳書(一括落札)'!M88</f>
        <v>43</v>
      </c>
      <c r="N108" s="90">
        <f>'内訳書(一括落札)'!N88</f>
        <v>43</v>
      </c>
      <c r="O108" s="90">
        <f>'内訳書(一括落札)'!O88</f>
        <v>43</v>
      </c>
      <c r="P108" s="90">
        <f>'内訳書(一括落札)'!P88</f>
        <v>43</v>
      </c>
      <c r="Q108" s="18" t="s">
        <v>34</v>
      </c>
      <c r="S108" s="126" t="str">
        <f>'内訳書(一括落札)'!Q88</f>
        <v>-</v>
      </c>
      <c r="T108" s="125" t="e">
        <f t="shared" si="26"/>
        <v>#VALUE!</v>
      </c>
    </row>
    <row r="109" spans="1:20" x14ac:dyDescent="0.15">
      <c r="A109" s="287" t="s">
        <v>1</v>
      </c>
      <c r="B109" s="288"/>
      <c r="C109" s="19" t="s">
        <v>36</v>
      </c>
      <c r="D109" s="20"/>
      <c r="E109" s="91">
        <f>'内訳書(一括落札)'!E89</f>
        <v>100</v>
      </c>
      <c r="F109" s="91">
        <f>'内訳書(一括落札)'!F89</f>
        <v>100</v>
      </c>
      <c r="G109" s="91">
        <f>'内訳書(一括落札)'!G89</f>
        <v>100</v>
      </c>
      <c r="H109" s="91">
        <f>'内訳書(一括落札)'!H89</f>
        <v>100</v>
      </c>
      <c r="I109" s="91">
        <f>'内訳書(一括落札)'!I89</f>
        <v>100</v>
      </c>
      <c r="J109" s="92">
        <f>'内訳書(一括落札)'!J89</f>
        <v>100</v>
      </c>
      <c r="K109" s="91">
        <f>'内訳書(一括落札)'!K89</f>
        <v>100</v>
      </c>
      <c r="L109" s="91">
        <f>'内訳書(一括落札)'!L89</f>
        <v>100</v>
      </c>
      <c r="M109" s="91">
        <f>'内訳書(一括落札)'!M89</f>
        <v>100</v>
      </c>
      <c r="N109" s="91">
        <f>'内訳書(一括落札)'!N89</f>
        <v>100</v>
      </c>
      <c r="O109" s="91">
        <f>'内訳書(一括落札)'!O89</f>
        <v>100</v>
      </c>
      <c r="P109" s="91">
        <f>'内訳書(一括落札)'!P89</f>
        <v>100</v>
      </c>
      <c r="Q109" s="21" t="s">
        <v>34</v>
      </c>
      <c r="S109" s="126" t="str">
        <f>'内訳書(一括落札)'!Q89</f>
        <v>-</v>
      </c>
      <c r="T109" s="125" t="e">
        <f t="shared" si="26"/>
        <v>#VALUE!</v>
      </c>
    </row>
    <row r="110" spans="1:20" x14ac:dyDescent="0.15">
      <c r="A110" s="289" t="s">
        <v>38</v>
      </c>
      <c r="B110" s="22" t="s">
        <v>3</v>
      </c>
      <c r="C110" s="22" t="s">
        <v>40</v>
      </c>
      <c r="D110" s="23"/>
      <c r="E110" s="93">
        <f>'内訳書(一括落札)'!E90</f>
        <v>0</v>
      </c>
      <c r="F110" s="93">
        <f>'内訳書(一括落札)'!F90</f>
        <v>0</v>
      </c>
      <c r="G110" s="93">
        <f>'内訳書(一括落札)'!G90</f>
        <v>0</v>
      </c>
      <c r="H110" s="93">
        <f>'内訳書(一括落札)'!H90</f>
        <v>0</v>
      </c>
      <c r="I110" s="93">
        <f>'内訳書(一括落札)'!I90</f>
        <v>0</v>
      </c>
      <c r="J110" s="93">
        <f>'内訳書(一括落札)'!J90</f>
        <v>0</v>
      </c>
      <c r="K110" s="93">
        <f>'内訳書(一括落札)'!K90</f>
        <v>0</v>
      </c>
      <c r="L110" s="93">
        <f>'内訳書(一括落札)'!L90</f>
        <v>0</v>
      </c>
      <c r="M110" s="93">
        <f>'内訳書(一括落札)'!M90</f>
        <v>0</v>
      </c>
      <c r="N110" s="94">
        <f>'内訳書(一括落札)'!N90</f>
        <v>4500</v>
      </c>
      <c r="O110" s="94">
        <f>'内訳書(一括落札)'!O90</f>
        <v>5000</v>
      </c>
      <c r="P110" s="94">
        <f>'内訳書(一括落札)'!P90</f>
        <v>7500</v>
      </c>
      <c r="Q110" s="21">
        <f>SUM(E110:P110)</f>
        <v>17000</v>
      </c>
      <c r="S110" s="126">
        <f>'内訳書(一括落札)'!Q90</f>
        <v>17000</v>
      </c>
      <c r="T110" s="125">
        <f t="shared" si="26"/>
        <v>0</v>
      </c>
    </row>
    <row r="111" spans="1:20" x14ac:dyDescent="0.15">
      <c r="A111" s="291"/>
      <c r="B111" s="22" t="s">
        <v>4</v>
      </c>
      <c r="C111" s="22" t="s">
        <v>40</v>
      </c>
      <c r="D111" s="23"/>
      <c r="E111" s="94">
        <f>'内訳書(一括落札)'!E91</f>
        <v>5000</v>
      </c>
      <c r="F111" s="94">
        <f>'内訳書(一括落札)'!F91</f>
        <v>6000</v>
      </c>
      <c r="G111" s="94">
        <f>'内訳書(一括落札)'!G91</f>
        <v>8000</v>
      </c>
      <c r="H111" s="94">
        <f>'内訳書(一括落札)'!H91</f>
        <v>12000</v>
      </c>
      <c r="I111" s="94">
        <f>'内訳書(一括落札)'!I91</f>
        <v>12000</v>
      </c>
      <c r="J111" s="94">
        <f>'内訳書(一括落札)'!J91</f>
        <v>10000</v>
      </c>
      <c r="K111" s="94">
        <f>'内訳書(一括落札)'!K91</f>
        <v>8000</v>
      </c>
      <c r="L111" s="94">
        <f>'内訳書(一括落札)'!L91</f>
        <v>7000</v>
      </c>
      <c r="M111" s="94">
        <f>'内訳書(一括落札)'!M91</f>
        <v>4500</v>
      </c>
      <c r="N111" s="94">
        <f>'内訳書(一括落札)'!N91</f>
        <v>0</v>
      </c>
      <c r="O111" s="94">
        <f>'内訳書(一括落札)'!O91</f>
        <v>0</v>
      </c>
      <c r="P111" s="94">
        <f>'内訳書(一括落札)'!P91</f>
        <v>0</v>
      </c>
      <c r="Q111" s="21">
        <f>SUM(E111:P111)</f>
        <v>72500</v>
      </c>
      <c r="S111" s="126">
        <f>'内訳書(一括落札)'!Q91</f>
        <v>72500</v>
      </c>
      <c r="T111" s="125">
        <f t="shared" si="26"/>
        <v>0</v>
      </c>
    </row>
    <row r="112" spans="1:20" x14ac:dyDescent="0.15">
      <c r="A112" s="292"/>
      <c r="B112" s="24" t="s">
        <v>0</v>
      </c>
      <c r="C112" s="24" t="s">
        <v>40</v>
      </c>
      <c r="D112" s="25"/>
      <c r="E112" s="26">
        <f t="shared" ref="E112:P112" si="40">SUM(E110:E111)</f>
        <v>5000</v>
      </c>
      <c r="F112" s="26">
        <f t="shared" si="40"/>
        <v>6000</v>
      </c>
      <c r="G112" s="26">
        <f t="shared" si="40"/>
        <v>8000</v>
      </c>
      <c r="H112" s="26">
        <f t="shared" si="40"/>
        <v>12000</v>
      </c>
      <c r="I112" s="26">
        <f t="shared" si="40"/>
        <v>12000</v>
      </c>
      <c r="J112" s="26">
        <f t="shared" si="40"/>
        <v>10000</v>
      </c>
      <c r="K112" s="26">
        <f t="shared" si="40"/>
        <v>8000</v>
      </c>
      <c r="L112" s="26">
        <f t="shared" si="40"/>
        <v>7000</v>
      </c>
      <c r="M112" s="26">
        <f t="shared" si="40"/>
        <v>4500</v>
      </c>
      <c r="N112" s="26">
        <f t="shared" si="40"/>
        <v>4500</v>
      </c>
      <c r="O112" s="26">
        <f t="shared" si="40"/>
        <v>5000</v>
      </c>
      <c r="P112" s="26">
        <f t="shared" si="40"/>
        <v>7500</v>
      </c>
      <c r="Q112" s="28">
        <f>SUM(E112:P112)</f>
        <v>89500</v>
      </c>
      <c r="S112" s="126">
        <f>'内訳書(一括落札)'!Q92</f>
        <v>89500</v>
      </c>
      <c r="T112" s="125">
        <f t="shared" si="26"/>
        <v>0</v>
      </c>
    </row>
    <row r="113" spans="1:20" x14ac:dyDescent="0.15">
      <c r="A113" s="293" t="s">
        <v>5</v>
      </c>
      <c r="B113" s="294"/>
      <c r="C113" s="29" t="s">
        <v>6</v>
      </c>
      <c r="D113" s="57"/>
      <c r="E113" s="30">
        <f t="shared" ref="E113:P113" si="41">$D113*E108*(185-E109)/100</f>
        <v>0</v>
      </c>
      <c r="F113" s="30">
        <f t="shared" si="41"/>
        <v>0</v>
      </c>
      <c r="G113" s="30">
        <f t="shared" si="41"/>
        <v>0</v>
      </c>
      <c r="H113" s="30">
        <f t="shared" si="41"/>
        <v>0</v>
      </c>
      <c r="I113" s="30">
        <f t="shared" si="41"/>
        <v>0</v>
      </c>
      <c r="J113" s="30">
        <f t="shared" si="41"/>
        <v>0</v>
      </c>
      <c r="K113" s="30">
        <f t="shared" si="41"/>
        <v>0</v>
      </c>
      <c r="L113" s="30">
        <f t="shared" si="41"/>
        <v>0</v>
      </c>
      <c r="M113" s="30">
        <f t="shared" si="41"/>
        <v>0</v>
      </c>
      <c r="N113" s="30">
        <f t="shared" si="41"/>
        <v>0</v>
      </c>
      <c r="O113" s="30">
        <f t="shared" si="41"/>
        <v>0</v>
      </c>
      <c r="P113" s="30">
        <f t="shared" si="41"/>
        <v>0</v>
      </c>
      <c r="Q113" s="31" t="s">
        <v>34</v>
      </c>
      <c r="S113" s="126" t="str">
        <f>'内訳書(一括落札)'!Q93</f>
        <v>-</v>
      </c>
      <c r="T113" s="125" t="e">
        <f t="shared" si="26"/>
        <v>#VALUE!</v>
      </c>
    </row>
    <row r="114" spans="1:20" x14ac:dyDescent="0.15">
      <c r="A114" s="32" t="s">
        <v>7</v>
      </c>
      <c r="B114" s="22" t="s">
        <v>3</v>
      </c>
      <c r="C114" s="22" t="s">
        <v>6</v>
      </c>
      <c r="D114" s="58"/>
      <c r="E114" s="33">
        <f t="shared" ref="E114:P115" si="42">$D114*E110</f>
        <v>0</v>
      </c>
      <c r="F114" s="33">
        <f t="shared" si="42"/>
        <v>0</v>
      </c>
      <c r="G114" s="33">
        <f t="shared" si="42"/>
        <v>0</v>
      </c>
      <c r="H114" s="33">
        <f t="shared" si="42"/>
        <v>0</v>
      </c>
      <c r="I114" s="33">
        <f t="shared" si="42"/>
        <v>0</v>
      </c>
      <c r="J114" s="33">
        <f t="shared" si="42"/>
        <v>0</v>
      </c>
      <c r="K114" s="33">
        <f t="shared" si="42"/>
        <v>0</v>
      </c>
      <c r="L114" s="33">
        <f t="shared" si="42"/>
        <v>0</v>
      </c>
      <c r="M114" s="33">
        <f t="shared" si="42"/>
        <v>0</v>
      </c>
      <c r="N114" s="33">
        <f t="shared" si="42"/>
        <v>0</v>
      </c>
      <c r="O114" s="33">
        <f t="shared" si="42"/>
        <v>0</v>
      </c>
      <c r="P114" s="33">
        <f t="shared" si="42"/>
        <v>0</v>
      </c>
      <c r="Q114" s="34" t="s">
        <v>34</v>
      </c>
      <c r="S114" s="126" t="str">
        <f>'内訳書(一括落札)'!Q94</f>
        <v>-</v>
      </c>
      <c r="T114" s="125" t="e">
        <f t="shared" si="26"/>
        <v>#VALUE!</v>
      </c>
    </row>
    <row r="115" spans="1:20" x14ac:dyDescent="0.15">
      <c r="A115" s="35"/>
      <c r="B115" s="22" t="s">
        <v>4</v>
      </c>
      <c r="C115" s="22" t="s">
        <v>6</v>
      </c>
      <c r="D115" s="58"/>
      <c r="E115" s="33">
        <f t="shared" si="42"/>
        <v>0</v>
      </c>
      <c r="F115" s="33">
        <f t="shared" si="42"/>
        <v>0</v>
      </c>
      <c r="G115" s="33">
        <f t="shared" si="42"/>
        <v>0</v>
      </c>
      <c r="H115" s="33">
        <f t="shared" si="42"/>
        <v>0</v>
      </c>
      <c r="I115" s="33">
        <f t="shared" si="42"/>
        <v>0</v>
      </c>
      <c r="J115" s="33">
        <f t="shared" si="42"/>
        <v>0</v>
      </c>
      <c r="K115" s="33">
        <f t="shared" si="42"/>
        <v>0</v>
      </c>
      <c r="L115" s="33">
        <f t="shared" si="42"/>
        <v>0</v>
      </c>
      <c r="M115" s="33">
        <f t="shared" si="42"/>
        <v>0</v>
      </c>
      <c r="N115" s="33">
        <f t="shared" si="42"/>
        <v>0</v>
      </c>
      <c r="O115" s="33">
        <f t="shared" si="42"/>
        <v>0</v>
      </c>
      <c r="P115" s="33">
        <f t="shared" si="42"/>
        <v>0</v>
      </c>
      <c r="Q115" s="34" t="s">
        <v>34</v>
      </c>
      <c r="S115" s="126" t="str">
        <f>'内訳書(一括落札)'!Q95</f>
        <v>-</v>
      </c>
      <c r="T115" s="125" t="e">
        <f t="shared" si="26"/>
        <v>#VALUE!</v>
      </c>
    </row>
    <row r="116" spans="1:20" x14ac:dyDescent="0.15">
      <c r="A116" s="295" t="s">
        <v>18</v>
      </c>
      <c r="B116" s="296"/>
      <c r="C116" s="29" t="s">
        <v>6</v>
      </c>
      <c r="D116" s="36"/>
      <c r="E116" s="59">
        <f t="shared" ref="E116:P116" si="43">ROUNDDOWN(SUM(E113:E115),0)</f>
        <v>0</v>
      </c>
      <c r="F116" s="59">
        <f t="shared" si="43"/>
        <v>0</v>
      </c>
      <c r="G116" s="59">
        <f t="shared" si="43"/>
        <v>0</v>
      </c>
      <c r="H116" s="59">
        <f t="shared" si="43"/>
        <v>0</v>
      </c>
      <c r="I116" s="59">
        <f t="shared" si="43"/>
        <v>0</v>
      </c>
      <c r="J116" s="60">
        <f t="shared" si="43"/>
        <v>0</v>
      </c>
      <c r="K116" s="37">
        <f t="shared" si="43"/>
        <v>0</v>
      </c>
      <c r="L116" s="37">
        <f t="shared" si="43"/>
        <v>0</v>
      </c>
      <c r="M116" s="37">
        <f t="shared" si="43"/>
        <v>0</v>
      </c>
      <c r="N116" s="37">
        <f t="shared" si="43"/>
        <v>0</v>
      </c>
      <c r="O116" s="37">
        <f t="shared" si="43"/>
        <v>0</v>
      </c>
      <c r="P116" s="37">
        <f t="shared" si="43"/>
        <v>0</v>
      </c>
      <c r="Q116" s="39">
        <f>SUM(E116:P116)</f>
        <v>0</v>
      </c>
      <c r="S116" s="126">
        <f>'内訳書(一括落札)'!Q96</f>
        <v>0</v>
      </c>
      <c r="T116" s="125">
        <f t="shared" si="26"/>
        <v>0</v>
      </c>
    </row>
    <row r="117" spans="1:20" x14ac:dyDescent="0.15">
      <c r="A117" s="2"/>
      <c r="B117" s="2"/>
      <c r="C117" s="2"/>
      <c r="D117" s="2"/>
      <c r="E117" s="61"/>
      <c r="F117" s="61"/>
      <c r="G117" s="61"/>
      <c r="H117" s="61"/>
      <c r="I117" s="61"/>
      <c r="J117" s="61"/>
      <c r="K117" s="2"/>
      <c r="L117" s="2"/>
      <c r="M117" s="2"/>
      <c r="N117" s="2"/>
      <c r="O117" s="2"/>
      <c r="P117" s="2"/>
      <c r="Q117" s="2"/>
      <c r="S117" s="126">
        <f>'内訳書(一括落札)'!Q97</f>
        <v>0</v>
      </c>
      <c r="T117" s="125">
        <f t="shared" si="26"/>
        <v>0</v>
      </c>
    </row>
    <row r="118" spans="1:20" x14ac:dyDescent="0.15">
      <c r="A118" s="301" t="s">
        <v>42</v>
      </c>
      <c r="B118" s="302"/>
      <c r="C118" s="14" t="s">
        <v>2</v>
      </c>
      <c r="D118" s="14" t="s">
        <v>10</v>
      </c>
      <c r="E118" s="84" t="str">
        <f>'内訳書(一括落札)'!E98</f>
        <v>2021/10</v>
      </c>
      <c r="F118" s="84" t="str">
        <f>'内訳書(一括落札)'!F98</f>
        <v>2021/11</v>
      </c>
      <c r="G118" s="84" t="str">
        <f>'内訳書(一括落札)'!G98</f>
        <v>2021/12</v>
      </c>
      <c r="H118" s="84" t="str">
        <f>'内訳書(一括落札)'!H98</f>
        <v>2022/1</v>
      </c>
      <c r="I118" s="84" t="str">
        <f>'内訳書(一括落札)'!I98</f>
        <v>2022/2</v>
      </c>
      <c r="J118" s="84" t="str">
        <f>'内訳書(一括落札)'!J98</f>
        <v>2022/3</v>
      </c>
      <c r="K118" s="84" t="str">
        <f>'内訳書(一括落札)'!K98</f>
        <v>2022/4</v>
      </c>
      <c r="L118" s="84" t="str">
        <f>'内訳書(一括落札)'!L98</f>
        <v>2022/5</v>
      </c>
      <c r="M118" s="84" t="str">
        <f>'内訳書(一括落札)'!M98</f>
        <v>2022/6</v>
      </c>
      <c r="N118" s="84" t="str">
        <f>'内訳書(一括落札)'!N98</f>
        <v>2022/7</v>
      </c>
      <c r="O118" s="84" t="str">
        <f>'内訳書(一括落札)'!O98</f>
        <v>2022/8</v>
      </c>
      <c r="P118" s="84" t="str">
        <f>'内訳書(一括落札)'!P98</f>
        <v>2022/9</v>
      </c>
      <c r="Q118" s="69" t="s">
        <v>8</v>
      </c>
      <c r="S118" s="126" t="str">
        <f>'内訳書(一括落札)'!Q98</f>
        <v>年間合計</v>
      </c>
      <c r="T118" s="125" t="e">
        <f t="shared" si="26"/>
        <v>#VALUE!</v>
      </c>
    </row>
    <row r="119" spans="1:20" x14ac:dyDescent="0.15">
      <c r="A119" s="299" t="s">
        <v>32</v>
      </c>
      <c r="B119" s="300"/>
      <c r="C119" s="16" t="s">
        <v>33</v>
      </c>
      <c r="D119" s="17"/>
      <c r="E119" s="85">
        <f>'内訳書(一括落札)'!E99</f>
        <v>73</v>
      </c>
      <c r="F119" s="85">
        <f>'内訳書(一括落札)'!F99</f>
        <v>73</v>
      </c>
      <c r="G119" s="85">
        <f>'内訳書(一括落札)'!G99</f>
        <v>73</v>
      </c>
      <c r="H119" s="85">
        <f>'内訳書(一括落札)'!H99</f>
        <v>73</v>
      </c>
      <c r="I119" s="85">
        <f>'内訳書(一括落札)'!I99</f>
        <v>73</v>
      </c>
      <c r="J119" s="85">
        <f>'内訳書(一括落札)'!J99</f>
        <v>73</v>
      </c>
      <c r="K119" s="85">
        <f>'内訳書(一括落札)'!K99</f>
        <v>73</v>
      </c>
      <c r="L119" s="85">
        <f>'内訳書(一括落札)'!L99</f>
        <v>73</v>
      </c>
      <c r="M119" s="85">
        <f>'内訳書(一括落札)'!M99</f>
        <v>73</v>
      </c>
      <c r="N119" s="85">
        <f>'内訳書(一括落札)'!N99</f>
        <v>73</v>
      </c>
      <c r="O119" s="85">
        <f>'内訳書(一括落札)'!O99</f>
        <v>73</v>
      </c>
      <c r="P119" s="85">
        <f>'内訳書(一括落札)'!P99</f>
        <v>73</v>
      </c>
      <c r="Q119" s="18" t="s">
        <v>34</v>
      </c>
      <c r="S119" s="126" t="str">
        <f>'内訳書(一括落札)'!Q99</f>
        <v>-</v>
      </c>
      <c r="T119" s="125" t="e">
        <f t="shared" si="26"/>
        <v>#VALUE!</v>
      </c>
    </row>
    <row r="120" spans="1:20" x14ac:dyDescent="0.15">
      <c r="A120" s="287" t="s">
        <v>1</v>
      </c>
      <c r="B120" s="288"/>
      <c r="C120" s="19" t="s">
        <v>36</v>
      </c>
      <c r="D120" s="20"/>
      <c r="E120" s="86">
        <f>'内訳書(一括落札)'!E100</f>
        <v>100</v>
      </c>
      <c r="F120" s="86">
        <f>'内訳書(一括落札)'!F100</f>
        <v>100</v>
      </c>
      <c r="G120" s="86">
        <f>'内訳書(一括落札)'!G100</f>
        <v>100</v>
      </c>
      <c r="H120" s="86">
        <f>'内訳書(一括落札)'!H100</f>
        <v>100</v>
      </c>
      <c r="I120" s="86">
        <f>'内訳書(一括落札)'!I100</f>
        <v>100</v>
      </c>
      <c r="J120" s="87">
        <f>'内訳書(一括落札)'!J100</f>
        <v>100</v>
      </c>
      <c r="K120" s="86">
        <f>'内訳書(一括落札)'!K100</f>
        <v>100</v>
      </c>
      <c r="L120" s="86">
        <f>'内訳書(一括落札)'!L100</f>
        <v>100</v>
      </c>
      <c r="M120" s="86">
        <f>'内訳書(一括落札)'!M100</f>
        <v>100</v>
      </c>
      <c r="N120" s="86">
        <f>'内訳書(一括落札)'!N100</f>
        <v>100</v>
      </c>
      <c r="O120" s="86">
        <f>'内訳書(一括落札)'!O100</f>
        <v>100</v>
      </c>
      <c r="P120" s="86">
        <f>'内訳書(一括落札)'!P100</f>
        <v>100</v>
      </c>
      <c r="Q120" s="21" t="s">
        <v>34</v>
      </c>
      <c r="S120" s="126" t="str">
        <f>'内訳書(一括落札)'!Q100</f>
        <v>-</v>
      </c>
      <c r="T120" s="125" t="e">
        <f t="shared" si="26"/>
        <v>#VALUE!</v>
      </c>
    </row>
    <row r="121" spans="1:20" x14ac:dyDescent="0.15">
      <c r="A121" s="289" t="s">
        <v>38</v>
      </c>
      <c r="B121" s="22" t="s">
        <v>3</v>
      </c>
      <c r="C121" s="22" t="s">
        <v>40</v>
      </c>
      <c r="D121" s="23"/>
      <c r="E121" s="88">
        <f>'内訳書(一括落札)'!E101</f>
        <v>0</v>
      </c>
      <c r="F121" s="88">
        <f>'内訳書(一括落札)'!F101</f>
        <v>0</v>
      </c>
      <c r="G121" s="88">
        <f>'内訳書(一括落札)'!G101</f>
        <v>0</v>
      </c>
      <c r="H121" s="88">
        <f>'内訳書(一括落札)'!H101</f>
        <v>0</v>
      </c>
      <c r="I121" s="88">
        <f>'内訳書(一括落札)'!I101</f>
        <v>0</v>
      </c>
      <c r="J121" s="88">
        <f>'内訳書(一括落札)'!J101</f>
        <v>0</v>
      </c>
      <c r="K121" s="88">
        <f>'内訳書(一括落札)'!K101</f>
        <v>0</v>
      </c>
      <c r="L121" s="88">
        <f>'内訳書(一括落札)'!L101</f>
        <v>0</v>
      </c>
      <c r="M121" s="88">
        <f>'内訳書(一括落札)'!M101</f>
        <v>0</v>
      </c>
      <c r="N121" s="89">
        <f>'内訳書(一括落札)'!N101</f>
        <v>11000</v>
      </c>
      <c r="O121" s="89">
        <f>'内訳書(一括落札)'!O101</f>
        <v>10000</v>
      </c>
      <c r="P121" s="89">
        <f>'内訳書(一括落札)'!P101</f>
        <v>8000</v>
      </c>
      <c r="Q121" s="21">
        <f>SUM(E121:P121)</f>
        <v>29000</v>
      </c>
      <c r="S121" s="126">
        <f>'内訳書(一括落札)'!Q101</f>
        <v>29000</v>
      </c>
      <c r="T121" s="125">
        <f t="shared" si="26"/>
        <v>0</v>
      </c>
    </row>
    <row r="122" spans="1:20" x14ac:dyDescent="0.15">
      <c r="A122" s="291"/>
      <c r="B122" s="22" t="s">
        <v>4</v>
      </c>
      <c r="C122" s="22" t="s">
        <v>40</v>
      </c>
      <c r="D122" s="23"/>
      <c r="E122" s="89">
        <f>'内訳書(一括落札)'!E102</f>
        <v>6000</v>
      </c>
      <c r="F122" s="89">
        <f>'内訳書(一括落札)'!F102</f>
        <v>6000</v>
      </c>
      <c r="G122" s="89">
        <f>'内訳書(一括落札)'!G102</f>
        <v>7000</v>
      </c>
      <c r="H122" s="89">
        <f>'内訳書(一括落札)'!H102</f>
        <v>8000</v>
      </c>
      <c r="I122" s="89">
        <f>'内訳書(一括落札)'!I102</f>
        <v>8000</v>
      </c>
      <c r="J122" s="89">
        <f>'内訳書(一括落札)'!J102</f>
        <v>6000</v>
      </c>
      <c r="K122" s="89">
        <f>'内訳書(一括落札)'!K102</f>
        <v>7000</v>
      </c>
      <c r="L122" s="89">
        <f>'内訳書(一括落札)'!L102</f>
        <v>5000</v>
      </c>
      <c r="M122" s="89">
        <f>'内訳書(一括落札)'!M102</f>
        <v>6000</v>
      </c>
      <c r="N122" s="89">
        <f>'内訳書(一括落札)'!N102</f>
        <v>0</v>
      </c>
      <c r="O122" s="89">
        <f>'内訳書(一括落札)'!O102</f>
        <v>0</v>
      </c>
      <c r="P122" s="89">
        <f>'内訳書(一括落札)'!P102</f>
        <v>0</v>
      </c>
      <c r="Q122" s="21">
        <f>SUM(E122:P122)</f>
        <v>59000</v>
      </c>
      <c r="S122" s="126">
        <f>'内訳書(一括落札)'!Q102</f>
        <v>59000</v>
      </c>
      <c r="T122" s="125">
        <f t="shared" si="26"/>
        <v>0</v>
      </c>
    </row>
    <row r="123" spans="1:20" x14ac:dyDescent="0.15">
      <c r="A123" s="292"/>
      <c r="B123" s="24" t="s">
        <v>0</v>
      </c>
      <c r="C123" s="24" t="s">
        <v>40</v>
      </c>
      <c r="D123" s="25"/>
      <c r="E123" s="26">
        <f t="shared" ref="E123:P123" si="44">SUM(E121:E122)</f>
        <v>6000</v>
      </c>
      <c r="F123" s="26">
        <f t="shared" si="44"/>
        <v>6000</v>
      </c>
      <c r="G123" s="26">
        <f t="shared" si="44"/>
        <v>7000</v>
      </c>
      <c r="H123" s="26">
        <f t="shared" si="44"/>
        <v>8000</v>
      </c>
      <c r="I123" s="26">
        <f t="shared" si="44"/>
        <v>8000</v>
      </c>
      <c r="J123" s="26">
        <f t="shared" si="44"/>
        <v>6000</v>
      </c>
      <c r="K123" s="26">
        <f t="shared" si="44"/>
        <v>7000</v>
      </c>
      <c r="L123" s="26">
        <f t="shared" si="44"/>
        <v>5000</v>
      </c>
      <c r="M123" s="26">
        <f t="shared" si="44"/>
        <v>6000</v>
      </c>
      <c r="N123" s="26">
        <f t="shared" si="44"/>
        <v>11000</v>
      </c>
      <c r="O123" s="26">
        <f t="shared" si="44"/>
        <v>10000</v>
      </c>
      <c r="P123" s="26">
        <f t="shared" si="44"/>
        <v>8000</v>
      </c>
      <c r="Q123" s="28">
        <f>SUM(E123:P123)</f>
        <v>88000</v>
      </c>
      <c r="S123" s="126">
        <f>'内訳書(一括落札)'!Q103</f>
        <v>88000</v>
      </c>
      <c r="T123" s="125">
        <f t="shared" si="26"/>
        <v>0</v>
      </c>
    </row>
    <row r="124" spans="1:20" x14ac:dyDescent="0.15">
      <c r="A124" s="293" t="s">
        <v>5</v>
      </c>
      <c r="B124" s="294"/>
      <c r="C124" s="29" t="s">
        <v>6</v>
      </c>
      <c r="D124" s="57"/>
      <c r="E124" s="30">
        <f t="shared" ref="E124:G124" si="45">$D124*E119*(185-E120)/100</f>
        <v>0</v>
      </c>
      <c r="F124" s="30">
        <f t="shared" si="45"/>
        <v>0</v>
      </c>
      <c r="G124" s="30">
        <f t="shared" si="45"/>
        <v>0</v>
      </c>
      <c r="H124" s="30">
        <f>$D124*H119*(185-H120)/100</f>
        <v>0</v>
      </c>
      <c r="I124" s="30">
        <f t="shared" ref="I124:J124" si="46">$D124*I119*(185-I120)/100</f>
        <v>0</v>
      </c>
      <c r="J124" s="30">
        <f t="shared" si="46"/>
        <v>0</v>
      </c>
      <c r="K124" s="30">
        <f>$D124*K119*(185-K120)/100</f>
        <v>0</v>
      </c>
      <c r="L124" s="30">
        <f t="shared" ref="L124:P124" si="47">$D124*L119*(185-L120)/100</f>
        <v>0</v>
      </c>
      <c r="M124" s="30">
        <f t="shared" si="47"/>
        <v>0</v>
      </c>
      <c r="N124" s="30">
        <f t="shared" si="47"/>
        <v>0</v>
      </c>
      <c r="O124" s="30">
        <f t="shared" si="47"/>
        <v>0</v>
      </c>
      <c r="P124" s="30">
        <f t="shared" si="47"/>
        <v>0</v>
      </c>
      <c r="Q124" s="31" t="s">
        <v>34</v>
      </c>
      <c r="S124" s="126" t="str">
        <f>'内訳書(一括落札)'!Q104</f>
        <v>-</v>
      </c>
      <c r="T124" s="125" t="e">
        <f t="shared" si="26"/>
        <v>#VALUE!</v>
      </c>
    </row>
    <row r="125" spans="1:20" x14ac:dyDescent="0.15">
      <c r="A125" s="32" t="s">
        <v>7</v>
      </c>
      <c r="B125" s="22" t="s">
        <v>3</v>
      </c>
      <c r="C125" s="22" t="s">
        <v>6</v>
      </c>
      <c r="D125" s="58"/>
      <c r="E125" s="33">
        <f t="shared" ref="E125:J126" si="48">$D125*E121</f>
        <v>0</v>
      </c>
      <c r="F125" s="33">
        <f t="shared" si="48"/>
        <v>0</v>
      </c>
      <c r="G125" s="33">
        <f t="shared" si="48"/>
        <v>0</v>
      </c>
      <c r="H125" s="33">
        <f t="shared" si="48"/>
        <v>0</v>
      </c>
      <c r="I125" s="33">
        <f t="shared" si="48"/>
        <v>0</v>
      </c>
      <c r="J125" s="33">
        <f t="shared" si="48"/>
        <v>0</v>
      </c>
      <c r="K125" s="33">
        <f>$D125*K121</f>
        <v>0</v>
      </c>
      <c r="L125" s="33">
        <f t="shared" ref="L125:P126" si="49">$D125*L121</f>
        <v>0</v>
      </c>
      <c r="M125" s="33">
        <f t="shared" si="49"/>
        <v>0</v>
      </c>
      <c r="N125" s="33">
        <f t="shared" si="49"/>
        <v>0</v>
      </c>
      <c r="O125" s="33">
        <f t="shared" si="49"/>
        <v>0</v>
      </c>
      <c r="P125" s="33">
        <f t="shared" si="49"/>
        <v>0</v>
      </c>
      <c r="Q125" s="34" t="s">
        <v>34</v>
      </c>
      <c r="S125" s="126" t="str">
        <f>'内訳書(一括落札)'!Q105</f>
        <v>-</v>
      </c>
      <c r="T125" s="125" t="e">
        <f t="shared" si="26"/>
        <v>#VALUE!</v>
      </c>
    </row>
    <row r="126" spans="1:20" x14ac:dyDescent="0.15">
      <c r="A126" s="35"/>
      <c r="B126" s="22" t="s">
        <v>4</v>
      </c>
      <c r="C126" s="22" t="s">
        <v>6</v>
      </c>
      <c r="D126" s="58"/>
      <c r="E126" s="33">
        <f t="shared" si="48"/>
        <v>0</v>
      </c>
      <c r="F126" s="33">
        <f t="shared" si="48"/>
        <v>0</v>
      </c>
      <c r="G126" s="33">
        <f t="shared" si="48"/>
        <v>0</v>
      </c>
      <c r="H126" s="33">
        <f t="shared" si="48"/>
        <v>0</v>
      </c>
      <c r="I126" s="33">
        <f t="shared" si="48"/>
        <v>0</v>
      </c>
      <c r="J126" s="33">
        <f t="shared" si="48"/>
        <v>0</v>
      </c>
      <c r="K126" s="33">
        <f>$D126*K122</f>
        <v>0</v>
      </c>
      <c r="L126" s="33">
        <f t="shared" si="49"/>
        <v>0</v>
      </c>
      <c r="M126" s="33">
        <f t="shared" si="49"/>
        <v>0</v>
      </c>
      <c r="N126" s="33">
        <f t="shared" si="49"/>
        <v>0</v>
      </c>
      <c r="O126" s="33">
        <f t="shared" si="49"/>
        <v>0</v>
      </c>
      <c r="P126" s="33">
        <f t="shared" si="49"/>
        <v>0</v>
      </c>
      <c r="Q126" s="34" t="s">
        <v>34</v>
      </c>
      <c r="S126" s="126" t="str">
        <f>'内訳書(一括落札)'!Q106</f>
        <v>-</v>
      </c>
      <c r="T126" s="125" t="e">
        <f t="shared" si="26"/>
        <v>#VALUE!</v>
      </c>
    </row>
    <row r="127" spans="1:20" x14ac:dyDescent="0.15">
      <c r="A127" s="295" t="s">
        <v>18</v>
      </c>
      <c r="B127" s="296"/>
      <c r="C127" s="29" t="s">
        <v>6</v>
      </c>
      <c r="D127" s="36"/>
      <c r="E127" s="59">
        <f t="shared" ref="E127:P127" si="50">ROUNDDOWN(SUM(E124:E126),0)</f>
        <v>0</v>
      </c>
      <c r="F127" s="59">
        <f t="shared" si="50"/>
        <v>0</v>
      </c>
      <c r="G127" s="59">
        <f t="shared" si="50"/>
        <v>0</v>
      </c>
      <c r="H127" s="59">
        <f t="shared" si="50"/>
        <v>0</v>
      </c>
      <c r="I127" s="59">
        <f t="shared" si="50"/>
        <v>0</v>
      </c>
      <c r="J127" s="60">
        <f t="shared" si="50"/>
        <v>0</v>
      </c>
      <c r="K127" s="37">
        <f t="shared" si="50"/>
        <v>0</v>
      </c>
      <c r="L127" s="37">
        <f t="shared" si="50"/>
        <v>0</v>
      </c>
      <c r="M127" s="37">
        <f t="shared" si="50"/>
        <v>0</v>
      </c>
      <c r="N127" s="37">
        <f t="shared" si="50"/>
        <v>0</v>
      </c>
      <c r="O127" s="37">
        <f t="shared" si="50"/>
        <v>0</v>
      </c>
      <c r="P127" s="37">
        <f t="shared" si="50"/>
        <v>0</v>
      </c>
      <c r="Q127" s="39">
        <f>SUM(E127:P127)</f>
        <v>0</v>
      </c>
      <c r="S127" s="126">
        <f>'内訳書(一括落札)'!Q107</f>
        <v>0</v>
      </c>
      <c r="T127" s="125">
        <f t="shared" si="26"/>
        <v>0</v>
      </c>
    </row>
    <row r="128" spans="1:20" x14ac:dyDescent="0.15">
      <c r="A128" s="2"/>
      <c r="B128" s="2"/>
      <c r="C128" s="2"/>
      <c r="D128" s="2"/>
      <c r="E128" s="61"/>
      <c r="F128" s="61"/>
      <c r="G128" s="61"/>
      <c r="H128" s="61"/>
      <c r="I128" s="61"/>
      <c r="J128" s="61"/>
      <c r="K128" s="2"/>
      <c r="L128" s="2"/>
      <c r="M128" s="2"/>
      <c r="N128" s="2"/>
      <c r="O128" s="2"/>
      <c r="P128" s="2"/>
      <c r="Q128" s="2"/>
      <c r="S128" s="126">
        <f>'内訳書(一括落札)'!Q108</f>
        <v>0</v>
      </c>
      <c r="T128" s="125">
        <f t="shared" si="26"/>
        <v>0</v>
      </c>
    </row>
    <row r="129" spans="1:20" x14ac:dyDescent="0.15">
      <c r="A129" s="301" t="s">
        <v>43</v>
      </c>
      <c r="B129" s="302"/>
      <c r="C129" s="14" t="s">
        <v>2</v>
      </c>
      <c r="D129" s="14" t="s">
        <v>10</v>
      </c>
      <c r="E129" s="84" t="str">
        <f>'内訳書(一括落札)'!E109</f>
        <v>2021/10</v>
      </c>
      <c r="F129" s="84" t="str">
        <f>'内訳書(一括落札)'!F109</f>
        <v>2021/11</v>
      </c>
      <c r="G129" s="84" t="str">
        <f>'内訳書(一括落札)'!G109</f>
        <v>2021/12</v>
      </c>
      <c r="H129" s="84" t="str">
        <f>'内訳書(一括落札)'!H109</f>
        <v>2022/1</v>
      </c>
      <c r="I129" s="84" t="str">
        <f>'内訳書(一括落札)'!I109</f>
        <v>2022/2</v>
      </c>
      <c r="J129" s="84" t="str">
        <f>'内訳書(一括落札)'!J109</f>
        <v>2022/3</v>
      </c>
      <c r="K129" s="84" t="str">
        <f>'内訳書(一括落札)'!K109</f>
        <v>2022/4</v>
      </c>
      <c r="L129" s="84" t="str">
        <f>'内訳書(一括落札)'!L109</f>
        <v>2022/5</v>
      </c>
      <c r="M129" s="84" t="str">
        <f>'内訳書(一括落札)'!M109</f>
        <v>2022/6</v>
      </c>
      <c r="N129" s="84" t="str">
        <f>'内訳書(一括落札)'!N109</f>
        <v>2022/7</v>
      </c>
      <c r="O129" s="84" t="str">
        <f>'内訳書(一括落札)'!O109</f>
        <v>2022/8</v>
      </c>
      <c r="P129" s="84" t="str">
        <f>'内訳書(一括落札)'!P109</f>
        <v>2022/9</v>
      </c>
      <c r="Q129" s="15" t="s">
        <v>8</v>
      </c>
      <c r="S129" s="126" t="str">
        <f>'内訳書(一括落札)'!Q109</f>
        <v>年間合計</v>
      </c>
      <c r="T129" s="125" t="e">
        <f t="shared" si="26"/>
        <v>#VALUE!</v>
      </c>
    </row>
    <row r="130" spans="1:20" x14ac:dyDescent="0.15">
      <c r="A130" s="299" t="s">
        <v>32</v>
      </c>
      <c r="B130" s="300"/>
      <c r="C130" s="16" t="s">
        <v>33</v>
      </c>
      <c r="D130" s="17"/>
      <c r="E130" s="90">
        <f>'内訳書(一括落札)'!E110</f>
        <v>76</v>
      </c>
      <c r="F130" s="90">
        <f>'内訳書(一括落札)'!F110</f>
        <v>76</v>
      </c>
      <c r="G130" s="90">
        <f>'内訳書(一括落札)'!G110</f>
        <v>76</v>
      </c>
      <c r="H130" s="90">
        <f>'内訳書(一括落札)'!H110</f>
        <v>76</v>
      </c>
      <c r="I130" s="90">
        <f>'内訳書(一括落札)'!I110</f>
        <v>76</v>
      </c>
      <c r="J130" s="90">
        <f>'内訳書(一括落札)'!J110</f>
        <v>76</v>
      </c>
      <c r="K130" s="90">
        <f>'内訳書(一括落札)'!K110</f>
        <v>76</v>
      </c>
      <c r="L130" s="90">
        <f>'内訳書(一括落札)'!L110</f>
        <v>76</v>
      </c>
      <c r="M130" s="90">
        <f>'内訳書(一括落札)'!M110</f>
        <v>76</v>
      </c>
      <c r="N130" s="90">
        <f>'内訳書(一括落札)'!N110</f>
        <v>76</v>
      </c>
      <c r="O130" s="90">
        <f>'内訳書(一括落札)'!O110</f>
        <v>76</v>
      </c>
      <c r="P130" s="90">
        <f>'内訳書(一括落札)'!P110</f>
        <v>76</v>
      </c>
      <c r="Q130" s="18" t="s">
        <v>34</v>
      </c>
      <c r="S130" s="126" t="str">
        <f>'内訳書(一括落札)'!Q110</f>
        <v>-</v>
      </c>
      <c r="T130" s="125" t="e">
        <f t="shared" si="26"/>
        <v>#VALUE!</v>
      </c>
    </row>
    <row r="131" spans="1:20" x14ac:dyDescent="0.15">
      <c r="A131" s="287" t="s">
        <v>1</v>
      </c>
      <c r="B131" s="288"/>
      <c r="C131" s="19" t="s">
        <v>36</v>
      </c>
      <c r="D131" s="20"/>
      <c r="E131" s="91">
        <f>'内訳書(一括落札)'!E111</f>
        <v>100</v>
      </c>
      <c r="F131" s="91">
        <f>'内訳書(一括落札)'!F111</f>
        <v>100</v>
      </c>
      <c r="G131" s="91">
        <f>'内訳書(一括落札)'!G111</f>
        <v>100</v>
      </c>
      <c r="H131" s="91">
        <f>'内訳書(一括落札)'!H111</f>
        <v>100</v>
      </c>
      <c r="I131" s="91">
        <f>'内訳書(一括落札)'!I111</f>
        <v>100</v>
      </c>
      <c r="J131" s="92">
        <f>'内訳書(一括落札)'!J111</f>
        <v>100</v>
      </c>
      <c r="K131" s="91">
        <f>'内訳書(一括落札)'!K111</f>
        <v>100</v>
      </c>
      <c r="L131" s="91">
        <f>'内訳書(一括落札)'!L111</f>
        <v>100</v>
      </c>
      <c r="M131" s="91">
        <f>'内訳書(一括落札)'!M111</f>
        <v>100</v>
      </c>
      <c r="N131" s="91">
        <f>'内訳書(一括落札)'!N111</f>
        <v>100</v>
      </c>
      <c r="O131" s="91">
        <f>'内訳書(一括落札)'!O111</f>
        <v>100</v>
      </c>
      <c r="P131" s="91">
        <f>'内訳書(一括落札)'!P111</f>
        <v>100</v>
      </c>
      <c r="Q131" s="21" t="s">
        <v>34</v>
      </c>
      <c r="S131" s="126" t="str">
        <f>'内訳書(一括落札)'!Q111</f>
        <v>-</v>
      </c>
      <c r="T131" s="125" t="e">
        <f t="shared" si="26"/>
        <v>#VALUE!</v>
      </c>
    </row>
    <row r="132" spans="1:20" x14ac:dyDescent="0.15">
      <c r="A132" s="289" t="s">
        <v>38</v>
      </c>
      <c r="B132" s="22" t="s">
        <v>3</v>
      </c>
      <c r="C132" s="22" t="s">
        <v>40</v>
      </c>
      <c r="D132" s="23"/>
      <c r="E132" s="93">
        <f>'内訳書(一括落札)'!E112</f>
        <v>0</v>
      </c>
      <c r="F132" s="93">
        <f>'内訳書(一括落札)'!F112</f>
        <v>0</v>
      </c>
      <c r="G132" s="93">
        <f>'内訳書(一括落札)'!G112</f>
        <v>0</v>
      </c>
      <c r="H132" s="93">
        <f>'内訳書(一括落札)'!H112</f>
        <v>0</v>
      </c>
      <c r="I132" s="93">
        <f>'内訳書(一括落札)'!I112</f>
        <v>0</v>
      </c>
      <c r="J132" s="93">
        <f>'内訳書(一括落札)'!J112</f>
        <v>0</v>
      </c>
      <c r="K132" s="93">
        <f>'内訳書(一括落札)'!K112</f>
        <v>0</v>
      </c>
      <c r="L132" s="93">
        <f>'内訳書(一括落札)'!L112</f>
        <v>0</v>
      </c>
      <c r="M132" s="93">
        <f>'内訳書(一括落札)'!M112</f>
        <v>0</v>
      </c>
      <c r="N132" s="94">
        <f>'内訳書(一括落札)'!N112</f>
        <v>9253</v>
      </c>
      <c r="O132" s="94">
        <f>'内訳書(一括落札)'!O112</f>
        <v>10012</v>
      </c>
      <c r="P132" s="94">
        <f>'内訳書(一括落札)'!P112</f>
        <v>8004</v>
      </c>
      <c r="Q132" s="21">
        <f>SUM(E132:P132)</f>
        <v>27269</v>
      </c>
      <c r="S132" s="126">
        <f>'内訳書(一括落札)'!Q112</f>
        <v>27269</v>
      </c>
      <c r="T132" s="125">
        <f t="shared" si="26"/>
        <v>0</v>
      </c>
    </row>
    <row r="133" spans="1:20" x14ac:dyDescent="0.15">
      <c r="A133" s="291"/>
      <c r="B133" s="22" t="s">
        <v>4</v>
      </c>
      <c r="C133" s="22" t="s">
        <v>40</v>
      </c>
      <c r="D133" s="23"/>
      <c r="E133" s="94">
        <f>'内訳書(一括落札)'!E113</f>
        <v>6167</v>
      </c>
      <c r="F133" s="94">
        <f>'内訳書(一括落札)'!F113</f>
        <v>5925</v>
      </c>
      <c r="G133" s="94">
        <f>'内訳書(一括落札)'!G113</f>
        <v>8194</v>
      </c>
      <c r="H133" s="94">
        <f>'内訳書(一括落札)'!H113</f>
        <v>8582</v>
      </c>
      <c r="I133" s="94">
        <f>'内訳書(一括落札)'!I113</f>
        <v>8109</v>
      </c>
      <c r="J133" s="94">
        <f>'内訳書(一括落札)'!J113</f>
        <v>7375</v>
      </c>
      <c r="K133" s="94">
        <f>'内訳書(一括落札)'!K113</f>
        <v>6242</v>
      </c>
      <c r="L133" s="94">
        <f>'内訳書(一括落札)'!L113</f>
        <v>5250</v>
      </c>
      <c r="M133" s="94">
        <f>'内訳書(一括落札)'!M113</f>
        <v>7032</v>
      </c>
      <c r="N133" s="94">
        <f>'内訳書(一括落札)'!N113</f>
        <v>0</v>
      </c>
      <c r="O133" s="94">
        <f>'内訳書(一括落札)'!O113</f>
        <v>0</v>
      </c>
      <c r="P133" s="94">
        <f>'内訳書(一括落札)'!P113</f>
        <v>0</v>
      </c>
      <c r="Q133" s="21">
        <f>SUM(E133:P133)</f>
        <v>62876</v>
      </c>
      <c r="S133" s="126">
        <f>'内訳書(一括落札)'!Q113</f>
        <v>62876</v>
      </c>
      <c r="T133" s="125">
        <f t="shared" si="26"/>
        <v>0</v>
      </c>
    </row>
    <row r="134" spans="1:20" x14ac:dyDescent="0.15">
      <c r="A134" s="292"/>
      <c r="B134" s="24" t="s">
        <v>0</v>
      </c>
      <c r="C134" s="24" t="s">
        <v>40</v>
      </c>
      <c r="D134" s="25"/>
      <c r="E134" s="26">
        <f t="shared" ref="E134:P134" si="51">SUM(E132:E133)</f>
        <v>6167</v>
      </c>
      <c r="F134" s="26">
        <f t="shared" si="51"/>
        <v>5925</v>
      </c>
      <c r="G134" s="26">
        <f t="shared" si="51"/>
        <v>8194</v>
      </c>
      <c r="H134" s="26">
        <f t="shared" si="51"/>
        <v>8582</v>
      </c>
      <c r="I134" s="26">
        <f t="shared" si="51"/>
        <v>8109</v>
      </c>
      <c r="J134" s="26">
        <f t="shared" si="51"/>
        <v>7375</v>
      </c>
      <c r="K134" s="26">
        <f t="shared" si="51"/>
        <v>6242</v>
      </c>
      <c r="L134" s="26">
        <f t="shared" si="51"/>
        <v>5250</v>
      </c>
      <c r="M134" s="26">
        <f t="shared" si="51"/>
        <v>7032</v>
      </c>
      <c r="N134" s="26">
        <f t="shared" si="51"/>
        <v>9253</v>
      </c>
      <c r="O134" s="26">
        <f t="shared" si="51"/>
        <v>10012</v>
      </c>
      <c r="P134" s="26">
        <f t="shared" si="51"/>
        <v>8004</v>
      </c>
      <c r="Q134" s="28">
        <f>SUM(E134:P134)</f>
        <v>90145</v>
      </c>
      <c r="S134" s="126">
        <f>'内訳書(一括落札)'!Q114</f>
        <v>90145</v>
      </c>
      <c r="T134" s="125">
        <f t="shared" si="26"/>
        <v>0</v>
      </c>
    </row>
    <row r="135" spans="1:20" x14ac:dyDescent="0.15">
      <c r="A135" s="293" t="s">
        <v>5</v>
      </c>
      <c r="B135" s="294"/>
      <c r="C135" s="29" t="s">
        <v>6</v>
      </c>
      <c r="D135" s="57"/>
      <c r="E135" s="30">
        <f t="shared" ref="E135:G135" si="52">$D135*E130*(185-E131)/100</f>
        <v>0</v>
      </c>
      <c r="F135" s="30">
        <f t="shared" si="52"/>
        <v>0</v>
      </c>
      <c r="G135" s="30">
        <f t="shared" si="52"/>
        <v>0</v>
      </c>
      <c r="H135" s="30">
        <f>$D135*H130*(185-H131)/100</f>
        <v>0</v>
      </c>
      <c r="I135" s="30">
        <f t="shared" ref="I135:J135" si="53">$D135*I130*(185-I131)/100</f>
        <v>0</v>
      </c>
      <c r="J135" s="30">
        <f t="shared" si="53"/>
        <v>0</v>
      </c>
      <c r="K135" s="30">
        <f>$D135*K130*(185-K131)/100</f>
        <v>0</v>
      </c>
      <c r="L135" s="30">
        <f t="shared" ref="L135:P135" si="54">$D135*L130*(185-L131)/100</f>
        <v>0</v>
      </c>
      <c r="M135" s="30">
        <f t="shared" si="54"/>
        <v>0</v>
      </c>
      <c r="N135" s="30">
        <f t="shared" si="54"/>
        <v>0</v>
      </c>
      <c r="O135" s="30">
        <f t="shared" si="54"/>
        <v>0</v>
      </c>
      <c r="P135" s="30">
        <f t="shared" si="54"/>
        <v>0</v>
      </c>
      <c r="Q135" s="31" t="s">
        <v>34</v>
      </c>
      <c r="S135" s="126" t="str">
        <f>'内訳書(一括落札)'!Q115</f>
        <v>-</v>
      </c>
      <c r="T135" s="125" t="e">
        <f t="shared" si="26"/>
        <v>#VALUE!</v>
      </c>
    </row>
    <row r="136" spans="1:20" x14ac:dyDescent="0.15">
      <c r="A136" s="32" t="s">
        <v>7</v>
      </c>
      <c r="B136" s="22" t="s">
        <v>3</v>
      </c>
      <c r="C136" s="22" t="s">
        <v>6</v>
      </c>
      <c r="D136" s="58"/>
      <c r="E136" s="33">
        <f t="shared" ref="E136:J137" si="55">$D136*E132</f>
        <v>0</v>
      </c>
      <c r="F136" s="33">
        <f t="shared" si="55"/>
        <v>0</v>
      </c>
      <c r="G136" s="33">
        <f t="shared" si="55"/>
        <v>0</v>
      </c>
      <c r="H136" s="33">
        <f t="shared" si="55"/>
        <v>0</v>
      </c>
      <c r="I136" s="33">
        <f t="shared" si="55"/>
        <v>0</v>
      </c>
      <c r="J136" s="33">
        <f t="shared" si="55"/>
        <v>0</v>
      </c>
      <c r="K136" s="33">
        <f>$D136*K132</f>
        <v>0</v>
      </c>
      <c r="L136" s="33">
        <f t="shared" ref="L136:P137" si="56">$D136*L132</f>
        <v>0</v>
      </c>
      <c r="M136" s="33">
        <f t="shared" si="56"/>
        <v>0</v>
      </c>
      <c r="N136" s="33">
        <f t="shared" si="56"/>
        <v>0</v>
      </c>
      <c r="O136" s="33">
        <f t="shared" si="56"/>
        <v>0</v>
      </c>
      <c r="P136" s="33">
        <f t="shared" si="56"/>
        <v>0</v>
      </c>
      <c r="Q136" s="34" t="s">
        <v>34</v>
      </c>
      <c r="S136" s="126" t="str">
        <f>'内訳書(一括落札)'!Q116</f>
        <v>-</v>
      </c>
      <c r="T136" s="125" t="e">
        <f t="shared" si="26"/>
        <v>#VALUE!</v>
      </c>
    </row>
    <row r="137" spans="1:20" x14ac:dyDescent="0.15">
      <c r="A137" s="35"/>
      <c r="B137" s="22" t="s">
        <v>4</v>
      </c>
      <c r="C137" s="22" t="s">
        <v>6</v>
      </c>
      <c r="D137" s="58"/>
      <c r="E137" s="33">
        <f t="shared" si="55"/>
        <v>0</v>
      </c>
      <c r="F137" s="33">
        <f t="shared" si="55"/>
        <v>0</v>
      </c>
      <c r="G137" s="33">
        <f t="shared" si="55"/>
        <v>0</v>
      </c>
      <c r="H137" s="33">
        <f t="shared" si="55"/>
        <v>0</v>
      </c>
      <c r="I137" s="33">
        <f t="shared" si="55"/>
        <v>0</v>
      </c>
      <c r="J137" s="33">
        <f t="shared" si="55"/>
        <v>0</v>
      </c>
      <c r="K137" s="33">
        <f>$D137*K133</f>
        <v>0</v>
      </c>
      <c r="L137" s="33">
        <f t="shared" si="56"/>
        <v>0</v>
      </c>
      <c r="M137" s="33">
        <f t="shared" si="56"/>
        <v>0</v>
      </c>
      <c r="N137" s="33">
        <f t="shared" si="56"/>
        <v>0</v>
      </c>
      <c r="O137" s="33">
        <f t="shared" si="56"/>
        <v>0</v>
      </c>
      <c r="P137" s="33">
        <f t="shared" si="56"/>
        <v>0</v>
      </c>
      <c r="Q137" s="34" t="s">
        <v>34</v>
      </c>
      <c r="S137" s="126" t="str">
        <f>'内訳書(一括落札)'!Q117</f>
        <v>-</v>
      </c>
      <c r="T137" s="125" t="e">
        <f t="shared" si="26"/>
        <v>#VALUE!</v>
      </c>
    </row>
    <row r="138" spans="1:20" x14ac:dyDescent="0.15">
      <c r="A138" s="295" t="s">
        <v>18</v>
      </c>
      <c r="B138" s="296"/>
      <c r="C138" s="29" t="s">
        <v>6</v>
      </c>
      <c r="D138" s="36"/>
      <c r="E138" s="59">
        <f t="shared" ref="E138:P138" si="57">ROUNDDOWN(SUM(E135:E137),0)</f>
        <v>0</v>
      </c>
      <c r="F138" s="59">
        <f t="shared" si="57"/>
        <v>0</v>
      </c>
      <c r="G138" s="59">
        <f t="shared" si="57"/>
        <v>0</v>
      </c>
      <c r="H138" s="59">
        <f t="shared" si="57"/>
        <v>0</v>
      </c>
      <c r="I138" s="59">
        <f t="shared" si="57"/>
        <v>0</v>
      </c>
      <c r="J138" s="60">
        <f t="shared" si="57"/>
        <v>0</v>
      </c>
      <c r="K138" s="37">
        <f t="shared" si="57"/>
        <v>0</v>
      </c>
      <c r="L138" s="37">
        <f t="shared" si="57"/>
        <v>0</v>
      </c>
      <c r="M138" s="37">
        <f t="shared" si="57"/>
        <v>0</v>
      </c>
      <c r="N138" s="37">
        <f t="shared" si="57"/>
        <v>0</v>
      </c>
      <c r="O138" s="37">
        <f t="shared" si="57"/>
        <v>0</v>
      </c>
      <c r="P138" s="37">
        <f t="shared" si="57"/>
        <v>0</v>
      </c>
      <c r="Q138" s="39">
        <f>SUM(E138:P138)</f>
        <v>0</v>
      </c>
      <c r="S138" s="126">
        <f>'内訳書(一括落札)'!Q118</f>
        <v>0</v>
      </c>
      <c r="T138" s="125">
        <f t="shared" ref="T138:T201" si="58">Q138-S138</f>
        <v>0</v>
      </c>
    </row>
    <row r="139" spans="1:20" x14ac:dyDescent="0.15">
      <c r="A139" s="2"/>
      <c r="B139" s="2"/>
      <c r="C139" s="2"/>
      <c r="D139" s="2"/>
      <c r="E139" s="61"/>
      <c r="F139" s="61"/>
      <c r="G139" s="61"/>
      <c r="H139" s="61"/>
      <c r="I139" s="61"/>
      <c r="J139" s="61"/>
      <c r="K139" s="2"/>
      <c r="L139" s="2"/>
      <c r="M139" s="2"/>
      <c r="N139" s="2"/>
      <c r="O139" s="2"/>
      <c r="P139" s="2"/>
      <c r="Q139" s="2"/>
      <c r="S139" s="126">
        <f>'内訳書(一括落札)'!Q119</f>
        <v>0</v>
      </c>
      <c r="T139" s="125">
        <f t="shared" si="58"/>
        <v>0</v>
      </c>
    </row>
    <row r="140" spans="1:20" x14ac:dyDescent="0.15">
      <c r="A140" s="301" t="s">
        <v>44</v>
      </c>
      <c r="B140" s="302"/>
      <c r="C140" s="14" t="s">
        <v>2</v>
      </c>
      <c r="D140" s="14" t="s">
        <v>10</v>
      </c>
      <c r="E140" s="84" t="str">
        <f>'内訳書(一括落札)'!E120</f>
        <v>2021/10</v>
      </c>
      <c r="F140" s="84" t="str">
        <f>'内訳書(一括落札)'!F120</f>
        <v>2021/11</v>
      </c>
      <c r="G140" s="84" t="str">
        <f>'内訳書(一括落札)'!G120</f>
        <v>2021/12</v>
      </c>
      <c r="H140" s="84" t="str">
        <f>'内訳書(一括落札)'!H120</f>
        <v>2022/1</v>
      </c>
      <c r="I140" s="84" t="str">
        <f>'内訳書(一括落札)'!I120</f>
        <v>2022/2</v>
      </c>
      <c r="J140" s="84" t="str">
        <f>'内訳書(一括落札)'!J120</f>
        <v>2022/3</v>
      </c>
      <c r="K140" s="84" t="str">
        <f>'内訳書(一括落札)'!K120</f>
        <v>2022/4</v>
      </c>
      <c r="L140" s="84" t="str">
        <f>'内訳書(一括落札)'!L120</f>
        <v>2022/5</v>
      </c>
      <c r="M140" s="84" t="str">
        <f>'内訳書(一括落札)'!M120</f>
        <v>2022/6</v>
      </c>
      <c r="N140" s="84" t="str">
        <f>'内訳書(一括落札)'!N120</f>
        <v>2022/7</v>
      </c>
      <c r="O140" s="84" t="str">
        <f>'内訳書(一括落札)'!O120</f>
        <v>2022/8</v>
      </c>
      <c r="P140" s="84" t="str">
        <f>'内訳書(一括落札)'!P120</f>
        <v>2022/9</v>
      </c>
      <c r="Q140" s="15" t="s">
        <v>8</v>
      </c>
      <c r="S140" s="126" t="str">
        <f>'内訳書(一括落札)'!Q120</f>
        <v>年間合計</v>
      </c>
      <c r="T140" s="125" t="e">
        <f t="shared" si="58"/>
        <v>#VALUE!</v>
      </c>
    </row>
    <row r="141" spans="1:20" x14ac:dyDescent="0.15">
      <c r="A141" s="299" t="s">
        <v>32</v>
      </c>
      <c r="B141" s="300"/>
      <c r="C141" s="16" t="s">
        <v>33</v>
      </c>
      <c r="D141" s="17"/>
      <c r="E141" s="90">
        <f>'内訳書(一括落札)'!E121</f>
        <v>45</v>
      </c>
      <c r="F141" s="90">
        <f>'内訳書(一括落札)'!F121</f>
        <v>45</v>
      </c>
      <c r="G141" s="90">
        <f>'内訳書(一括落札)'!G121</f>
        <v>45</v>
      </c>
      <c r="H141" s="90">
        <f>'内訳書(一括落札)'!H121</f>
        <v>45</v>
      </c>
      <c r="I141" s="90">
        <f>'内訳書(一括落札)'!I121</f>
        <v>45</v>
      </c>
      <c r="J141" s="90">
        <f>'内訳書(一括落札)'!J121</f>
        <v>45</v>
      </c>
      <c r="K141" s="90">
        <f>'内訳書(一括落札)'!K121</f>
        <v>45</v>
      </c>
      <c r="L141" s="90">
        <f>'内訳書(一括落札)'!L121</f>
        <v>45</v>
      </c>
      <c r="M141" s="90">
        <f>'内訳書(一括落札)'!M121</f>
        <v>45</v>
      </c>
      <c r="N141" s="90">
        <f>'内訳書(一括落札)'!N121</f>
        <v>45</v>
      </c>
      <c r="O141" s="90">
        <f>'内訳書(一括落札)'!O121</f>
        <v>45</v>
      </c>
      <c r="P141" s="90">
        <f>'内訳書(一括落札)'!P121</f>
        <v>45</v>
      </c>
      <c r="Q141" s="18" t="s">
        <v>34</v>
      </c>
      <c r="S141" s="126" t="str">
        <f>'内訳書(一括落札)'!Q121</f>
        <v>-</v>
      </c>
      <c r="T141" s="125" t="e">
        <f t="shared" si="58"/>
        <v>#VALUE!</v>
      </c>
    </row>
    <row r="142" spans="1:20" x14ac:dyDescent="0.15">
      <c r="A142" s="287" t="s">
        <v>1</v>
      </c>
      <c r="B142" s="288"/>
      <c r="C142" s="19" t="s">
        <v>36</v>
      </c>
      <c r="D142" s="20"/>
      <c r="E142" s="91">
        <f>'内訳書(一括落札)'!E122</f>
        <v>100</v>
      </c>
      <c r="F142" s="91">
        <f>'内訳書(一括落札)'!F122</f>
        <v>100</v>
      </c>
      <c r="G142" s="91">
        <f>'内訳書(一括落札)'!G122</f>
        <v>100</v>
      </c>
      <c r="H142" s="91">
        <f>'内訳書(一括落札)'!H122</f>
        <v>100</v>
      </c>
      <c r="I142" s="91">
        <f>'内訳書(一括落札)'!I122</f>
        <v>100</v>
      </c>
      <c r="J142" s="92">
        <f>'内訳書(一括落札)'!J122</f>
        <v>100</v>
      </c>
      <c r="K142" s="91">
        <f>'内訳書(一括落札)'!K122</f>
        <v>100</v>
      </c>
      <c r="L142" s="91">
        <f>'内訳書(一括落札)'!L122</f>
        <v>100</v>
      </c>
      <c r="M142" s="91">
        <f>'内訳書(一括落札)'!M122</f>
        <v>100</v>
      </c>
      <c r="N142" s="91">
        <f>'内訳書(一括落札)'!N122</f>
        <v>100</v>
      </c>
      <c r="O142" s="91">
        <f>'内訳書(一括落札)'!O122</f>
        <v>100</v>
      </c>
      <c r="P142" s="91">
        <f>'内訳書(一括落札)'!P122</f>
        <v>100</v>
      </c>
      <c r="Q142" s="21" t="s">
        <v>34</v>
      </c>
      <c r="S142" s="126" t="str">
        <f>'内訳書(一括落札)'!Q122</f>
        <v>-</v>
      </c>
      <c r="T142" s="125" t="e">
        <f t="shared" si="58"/>
        <v>#VALUE!</v>
      </c>
    </row>
    <row r="143" spans="1:20" x14ac:dyDescent="0.15">
      <c r="A143" s="289" t="s">
        <v>38</v>
      </c>
      <c r="B143" s="22" t="s">
        <v>3</v>
      </c>
      <c r="C143" s="22" t="s">
        <v>40</v>
      </c>
      <c r="D143" s="23"/>
      <c r="E143" s="93">
        <f>'内訳書(一括落札)'!E123</f>
        <v>0</v>
      </c>
      <c r="F143" s="93">
        <f>'内訳書(一括落札)'!F123</f>
        <v>0</v>
      </c>
      <c r="G143" s="93">
        <f>'内訳書(一括落札)'!G123</f>
        <v>0</v>
      </c>
      <c r="H143" s="93">
        <f>'内訳書(一括落札)'!H123</f>
        <v>0</v>
      </c>
      <c r="I143" s="93">
        <f>'内訳書(一括落札)'!I123</f>
        <v>0</v>
      </c>
      <c r="J143" s="93">
        <f>'内訳書(一括落札)'!J123</f>
        <v>0</v>
      </c>
      <c r="K143" s="93">
        <f>'内訳書(一括落札)'!K123</f>
        <v>0</v>
      </c>
      <c r="L143" s="93">
        <f>'内訳書(一括落札)'!L123</f>
        <v>0</v>
      </c>
      <c r="M143" s="93">
        <f>'内訳書(一括落札)'!M123</f>
        <v>0</v>
      </c>
      <c r="N143" s="94">
        <f>'内訳書(一括落札)'!N123</f>
        <v>5500</v>
      </c>
      <c r="O143" s="94">
        <f>'内訳書(一括落札)'!O123</f>
        <v>5000</v>
      </c>
      <c r="P143" s="94">
        <f>'内訳書(一括落札)'!P123</f>
        <v>3700</v>
      </c>
      <c r="Q143" s="21">
        <f>SUM(E143:P143)</f>
        <v>14200</v>
      </c>
      <c r="S143" s="126">
        <f>'内訳書(一括落札)'!Q123</f>
        <v>14200</v>
      </c>
      <c r="T143" s="125">
        <f t="shared" si="58"/>
        <v>0</v>
      </c>
    </row>
    <row r="144" spans="1:20" x14ac:dyDescent="0.15">
      <c r="A144" s="291"/>
      <c r="B144" s="22" t="s">
        <v>4</v>
      </c>
      <c r="C144" s="22" t="s">
        <v>40</v>
      </c>
      <c r="D144" s="23"/>
      <c r="E144" s="94">
        <f>'内訳書(一括落札)'!E124</f>
        <v>3600</v>
      </c>
      <c r="F144" s="94">
        <f>'内訳書(一括落札)'!F124</f>
        <v>3400</v>
      </c>
      <c r="G144" s="94">
        <f>'内訳書(一括落札)'!G124</f>
        <v>4800</v>
      </c>
      <c r="H144" s="94">
        <f>'内訳書(一括落札)'!H124</f>
        <v>5200</v>
      </c>
      <c r="I144" s="94">
        <f>'内訳書(一括落札)'!I124</f>
        <v>4700</v>
      </c>
      <c r="J144" s="94">
        <f>'内訳書(一括落札)'!J124</f>
        <v>4400</v>
      </c>
      <c r="K144" s="94">
        <f>'内訳書(一括落札)'!K124</f>
        <v>3400</v>
      </c>
      <c r="L144" s="94">
        <f>'内訳書(一括落札)'!L124</f>
        <v>2800</v>
      </c>
      <c r="M144" s="94">
        <f>'内訳書(一括落札)'!M124</f>
        <v>3300</v>
      </c>
      <c r="N144" s="94">
        <f>'内訳書(一括落札)'!N124</f>
        <v>0</v>
      </c>
      <c r="O144" s="94">
        <f>'内訳書(一括落札)'!O124</f>
        <v>0</v>
      </c>
      <c r="P144" s="94">
        <f>'内訳書(一括落札)'!P124</f>
        <v>0</v>
      </c>
      <c r="Q144" s="21">
        <f>SUM(E144:P144)</f>
        <v>35600</v>
      </c>
      <c r="S144" s="126">
        <f>'内訳書(一括落札)'!Q124</f>
        <v>35600</v>
      </c>
      <c r="T144" s="125">
        <f t="shared" si="58"/>
        <v>0</v>
      </c>
    </row>
    <row r="145" spans="1:20" x14ac:dyDescent="0.15">
      <c r="A145" s="292"/>
      <c r="B145" s="24" t="s">
        <v>0</v>
      </c>
      <c r="C145" s="24" t="s">
        <v>40</v>
      </c>
      <c r="D145" s="25"/>
      <c r="E145" s="26">
        <f t="shared" ref="E145:P145" si="59">SUM(E143:E144)</f>
        <v>3600</v>
      </c>
      <c r="F145" s="26">
        <f t="shared" si="59"/>
        <v>3400</v>
      </c>
      <c r="G145" s="26">
        <f t="shared" si="59"/>
        <v>4800</v>
      </c>
      <c r="H145" s="26">
        <f t="shared" si="59"/>
        <v>5200</v>
      </c>
      <c r="I145" s="26">
        <f t="shared" si="59"/>
        <v>4700</v>
      </c>
      <c r="J145" s="26">
        <f t="shared" si="59"/>
        <v>4400</v>
      </c>
      <c r="K145" s="26">
        <f t="shared" si="59"/>
        <v>3400</v>
      </c>
      <c r="L145" s="26">
        <f t="shared" si="59"/>
        <v>2800</v>
      </c>
      <c r="M145" s="26">
        <f t="shared" si="59"/>
        <v>3300</v>
      </c>
      <c r="N145" s="26">
        <f t="shared" si="59"/>
        <v>5500</v>
      </c>
      <c r="O145" s="26">
        <f t="shared" si="59"/>
        <v>5000</v>
      </c>
      <c r="P145" s="26">
        <f t="shared" si="59"/>
        <v>3700</v>
      </c>
      <c r="Q145" s="28">
        <f>SUM(E145:P145)</f>
        <v>49800</v>
      </c>
      <c r="S145" s="126">
        <f>'内訳書(一括落札)'!Q125</f>
        <v>49800</v>
      </c>
      <c r="T145" s="125">
        <f t="shared" si="58"/>
        <v>0</v>
      </c>
    </row>
    <row r="146" spans="1:20" x14ac:dyDescent="0.15">
      <c r="A146" s="293" t="s">
        <v>5</v>
      </c>
      <c r="B146" s="294"/>
      <c r="C146" s="29" t="s">
        <v>6</v>
      </c>
      <c r="D146" s="57"/>
      <c r="E146" s="30">
        <f t="shared" ref="E146:G146" si="60">$D146*E141*(185-E142)/100</f>
        <v>0</v>
      </c>
      <c r="F146" s="30">
        <f t="shared" si="60"/>
        <v>0</v>
      </c>
      <c r="G146" s="30">
        <f t="shared" si="60"/>
        <v>0</v>
      </c>
      <c r="H146" s="30">
        <f>$D146*H141*(185-H142)/100</f>
        <v>0</v>
      </c>
      <c r="I146" s="30">
        <f t="shared" ref="I146:J146" si="61">$D146*I141*(185-I142)/100</f>
        <v>0</v>
      </c>
      <c r="J146" s="30">
        <f t="shared" si="61"/>
        <v>0</v>
      </c>
      <c r="K146" s="30">
        <f>$D146*K141*(185-K142)/100</f>
        <v>0</v>
      </c>
      <c r="L146" s="30">
        <f t="shared" ref="L146:P146" si="62">$D146*L141*(185-L142)/100</f>
        <v>0</v>
      </c>
      <c r="M146" s="30">
        <f t="shared" si="62"/>
        <v>0</v>
      </c>
      <c r="N146" s="30">
        <f t="shared" si="62"/>
        <v>0</v>
      </c>
      <c r="O146" s="30">
        <f t="shared" si="62"/>
        <v>0</v>
      </c>
      <c r="P146" s="30">
        <f t="shared" si="62"/>
        <v>0</v>
      </c>
      <c r="Q146" s="31" t="s">
        <v>34</v>
      </c>
      <c r="S146" s="126" t="str">
        <f>'内訳書(一括落札)'!Q126</f>
        <v>-</v>
      </c>
      <c r="T146" s="125" t="e">
        <f t="shared" si="58"/>
        <v>#VALUE!</v>
      </c>
    </row>
    <row r="147" spans="1:20" x14ac:dyDescent="0.15">
      <c r="A147" s="32" t="s">
        <v>7</v>
      </c>
      <c r="B147" s="22" t="s">
        <v>3</v>
      </c>
      <c r="C147" s="22" t="s">
        <v>6</v>
      </c>
      <c r="D147" s="58"/>
      <c r="E147" s="33">
        <f t="shared" ref="E147:J148" si="63">$D147*E143</f>
        <v>0</v>
      </c>
      <c r="F147" s="33">
        <f t="shared" si="63"/>
        <v>0</v>
      </c>
      <c r="G147" s="33">
        <f t="shared" si="63"/>
        <v>0</v>
      </c>
      <c r="H147" s="33">
        <f t="shared" si="63"/>
        <v>0</v>
      </c>
      <c r="I147" s="33">
        <f t="shared" si="63"/>
        <v>0</v>
      </c>
      <c r="J147" s="33">
        <f t="shared" si="63"/>
        <v>0</v>
      </c>
      <c r="K147" s="33">
        <f>$D147*K143</f>
        <v>0</v>
      </c>
      <c r="L147" s="33">
        <f t="shared" ref="L147:P148" si="64">$D147*L143</f>
        <v>0</v>
      </c>
      <c r="M147" s="33">
        <f t="shared" si="64"/>
        <v>0</v>
      </c>
      <c r="N147" s="33">
        <f t="shared" si="64"/>
        <v>0</v>
      </c>
      <c r="O147" s="33">
        <f t="shared" si="64"/>
        <v>0</v>
      </c>
      <c r="P147" s="33">
        <f t="shared" si="64"/>
        <v>0</v>
      </c>
      <c r="Q147" s="34" t="s">
        <v>34</v>
      </c>
      <c r="S147" s="126" t="str">
        <f>'内訳書(一括落札)'!Q127</f>
        <v>-</v>
      </c>
      <c r="T147" s="125" t="e">
        <f t="shared" si="58"/>
        <v>#VALUE!</v>
      </c>
    </row>
    <row r="148" spans="1:20" x14ac:dyDescent="0.15">
      <c r="A148" s="35"/>
      <c r="B148" s="22" t="s">
        <v>4</v>
      </c>
      <c r="C148" s="22" t="s">
        <v>6</v>
      </c>
      <c r="D148" s="58"/>
      <c r="E148" s="33">
        <f t="shared" si="63"/>
        <v>0</v>
      </c>
      <c r="F148" s="33">
        <f t="shared" si="63"/>
        <v>0</v>
      </c>
      <c r="G148" s="33">
        <f t="shared" si="63"/>
        <v>0</v>
      </c>
      <c r="H148" s="33">
        <f t="shared" si="63"/>
        <v>0</v>
      </c>
      <c r="I148" s="33">
        <f t="shared" si="63"/>
        <v>0</v>
      </c>
      <c r="J148" s="33">
        <f t="shared" si="63"/>
        <v>0</v>
      </c>
      <c r="K148" s="33">
        <f>$D148*K144</f>
        <v>0</v>
      </c>
      <c r="L148" s="33">
        <f t="shared" si="64"/>
        <v>0</v>
      </c>
      <c r="M148" s="33">
        <f t="shared" si="64"/>
        <v>0</v>
      </c>
      <c r="N148" s="33">
        <f t="shared" si="64"/>
        <v>0</v>
      </c>
      <c r="O148" s="33">
        <f t="shared" si="64"/>
        <v>0</v>
      </c>
      <c r="P148" s="33">
        <f t="shared" si="64"/>
        <v>0</v>
      </c>
      <c r="Q148" s="34" t="s">
        <v>34</v>
      </c>
      <c r="S148" s="126" t="str">
        <f>'内訳書(一括落札)'!Q128</f>
        <v>-</v>
      </c>
      <c r="T148" s="125" t="e">
        <f t="shared" si="58"/>
        <v>#VALUE!</v>
      </c>
    </row>
    <row r="149" spans="1:20" x14ac:dyDescent="0.15">
      <c r="A149" s="295" t="s">
        <v>18</v>
      </c>
      <c r="B149" s="296"/>
      <c r="C149" s="29" t="s">
        <v>6</v>
      </c>
      <c r="D149" s="36"/>
      <c r="E149" s="59">
        <f t="shared" ref="E149:P149" si="65">ROUNDDOWN(SUM(E146:E148),0)</f>
        <v>0</v>
      </c>
      <c r="F149" s="59">
        <f t="shared" si="65"/>
        <v>0</v>
      </c>
      <c r="G149" s="59">
        <f t="shared" si="65"/>
        <v>0</v>
      </c>
      <c r="H149" s="59">
        <f t="shared" si="65"/>
        <v>0</v>
      </c>
      <c r="I149" s="59">
        <f t="shared" si="65"/>
        <v>0</v>
      </c>
      <c r="J149" s="60">
        <f t="shared" si="65"/>
        <v>0</v>
      </c>
      <c r="K149" s="37">
        <f t="shared" si="65"/>
        <v>0</v>
      </c>
      <c r="L149" s="37">
        <f t="shared" si="65"/>
        <v>0</v>
      </c>
      <c r="M149" s="37">
        <f t="shared" si="65"/>
        <v>0</v>
      </c>
      <c r="N149" s="37">
        <f t="shared" si="65"/>
        <v>0</v>
      </c>
      <c r="O149" s="37">
        <f t="shared" si="65"/>
        <v>0</v>
      </c>
      <c r="P149" s="37">
        <f t="shared" si="65"/>
        <v>0</v>
      </c>
      <c r="Q149" s="39">
        <f>SUM(E149:P149)</f>
        <v>0</v>
      </c>
      <c r="S149" s="126">
        <f>'内訳書(一括落札)'!Q129</f>
        <v>0</v>
      </c>
      <c r="T149" s="125">
        <f t="shared" si="58"/>
        <v>0</v>
      </c>
    </row>
    <row r="150" spans="1:20" x14ac:dyDescent="0.15">
      <c r="A150" s="2"/>
      <c r="B150" s="2"/>
      <c r="C150" s="2"/>
      <c r="D150" s="2"/>
      <c r="E150" s="61"/>
      <c r="F150" s="61"/>
      <c r="G150" s="61"/>
      <c r="H150" s="61"/>
      <c r="I150" s="61"/>
      <c r="J150" s="61"/>
      <c r="K150" s="2"/>
      <c r="L150" s="2"/>
      <c r="M150" s="2"/>
      <c r="N150" s="2"/>
      <c r="O150" s="2"/>
      <c r="P150" s="2"/>
      <c r="Q150" s="2"/>
      <c r="S150" s="126">
        <f>'内訳書(一括落札)'!Q130</f>
        <v>0</v>
      </c>
      <c r="T150" s="125">
        <f t="shared" si="58"/>
        <v>0</v>
      </c>
    </row>
    <row r="151" spans="1:20" x14ac:dyDescent="0.15">
      <c r="A151" s="301" t="s">
        <v>157</v>
      </c>
      <c r="B151" s="302"/>
      <c r="C151" s="14" t="s">
        <v>2</v>
      </c>
      <c r="D151" s="14" t="s">
        <v>10</v>
      </c>
      <c r="E151" s="84" t="str">
        <f>'内訳書(一括落札)'!E131</f>
        <v>2021/10</v>
      </c>
      <c r="F151" s="84" t="str">
        <f>'内訳書(一括落札)'!F131</f>
        <v>2021/11</v>
      </c>
      <c r="G151" s="84" t="str">
        <f>'内訳書(一括落札)'!G131</f>
        <v>2021/12</v>
      </c>
      <c r="H151" s="84" t="str">
        <f>'内訳書(一括落札)'!H131</f>
        <v>2022/1</v>
      </c>
      <c r="I151" s="84" t="str">
        <f>'内訳書(一括落札)'!I131</f>
        <v>2022/2</v>
      </c>
      <c r="J151" s="84" t="str">
        <f>'内訳書(一括落札)'!J131</f>
        <v>2022/3</v>
      </c>
      <c r="K151" s="84" t="str">
        <f>'内訳書(一括落札)'!K131</f>
        <v>2022/4</v>
      </c>
      <c r="L151" s="84" t="str">
        <f>'内訳書(一括落札)'!L131</f>
        <v>2022/5</v>
      </c>
      <c r="M151" s="84" t="str">
        <f>'内訳書(一括落札)'!M131</f>
        <v>2022/6</v>
      </c>
      <c r="N151" s="84" t="str">
        <f>'内訳書(一括落札)'!N131</f>
        <v>2022/7</v>
      </c>
      <c r="O151" s="84" t="str">
        <f>'内訳書(一括落札)'!O131</f>
        <v>2022/8</v>
      </c>
      <c r="P151" s="84" t="str">
        <f>'内訳書(一括落札)'!P131</f>
        <v>2022/9</v>
      </c>
      <c r="Q151" s="15" t="s">
        <v>8</v>
      </c>
      <c r="S151" s="126" t="str">
        <f>'内訳書(一括落札)'!Q131</f>
        <v>年間合計</v>
      </c>
      <c r="T151" s="125" t="e">
        <f t="shared" si="58"/>
        <v>#VALUE!</v>
      </c>
    </row>
    <row r="152" spans="1:20" x14ac:dyDescent="0.15">
      <c r="A152" s="299" t="s">
        <v>32</v>
      </c>
      <c r="B152" s="300"/>
      <c r="C152" s="16" t="s">
        <v>33</v>
      </c>
      <c r="D152" s="17"/>
      <c r="E152" s="85">
        <f>'内訳書(一括落札)'!E132</f>
        <v>132</v>
      </c>
      <c r="F152" s="85">
        <f>'内訳書(一括落札)'!F132</f>
        <v>132</v>
      </c>
      <c r="G152" s="85">
        <f>'内訳書(一括落札)'!G132</f>
        <v>132</v>
      </c>
      <c r="H152" s="85">
        <f>'内訳書(一括落札)'!H132</f>
        <v>132</v>
      </c>
      <c r="I152" s="85">
        <f>'内訳書(一括落札)'!I132</f>
        <v>132</v>
      </c>
      <c r="J152" s="85">
        <f>'内訳書(一括落札)'!J132</f>
        <v>132</v>
      </c>
      <c r="K152" s="85">
        <f>'内訳書(一括落札)'!K132</f>
        <v>132</v>
      </c>
      <c r="L152" s="85">
        <f>'内訳書(一括落札)'!L132</f>
        <v>132</v>
      </c>
      <c r="M152" s="85">
        <f>'内訳書(一括落札)'!M132</f>
        <v>132</v>
      </c>
      <c r="N152" s="85">
        <f>'内訳書(一括落札)'!N132</f>
        <v>132</v>
      </c>
      <c r="O152" s="85">
        <f>'内訳書(一括落札)'!O132</f>
        <v>132</v>
      </c>
      <c r="P152" s="85">
        <f>'内訳書(一括落札)'!P132</f>
        <v>132</v>
      </c>
      <c r="Q152" s="18" t="s">
        <v>34</v>
      </c>
      <c r="S152" s="126" t="str">
        <f>'内訳書(一括落札)'!Q132</f>
        <v>-</v>
      </c>
      <c r="T152" s="125" t="e">
        <f t="shared" si="58"/>
        <v>#VALUE!</v>
      </c>
    </row>
    <row r="153" spans="1:20" x14ac:dyDescent="0.15">
      <c r="A153" s="287" t="s">
        <v>1</v>
      </c>
      <c r="B153" s="288"/>
      <c r="C153" s="19" t="s">
        <v>36</v>
      </c>
      <c r="D153" s="20"/>
      <c r="E153" s="86">
        <f>'内訳書(一括落札)'!E133</f>
        <v>100</v>
      </c>
      <c r="F153" s="86">
        <f>'内訳書(一括落札)'!F133</f>
        <v>100</v>
      </c>
      <c r="G153" s="86">
        <f>'内訳書(一括落札)'!G133</f>
        <v>100</v>
      </c>
      <c r="H153" s="86">
        <f>'内訳書(一括落札)'!H133</f>
        <v>100</v>
      </c>
      <c r="I153" s="86">
        <f>'内訳書(一括落札)'!I133</f>
        <v>100</v>
      </c>
      <c r="J153" s="87">
        <f>'内訳書(一括落札)'!J133</f>
        <v>100</v>
      </c>
      <c r="K153" s="86">
        <f>'内訳書(一括落札)'!K133</f>
        <v>100</v>
      </c>
      <c r="L153" s="86">
        <f>'内訳書(一括落札)'!L133</f>
        <v>100</v>
      </c>
      <c r="M153" s="86">
        <f>'内訳書(一括落札)'!M133</f>
        <v>100</v>
      </c>
      <c r="N153" s="86">
        <f>'内訳書(一括落札)'!N133</f>
        <v>100</v>
      </c>
      <c r="O153" s="86">
        <f>'内訳書(一括落札)'!O133</f>
        <v>100</v>
      </c>
      <c r="P153" s="86">
        <f>'内訳書(一括落札)'!P133</f>
        <v>100</v>
      </c>
      <c r="Q153" s="21" t="s">
        <v>34</v>
      </c>
      <c r="S153" s="126" t="str">
        <f>'内訳書(一括落札)'!Q133</f>
        <v>-</v>
      </c>
      <c r="T153" s="125" t="e">
        <f t="shared" si="58"/>
        <v>#VALUE!</v>
      </c>
    </row>
    <row r="154" spans="1:20" x14ac:dyDescent="0.15">
      <c r="A154" s="289" t="s">
        <v>38</v>
      </c>
      <c r="B154" s="22" t="s">
        <v>3</v>
      </c>
      <c r="C154" s="22" t="s">
        <v>40</v>
      </c>
      <c r="D154" s="23"/>
      <c r="E154" s="88">
        <f>'内訳書(一括落札)'!E134</f>
        <v>0</v>
      </c>
      <c r="F154" s="88">
        <f>'内訳書(一括落札)'!F134</f>
        <v>0</v>
      </c>
      <c r="G154" s="88">
        <f>'内訳書(一括落札)'!G134</f>
        <v>0</v>
      </c>
      <c r="H154" s="88">
        <f>'内訳書(一括落札)'!H134</f>
        <v>0</v>
      </c>
      <c r="I154" s="88">
        <f>'内訳書(一括落札)'!I134</f>
        <v>0</v>
      </c>
      <c r="J154" s="88">
        <f>'内訳書(一括落札)'!J134</f>
        <v>0</v>
      </c>
      <c r="K154" s="88">
        <f>'内訳書(一括落札)'!K134</f>
        <v>0</v>
      </c>
      <c r="L154" s="88">
        <f>'内訳書(一括落札)'!L134</f>
        <v>0</v>
      </c>
      <c r="M154" s="88">
        <f>'内訳書(一括落札)'!M134</f>
        <v>0</v>
      </c>
      <c r="N154" s="89">
        <f>'内訳書(一括落札)'!N134</f>
        <v>30037</v>
      </c>
      <c r="O154" s="89">
        <f>'内訳書(一括落札)'!O134</f>
        <v>31607</v>
      </c>
      <c r="P154" s="89">
        <f>'内訳書(一括落札)'!P134</f>
        <v>27864</v>
      </c>
      <c r="Q154" s="21">
        <f>SUM(E154:P154)</f>
        <v>89508</v>
      </c>
      <c r="S154" s="126">
        <f>'内訳書(一括落札)'!Q134</f>
        <v>89508</v>
      </c>
      <c r="T154" s="125">
        <f t="shared" si="58"/>
        <v>0</v>
      </c>
    </row>
    <row r="155" spans="1:20" x14ac:dyDescent="0.15">
      <c r="A155" s="291"/>
      <c r="B155" s="22" t="s">
        <v>4</v>
      </c>
      <c r="C155" s="22" t="s">
        <v>40</v>
      </c>
      <c r="D155" s="23"/>
      <c r="E155" s="89">
        <f>'内訳書(一括落札)'!E135</f>
        <v>17388</v>
      </c>
      <c r="F155" s="89">
        <f>'内訳書(一括落札)'!F135</f>
        <v>16147</v>
      </c>
      <c r="G155" s="89">
        <f>'内訳書(一括落札)'!G135</f>
        <v>19975</v>
      </c>
      <c r="H155" s="89">
        <f>'内訳書(一括落札)'!H135</f>
        <v>20140</v>
      </c>
      <c r="I155" s="89">
        <f>'内訳書(一括落札)'!I135</f>
        <v>18429</v>
      </c>
      <c r="J155" s="89">
        <f>'内訳書(一括落札)'!J135</f>
        <v>21338</v>
      </c>
      <c r="K155" s="89">
        <f>'内訳書(一括落札)'!K135</f>
        <v>15544</v>
      </c>
      <c r="L155" s="89">
        <f>'内訳書(一括落札)'!L135</f>
        <v>18097</v>
      </c>
      <c r="M155" s="89">
        <f>'内訳書(一括落札)'!M135</f>
        <v>32157</v>
      </c>
      <c r="N155" s="89">
        <f>'内訳書(一括落札)'!N135</f>
        <v>0</v>
      </c>
      <c r="O155" s="89">
        <f>'内訳書(一括落札)'!O135</f>
        <v>0</v>
      </c>
      <c r="P155" s="89">
        <f>'内訳書(一括落札)'!P135</f>
        <v>0</v>
      </c>
      <c r="Q155" s="21">
        <f>SUM(E155:P155)</f>
        <v>179215</v>
      </c>
      <c r="S155" s="126">
        <f>'内訳書(一括落札)'!Q135</f>
        <v>179215</v>
      </c>
      <c r="T155" s="125">
        <f t="shared" si="58"/>
        <v>0</v>
      </c>
    </row>
    <row r="156" spans="1:20" x14ac:dyDescent="0.15">
      <c r="A156" s="292"/>
      <c r="B156" s="24" t="s">
        <v>0</v>
      </c>
      <c r="C156" s="24" t="s">
        <v>40</v>
      </c>
      <c r="D156" s="25"/>
      <c r="E156" s="26">
        <f t="shared" ref="E156:P156" si="66">SUM(E154:E155)</f>
        <v>17388</v>
      </c>
      <c r="F156" s="26">
        <f t="shared" si="66"/>
        <v>16147</v>
      </c>
      <c r="G156" s="26">
        <f t="shared" si="66"/>
        <v>19975</v>
      </c>
      <c r="H156" s="26">
        <f t="shared" si="66"/>
        <v>20140</v>
      </c>
      <c r="I156" s="26">
        <f t="shared" si="66"/>
        <v>18429</v>
      </c>
      <c r="J156" s="26">
        <f t="shared" si="66"/>
        <v>21338</v>
      </c>
      <c r="K156" s="26">
        <f t="shared" si="66"/>
        <v>15544</v>
      </c>
      <c r="L156" s="26">
        <f t="shared" si="66"/>
        <v>18097</v>
      </c>
      <c r="M156" s="26">
        <f t="shared" si="66"/>
        <v>32157</v>
      </c>
      <c r="N156" s="26">
        <f t="shared" si="66"/>
        <v>30037</v>
      </c>
      <c r="O156" s="26">
        <f t="shared" si="66"/>
        <v>31607</v>
      </c>
      <c r="P156" s="26">
        <f t="shared" si="66"/>
        <v>27864</v>
      </c>
      <c r="Q156" s="28">
        <f>SUM(E156:P156)</f>
        <v>268723</v>
      </c>
      <c r="S156" s="126">
        <f>'内訳書(一括落札)'!Q136</f>
        <v>268723</v>
      </c>
      <c r="T156" s="125">
        <f t="shared" si="58"/>
        <v>0</v>
      </c>
    </row>
    <row r="157" spans="1:20" x14ac:dyDescent="0.15">
      <c r="A157" s="293" t="s">
        <v>5</v>
      </c>
      <c r="B157" s="294"/>
      <c r="C157" s="29" t="s">
        <v>6</v>
      </c>
      <c r="D157" s="57"/>
      <c r="E157" s="30">
        <f t="shared" ref="E157:G157" si="67">$D157*E152*(185-E153)/100</f>
        <v>0</v>
      </c>
      <c r="F157" s="30">
        <f t="shared" si="67"/>
        <v>0</v>
      </c>
      <c r="G157" s="30">
        <f t="shared" si="67"/>
        <v>0</v>
      </c>
      <c r="H157" s="30">
        <f>$D157*H152*(185-H153)/100</f>
        <v>0</v>
      </c>
      <c r="I157" s="30">
        <f t="shared" ref="I157:J157" si="68">$D157*I152*(185-I153)/100</f>
        <v>0</v>
      </c>
      <c r="J157" s="30">
        <f t="shared" si="68"/>
        <v>0</v>
      </c>
      <c r="K157" s="30">
        <f>$D157*K152*(185-K153)/100</f>
        <v>0</v>
      </c>
      <c r="L157" s="30">
        <f t="shared" ref="L157:P157" si="69">$D157*L152*(185-L153)/100</f>
        <v>0</v>
      </c>
      <c r="M157" s="30">
        <f t="shared" si="69"/>
        <v>0</v>
      </c>
      <c r="N157" s="30">
        <f t="shared" si="69"/>
        <v>0</v>
      </c>
      <c r="O157" s="30">
        <f t="shared" si="69"/>
        <v>0</v>
      </c>
      <c r="P157" s="30">
        <f t="shared" si="69"/>
        <v>0</v>
      </c>
      <c r="Q157" s="31" t="s">
        <v>34</v>
      </c>
      <c r="S157" s="126" t="str">
        <f>'内訳書(一括落札)'!Q137</f>
        <v>-</v>
      </c>
      <c r="T157" s="125" t="e">
        <f t="shared" si="58"/>
        <v>#VALUE!</v>
      </c>
    </row>
    <row r="158" spans="1:20" x14ac:dyDescent="0.15">
      <c r="A158" s="32" t="s">
        <v>7</v>
      </c>
      <c r="B158" s="22" t="s">
        <v>3</v>
      </c>
      <c r="C158" s="22" t="s">
        <v>6</v>
      </c>
      <c r="D158" s="58"/>
      <c r="E158" s="33">
        <f t="shared" ref="E158:J159" si="70">$D158*E154</f>
        <v>0</v>
      </c>
      <c r="F158" s="33">
        <f t="shared" si="70"/>
        <v>0</v>
      </c>
      <c r="G158" s="33">
        <f t="shared" si="70"/>
        <v>0</v>
      </c>
      <c r="H158" s="33">
        <f t="shared" si="70"/>
        <v>0</v>
      </c>
      <c r="I158" s="33">
        <f t="shared" si="70"/>
        <v>0</v>
      </c>
      <c r="J158" s="33">
        <f t="shared" si="70"/>
        <v>0</v>
      </c>
      <c r="K158" s="33">
        <f>$D158*K154</f>
        <v>0</v>
      </c>
      <c r="L158" s="33">
        <f t="shared" ref="L158:P159" si="71">$D158*L154</f>
        <v>0</v>
      </c>
      <c r="M158" s="33">
        <f t="shared" si="71"/>
        <v>0</v>
      </c>
      <c r="N158" s="33">
        <f t="shared" si="71"/>
        <v>0</v>
      </c>
      <c r="O158" s="33">
        <f t="shared" si="71"/>
        <v>0</v>
      </c>
      <c r="P158" s="33">
        <f t="shared" si="71"/>
        <v>0</v>
      </c>
      <c r="Q158" s="34" t="s">
        <v>34</v>
      </c>
      <c r="S158" s="126" t="str">
        <f>'内訳書(一括落札)'!Q138</f>
        <v>-</v>
      </c>
      <c r="T158" s="125" t="e">
        <f t="shared" si="58"/>
        <v>#VALUE!</v>
      </c>
    </row>
    <row r="159" spans="1:20" x14ac:dyDescent="0.15">
      <c r="A159" s="35"/>
      <c r="B159" s="22" t="s">
        <v>4</v>
      </c>
      <c r="C159" s="22" t="s">
        <v>6</v>
      </c>
      <c r="D159" s="58"/>
      <c r="E159" s="33">
        <f t="shared" si="70"/>
        <v>0</v>
      </c>
      <c r="F159" s="33">
        <f t="shared" si="70"/>
        <v>0</v>
      </c>
      <c r="G159" s="33">
        <f t="shared" si="70"/>
        <v>0</v>
      </c>
      <c r="H159" s="33">
        <f t="shared" si="70"/>
        <v>0</v>
      </c>
      <c r="I159" s="33">
        <f t="shared" si="70"/>
        <v>0</v>
      </c>
      <c r="J159" s="33">
        <f t="shared" si="70"/>
        <v>0</v>
      </c>
      <c r="K159" s="33">
        <f>$D159*K155</f>
        <v>0</v>
      </c>
      <c r="L159" s="33">
        <f t="shared" si="71"/>
        <v>0</v>
      </c>
      <c r="M159" s="33">
        <f t="shared" si="71"/>
        <v>0</v>
      </c>
      <c r="N159" s="33">
        <f t="shared" si="71"/>
        <v>0</v>
      </c>
      <c r="O159" s="33">
        <f t="shared" si="71"/>
        <v>0</v>
      </c>
      <c r="P159" s="33">
        <f t="shared" si="71"/>
        <v>0</v>
      </c>
      <c r="Q159" s="34" t="s">
        <v>34</v>
      </c>
      <c r="S159" s="126" t="str">
        <f>'内訳書(一括落札)'!Q139</f>
        <v>-</v>
      </c>
      <c r="T159" s="125" t="e">
        <f t="shared" si="58"/>
        <v>#VALUE!</v>
      </c>
    </row>
    <row r="160" spans="1:20" x14ac:dyDescent="0.15">
      <c r="A160" s="295" t="s">
        <v>18</v>
      </c>
      <c r="B160" s="296"/>
      <c r="C160" s="29" t="s">
        <v>6</v>
      </c>
      <c r="D160" s="36"/>
      <c r="E160" s="59">
        <f t="shared" ref="E160:P160" si="72">ROUNDDOWN(SUM(E157:E159),0)</f>
        <v>0</v>
      </c>
      <c r="F160" s="59">
        <f t="shared" si="72"/>
        <v>0</v>
      </c>
      <c r="G160" s="59">
        <f t="shared" si="72"/>
        <v>0</v>
      </c>
      <c r="H160" s="59">
        <f t="shared" si="72"/>
        <v>0</v>
      </c>
      <c r="I160" s="59">
        <f t="shared" si="72"/>
        <v>0</v>
      </c>
      <c r="J160" s="60">
        <f t="shared" si="72"/>
        <v>0</v>
      </c>
      <c r="K160" s="37">
        <f t="shared" si="72"/>
        <v>0</v>
      </c>
      <c r="L160" s="37">
        <f t="shared" si="72"/>
        <v>0</v>
      </c>
      <c r="M160" s="37">
        <f t="shared" si="72"/>
        <v>0</v>
      </c>
      <c r="N160" s="37">
        <f t="shared" si="72"/>
        <v>0</v>
      </c>
      <c r="O160" s="37">
        <f t="shared" si="72"/>
        <v>0</v>
      </c>
      <c r="P160" s="37">
        <f t="shared" si="72"/>
        <v>0</v>
      </c>
      <c r="Q160" s="39">
        <f>SUM(E160:P160)</f>
        <v>0</v>
      </c>
      <c r="S160" s="126">
        <f>'内訳書(一括落札)'!Q140</f>
        <v>0</v>
      </c>
      <c r="T160" s="125">
        <f t="shared" si="58"/>
        <v>0</v>
      </c>
    </row>
    <row r="161" spans="1:20" x14ac:dyDescent="0.15">
      <c r="A161" s="2"/>
      <c r="B161" s="2"/>
      <c r="C161" s="2"/>
      <c r="D161" s="2"/>
      <c r="E161" s="61"/>
      <c r="F161" s="61"/>
      <c r="G161" s="61"/>
      <c r="H161" s="61"/>
      <c r="I161" s="61"/>
      <c r="J161" s="61"/>
      <c r="K161" s="2"/>
      <c r="L161" s="2"/>
      <c r="M161" s="2"/>
      <c r="N161" s="2"/>
      <c r="O161" s="2"/>
      <c r="P161" s="2"/>
      <c r="Q161" s="2"/>
      <c r="S161" s="126">
        <f>'内訳書(一括落札)'!Q141</f>
        <v>0</v>
      </c>
      <c r="T161" s="125">
        <f t="shared" si="58"/>
        <v>0</v>
      </c>
    </row>
    <row r="162" spans="1:20" x14ac:dyDescent="0.15">
      <c r="A162" s="301" t="s">
        <v>13</v>
      </c>
      <c r="B162" s="302"/>
      <c r="C162" s="14" t="s">
        <v>2</v>
      </c>
      <c r="D162" s="14" t="s">
        <v>10</v>
      </c>
      <c r="E162" s="84" t="str">
        <f>'内訳書(一括落札)'!E142</f>
        <v>2021/10</v>
      </c>
      <c r="F162" s="84" t="str">
        <f>'内訳書(一括落札)'!F142</f>
        <v>2021/11</v>
      </c>
      <c r="G162" s="84" t="str">
        <f>'内訳書(一括落札)'!G142</f>
        <v>2021/12</v>
      </c>
      <c r="H162" s="84" t="str">
        <f>'内訳書(一括落札)'!H142</f>
        <v>2022/1</v>
      </c>
      <c r="I162" s="84" t="str">
        <f>'内訳書(一括落札)'!I142</f>
        <v>2022/2</v>
      </c>
      <c r="J162" s="84" t="str">
        <f>'内訳書(一括落札)'!J142</f>
        <v>2022/3</v>
      </c>
      <c r="K162" s="84" t="str">
        <f>'内訳書(一括落札)'!K142</f>
        <v>2022/4</v>
      </c>
      <c r="L162" s="84" t="str">
        <f>'内訳書(一括落札)'!L142</f>
        <v>2022/5</v>
      </c>
      <c r="M162" s="84" t="str">
        <f>'内訳書(一括落札)'!M142</f>
        <v>2022/6</v>
      </c>
      <c r="N162" s="84" t="str">
        <f>'内訳書(一括落札)'!N142</f>
        <v>2022/7</v>
      </c>
      <c r="O162" s="84" t="str">
        <f>'内訳書(一括落札)'!O142</f>
        <v>2022/8</v>
      </c>
      <c r="P162" s="84" t="str">
        <f>'内訳書(一括落札)'!P142</f>
        <v>2022/9</v>
      </c>
      <c r="Q162" s="15" t="s">
        <v>8</v>
      </c>
      <c r="S162" s="126" t="str">
        <f>'内訳書(一括落札)'!Q142</f>
        <v>年間合計</v>
      </c>
      <c r="T162" s="125" t="e">
        <f t="shared" si="58"/>
        <v>#VALUE!</v>
      </c>
    </row>
    <row r="163" spans="1:20" x14ac:dyDescent="0.15">
      <c r="A163" s="299" t="s">
        <v>32</v>
      </c>
      <c r="B163" s="300"/>
      <c r="C163" s="16" t="s">
        <v>33</v>
      </c>
      <c r="D163" s="17"/>
      <c r="E163" s="90">
        <f>'内訳書(一括落札)'!E143</f>
        <v>55</v>
      </c>
      <c r="F163" s="90">
        <f>'内訳書(一括落札)'!F143</f>
        <v>55</v>
      </c>
      <c r="G163" s="90">
        <f>'内訳書(一括落札)'!G143</f>
        <v>55</v>
      </c>
      <c r="H163" s="90">
        <f>'内訳書(一括落札)'!H143</f>
        <v>55</v>
      </c>
      <c r="I163" s="90">
        <f>'内訳書(一括落札)'!I143</f>
        <v>55</v>
      </c>
      <c r="J163" s="90">
        <f>'内訳書(一括落札)'!J143</f>
        <v>55</v>
      </c>
      <c r="K163" s="90">
        <f>'内訳書(一括落札)'!K143</f>
        <v>55</v>
      </c>
      <c r="L163" s="90">
        <f>'内訳書(一括落札)'!L143</f>
        <v>55</v>
      </c>
      <c r="M163" s="90">
        <f>'内訳書(一括落札)'!M143</f>
        <v>55</v>
      </c>
      <c r="N163" s="90">
        <f>'内訳書(一括落札)'!N143</f>
        <v>55</v>
      </c>
      <c r="O163" s="90">
        <f>'内訳書(一括落札)'!O143</f>
        <v>55</v>
      </c>
      <c r="P163" s="90">
        <f>'内訳書(一括落札)'!P143</f>
        <v>55</v>
      </c>
      <c r="Q163" s="18" t="s">
        <v>34</v>
      </c>
      <c r="S163" s="126" t="str">
        <f>'内訳書(一括落札)'!Q143</f>
        <v>-</v>
      </c>
      <c r="T163" s="125" t="e">
        <f t="shared" si="58"/>
        <v>#VALUE!</v>
      </c>
    </row>
    <row r="164" spans="1:20" x14ac:dyDescent="0.15">
      <c r="A164" s="287" t="s">
        <v>1</v>
      </c>
      <c r="B164" s="288"/>
      <c r="C164" s="19" t="s">
        <v>36</v>
      </c>
      <c r="D164" s="20"/>
      <c r="E164" s="91">
        <f>'内訳書(一括落札)'!E144</f>
        <v>100</v>
      </c>
      <c r="F164" s="91">
        <f>'内訳書(一括落札)'!F144</f>
        <v>100</v>
      </c>
      <c r="G164" s="91">
        <f>'内訳書(一括落札)'!G144</f>
        <v>100</v>
      </c>
      <c r="H164" s="91">
        <f>'内訳書(一括落札)'!H144</f>
        <v>100</v>
      </c>
      <c r="I164" s="91">
        <f>'内訳書(一括落札)'!I144</f>
        <v>100</v>
      </c>
      <c r="J164" s="92">
        <f>'内訳書(一括落札)'!J144</f>
        <v>100</v>
      </c>
      <c r="K164" s="91">
        <f>'内訳書(一括落札)'!K144</f>
        <v>100</v>
      </c>
      <c r="L164" s="91">
        <f>'内訳書(一括落札)'!L144</f>
        <v>100</v>
      </c>
      <c r="M164" s="91">
        <f>'内訳書(一括落札)'!M144</f>
        <v>100</v>
      </c>
      <c r="N164" s="91">
        <f>'内訳書(一括落札)'!N144</f>
        <v>100</v>
      </c>
      <c r="O164" s="91">
        <f>'内訳書(一括落札)'!O144</f>
        <v>100</v>
      </c>
      <c r="P164" s="91">
        <f>'内訳書(一括落札)'!P144</f>
        <v>100</v>
      </c>
      <c r="Q164" s="21" t="s">
        <v>34</v>
      </c>
      <c r="S164" s="126" t="str">
        <f>'内訳書(一括落札)'!Q144</f>
        <v>-</v>
      </c>
      <c r="T164" s="125" t="e">
        <f t="shared" si="58"/>
        <v>#VALUE!</v>
      </c>
    </row>
    <row r="165" spans="1:20" x14ac:dyDescent="0.15">
      <c r="A165" s="289" t="s">
        <v>38</v>
      </c>
      <c r="B165" s="22" t="s">
        <v>3</v>
      </c>
      <c r="C165" s="22" t="s">
        <v>40</v>
      </c>
      <c r="D165" s="23"/>
      <c r="E165" s="93">
        <f>'内訳書(一括落札)'!E145</f>
        <v>0</v>
      </c>
      <c r="F165" s="93">
        <f>'内訳書(一括落札)'!F145</f>
        <v>0</v>
      </c>
      <c r="G165" s="93">
        <f>'内訳書(一括落札)'!G145</f>
        <v>0</v>
      </c>
      <c r="H165" s="93">
        <f>'内訳書(一括落札)'!H145</f>
        <v>0</v>
      </c>
      <c r="I165" s="93">
        <f>'内訳書(一括落札)'!I145</f>
        <v>0</v>
      </c>
      <c r="J165" s="93">
        <f>'内訳書(一括落札)'!J145</f>
        <v>0</v>
      </c>
      <c r="K165" s="93">
        <f>'内訳書(一括落札)'!K145</f>
        <v>0</v>
      </c>
      <c r="L165" s="93">
        <f>'内訳書(一括落札)'!L145</f>
        <v>0</v>
      </c>
      <c r="M165" s="93">
        <f>'内訳書(一括落札)'!M145</f>
        <v>0</v>
      </c>
      <c r="N165" s="94">
        <f>'内訳書(一括落札)'!N145</f>
        <v>4400</v>
      </c>
      <c r="O165" s="94">
        <f>'内訳書(一括落札)'!O145</f>
        <v>6200</v>
      </c>
      <c r="P165" s="94">
        <f>'内訳書(一括落札)'!P145</f>
        <v>4400</v>
      </c>
      <c r="Q165" s="21">
        <f>SUM(E165:P165)</f>
        <v>15000</v>
      </c>
      <c r="S165" s="126">
        <f>'内訳書(一括落札)'!Q145</f>
        <v>15000</v>
      </c>
      <c r="T165" s="125">
        <f t="shared" si="58"/>
        <v>0</v>
      </c>
    </row>
    <row r="166" spans="1:20" x14ac:dyDescent="0.15">
      <c r="A166" s="291"/>
      <c r="B166" s="22" t="s">
        <v>4</v>
      </c>
      <c r="C166" s="22" t="s">
        <v>40</v>
      </c>
      <c r="D166" s="23"/>
      <c r="E166" s="94">
        <f>'内訳書(一括落札)'!E146</f>
        <v>3000</v>
      </c>
      <c r="F166" s="94">
        <f>'内訳書(一括落札)'!F146</f>
        <v>6500</v>
      </c>
      <c r="G166" s="94">
        <f>'内訳書(一括落札)'!G146</f>
        <v>10100</v>
      </c>
      <c r="H166" s="94">
        <f>'内訳書(一括落札)'!H146</f>
        <v>11400</v>
      </c>
      <c r="I166" s="94">
        <f>'内訳書(一括落札)'!I146</f>
        <v>9900</v>
      </c>
      <c r="J166" s="94">
        <f>'内訳書(一括落札)'!J146</f>
        <v>9100</v>
      </c>
      <c r="K166" s="94">
        <f>'内訳書(一括落札)'!K146</f>
        <v>7300</v>
      </c>
      <c r="L166" s="94">
        <f>'内訳書(一括落札)'!L146</f>
        <v>2500</v>
      </c>
      <c r="M166" s="94">
        <f>'内訳書(一括落札)'!M146</f>
        <v>3500</v>
      </c>
      <c r="N166" s="94">
        <f>'内訳書(一括落札)'!N146</f>
        <v>0</v>
      </c>
      <c r="O166" s="94">
        <f>'内訳書(一括落札)'!O146</f>
        <v>0</v>
      </c>
      <c r="P166" s="94">
        <f>'内訳書(一括落札)'!P146</f>
        <v>0</v>
      </c>
      <c r="Q166" s="21">
        <f>SUM(E166:P166)</f>
        <v>63300</v>
      </c>
      <c r="S166" s="126">
        <f>'内訳書(一括落札)'!Q146</f>
        <v>63300</v>
      </c>
      <c r="T166" s="125">
        <f t="shared" si="58"/>
        <v>0</v>
      </c>
    </row>
    <row r="167" spans="1:20" x14ac:dyDescent="0.15">
      <c r="A167" s="292"/>
      <c r="B167" s="24" t="s">
        <v>0</v>
      </c>
      <c r="C167" s="24" t="s">
        <v>40</v>
      </c>
      <c r="D167" s="25"/>
      <c r="E167" s="26">
        <f t="shared" ref="E167:P167" si="73">SUM(E165:E166)</f>
        <v>3000</v>
      </c>
      <c r="F167" s="26">
        <f t="shared" si="73"/>
        <v>6500</v>
      </c>
      <c r="G167" s="26">
        <f t="shared" si="73"/>
        <v>10100</v>
      </c>
      <c r="H167" s="26">
        <f t="shared" si="73"/>
        <v>11400</v>
      </c>
      <c r="I167" s="26">
        <f t="shared" si="73"/>
        <v>9900</v>
      </c>
      <c r="J167" s="26">
        <f t="shared" si="73"/>
        <v>9100</v>
      </c>
      <c r="K167" s="26">
        <f t="shared" si="73"/>
        <v>7300</v>
      </c>
      <c r="L167" s="26">
        <f t="shared" si="73"/>
        <v>2500</v>
      </c>
      <c r="M167" s="26">
        <f t="shared" si="73"/>
        <v>3500</v>
      </c>
      <c r="N167" s="26">
        <f t="shared" si="73"/>
        <v>4400</v>
      </c>
      <c r="O167" s="26">
        <f t="shared" si="73"/>
        <v>6200</v>
      </c>
      <c r="P167" s="26">
        <f t="shared" si="73"/>
        <v>4400</v>
      </c>
      <c r="Q167" s="28">
        <f>SUM(E167:P167)</f>
        <v>78300</v>
      </c>
      <c r="S167" s="126">
        <f>'内訳書(一括落札)'!Q147</f>
        <v>78300</v>
      </c>
      <c r="T167" s="125">
        <f t="shared" si="58"/>
        <v>0</v>
      </c>
    </row>
    <row r="168" spans="1:20" x14ac:dyDescent="0.15">
      <c r="A168" s="293" t="s">
        <v>5</v>
      </c>
      <c r="B168" s="294"/>
      <c r="C168" s="29" t="s">
        <v>6</v>
      </c>
      <c r="D168" s="57"/>
      <c r="E168" s="30">
        <f t="shared" ref="E168:G168" si="74">$D168*E163*(185-E164)/100</f>
        <v>0</v>
      </c>
      <c r="F168" s="30">
        <f t="shared" si="74"/>
        <v>0</v>
      </c>
      <c r="G168" s="30">
        <f t="shared" si="74"/>
        <v>0</v>
      </c>
      <c r="H168" s="30">
        <f>$D168*H163*(185-H164)/100</f>
        <v>0</v>
      </c>
      <c r="I168" s="30">
        <f t="shared" ref="I168:J168" si="75">$D168*I163*(185-I164)/100</f>
        <v>0</v>
      </c>
      <c r="J168" s="30">
        <f t="shared" si="75"/>
        <v>0</v>
      </c>
      <c r="K168" s="30">
        <f>$D168*K163*(185-K164)/100</f>
        <v>0</v>
      </c>
      <c r="L168" s="30">
        <f t="shared" ref="L168:P168" si="76">$D168*L163*(185-L164)/100</f>
        <v>0</v>
      </c>
      <c r="M168" s="30">
        <f t="shared" si="76"/>
        <v>0</v>
      </c>
      <c r="N168" s="30">
        <f t="shared" si="76"/>
        <v>0</v>
      </c>
      <c r="O168" s="30">
        <f t="shared" si="76"/>
        <v>0</v>
      </c>
      <c r="P168" s="30">
        <f t="shared" si="76"/>
        <v>0</v>
      </c>
      <c r="Q168" s="31" t="s">
        <v>34</v>
      </c>
      <c r="S168" s="126" t="str">
        <f>'内訳書(一括落札)'!Q148</f>
        <v>-</v>
      </c>
      <c r="T168" s="125" t="e">
        <f t="shared" si="58"/>
        <v>#VALUE!</v>
      </c>
    </row>
    <row r="169" spans="1:20" x14ac:dyDescent="0.15">
      <c r="A169" s="32" t="s">
        <v>7</v>
      </c>
      <c r="B169" s="22" t="s">
        <v>3</v>
      </c>
      <c r="C169" s="22" t="s">
        <v>6</v>
      </c>
      <c r="D169" s="58"/>
      <c r="E169" s="33">
        <f t="shared" ref="E169:J170" si="77">$D169*E165</f>
        <v>0</v>
      </c>
      <c r="F169" s="33">
        <f t="shared" si="77"/>
        <v>0</v>
      </c>
      <c r="G169" s="33">
        <f t="shared" si="77"/>
        <v>0</v>
      </c>
      <c r="H169" s="33">
        <f t="shared" si="77"/>
        <v>0</v>
      </c>
      <c r="I169" s="33">
        <f t="shared" si="77"/>
        <v>0</v>
      </c>
      <c r="J169" s="33">
        <f t="shared" si="77"/>
        <v>0</v>
      </c>
      <c r="K169" s="33">
        <f>$D169*K165</f>
        <v>0</v>
      </c>
      <c r="L169" s="33">
        <f t="shared" ref="L169:P170" si="78">$D169*L165</f>
        <v>0</v>
      </c>
      <c r="M169" s="33">
        <f t="shared" si="78"/>
        <v>0</v>
      </c>
      <c r="N169" s="33">
        <f t="shared" si="78"/>
        <v>0</v>
      </c>
      <c r="O169" s="33">
        <f t="shared" si="78"/>
        <v>0</v>
      </c>
      <c r="P169" s="33">
        <f t="shared" si="78"/>
        <v>0</v>
      </c>
      <c r="Q169" s="34" t="s">
        <v>34</v>
      </c>
      <c r="S169" s="126" t="str">
        <f>'内訳書(一括落札)'!Q149</f>
        <v>-</v>
      </c>
      <c r="T169" s="125" t="e">
        <f t="shared" si="58"/>
        <v>#VALUE!</v>
      </c>
    </row>
    <row r="170" spans="1:20" x14ac:dyDescent="0.15">
      <c r="A170" s="35"/>
      <c r="B170" s="22" t="s">
        <v>4</v>
      </c>
      <c r="C170" s="22" t="s">
        <v>6</v>
      </c>
      <c r="D170" s="58"/>
      <c r="E170" s="33">
        <f t="shared" si="77"/>
        <v>0</v>
      </c>
      <c r="F170" s="33">
        <f t="shared" si="77"/>
        <v>0</v>
      </c>
      <c r="G170" s="33">
        <f t="shared" si="77"/>
        <v>0</v>
      </c>
      <c r="H170" s="33">
        <f t="shared" si="77"/>
        <v>0</v>
      </c>
      <c r="I170" s="33">
        <f t="shared" si="77"/>
        <v>0</v>
      </c>
      <c r="J170" s="33">
        <f t="shared" si="77"/>
        <v>0</v>
      </c>
      <c r="K170" s="33">
        <f>$D170*K166</f>
        <v>0</v>
      </c>
      <c r="L170" s="33">
        <f t="shared" si="78"/>
        <v>0</v>
      </c>
      <c r="M170" s="33">
        <f t="shared" si="78"/>
        <v>0</v>
      </c>
      <c r="N170" s="33">
        <f t="shared" si="78"/>
        <v>0</v>
      </c>
      <c r="O170" s="33">
        <f t="shared" si="78"/>
        <v>0</v>
      </c>
      <c r="P170" s="33">
        <f t="shared" si="78"/>
        <v>0</v>
      </c>
      <c r="Q170" s="34" t="s">
        <v>34</v>
      </c>
      <c r="S170" s="126" t="str">
        <f>'内訳書(一括落札)'!Q150</f>
        <v>-</v>
      </c>
      <c r="T170" s="125" t="e">
        <f t="shared" si="58"/>
        <v>#VALUE!</v>
      </c>
    </row>
    <row r="171" spans="1:20" x14ac:dyDescent="0.15">
      <c r="A171" s="295" t="s">
        <v>18</v>
      </c>
      <c r="B171" s="296"/>
      <c r="C171" s="29" t="s">
        <v>6</v>
      </c>
      <c r="D171" s="36"/>
      <c r="E171" s="59">
        <f t="shared" ref="E171:P171" si="79">ROUNDDOWN(SUM(E168:E170),0)</f>
        <v>0</v>
      </c>
      <c r="F171" s="59">
        <f t="shared" si="79"/>
        <v>0</v>
      </c>
      <c r="G171" s="59">
        <f t="shared" si="79"/>
        <v>0</v>
      </c>
      <c r="H171" s="59">
        <f t="shared" si="79"/>
        <v>0</v>
      </c>
      <c r="I171" s="59">
        <f t="shared" si="79"/>
        <v>0</v>
      </c>
      <c r="J171" s="60">
        <f t="shared" si="79"/>
        <v>0</v>
      </c>
      <c r="K171" s="37">
        <f t="shared" si="79"/>
        <v>0</v>
      </c>
      <c r="L171" s="37">
        <f t="shared" si="79"/>
        <v>0</v>
      </c>
      <c r="M171" s="37">
        <f t="shared" si="79"/>
        <v>0</v>
      </c>
      <c r="N171" s="37">
        <f t="shared" si="79"/>
        <v>0</v>
      </c>
      <c r="O171" s="37">
        <f t="shared" si="79"/>
        <v>0</v>
      </c>
      <c r="P171" s="37">
        <f t="shared" si="79"/>
        <v>0</v>
      </c>
      <c r="Q171" s="39">
        <f>SUM(E171:P171)</f>
        <v>0</v>
      </c>
      <c r="S171" s="126">
        <f>'内訳書(一括落札)'!Q151</f>
        <v>0</v>
      </c>
      <c r="T171" s="125">
        <f t="shared" si="58"/>
        <v>0</v>
      </c>
    </row>
    <row r="172" spans="1:20" x14ac:dyDescent="0.15">
      <c r="A172" s="2"/>
      <c r="B172" s="2"/>
      <c r="C172" s="2"/>
      <c r="D172" s="2"/>
      <c r="E172" s="61"/>
      <c r="F172" s="61"/>
      <c r="G172" s="61"/>
      <c r="H172" s="61"/>
      <c r="I172" s="61"/>
      <c r="J172" s="61"/>
      <c r="K172" s="2"/>
      <c r="L172" s="2"/>
      <c r="M172" s="2"/>
      <c r="N172" s="2"/>
      <c r="O172" s="2"/>
      <c r="P172" s="2"/>
      <c r="Q172" s="2"/>
      <c r="S172" s="126">
        <f>'内訳書(一括落札)'!Q152</f>
        <v>0</v>
      </c>
      <c r="T172" s="125">
        <f t="shared" si="58"/>
        <v>0</v>
      </c>
    </row>
    <row r="173" spans="1:20" x14ac:dyDescent="0.15">
      <c r="A173" s="301" t="s">
        <v>205</v>
      </c>
      <c r="B173" s="302"/>
      <c r="C173" s="14" t="s">
        <v>2</v>
      </c>
      <c r="D173" s="14" t="s">
        <v>10</v>
      </c>
      <c r="E173" s="84" t="str">
        <f>'内訳書(一括落札)'!E153</f>
        <v>2021/10</v>
      </c>
      <c r="F173" s="84" t="str">
        <f>'内訳書(一括落札)'!F153</f>
        <v>2021/11</v>
      </c>
      <c r="G173" s="84" t="str">
        <f>'内訳書(一括落札)'!G153</f>
        <v>2021/12</v>
      </c>
      <c r="H173" s="84" t="str">
        <f>'内訳書(一括落札)'!H153</f>
        <v>2022/1</v>
      </c>
      <c r="I173" s="84" t="str">
        <f>'内訳書(一括落札)'!I153</f>
        <v>2022/2</v>
      </c>
      <c r="J173" s="84" t="str">
        <f>'内訳書(一括落札)'!J153</f>
        <v>2022/3</v>
      </c>
      <c r="K173" s="84" t="str">
        <f>'内訳書(一括落札)'!K153</f>
        <v>2022/4</v>
      </c>
      <c r="L173" s="84" t="str">
        <f>'内訳書(一括落札)'!L153</f>
        <v>2022/5</v>
      </c>
      <c r="M173" s="84" t="str">
        <f>'内訳書(一括落札)'!M153</f>
        <v>2022/6</v>
      </c>
      <c r="N173" s="84" t="str">
        <f>'内訳書(一括落札)'!N153</f>
        <v>2022/7</v>
      </c>
      <c r="O173" s="84" t="str">
        <f>'内訳書(一括落札)'!O153</f>
        <v>2022/8</v>
      </c>
      <c r="P173" s="84" t="str">
        <f>'内訳書(一括落札)'!P153</f>
        <v>2022/9</v>
      </c>
      <c r="Q173" s="15" t="s">
        <v>8</v>
      </c>
      <c r="S173" s="126" t="str">
        <f>'内訳書(一括落札)'!Q153</f>
        <v>年間合計</v>
      </c>
      <c r="T173" s="125" t="e">
        <f t="shared" si="58"/>
        <v>#VALUE!</v>
      </c>
    </row>
    <row r="174" spans="1:20" x14ac:dyDescent="0.15">
      <c r="A174" s="299" t="s">
        <v>32</v>
      </c>
      <c r="B174" s="300"/>
      <c r="C174" s="16" t="s">
        <v>33</v>
      </c>
      <c r="D174" s="17"/>
      <c r="E174" s="90">
        <f>'内訳書(一括落札)'!E154</f>
        <v>123</v>
      </c>
      <c r="F174" s="90">
        <f>'内訳書(一括落札)'!F154</f>
        <v>123</v>
      </c>
      <c r="G174" s="90">
        <f>'内訳書(一括落札)'!G154</f>
        <v>123</v>
      </c>
      <c r="H174" s="90">
        <f>'内訳書(一括落札)'!H154</f>
        <v>123</v>
      </c>
      <c r="I174" s="90">
        <f>'内訳書(一括落札)'!I154</f>
        <v>123</v>
      </c>
      <c r="J174" s="90">
        <f>'内訳書(一括落札)'!J154</f>
        <v>123</v>
      </c>
      <c r="K174" s="90">
        <f>'内訳書(一括落札)'!K154</f>
        <v>123</v>
      </c>
      <c r="L174" s="90">
        <f>'内訳書(一括落札)'!L154</f>
        <v>123</v>
      </c>
      <c r="M174" s="90">
        <f>'内訳書(一括落札)'!M154</f>
        <v>123</v>
      </c>
      <c r="N174" s="90">
        <f>'内訳書(一括落札)'!N154</f>
        <v>123</v>
      </c>
      <c r="O174" s="90">
        <f>'内訳書(一括落札)'!O154</f>
        <v>123</v>
      </c>
      <c r="P174" s="90">
        <f>'内訳書(一括落札)'!P154</f>
        <v>123</v>
      </c>
      <c r="Q174" s="18" t="s">
        <v>34</v>
      </c>
      <c r="S174" s="126" t="str">
        <f>'内訳書(一括落札)'!Q154</f>
        <v>-</v>
      </c>
      <c r="T174" s="125" t="e">
        <f t="shared" si="58"/>
        <v>#VALUE!</v>
      </c>
    </row>
    <row r="175" spans="1:20" x14ac:dyDescent="0.15">
      <c r="A175" s="287" t="s">
        <v>1</v>
      </c>
      <c r="B175" s="288"/>
      <c r="C175" s="19" t="s">
        <v>36</v>
      </c>
      <c r="D175" s="20"/>
      <c r="E175" s="91">
        <f>'内訳書(一括落札)'!E155</f>
        <v>100</v>
      </c>
      <c r="F175" s="91">
        <f>'内訳書(一括落札)'!F155</f>
        <v>100</v>
      </c>
      <c r="G175" s="91">
        <f>'内訳書(一括落札)'!G155</f>
        <v>100</v>
      </c>
      <c r="H175" s="91">
        <f>'内訳書(一括落札)'!H155</f>
        <v>100</v>
      </c>
      <c r="I175" s="91">
        <f>'内訳書(一括落札)'!I155</f>
        <v>100</v>
      </c>
      <c r="J175" s="92">
        <f>'内訳書(一括落札)'!J155</f>
        <v>100</v>
      </c>
      <c r="K175" s="91">
        <f>'内訳書(一括落札)'!K155</f>
        <v>100</v>
      </c>
      <c r="L175" s="91">
        <f>'内訳書(一括落札)'!L155</f>
        <v>100</v>
      </c>
      <c r="M175" s="91">
        <f>'内訳書(一括落札)'!M155</f>
        <v>100</v>
      </c>
      <c r="N175" s="91">
        <f>'内訳書(一括落札)'!N155</f>
        <v>100</v>
      </c>
      <c r="O175" s="91">
        <f>'内訳書(一括落札)'!O155</f>
        <v>100</v>
      </c>
      <c r="P175" s="91">
        <f>'内訳書(一括落札)'!P155</f>
        <v>100</v>
      </c>
      <c r="Q175" s="21" t="s">
        <v>34</v>
      </c>
      <c r="S175" s="126" t="str">
        <f>'内訳書(一括落札)'!Q155</f>
        <v>-</v>
      </c>
      <c r="T175" s="125" t="e">
        <f t="shared" si="58"/>
        <v>#VALUE!</v>
      </c>
    </row>
    <row r="176" spans="1:20" x14ac:dyDescent="0.15">
      <c r="A176" s="289" t="s">
        <v>38</v>
      </c>
      <c r="B176" s="22" t="s">
        <v>3</v>
      </c>
      <c r="C176" s="22" t="s">
        <v>40</v>
      </c>
      <c r="D176" s="23"/>
      <c r="E176" s="93">
        <f>'内訳書(一括落札)'!E156</f>
        <v>0</v>
      </c>
      <c r="F176" s="93">
        <f>'内訳書(一括落札)'!F156</f>
        <v>0</v>
      </c>
      <c r="G176" s="93">
        <f>'内訳書(一括落札)'!G156</f>
        <v>0</v>
      </c>
      <c r="H176" s="93">
        <f>'内訳書(一括落札)'!H156</f>
        <v>0</v>
      </c>
      <c r="I176" s="93">
        <f>'内訳書(一括落札)'!I156</f>
        <v>0</v>
      </c>
      <c r="J176" s="93">
        <f>'内訳書(一括落札)'!J156</f>
        <v>0</v>
      </c>
      <c r="K176" s="93">
        <f>'内訳書(一括落札)'!K156</f>
        <v>0</v>
      </c>
      <c r="L176" s="93">
        <f>'内訳書(一括落札)'!L156</f>
        <v>0</v>
      </c>
      <c r="M176" s="93">
        <f>'内訳書(一括落札)'!M156</f>
        <v>0</v>
      </c>
      <c r="N176" s="94">
        <f>'内訳書(一括落札)'!N156</f>
        <v>25000</v>
      </c>
      <c r="O176" s="94">
        <f>'内訳書(一括落札)'!O156</f>
        <v>25000</v>
      </c>
      <c r="P176" s="94">
        <f>'内訳書(一括落札)'!P156</f>
        <v>25000</v>
      </c>
      <c r="Q176" s="21">
        <f>SUM(E176:P176)</f>
        <v>75000</v>
      </c>
      <c r="S176" s="126">
        <f>'内訳書(一括落札)'!Q156</f>
        <v>75000</v>
      </c>
      <c r="T176" s="125">
        <f t="shared" si="58"/>
        <v>0</v>
      </c>
    </row>
    <row r="177" spans="1:20" x14ac:dyDescent="0.15">
      <c r="A177" s="291"/>
      <c r="B177" s="22" t="s">
        <v>4</v>
      </c>
      <c r="C177" s="22" t="s">
        <v>40</v>
      </c>
      <c r="D177" s="23"/>
      <c r="E177" s="94">
        <f>'内訳書(一括落札)'!E157</f>
        <v>30000</v>
      </c>
      <c r="F177" s="94">
        <f>'内訳書(一括落札)'!F157</f>
        <v>28000</v>
      </c>
      <c r="G177" s="94">
        <f>'内訳書(一括落札)'!G157</f>
        <v>35000</v>
      </c>
      <c r="H177" s="94">
        <f>'内訳書(一括落札)'!H157</f>
        <v>35000</v>
      </c>
      <c r="I177" s="94">
        <f>'内訳書(一括落札)'!I157</f>
        <v>35000</v>
      </c>
      <c r="J177" s="94">
        <f>'内訳書(一括落札)'!J157</f>
        <v>30000</v>
      </c>
      <c r="K177" s="94">
        <f>'内訳書(一括落札)'!K157</f>
        <v>25000</v>
      </c>
      <c r="L177" s="94">
        <f>'内訳書(一括落札)'!L157</f>
        <v>20000</v>
      </c>
      <c r="M177" s="94">
        <f>'内訳書(一括落札)'!M157</f>
        <v>20000</v>
      </c>
      <c r="N177" s="94">
        <f>'内訳書(一括落札)'!N157</f>
        <v>0</v>
      </c>
      <c r="O177" s="94">
        <f>'内訳書(一括落札)'!O157</f>
        <v>0</v>
      </c>
      <c r="P177" s="94">
        <f>'内訳書(一括落札)'!P157</f>
        <v>0</v>
      </c>
      <c r="Q177" s="21">
        <f>SUM(E177:P177)</f>
        <v>258000</v>
      </c>
      <c r="S177" s="126">
        <f>'内訳書(一括落札)'!Q157</f>
        <v>258000</v>
      </c>
      <c r="T177" s="125">
        <f t="shared" si="58"/>
        <v>0</v>
      </c>
    </row>
    <row r="178" spans="1:20" x14ac:dyDescent="0.15">
      <c r="A178" s="292"/>
      <c r="B178" s="24" t="s">
        <v>0</v>
      </c>
      <c r="C178" s="24" t="s">
        <v>40</v>
      </c>
      <c r="D178" s="25"/>
      <c r="E178" s="26">
        <f t="shared" ref="E178:P178" si="80">SUM(E176:E177)</f>
        <v>30000</v>
      </c>
      <c r="F178" s="26">
        <f t="shared" si="80"/>
        <v>28000</v>
      </c>
      <c r="G178" s="26">
        <f t="shared" si="80"/>
        <v>35000</v>
      </c>
      <c r="H178" s="26">
        <f t="shared" si="80"/>
        <v>35000</v>
      </c>
      <c r="I178" s="26">
        <f t="shared" si="80"/>
        <v>35000</v>
      </c>
      <c r="J178" s="26">
        <f t="shared" si="80"/>
        <v>30000</v>
      </c>
      <c r="K178" s="26">
        <f t="shared" si="80"/>
        <v>25000</v>
      </c>
      <c r="L178" s="26">
        <f t="shared" si="80"/>
        <v>20000</v>
      </c>
      <c r="M178" s="26">
        <f t="shared" si="80"/>
        <v>20000</v>
      </c>
      <c r="N178" s="26">
        <f t="shared" si="80"/>
        <v>25000</v>
      </c>
      <c r="O178" s="26">
        <f t="shared" si="80"/>
        <v>25000</v>
      </c>
      <c r="P178" s="26">
        <f t="shared" si="80"/>
        <v>25000</v>
      </c>
      <c r="Q178" s="28">
        <f>SUM(E178:P178)</f>
        <v>333000</v>
      </c>
      <c r="S178" s="126">
        <f>'内訳書(一括落札)'!Q158</f>
        <v>333000</v>
      </c>
      <c r="T178" s="125">
        <f t="shared" si="58"/>
        <v>0</v>
      </c>
    </row>
    <row r="179" spans="1:20" x14ac:dyDescent="0.15">
      <c r="A179" s="293" t="s">
        <v>5</v>
      </c>
      <c r="B179" s="294"/>
      <c r="C179" s="29" t="s">
        <v>6</v>
      </c>
      <c r="D179" s="57"/>
      <c r="E179" s="30">
        <f t="shared" ref="E179:G179" si="81">$D179*E174*(185-E175)/100</f>
        <v>0</v>
      </c>
      <c r="F179" s="30">
        <f t="shared" si="81"/>
        <v>0</v>
      </c>
      <c r="G179" s="30">
        <f t="shared" si="81"/>
        <v>0</v>
      </c>
      <c r="H179" s="30">
        <f>$D179*H174*(185-H175)/100</f>
        <v>0</v>
      </c>
      <c r="I179" s="30">
        <f t="shared" ref="I179:J179" si="82">$D179*I174*(185-I175)/100</f>
        <v>0</v>
      </c>
      <c r="J179" s="30">
        <f t="shared" si="82"/>
        <v>0</v>
      </c>
      <c r="K179" s="30">
        <f>$D179*K174*(185-K175)/100</f>
        <v>0</v>
      </c>
      <c r="L179" s="30">
        <f t="shared" ref="L179:P179" si="83">$D179*L174*(185-L175)/100</f>
        <v>0</v>
      </c>
      <c r="M179" s="30">
        <f t="shared" si="83"/>
        <v>0</v>
      </c>
      <c r="N179" s="30">
        <f t="shared" si="83"/>
        <v>0</v>
      </c>
      <c r="O179" s="30">
        <f t="shared" si="83"/>
        <v>0</v>
      </c>
      <c r="P179" s="30">
        <f t="shared" si="83"/>
        <v>0</v>
      </c>
      <c r="Q179" s="31" t="s">
        <v>34</v>
      </c>
      <c r="S179" s="126" t="str">
        <f>'内訳書(一括落札)'!Q159</f>
        <v>-</v>
      </c>
      <c r="T179" s="125" t="e">
        <f t="shared" si="58"/>
        <v>#VALUE!</v>
      </c>
    </row>
    <row r="180" spans="1:20" x14ac:dyDescent="0.15">
      <c r="A180" s="32" t="s">
        <v>7</v>
      </c>
      <c r="B180" s="22" t="s">
        <v>3</v>
      </c>
      <c r="C180" s="22" t="s">
        <v>6</v>
      </c>
      <c r="D180" s="58"/>
      <c r="E180" s="33">
        <f t="shared" ref="E180:J181" si="84">$D180*E176</f>
        <v>0</v>
      </c>
      <c r="F180" s="33">
        <f t="shared" si="84"/>
        <v>0</v>
      </c>
      <c r="G180" s="33">
        <f t="shared" si="84"/>
        <v>0</v>
      </c>
      <c r="H180" s="33">
        <f t="shared" si="84"/>
        <v>0</v>
      </c>
      <c r="I180" s="33">
        <f t="shared" si="84"/>
        <v>0</v>
      </c>
      <c r="J180" s="33">
        <f t="shared" si="84"/>
        <v>0</v>
      </c>
      <c r="K180" s="33">
        <f>$D180*K176</f>
        <v>0</v>
      </c>
      <c r="L180" s="33">
        <f t="shared" ref="L180:P181" si="85">$D180*L176</f>
        <v>0</v>
      </c>
      <c r="M180" s="33">
        <f t="shared" si="85"/>
        <v>0</v>
      </c>
      <c r="N180" s="33">
        <f t="shared" si="85"/>
        <v>0</v>
      </c>
      <c r="O180" s="33">
        <f t="shared" si="85"/>
        <v>0</v>
      </c>
      <c r="P180" s="33">
        <f t="shared" si="85"/>
        <v>0</v>
      </c>
      <c r="Q180" s="34" t="s">
        <v>34</v>
      </c>
      <c r="S180" s="126" t="str">
        <f>'内訳書(一括落札)'!Q160</f>
        <v>-</v>
      </c>
      <c r="T180" s="125" t="e">
        <f t="shared" si="58"/>
        <v>#VALUE!</v>
      </c>
    </row>
    <row r="181" spans="1:20" x14ac:dyDescent="0.15">
      <c r="A181" s="35"/>
      <c r="B181" s="22" t="s">
        <v>4</v>
      </c>
      <c r="C181" s="22" t="s">
        <v>6</v>
      </c>
      <c r="D181" s="58"/>
      <c r="E181" s="33">
        <f t="shared" si="84"/>
        <v>0</v>
      </c>
      <c r="F181" s="33">
        <f t="shared" si="84"/>
        <v>0</v>
      </c>
      <c r="G181" s="33">
        <f t="shared" si="84"/>
        <v>0</v>
      </c>
      <c r="H181" s="33">
        <f t="shared" si="84"/>
        <v>0</v>
      </c>
      <c r="I181" s="33">
        <f t="shared" si="84"/>
        <v>0</v>
      </c>
      <c r="J181" s="33">
        <f t="shared" si="84"/>
        <v>0</v>
      </c>
      <c r="K181" s="33">
        <f>$D181*K177</f>
        <v>0</v>
      </c>
      <c r="L181" s="33">
        <f t="shared" si="85"/>
        <v>0</v>
      </c>
      <c r="M181" s="33">
        <f t="shared" si="85"/>
        <v>0</v>
      </c>
      <c r="N181" s="33">
        <f t="shared" si="85"/>
        <v>0</v>
      </c>
      <c r="O181" s="33">
        <f t="shared" si="85"/>
        <v>0</v>
      </c>
      <c r="P181" s="33">
        <f t="shared" si="85"/>
        <v>0</v>
      </c>
      <c r="Q181" s="34" t="s">
        <v>34</v>
      </c>
      <c r="S181" s="126" t="str">
        <f>'内訳書(一括落札)'!Q161</f>
        <v>-</v>
      </c>
      <c r="T181" s="125" t="e">
        <f t="shared" si="58"/>
        <v>#VALUE!</v>
      </c>
    </row>
    <row r="182" spans="1:20" x14ac:dyDescent="0.15">
      <c r="A182" s="295" t="s">
        <v>18</v>
      </c>
      <c r="B182" s="296"/>
      <c r="C182" s="29" t="s">
        <v>6</v>
      </c>
      <c r="D182" s="36"/>
      <c r="E182" s="59">
        <f t="shared" ref="E182:P182" si="86">ROUNDDOWN(SUM(E179:E181),0)</f>
        <v>0</v>
      </c>
      <c r="F182" s="59">
        <f t="shared" si="86"/>
        <v>0</v>
      </c>
      <c r="G182" s="59">
        <f t="shared" si="86"/>
        <v>0</v>
      </c>
      <c r="H182" s="59">
        <f t="shared" si="86"/>
        <v>0</v>
      </c>
      <c r="I182" s="59">
        <f t="shared" si="86"/>
        <v>0</v>
      </c>
      <c r="J182" s="60">
        <f t="shared" si="86"/>
        <v>0</v>
      </c>
      <c r="K182" s="37">
        <f t="shared" si="86"/>
        <v>0</v>
      </c>
      <c r="L182" s="37">
        <f t="shared" si="86"/>
        <v>0</v>
      </c>
      <c r="M182" s="37">
        <f t="shared" si="86"/>
        <v>0</v>
      </c>
      <c r="N182" s="37">
        <f t="shared" si="86"/>
        <v>0</v>
      </c>
      <c r="O182" s="37">
        <f t="shared" si="86"/>
        <v>0</v>
      </c>
      <c r="P182" s="37">
        <f t="shared" si="86"/>
        <v>0</v>
      </c>
      <c r="Q182" s="39">
        <f>SUM(E182:P182)</f>
        <v>0</v>
      </c>
      <c r="S182" s="126">
        <f>'内訳書(一括落札)'!Q162</f>
        <v>0</v>
      </c>
      <c r="T182" s="125">
        <f t="shared" si="58"/>
        <v>0</v>
      </c>
    </row>
    <row r="183" spans="1:20" x14ac:dyDescent="0.15">
      <c r="A183" s="2"/>
      <c r="B183" s="2"/>
      <c r="C183" s="2"/>
      <c r="D183" s="2"/>
      <c r="E183" s="61"/>
      <c r="F183" s="61"/>
      <c r="G183" s="61"/>
      <c r="H183" s="61"/>
      <c r="I183" s="61"/>
      <c r="J183" s="61"/>
      <c r="K183" s="2"/>
      <c r="L183" s="2"/>
      <c r="M183" s="2"/>
      <c r="N183" s="2"/>
      <c r="O183" s="2"/>
      <c r="P183" s="2"/>
      <c r="Q183" s="2"/>
      <c r="S183" s="126">
        <f>'内訳書(一括落札)'!Q163</f>
        <v>0</v>
      </c>
      <c r="T183" s="125">
        <f t="shared" si="58"/>
        <v>0</v>
      </c>
    </row>
    <row r="184" spans="1:20" x14ac:dyDescent="0.15">
      <c r="A184" s="297" t="s">
        <v>46</v>
      </c>
      <c r="B184" s="298"/>
      <c r="C184" s="14" t="s">
        <v>2</v>
      </c>
      <c r="D184" s="14" t="s">
        <v>10</v>
      </c>
      <c r="E184" s="84" t="str">
        <f>'内訳書(一括落札)'!E164</f>
        <v>2021/10</v>
      </c>
      <c r="F184" s="84" t="str">
        <f>'内訳書(一括落札)'!F164</f>
        <v>2021/11</v>
      </c>
      <c r="G184" s="84" t="str">
        <f>'内訳書(一括落札)'!G164</f>
        <v>2021/12</v>
      </c>
      <c r="H184" s="84" t="str">
        <f>'内訳書(一括落札)'!H164</f>
        <v>2022/1</v>
      </c>
      <c r="I184" s="84" t="str">
        <f>'内訳書(一括落札)'!I164</f>
        <v>2022/2</v>
      </c>
      <c r="J184" s="84" t="str">
        <f>'内訳書(一括落札)'!J164</f>
        <v>2022/3</v>
      </c>
      <c r="K184" s="84" t="str">
        <f>'内訳書(一括落札)'!K164</f>
        <v>2022/4</v>
      </c>
      <c r="L184" s="84" t="str">
        <f>'内訳書(一括落札)'!L164</f>
        <v>2022/5</v>
      </c>
      <c r="M184" s="84" t="str">
        <f>'内訳書(一括落札)'!M164</f>
        <v>2022/6</v>
      </c>
      <c r="N184" s="84" t="str">
        <f>'内訳書(一括落札)'!N164</f>
        <v>2022/7</v>
      </c>
      <c r="O184" s="84" t="str">
        <f>'内訳書(一括落札)'!O164</f>
        <v>2022/8</v>
      </c>
      <c r="P184" s="84" t="str">
        <f>'内訳書(一括落札)'!P164</f>
        <v>2022/9</v>
      </c>
      <c r="Q184" s="15" t="s">
        <v>8</v>
      </c>
      <c r="S184" s="126" t="str">
        <f>'内訳書(一括落札)'!Q164</f>
        <v>年間合計</v>
      </c>
      <c r="T184" s="125" t="e">
        <f t="shared" si="58"/>
        <v>#VALUE!</v>
      </c>
    </row>
    <row r="185" spans="1:20" x14ac:dyDescent="0.15">
      <c r="A185" s="299" t="s">
        <v>32</v>
      </c>
      <c r="B185" s="300"/>
      <c r="C185" s="16" t="s">
        <v>33</v>
      </c>
      <c r="D185" s="17"/>
      <c r="E185" s="90">
        <f>'内訳書(一括落札)'!E165</f>
        <v>319</v>
      </c>
      <c r="F185" s="90">
        <f>'内訳書(一括落札)'!F165</f>
        <v>319</v>
      </c>
      <c r="G185" s="90">
        <f>'内訳書(一括落札)'!G165</f>
        <v>319</v>
      </c>
      <c r="H185" s="90">
        <f>'内訳書(一括落札)'!H165</f>
        <v>319</v>
      </c>
      <c r="I185" s="90">
        <f>'内訳書(一括落札)'!I165</f>
        <v>319</v>
      </c>
      <c r="J185" s="90">
        <f>'内訳書(一括落札)'!J165</f>
        <v>319</v>
      </c>
      <c r="K185" s="90">
        <f>'内訳書(一括落札)'!K165</f>
        <v>319</v>
      </c>
      <c r="L185" s="90">
        <f>'内訳書(一括落札)'!L165</f>
        <v>319</v>
      </c>
      <c r="M185" s="90">
        <f>'内訳書(一括落札)'!M165</f>
        <v>319</v>
      </c>
      <c r="N185" s="90">
        <f>'内訳書(一括落札)'!N165</f>
        <v>319</v>
      </c>
      <c r="O185" s="90">
        <f>'内訳書(一括落札)'!O165</f>
        <v>319</v>
      </c>
      <c r="P185" s="90">
        <f>'内訳書(一括落札)'!P165</f>
        <v>319</v>
      </c>
      <c r="Q185" s="18" t="s">
        <v>34</v>
      </c>
      <c r="S185" s="126" t="str">
        <f>'内訳書(一括落札)'!Q165</f>
        <v>-</v>
      </c>
      <c r="T185" s="125" t="e">
        <f t="shared" si="58"/>
        <v>#VALUE!</v>
      </c>
    </row>
    <row r="186" spans="1:20" x14ac:dyDescent="0.15">
      <c r="A186" s="287" t="s">
        <v>1</v>
      </c>
      <c r="B186" s="288"/>
      <c r="C186" s="19" t="s">
        <v>36</v>
      </c>
      <c r="D186" s="20"/>
      <c r="E186" s="95">
        <f>'内訳書(一括落札)'!E166</f>
        <v>100</v>
      </c>
      <c r="F186" s="95">
        <f>'内訳書(一括落札)'!F166</f>
        <v>100</v>
      </c>
      <c r="G186" s="95">
        <f>'内訳書(一括落札)'!G166</f>
        <v>100</v>
      </c>
      <c r="H186" s="95">
        <f>'内訳書(一括落札)'!H166</f>
        <v>100</v>
      </c>
      <c r="I186" s="95">
        <f>'内訳書(一括落札)'!I166</f>
        <v>100</v>
      </c>
      <c r="J186" s="96">
        <f>'内訳書(一括落札)'!J166</f>
        <v>100</v>
      </c>
      <c r="K186" s="95">
        <f>'内訳書(一括落札)'!K166</f>
        <v>100</v>
      </c>
      <c r="L186" s="95">
        <f>'内訳書(一括落札)'!L166</f>
        <v>100</v>
      </c>
      <c r="M186" s="95">
        <f>'内訳書(一括落札)'!M166</f>
        <v>100</v>
      </c>
      <c r="N186" s="95">
        <f>'内訳書(一括落札)'!N166</f>
        <v>100</v>
      </c>
      <c r="O186" s="95">
        <f>'内訳書(一括落札)'!O166</f>
        <v>100</v>
      </c>
      <c r="P186" s="95">
        <f>'内訳書(一括落札)'!P166</f>
        <v>100</v>
      </c>
      <c r="Q186" s="21" t="s">
        <v>34</v>
      </c>
      <c r="S186" s="126" t="str">
        <f>'内訳書(一括落札)'!Q166</f>
        <v>-</v>
      </c>
      <c r="T186" s="125" t="e">
        <f t="shared" si="58"/>
        <v>#VALUE!</v>
      </c>
    </row>
    <row r="187" spans="1:20" ht="13.5" customHeight="1" x14ac:dyDescent="0.15">
      <c r="A187" s="289" t="s">
        <v>38</v>
      </c>
      <c r="B187" s="22" t="s">
        <v>47</v>
      </c>
      <c r="C187" s="22" t="s">
        <v>40</v>
      </c>
      <c r="D187" s="23"/>
      <c r="E187" s="94">
        <f>'内訳書(一括落札)'!E167</f>
        <v>20400</v>
      </c>
      <c r="F187" s="94">
        <f>'内訳書(一括落札)'!F167</f>
        <v>0</v>
      </c>
      <c r="G187" s="94">
        <f>'内訳書(一括落札)'!G167</f>
        <v>0</v>
      </c>
      <c r="H187" s="94">
        <f>'内訳書(一括落札)'!H167</f>
        <v>0</v>
      </c>
      <c r="I187" s="94">
        <f>'内訳書(一括落札)'!I167</f>
        <v>0</v>
      </c>
      <c r="J187" s="94">
        <f>'内訳書(一括落札)'!J167</f>
        <v>0</v>
      </c>
      <c r="K187" s="94">
        <f>'内訳書(一括落札)'!K167</f>
        <v>0</v>
      </c>
      <c r="L187" s="94">
        <f>'内訳書(一括落札)'!L167</f>
        <v>0</v>
      </c>
      <c r="M187" s="94">
        <f>'内訳書(一括落札)'!M167</f>
        <v>0</v>
      </c>
      <c r="N187" s="94">
        <f>'内訳書(一括落札)'!N167</f>
        <v>24299</v>
      </c>
      <c r="O187" s="94">
        <f>'内訳書(一括落札)'!O167</f>
        <v>45262</v>
      </c>
      <c r="P187" s="94">
        <f>'内訳書(一括落札)'!P167</f>
        <v>50123</v>
      </c>
      <c r="Q187" s="21">
        <f>SUM(E187:P187)</f>
        <v>140084</v>
      </c>
      <c r="S187" s="126">
        <f>'内訳書(一括落札)'!Q167</f>
        <v>140084</v>
      </c>
      <c r="T187" s="125">
        <f t="shared" si="58"/>
        <v>0</v>
      </c>
    </row>
    <row r="188" spans="1:20" x14ac:dyDescent="0.15">
      <c r="A188" s="290"/>
      <c r="B188" s="22" t="s">
        <v>49</v>
      </c>
      <c r="C188" s="22" t="s">
        <v>40</v>
      </c>
      <c r="D188" s="23"/>
      <c r="E188" s="94">
        <f>'内訳書(一括落札)'!E168</f>
        <v>53900</v>
      </c>
      <c r="F188" s="94">
        <f>'内訳書(一括落札)'!F168</f>
        <v>76900</v>
      </c>
      <c r="G188" s="94">
        <f>'内訳書(一括落札)'!G168</f>
        <v>76600</v>
      </c>
      <c r="H188" s="94">
        <f>'内訳書(一括落札)'!H168</f>
        <v>78700</v>
      </c>
      <c r="I188" s="94">
        <f>'内訳書(一括落札)'!I168</f>
        <v>85500</v>
      </c>
      <c r="J188" s="94">
        <f>'内訳書(一括落札)'!J168</f>
        <v>83000</v>
      </c>
      <c r="K188" s="94">
        <f>'内訳書(一括落札)'!K168</f>
        <v>81600</v>
      </c>
      <c r="L188" s="94">
        <f>'内訳書(一括落札)'!L168</f>
        <v>59400</v>
      </c>
      <c r="M188" s="94">
        <f>'内訳書(一括落札)'!M168</f>
        <v>80300</v>
      </c>
      <c r="N188" s="94">
        <f>'内訳書(一括落札)'!N168</f>
        <v>57400</v>
      </c>
      <c r="O188" s="94">
        <f>'内訳書(一括落札)'!O168</f>
        <v>29800</v>
      </c>
      <c r="P188" s="94">
        <f>'内訳書(一括落札)'!P168</f>
        <v>33700</v>
      </c>
      <c r="Q188" s="21">
        <f>SUM(E188:P188)</f>
        <v>796800</v>
      </c>
      <c r="S188" s="126">
        <f>'内訳書(一括落札)'!Q168</f>
        <v>796800</v>
      </c>
      <c r="T188" s="125">
        <f t="shared" si="58"/>
        <v>0</v>
      </c>
    </row>
    <row r="189" spans="1:20" x14ac:dyDescent="0.15">
      <c r="A189" s="291"/>
      <c r="B189" s="22" t="s">
        <v>50</v>
      </c>
      <c r="C189" s="22" t="s">
        <v>40</v>
      </c>
      <c r="D189" s="23"/>
      <c r="E189" s="94">
        <f>'内訳書(一括落札)'!E169</f>
        <v>58900</v>
      </c>
      <c r="F189" s="94">
        <f>'内訳書(一括落札)'!F169</f>
        <v>56500</v>
      </c>
      <c r="G189" s="94">
        <f>'内訳書(一括落札)'!G169</f>
        <v>51800</v>
      </c>
      <c r="H189" s="94">
        <f>'内訳書(一括落札)'!H169</f>
        <v>58400</v>
      </c>
      <c r="I189" s="94">
        <f>'内訳書(一括落札)'!I169</f>
        <v>63500</v>
      </c>
      <c r="J189" s="94">
        <f>'内訳書(一括落札)'!J169</f>
        <v>71500</v>
      </c>
      <c r="K189" s="94">
        <f>'内訳書(一括落札)'!K169</f>
        <v>59100</v>
      </c>
      <c r="L189" s="94">
        <f>'内訳書(一括落札)'!L169</f>
        <v>76000</v>
      </c>
      <c r="M189" s="94">
        <f>'内訳書(一括落札)'!M169</f>
        <v>56600</v>
      </c>
      <c r="N189" s="94">
        <f>'内訳書(一括落札)'!N169</f>
        <v>54100</v>
      </c>
      <c r="O189" s="94">
        <f>'内訳書(一括落札)'!O169</f>
        <v>64200</v>
      </c>
      <c r="P189" s="94">
        <f>'内訳書(一括落札)'!P169</f>
        <v>59200</v>
      </c>
      <c r="Q189" s="21">
        <f>SUM(E189:P189)</f>
        <v>729800</v>
      </c>
      <c r="S189" s="126">
        <f>'内訳書(一括落札)'!Q169</f>
        <v>729800</v>
      </c>
      <c r="T189" s="125">
        <f t="shared" si="58"/>
        <v>0</v>
      </c>
    </row>
    <row r="190" spans="1:20" x14ac:dyDescent="0.15">
      <c r="A190" s="292"/>
      <c r="B190" s="24" t="s">
        <v>0</v>
      </c>
      <c r="C190" s="24" t="s">
        <v>40</v>
      </c>
      <c r="D190" s="25"/>
      <c r="E190" s="26">
        <f>SUM(E187:E189)</f>
        <v>133200</v>
      </c>
      <c r="F190" s="26">
        <f t="shared" ref="F190:P190" si="87">SUM(F187:F189)</f>
        <v>133400</v>
      </c>
      <c r="G190" s="26">
        <f t="shared" si="87"/>
        <v>128400</v>
      </c>
      <c r="H190" s="26">
        <f t="shared" si="87"/>
        <v>137100</v>
      </c>
      <c r="I190" s="26">
        <f t="shared" si="87"/>
        <v>149000</v>
      </c>
      <c r="J190" s="27">
        <f t="shared" si="87"/>
        <v>154500</v>
      </c>
      <c r="K190" s="26">
        <f t="shared" si="87"/>
        <v>140700</v>
      </c>
      <c r="L190" s="26">
        <f t="shared" si="87"/>
        <v>135400</v>
      </c>
      <c r="M190" s="26">
        <f t="shared" si="87"/>
        <v>136900</v>
      </c>
      <c r="N190" s="26">
        <f t="shared" si="87"/>
        <v>135799</v>
      </c>
      <c r="O190" s="26">
        <f t="shared" si="87"/>
        <v>139262</v>
      </c>
      <c r="P190" s="26">
        <f t="shared" si="87"/>
        <v>143023</v>
      </c>
      <c r="Q190" s="28">
        <f>SUM(E190:P190)</f>
        <v>1666684</v>
      </c>
      <c r="S190" s="126">
        <f>'内訳書(一括落札)'!Q170</f>
        <v>1666684</v>
      </c>
      <c r="T190" s="125">
        <f t="shared" si="58"/>
        <v>0</v>
      </c>
    </row>
    <row r="191" spans="1:20" x14ac:dyDescent="0.15">
      <c r="A191" s="293" t="s">
        <v>5</v>
      </c>
      <c r="B191" s="294"/>
      <c r="C191" s="29" t="s">
        <v>6</v>
      </c>
      <c r="D191" s="57"/>
      <c r="E191" s="30">
        <f t="shared" ref="E191:P191" si="88">$D191*E185*(185-E186)/100</f>
        <v>0</v>
      </c>
      <c r="F191" s="30">
        <f t="shared" si="88"/>
        <v>0</v>
      </c>
      <c r="G191" s="30">
        <f t="shared" si="88"/>
        <v>0</v>
      </c>
      <c r="H191" s="30">
        <f t="shared" si="88"/>
        <v>0</v>
      </c>
      <c r="I191" s="30">
        <f t="shared" si="88"/>
        <v>0</v>
      </c>
      <c r="J191" s="30">
        <f t="shared" si="88"/>
        <v>0</v>
      </c>
      <c r="K191" s="30">
        <f t="shared" si="88"/>
        <v>0</v>
      </c>
      <c r="L191" s="30">
        <f t="shared" si="88"/>
        <v>0</v>
      </c>
      <c r="M191" s="30">
        <f t="shared" si="88"/>
        <v>0</v>
      </c>
      <c r="N191" s="30">
        <f t="shared" si="88"/>
        <v>0</v>
      </c>
      <c r="O191" s="30">
        <f t="shared" si="88"/>
        <v>0</v>
      </c>
      <c r="P191" s="30">
        <f t="shared" si="88"/>
        <v>0</v>
      </c>
      <c r="Q191" s="31" t="s">
        <v>34</v>
      </c>
      <c r="S191" s="126" t="str">
        <f>'内訳書(一括落札)'!Q171</f>
        <v>-</v>
      </c>
      <c r="T191" s="125" t="e">
        <f t="shared" si="58"/>
        <v>#VALUE!</v>
      </c>
    </row>
    <row r="192" spans="1:20" x14ac:dyDescent="0.15">
      <c r="A192" s="32" t="s">
        <v>7</v>
      </c>
      <c r="B192" s="22" t="s">
        <v>47</v>
      </c>
      <c r="C192" s="22" t="s">
        <v>6</v>
      </c>
      <c r="D192" s="58"/>
      <c r="E192" s="33">
        <f t="shared" ref="E192:P194" si="89">$D192*E187</f>
        <v>0</v>
      </c>
      <c r="F192" s="33">
        <f t="shared" si="89"/>
        <v>0</v>
      </c>
      <c r="G192" s="33">
        <f t="shared" si="89"/>
        <v>0</v>
      </c>
      <c r="H192" s="33">
        <f t="shared" si="89"/>
        <v>0</v>
      </c>
      <c r="I192" s="33">
        <f t="shared" si="89"/>
        <v>0</v>
      </c>
      <c r="J192" s="33">
        <f t="shared" si="89"/>
        <v>0</v>
      </c>
      <c r="K192" s="33">
        <f t="shared" si="89"/>
        <v>0</v>
      </c>
      <c r="L192" s="33">
        <f t="shared" si="89"/>
        <v>0</v>
      </c>
      <c r="M192" s="33">
        <f t="shared" si="89"/>
        <v>0</v>
      </c>
      <c r="N192" s="33">
        <f t="shared" si="89"/>
        <v>0</v>
      </c>
      <c r="O192" s="33">
        <f t="shared" si="89"/>
        <v>0</v>
      </c>
      <c r="P192" s="33">
        <f t="shared" si="89"/>
        <v>0</v>
      </c>
      <c r="Q192" s="34" t="s">
        <v>34</v>
      </c>
      <c r="S192" s="126" t="str">
        <f>'内訳書(一括落札)'!Q172</f>
        <v>-</v>
      </c>
      <c r="T192" s="125" t="e">
        <f t="shared" si="58"/>
        <v>#VALUE!</v>
      </c>
    </row>
    <row r="193" spans="1:20" x14ac:dyDescent="0.15">
      <c r="A193" s="35"/>
      <c r="B193" s="22" t="s">
        <v>49</v>
      </c>
      <c r="C193" s="22" t="s">
        <v>6</v>
      </c>
      <c r="D193" s="58"/>
      <c r="E193" s="33">
        <f t="shared" si="89"/>
        <v>0</v>
      </c>
      <c r="F193" s="33">
        <f t="shared" si="89"/>
        <v>0</v>
      </c>
      <c r="G193" s="33">
        <f t="shared" si="89"/>
        <v>0</v>
      </c>
      <c r="H193" s="33">
        <f t="shared" si="89"/>
        <v>0</v>
      </c>
      <c r="I193" s="33">
        <f t="shared" si="89"/>
        <v>0</v>
      </c>
      <c r="J193" s="33">
        <f t="shared" si="89"/>
        <v>0</v>
      </c>
      <c r="K193" s="33">
        <f t="shared" si="89"/>
        <v>0</v>
      </c>
      <c r="L193" s="33">
        <f t="shared" si="89"/>
        <v>0</v>
      </c>
      <c r="M193" s="33">
        <f t="shared" si="89"/>
        <v>0</v>
      </c>
      <c r="N193" s="33">
        <f t="shared" si="89"/>
        <v>0</v>
      </c>
      <c r="O193" s="33">
        <f t="shared" si="89"/>
        <v>0</v>
      </c>
      <c r="P193" s="33">
        <f t="shared" si="89"/>
        <v>0</v>
      </c>
      <c r="Q193" s="34" t="s">
        <v>34</v>
      </c>
      <c r="S193" s="126" t="str">
        <f>'内訳書(一括落札)'!Q173</f>
        <v>-</v>
      </c>
      <c r="T193" s="125" t="e">
        <f t="shared" si="58"/>
        <v>#VALUE!</v>
      </c>
    </row>
    <row r="194" spans="1:20" x14ac:dyDescent="0.15">
      <c r="A194" s="35"/>
      <c r="B194" s="22" t="s">
        <v>50</v>
      </c>
      <c r="C194" s="22" t="s">
        <v>6</v>
      </c>
      <c r="D194" s="58"/>
      <c r="E194" s="33">
        <f t="shared" si="89"/>
        <v>0</v>
      </c>
      <c r="F194" s="33">
        <f t="shared" si="89"/>
        <v>0</v>
      </c>
      <c r="G194" s="33">
        <f t="shared" si="89"/>
        <v>0</v>
      </c>
      <c r="H194" s="33">
        <f t="shared" si="89"/>
        <v>0</v>
      </c>
      <c r="I194" s="33">
        <f t="shared" si="89"/>
        <v>0</v>
      </c>
      <c r="J194" s="33">
        <f t="shared" si="89"/>
        <v>0</v>
      </c>
      <c r="K194" s="33">
        <f t="shared" si="89"/>
        <v>0</v>
      </c>
      <c r="L194" s="33">
        <f t="shared" si="89"/>
        <v>0</v>
      </c>
      <c r="M194" s="33">
        <f t="shared" si="89"/>
        <v>0</v>
      </c>
      <c r="N194" s="33">
        <f t="shared" si="89"/>
        <v>0</v>
      </c>
      <c r="O194" s="33">
        <f t="shared" si="89"/>
        <v>0</v>
      </c>
      <c r="P194" s="33">
        <f t="shared" si="89"/>
        <v>0</v>
      </c>
      <c r="Q194" s="34" t="s">
        <v>34</v>
      </c>
      <c r="S194" s="126" t="str">
        <f>'内訳書(一括落札)'!Q174</f>
        <v>-</v>
      </c>
      <c r="T194" s="125" t="e">
        <f t="shared" si="58"/>
        <v>#VALUE!</v>
      </c>
    </row>
    <row r="195" spans="1:20" x14ac:dyDescent="0.15">
      <c r="A195" s="295" t="s">
        <v>18</v>
      </c>
      <c r="B195" s="296"/>
      <c r="C195" s="29" t="s">
        <v>6</v>
      </c>
      <c r="D195" s="36"/>
      <c r="E195" s="37">
        <f t="shared" ref="E195:P195" si="90">ROUNDDOWN(SUM(E191:E194),0)</f>
        <v>0</v>
      </c>
      <c r="F195" s="37">
        <f t="shared" si="90"/>
        <v>0</v>
      </c>
      <c r="G195" s="37">
        <f t="shared" si="90"/>
        <v>0</v>
      </c>
      <c r="H195" s="37">
        <f t="shared" si="90"/>
        <v>0</v>
      </c>
      <c r="I195" s="37">
        <f t="shared" si="90"/>
        <v>0</v>
      </c>
      <c r="J195" s="38">
        <f t="shared" si="90"/>
        <v>0</v>
      </c>
      <c r="K195" s="37">
        <f t="shared" si="90"/>
        <v>0</v>
      </c>
      <c r="L195" s="37">
        <f t="shared" si="90"/>
        <v>0</v>
      </c>
      <c r="M195" s="37">
        <f t="shared" si="90"/>
        <v>0</v>
      </c>
      <c r="N195" s="37">
        <f t="shared" si="90"/>
        <v>0</v>
      </c>
      <c r="O195" s="37">
        <f t="shared" si="90"/>
        <v>0</v>
      </c>
      <c r="P195" s="37">
        <f t="shared" si="90"/>
        <v>0</v>
      </c>
      <c r="Q195" s="39">
        <f>SUM(E195:P195)</f>
        <v>0</v>
      </c>
      <c r="R195" s="64"/>
      <c r="S195" s="126">
        <f>'内訳書(一括落札)'!Q175</f>
        <v>0</v>
      </c>
      <c r="T195" s="125">
        <f t="shared" si="58"/>
        <v>0</v>
      </c>
    </row>
    <row r="196" spans="1:20" x14ac:dyDescent="0.15">
      <c r="A196" s="2"/>
      <c r="B196" s="2"/>
      <c r="C196" s="2"/>
      <c r="D196" s="2"/>
      <c r="E196" s="2"/>
      <c r="F196" s="2"/>
      <c r="G196" s="2"/>
      <c r="H196" s="2"/>
      <c r="I196" s="2"/>
      <c r="J196" s="2"/>
      <c r="K196" s="2"/>
      <c r="L196" s="2"/>
      <c r="M196" s="2"/>
      <c r="N196" s="2"/>
      <c r="O196" s="2"/>
      <c r="P196" s="305"/>
      <c r="Q196" s="305"/>
      <c r="S196" s="126">
        <f>'内訳書(一括落札)'!Q176</f>
        <v>0</v>
      </c>
      <c r="T196" s="125">
        <f t="shared" si="58"/>
        <v>0</v>
      </c>
    </row>
    <row r="197" spans="1:20" x14ac:dyDescent="0.15">
      <c r="A197" s="297" t="s">
        <v>52</v>
      </c>
      <c r="B197" s="298"/>
      <c r="C197" s="14" t="s">
        <v>2</v>
      </c>
      <c r="D197" s="14" t="s">
        <v>10</v>
      </c>
      <c r="E197" s="84" t="str">
        <f>'内訳書(一括落札)'!E177</f>
        <v>2021/10</v>
      </c>
      <c r="F197" s="84" t="str">
        <f>'内訳書(一括落札)'!F177</f>
        <v>2021/11</v>
      </c>
      <c r="G197" s="84" t="str">
        <f>'内訳書(一括落札)'!G177</f>
        <v>2021/12</v>
      </c>
      <c r="H197" s="84" t="str">
        <f>'内訳書(一括落札)'!H177</f>
        <v>2022/1</v>
      </c>
      <c r="I197" s="84" t="str">
        <f>'内訳書(一括落札)'!I177</f>
        <v>2022/2</v>
      </c>
      <c r="J197" s="84" t="str">
        <f>'内訳書(一括落札)'!J177</f>
        <v>2022/3</v>
      </c>
      <c r="K197" s="84" t="str">
        <f>'内訳書(一括落札)'!K177</f>
        <v>2022/4</v>
      </c>
      <c r="L197" s="84" t="str">
        <f>'内訳書(一括落札)'!L177</f>
        <v>2022/5</v>
      </c>
      <c r="M197" s="84" t="str">
        <f>'内訳書(一括落札)'!M177</f>
        <v>2022/6</v>
      </c>
      <c r="N197" s="84" t="str">
        <f>'内訳書(一括落札)'!N177</f>
        <v>2022/7</v>
      </c>
      <c r="O197" s="84" t="str">
        <f>'内訳書(一括落札)'!O177</f>
        <v>2022/8</v>
      </c>
      <c r="P197" s="84" t="str">
        <f>'内訳書(一括落札)'!P177</f>
        <v>2022/9</v>
      </c>
      <c r="Q197" s="15" t="s">
        <v>8</v>
      </c>
      <c r="S197" s="126" t="str">
        <f>'内訳書(一括落札)'!Q177</f>
        <v>年間合計</v>
      </c>
      <c r="T197" s="125" t="e">
        <f t="shared" si="58"/>
        <v>#VALUE!</v>
      </c>
    </row>
    <row r="198" spans="1:20" x14ac:dyDescent="0.15">
      <c r="A198" s="299" t="s">
        <v>32</v>
      </c>
      <c r="B198" s="300"/>
      <c r="C198" s="16" t="s">
        <v>33</v>
      </c>
      <c r="D198" s="17"/>
      <c r="E198" s="90">
        <f>'内訳書(一括落札)'!E178</f>
        <v>266</v>
      </c>
      <c r="F198" s="90">
        <f>'内訳書(一括落札)'!F178</f>
        <v>266</v>
      </c>
      <c r="G198" s="90">
        <f>'内訳書(一括落札)'!G178</f>
        <v>266</v>
      </c>
      <c r="H198" s="90">
        <f>'内訳書(一括落札)'!H178</f>
        <v>266</v>
      </c>
      <c r="I198" s="90">
        <f>'内訳書(一括落札)'!I178</f>
        <v>266</v>
      </c>
      <c r="J198" s="90">
        <f>'内訳書(一括落札)'!J178</f>
        <v>266</v>
      </c>
      <c r="K198" s="90">
        <f>'内訳書(一括落札)'!K178</f>
        <v>266</v>
      </c>
      <c r="L198" s="90">
        <f>'内訳書(一括落札)'!L178</f>
        <v>266</v>
      </c>
      <c r="M198" s="90">
        <f>'内訳書(一括落札)'!M178</f>
        <v>266</v>
      </c>
      <c r="N198" s="90">
        <f>'内訳書(一括落札)'!N178</f>
        <v>266</v>
      </c>
      <c r="O198" s="90">
        <f>'内訳書(一括落札)'!O178</f>
        <v>266</v>
      </c>
      <c r="P198" s="90">
        <f>'内訳書(一括落札)'!P178</f>
        <v>266</v>
      </c>
      <c r="Q198" s="18" t="s">
        <v>34</v>
      </c>
      <c r="S198" s="126" t="str">
        <f>'内訳書(一括落札)'!Q178</f>
        <v>-</v>
      </c>
      <c r="T198" s="125" t="e">
        <f t="shared" si="58"/>
        <v>#VALUE!</v>
      </c>
    </row>
    <row r="199" spans="1:20" x14ac:dyDescent="0.15">
      <c r="A199" s="287" t="s">
        <v>1</v>
      </c>
      <c r="B199" s="288"/>
      <c r="C199" s="19" t="s">
        <v>36</v>
      </c>
      <c r="D199" s="20"/>
      <c r="E199" s="95">
        <f>'内訳書(一括落札)'!E179</f>
        <v>100</v>
      </c>
      <c r="F199" s="95">
        <f>'内訳書(一括落札)'!F179</f>
        <v>100</v>
      </c>
      <c r="G199" s="95">
        <f>'内訳書(一括落札)'!G179</f>
        <v>100</v>
      </c>
      <c r="H199" s="95">
        <f>'内訳書(一括落札)'!H179</f>
        <v>100</v>
      </c>
      <c r="I199" s="95">
        <f>'内訳書(一括落札)'!I179</f>
        <v>100</v>
      </c>
      <c r="J199" s="96">
        <f>'内訳書(一括落札)'!J179</f>
        <v>100</v>
      </c>
      <c r="K199" s="95">
        <f>'内訳書(一括落札)'!K179</f>
        <v>100</v>
      </c>
      <c r="L199" s="95">
        <f>'内訳書(一括落札)'!L179</f>
        <v>100</v>
      </c>
      <c r="M199" s="95">
        <f>'内訳書(一括落札)'!M179</f>
        <v>100</v>
      </c>
      <c r="N199" s="95">
        <f>'内訳書(一括落札)'!N179</f>
        <v>100</v>
      </c>
      <c r="O199" s="95">
        <f>'内訳書(一括落札)'!O179</f>
        <v>100</v>
      </c>
      <c r="P199" s="95">
        <f>'内訳書(一括落札)'!P179</f>
        <v>100</v>
      </c>
      <c r="Q199" s="21" t="s">
        <v>34</v>
      </c>
      <c r="S199" s="126" t="str">
        <f>'内訳書(一括落札)'!Q179</f>
        <v>-</v>
      </c>
      <c r="T199" s="125" t="e">
        <f t="shared" si="58"/>
        <v>#VALUE!</v>
      </c>
    </row>
    <row r="200" spans="1:20" ht="13.5" customHeight="1" x14ac:dyDescent="0.15">
      <c r="A200" s="289" t="s">
        <v>38</v>
      </c>
      <c r="B200" s="22" t="s">
        <v>47</v>
      </c>
      <c r="C200" s="22" t="s">
        <v>40</v>
      </c>
      <c r="D200" s="23"/>
      <c r="E200" s="94">
        <f>'内訳書(一括落札)'!E180</f>
        <v>9200</v>
      </c>
      <c r="F200" s="94">
        <f>'内訳書(一括落札)'!F180</f>
        <v>0</v>
      </c>
      <c r="G200" s="94">
        <f>'内訳書(一括落札)'!G180</f>
        <v>0</v>
      </c>
      <c r="H200" s="94">
        <f>'内訳書(一括落札)'!H180</f>
        <v>0</v>
      </c>
      <c r="I200" s="94">
        <f>'内訳書(一括落札)'!I180</f>
        <v>0</v>
      </c>
      <c r="J200" s="94">
        <f>'内訳書(一括落札)'!J180</f>
        <v>0</v>
      </c>
      <c r="K200" s="94">
        <f>'内訳書(一括落札)'!K180</f>
        <v>0</v>
      </c>
      <c r="L200" s="94">
        <f>'内訳書(一括落札)'!L180</f>
        <v>0</v>
      </c>
      <c r="M200" s="94">
        <f>'内訳書(一括落札)'!M180</f>
        <v>0</v>
      </c>
      <c r="N200" s="94">
        <f>'内訳書(一括落札)'!N180</f>
        <v>0</v>
      </c>
      <c r="O200" s="94">
        <f>'内訳書(一括落札)'!O180</f>
        <v>10851</v>
      </c>
      <c r="P200" s="94">
        <f>'内訳書(一括落札)'!P180</f>
        <v>10062</v>
      </c>
      <c r="Q200" s="21">
        <f>SUM(E200:P200)</f>
        <v>30113</v>
      </c>
      <c r="S200" s="126">
        <f>'内訳書(一括落札)'!Q180</f>
        <v>30113</v>
      </c>
      <c r="T200" s="125">
        <f t="shared" si="58"/>
        <v>0</v>
      </c>
    </row>
    <row r="201" spans="1:20" x14ac:dyDescent="0.15">
      <c r="A201" s="290"/>
      <c r="B201" s="22" t="s">
        <v>49</v>
      </c>
      <c r="C201" s="22" t="s">
        <v>40</v>
      </c>
      <c r="D201" s="23"/>
      <c r="E201" s="94">
        <f>'内訳書(一括落札)'!E181</f>
        <v>12100</v>
      </c>
      <c r="F201" s="94">
        <f>'内訳書(一括落札)'!F181</f>
        <v>23700</v>
      </c>
      <c r="G201" s="94">
        <f>'内訳書(一括落札)'!G181</f>
        <v>19100</v>
      </c>
      <c r="H201" s="94">
        <f>'内訳書(一括落札)'!H181</f>
        <v>21400</v>
      </c>
      <c r="I201" s="94">
        <f>'内訳書(一括落札)'!I181</f>
        <v>22400</v>
      </c>
      <c r="J201" s="94">
        <f>'内訳書(一括落札)'!J181</f>
        <v>20100</v>
      </c>
      <c r="K201" s="94">
        <f>'内訳書(一括落札)'!K181</f>
        <v>19500</v>
      </c>
      <c r="L201" s="94">
        <f>'内訳書(一括落札)'!L181</f>
        <v>19100</v>
      </c>
      <c r="M201" s="94">
        <f>'内訳書(一括落札)'!M181</f>
        <v>16900</v>
      </c>
      <c r="N201" s="94">
        <f>'内訳書(一括落札)'!N181</f>
        <v>22800</v>
      </c>
      <c r="O201" s="94">
        <f>'内訳書(一括落札)'!O181</f>
        <v>14700</v>
      </c>
      <c r="P201" s="94">
        <f>'内訳書(一括落札)'!P181</f>
        <v>13300</v>
      </c>
      <c r="Q201" s="21">
        <f>SUM(E201:P201)</f>
        <v>225100</v>
      </c>
      <c r="S201" s="126">
        <f>'内訳書(一括落札)'!Q181</f>
        <v>225100</v>
      </c>
      <c r="T201" s="125">
        <f t="shared" si="58"/>
        <v>0</v>
      </c>
    </row>
    <row r="202" spans="1:20" x14ac:dyDescent="0.15">
      <c r="A202" s="291"/>
      <c r="B202" s="22" t="s">
        <v>50</v>
      </c>
      <c r="C202" s="22" t="s">
        <v>40</v>
      </c>
      <c r="D202" s="23"/>
      <c r="E202" s="94">
        <f>'内訳書(一括落札)'!E182</f>
        <v>19800</v>
      </c>
      <c r="F202" s="94">
        <f>'内訳書(一括落札)'!F182</f>
        <v>18900</v>
      </c>
      <c r="G202" s="94">
        <f>'内訳書(一括落札)'!G182</f>
        <v>20000</v>
      </c>
      <c r="H202" s="94">
        <f>'内訳書(一括落札)'!H182</f>
        <v>19700</v>
      </c>
      <c r="I202" s="94">
        <f>'内訳書(一括落札)'!I182</f>
        <v>18600</v>
      </c>
      <c r="J202" s="94">
        <f>'内訳書(一括落札)'!J182</f>
        <v>16000</v>
      </c>
      <c r="K202" s="94">
        <f>'内訳書(一括落札)'!K182</f>
        <v>18600</v>
      </c>
      <c r="L202" s="94">
        <f>'内訳書(一括落札)'!L182</f>
        <v>17600</v>
      </c>
      <c r="M202" s="94">
        <f>'内訳書(一括落札)'!M182</f>
        <v>21800</v>
      </c>
      <c r="N202" s="94">
        <f>'内訳書(一括落札)'!N182</f>
        <v>18500</v>
      </c>
      <c r="O202" s="94">
        <f>'内訳書(一括落札)'!O182</f>
        <v>25400</v>
      </c>
      <c r="P202" s="94">
        <f>'内訳書(一括落札)'!P182</f>
        <v>21700</v>
      </c>
      <c r="Q202" s="21">
        <f>SUM(E202:P202)</f>
        <v>236600</v>
      </c>
      <c r="S202" s="126">
        <f>'内訳書(一括落札)'!Q182</f>
        <v>236600</v>
      </c>
      <c r="T202" s="125">
        <f t="shared" ref="T202:T265" si="91">Q202-S202</f>
        <v>0</v>
      </c>
    </row>
    <row r="203" spans="1:20" x14ac:dyDescent="0.15">
      <c r="A203" s="292"/>
      <c r="B203" s="24" t="s">
        <v>0</v>
      </c>
      <c r="C203" s="24" t="s">
        <v>40</v>
      </c>
      <c r="D203" s="25"/>
      <c r="E203" s="26">
        <f>SUM(E200:E202)</f>
        <v>41100</v>
      </c>
      <c r="F203" s="26">
        <f t="shared" ref="F203:P203" si="92">SUM(F200:F202)</f>
        <v>42600</v>
      </c>
      <c r="G203" s="26">
        <f t="shared" si="92"/>
        <v>39100</v>
      </c>
      <c r="H203" s="26">
        <f t="shared" si="92"/>
        <v>41100</v>
      </c>
      <c r="I203" s="26">
        <f t="shared" si="92"/>
        <v>41000</v>
      </c>
      <c r="J203" s="27">
        <f t="shared" si="92"/>
        <v>36100</v>
      </c>
      <c r="K203" s="26">
        <f t="shared" si="92"/>
        <v>38100</v>
      </c>
      <c r="L203" s="26">
        <f t="shared" si="92"/>
        <v>36700</v>
      </c>
      <c r="M203" s="26">
        <f t="shared" si="92"/>
        <v>38700</v>
      </c>
      <c r="N203" s="26">
        <f t="shared" si="92"/>
        <v>41300</v>
      </c>
      <c r="O203" s="26">
        <f t="shared" si="92"/>
        <v>50951</v>
      </c>
      <c r="P203" s="26">
        <f t="shared" si="92"/>
        <v>45062</v>
      </c>
      <c r="Q203" s="28">
        <f>SUM(E203:P203)</f>
        <v>491813</v>
      </c>
      <c r="S203" s="126">
        <f>'内訳書(一括落札)'!Q183</f>
        <v>491813</v>
      </c>
      <c r="T203" s="125">
        <f t="shared" si="91"/>
        <v>0</v>
      </c>
    </row>
    <row r="204" spans="1:20" x14ac:dyDescent="0.15">
      <c r="A204" s="293" t="s">
        <v>5</v>
      </c>
      <c r="B204" s="294"/>
      <c r="C204" s="29" t="s">
        <v>6</v>
      </c>
      <c r="D204" s="57"/>
      <c r="E204" s="30">
        <f t="shared" ref="E204:P204" si="93">$D204*E198*(185-E199)/100</f>
        <v>0</v>
      </c>
      <c r="F204" s="30">
        <f t="shared" si="93"/>
        <v>0</v>
      </c>
      <c r="G204" s="30">
        <f t="shared" si="93"/>
        <v>0</v>
      </c>
      <c r="H204" s="30">
        <f t="shared" si="93"/>
        <v>0</v>
      </c>
      <c r="I204" s="30">
        <f t="shared" si="93"/>
        <v>0</v>
      </c>
      <c r="J204" s="30">
        <f t="shared" si="93"/>
        <v>0</v>
      </c>
      <c r="K204" s="30">
        <f t="shared" si="93"/>
        <v>0</v>
      </c>
      <c r="L204" s="30">
        <f t="shared" si="93"/>
        <v>0</v>
      </c>
      <c r="M204" s="30">
        <f t="shared" si="93"/>
        <v>0</v>
      </c>
      <c r="N204" s="30">
        <f t="shared" si="93"/>
        <v>0</v>
      </c>
      <c r="O204" s="30">
        <f t="shared" si="93"/>
        <v>0</v>
      </c>
      <c r="P204" s="30">
        <f t="shared" si="93"/>
        <v>0</v>
      </c>
      <c r="Q204" s="31" t="s">
        <v>34</v>
      </c>
      <c r="S204" s="126" t="str">
        <f>'内訳書(一括落札)'!Q184</f>
        <v>-</v>
      </c>
      <c r="T204" s="125" t="e">
        <f t="shared" si="91"/>
        <v>#VALUE!</v>
      </c>
    </row>
    <row r="205" spans="1:20" x14ac:dyDescent="0.15">
      <c r="A205" s="32" t="s">
        <v>7</v>
      </c>
      <c r="B205" s="22" t="s">
        <v>47</v>
      </c>
      <c r="C205" s="22" t="s">
        <v>6</v>
      </c>
      <c r="D205" s="58"/>
      <c r="E205" s="33">
        <f t="shared" ref="E205:P207" si="94">$D205*E200</f>
        <v>0</v>
      </c>
      <c r="F205" s="33">
        <f t="shared" si="94"/>
        <v>0</v>
      </c>
      <c r="G205" s="33">
        <f t="shared" si="94"/>
        <v>0</v>
      </c>
      <c r="H205" s="33">
        <f t="shared" si="94"/>
        <v>0</v>
      </c>
      <c r="I205" s="33">
        <f t="shared" si="94"/>
        <v>0</v>
      </c>
      <c r="J205" s="33">
        <f t="shared" si="94"/>
        <v>0</v>
      </c>
      <c r="K205" s="33">
        <f t="shared" si="94"/>
        <v>0</v>
      </c>
      <c r="L205" s="33">
        <f t="shared" si="94"/>
        <v>0</v>
      </c>
      <c r="M205" s="33">
        <f t="shared" si="94"/>
        <v>0</v>
      </c>
      <c r="N205" s="33">
        <f t="shared" si="94"/>
        <v>0</v>
      </c>
      <c r="O205" s="33">
        <f t="shared" si="94"/>
        <v>0</v>
      </c>
      <c r="P205" s="33">
        <f t="shared" si="94"/>
        <v>0</v>
      </c>
      <c r="Q205" s="34" t="s">
        <v>34</v>
      </c>
      <c r="S205" s="126" t="str">
        <f>'内訳書(一括落札)'!Q185</f>
        <v>-</v>
      </c>
      <c r="T205" s="125" t="e">
        <f t="shared" si="91"/>
        <v>#VALUE!</v>
      </c>
    </row>
    <row r="206" spans="1:20" x14ac:dyDescent="0.15">
      <c r="A206" s="35"/>
      <c r="B206" s="22" t="s">
        <v>49</v>
      </c>
      <c r="C206" s="22" t="s">
        <v>6</v>
      </c>
      <c r="D206" s="58"/>
      <c r="E206" s="33">
        <f t="shared" si="94"/>
        <v>0</v>
      </c>
      <c r="F206" s="33">
        <f t="shared" si="94"/>
        <v>0</v>
      </c>
      <c r="G206" s="33">
        <f t="shared" si="94"/>
        <v>0</v>
      </c>
      <c r="H206" s="33">
        <f t="shared" si="94"/>
        <v>0</v>
      </c>
      <c r="I206" s="33">
        <f t="shared" si="94"/>
        <v>0</v>
      </c>
      <c r="J206" s="33">
        <f t="shared" si="94"/>
        <v>0</v>
      </c>
      <c r="K206" s="33">
        <f t="shared" si="94"/>
        <v>0</v>
      </c>
      <c r="L206" s="33">
        <f t="shared" si="94"/>
        <v>0</v>
      </c>
      <c r="M206" s="33">
        <f t="shared" si="94"/>
        <v>0</v>
      </c>
      <c r="N206" s="33">
        <f t="shared" si="94"/>
        <v>0</v>
      </c>
      <c r="O206" s="33">
        <f t="shared" si="94"/>
        <v>0</v>
      </c>
      <c r="P206" s="33">
        <f t="shared" si="94"/>
        <v>0</v>
      </c>
      <c r="Q206" s="34" t="s">
        <v>34</v>
      </c>
      <c r="S206" s="126" t="str">
        <f>'内訳書(一括落札)'!Q186</f>
        <v>-</v>
      </c>
      <c r="T206" s="125" t="e">
        <f t="shared" si="91"/>
        <v>#VALUE!</v>
      </c>
    </row>
    <row r="207" spans="1:20" x14ac:dyDescent="0.15">
      <c r="A207" s="35"/>
      <c r="B207" s="22" t="s">
        <v>50</v>
      </c>
      <c r="C207" s="22" t="s">
        <v>6</v>
      </c>
      <c r="D207" s="58"/>
      <c r="E207" s="33">
        <f t="shared" si="94"/>
        <v>0</v>
      </c>
      <c r="F207" s="33">
        <f t="shared" si="94"/>
        <v>0</v>
      </c>
      <c r="G207" s="33">
        <f t="shared" si="94"/>
        <v>0</v>
      </c>
      <c r="H207" s="33">
        <f t="shared" si="94"/>
        <v>0</v>
      </c>
      <c r="I207" s="33">
        <f t="shared" si="94"/>
        <v>0</v>
      </c>
      <c r="J207" s="33">
        <f t="shared" si="94"/>
        <v>0</v>
      </c>
      <c r="K207" s="33">
        <f t="shared" si="94"/>
        <v>0</v>
      </c>
      <c r="L207" s="33">
        <f t="shared" si="94"/>
        <v>0</v>
      </c>
      <c r="M207" s="33">
        <f t="shared" si="94"/>
        <v>0</v>
      </c>
      <c r="N207" s="33">
        <f t="shared" si="94"/>
        <v>0</v>
      </c>
      <c r="O207" s="33">
        <f t="shared" si="94"/>
        <v>0</v>
      </c>
      <c r="P207" s="33">
        <f t="shared" si="94"/>
        <v>0</v>
      </c>
      <c r="Q207" s="34" t="s">
        <v>34</v>
      </c>
      <c r="S207" s="126" t="str">
        <f>'内訳書(一括落札)'!Q187</f>
        <v>-</v>
      </c>
      <c r="T207" s="125" t="e">
        <f t="shared" si="91"/>
        <v>#VALUE!</v>
      </c>
    </row>
    <row r="208" spans="1:20" x14ac:dyDescent="0.15">
      <c r="A208" s="295" t="s">
        <v>18</v>
      </c>
      <c r="B208" s="296"/>
      <c r="C208" s="29" t="s">
        <v>6</v>
      </c>
      <c r="D208" s="36"/>
      <c r="E208" s="37">
        <f t="shared" ref="E208:P208" si="95">ROUNDDOWN(SUM(E204:E207),0)</f>
        <v>0</v>
      </c>
      <c r="F208" s="37">
        <f t="shared" si="95"/>
        <v>0</v>
      </c>
      <c r="G208" s="37">
        <f t="shared" si="95"/>
        <v>0</v>
      </c>
      <c r="H208" s="37">
        <f t="shared" si="95"/>
        <v>0</v>
      </c>
      <c r="I208" s="37">
        <f t="shared" si="95"/>
        <v>0</v>
      </c>
      <c r="J208" s="38">
        <f t="shared" si="95"/>
        <v>0</v>
      </c>
      <c r="K208" s="37">
        <f t="shared" si="95"/>
        <v>0</v>
      </c>
      <c r="L208" s="37">
        <f t="shared" si="95"/>
        <v>0</v>
      </c>
      <c r="M208" s="37">
        <f t="shared" si="95"/>
        <v>0</v>
      </c>
      <c r="N208" s="37">
        <f t="shared" si="95"/>
        <v>0</v>
      </c>
      <c r="O208" s="37">
        <f t="shared" si="95"/>
        <v>0</v>
      </c>
      <c r="P208" s="37">
        <f t="shared" si="95"/>
        <v>0</v>
      </c>
      <c r="Q208" s="39">
        <f>SUM(E208:P208)</f>
        <v>0</v>
      </c>
      <c r="S208" s="126">
        <f>'内訳書(一括落札)'!Q188</f>
        <v>0</v>
      </c>
      <c r="T208" s="125">
        <f t="shared" si="91"/>
        <v>0</v>
      </c>
    </row>
    <row r="209" spans="1:20" x14ac:dyDescent="0.15">
      <c r="A209" s="2"/>
      <c r="B209" s="2"/>
      <c r="C209" s="2"/>
      <c r="D209" s="2"/>
      <c r="E209" s="2"/>
      <c r="F209" s="2"/>
      <c r="G209" s="2"/>
      <c r="H209" s="2"/>
      <c r="I209" s="2"/>
      <c r="J209" s="2"/>
      <c r="K209" s="2"/>
      <c r="L209" s="2"/>
      <c r="M209" s="2"/>
      <c r="N209" s="2"/>
      <c r="O209" s="2"/>
      <c r="P209" s="2"/>
      <c r="Q209" s="2"/>
      <c r="S209" s="126">
        <f>'内訳書(一括落札)'!Q189</f>
        <v>0</v>
      </c>
      <c r="T209" s="125">
        <f t="shared" si="91"/>
        <v>0</v>
      </c>
    </row>
    <row r="210" spans="1:20" x14ac:dyDescent="0.15">
      <c r="A210" s="297" t="s">
        <v>53</v>
      </c>
      <c r="B210" s="298"/>
      <c r="C210" s="14" t="s">
        <v>2</v>
      </c>
      <c r="D210" s="14" t="s">
        <v>10</v>
      </c>
      <c r="E210" s="84" t="str">
        <f>'内訳書(一括落札)'!E190</f>
        <v>2021/10</v>
      </c>
      <c r="F210" s="84" t="str">
        <f>'内訳書(一括落札)'!F190</f>
        <v>2021/11</v>
      </c>
      <c r="G210" s="84" t="str">
        <f>'内訳書(一括落札)'!G190</f>
        <v>2021/12</v>
      </c>
      <c r="H210" s="84" t="str">
        <f>'内訳書(一括落札)'!H190</f>
        <v>2022/1</v>
      </c>
      <c r="I210" s="84" t="str">
        <f>'内訳書(一括落札)'!I190</f>
        <v>2022/2</v>
      </c>
      <c r="J210" s="84" t="str">
        <f>'内訳書(一括落札)'!J190</f>
        <v>2022/3</v>
      </c>
      <c r="K210" s="84" t="str">
        <f>'内訳書(一括落札)'!K190</f>
        <v>2022/4</v>
      </c>
      <c r="L210" s="84" t="str">
        <f>'内訳書(一括落札)'!L190</f>
        <v>2022/5</v>
      </c>
      <c r="M210" s="84" t="str">
        <f>'内訳書(一括落札)'!M190</f>
        <v>2022/6</v>
      </c>
      <c r="N210" s="84" t="str">
        <f>'内訳書(一括落札)'!N190</f>
        <v>2022/7</v>
      </c>
      <c r="O210" s="84" t="str">
        <f>'内訳書(一括落札)'!O190</f>
        <v>2022/8</v>
      </c>
      <c r="P210" s="84" t="str">
        <f>'内訳書(一括落札)'!P190</f>
        <v>2022/9</v>
      </c>
      <c r="Q210" s="15" t="s">
        <v>8</v>
      </c>
      <c r="S210" s="126" t="str">
        <f>'内訳書(一括落札)'!Q190</f>
        <v>年間合計</v>
      </c>
      <c r="T210" s="125" t="e">
        <f t="shared" si="91"/>
        <v>#VALUE!</v>
      </c>
    </row>
    <row r="211" spans="1:20" x14ac:dyDescent="0.15">
      <c r="A211" s="299" t="s">
        <v>32</v>
      </c>
      <c r="B211" s="300"/>
      <c r="C211" s="16" t="s">
        <v>33</v>
      </c>
      <c r="D211" s="17"/>
      <c r="E211" s="90">
        <f>'内訳書(一括落札)'!E191</f>
        <v>89</v>
      </c>
      <c r="F211" s="90">
        <f>'内訳書(一括落札)'!F191</f>
        <v>89</v>
      </c>
      <c r="G211" s="90">
        <f>'内訳書(一括落札)'!G191</f>
        <v>89</v>
      </c>
      <c r="H211" s="90">
        <f>'内訳書(一括落札)'!H191</f>
        <v>89</v>
      </c>
      <c r="I211" s="90">
        <f>'内訳書(一括落札)'!I191</f>
        <v>89</v>
      </c>
      <c r="J211" s="90">
        <f>'内訳書(一括落札)'!J191</f>
        <v>89</v>
      </c>
      <c r="K211" s="90">
        <f>'内訳書(一括落札)'!K191</f>
        <v>89</v>
      </c>
      <c r="L211" s="90">
        <f>'内訳書(一括落札)'!L191</f>
        <v>89</v>
      </c>
      <c r="M211" s="90">
        <f>'内訳書(一括落札)'!M191</f>
        <v>89</v>
      </c>
      <c r="N211" s="90">
        <f>'内訳書(一括落札)'!N191</f>
        <v>89</v>
      </c>
      <c r="O211" s="90">
        <f>'内訳書(一括落札)'!O191</f>
        <v>89</v>
      </c>
      <c r="P211" s="90">
        <f>'内訳書(一括落札)'!P191</f>
        <v>89</v>
      </c>
      <c r="Q211" s="18" t="s">
        <v>34</v>
      </c>
      <c r="S211" s="126" t="str">
        <f>'内訳書(一括落札)'!Q191</f>
        <v>-</v>
      </c>
      <c r="T211" s="125" t="e">
        <f t="shared" si="91"/>
        <v>#VALUE!</v>
      </c>
    </row>
    <row r="212" spans="1:20" x14ac:dyDescent="0.15">
      <c r="A212" s="287" t="s">
        <v>1</v>
      </c>
      <c r="B212" s="288"/>
      <c r="C212" s="19" t="s">
        <v>36</v>
      </c>
      <c r="D212" s="20"/>
      <c r="E212" s="95">
        <f>'内訳書(一括落札)'!E192</f>
        <v>100</v>
      </c>
      <c r="F212" s="95">
        <f>'内訳書(一括落札)'!F192</f>
        <v>100</v>
      </c>
      <c r="G212" s="95">
        <f>'内訳書(一括落札)'!G192</f>
        <v>100</v>
      </c>
      <c r="H212" s="95">
        <f>'内訳書(一括落札)'!H192</f>
        <v>100</v>
      </c>
      <c r="I212" s="95">
        <f>'内訳書(一括落札)'!I192</f>
        <v>100</v>
      </c>
      <c r="J212" s="96">
        <f>'内訳書(一括落札)'!J192</f>
        <v>100</v>
      </c>
      <c r="K212" s="95">
        <f>'内訳書(一括落札)'!K192</f>
        <v>100</v>
      </c>
      <c r="L212" s="95">
        <f>'内訳書(一括落札)'!L192</f>
        <v>100</v>
      </c>
      <c r="M212" s="95">
        <f>'内訳書(一括落札)'!M192</f>
        <v>100</v>
      </c>
      <c r="N212" s="95">
        <f>'内訳書(一括落札)'!N192</f>
        <v>100</v>
      </c>
      <c r="O212" s="95">
        <f>'内訳書(一括落札)'!O192</f>
        <v>100</v>
      </c>
      <c r="P212" s="95">
        <f>'内訳書(一括落札)'!P192</f>
        <v>100</v>
      </c>
      <c r="Q212" s="21" t="s">
        <v>34</v>
      </c>
      <c r="S212" s="126" t="str">
        <f>'内訳書(一括落札)'!Q192</f>
        <v>-</v>
      </c>
      <c r="T212" s="125" t="e">
        <f t="shared" si="91"/>
        <v>#VALUE!</v>
      </c>
    </row>
    <row r="213" spans="1:20" ht="13.5" customHeight="1" x14ac:dyDescent="0.15">
      <c r="A213" s="289" t="s">
        <v>38</v>
      </c>
      <c r="B213" s="22" t="s">
        <v>47</v>
      </c>
      <c r="C213" s="22" t="s">
        <v>40</v>
      </c>
      <c r="D213" s="23"/>
      <c r="E213" s="94">
        <f>'内訳書(一括落札)'!E193</f>
        <v>4000</v>
      </c>
      <c r="F213" s="94">
        <f>'内訳書(一括落札)'!F193</f>
        <v>0</v>
      </c>
      <c r="G213" s="94">
        <f>'内訳書(一括落札)'!G193</f>
        <v>0</v>
      </c>
      <c r="H213" s="94">
        <f>'内訳書(一括落札)'!H193</f>
        <v>0</v>
      </c>
      <c r="I213" s="94">
        <f>'内訳書(一括落札)'!I193</f>
        <v>0</v>
      </c>
      <c r="J213" s="94">
        <f>'内訳書(一括落札)'!J193</f>
        <v>0</v>
      </c>
      <c r="K213" s="94">
        <f>'内訳書(一括落札)'!K193</f>
        <v>0</v>
      </c>
      <c r="L213" s="94">
        <f>'内訳書(一括落札)'!L193</f>
        <v>0</v>
      </c>
      <c r="M213" s="94">
        <f>'内訳書(一括落札)'!M193</f>
        <v>0</v>
      </c>
      <c r="N213" s="94">
        <f>'内訳書(一括落札)'!N193</f>
        <v>0</v>
      </c>
      <c r="O213" s="94">
        <f>'内訳書(一括落札)'!O193</f>
        <v>4605</v>
      </c>
      <c r="P213" s="94">
        <f>'内訳書(一括落札)'!P193</f>
        <v>3927</v>
      </c>
      <c r="Q213" s="21">
        <f>SUM(E213:P213)</f>
        <v>12532</v>
      </c>
      <c r="S213" s="126">
        <f>'内訳書(一括落札)'!Q193</f>
        <v>12532</v>
      </c>
      <c r="T213" s="125">
        <f t="shared" si="91"/>
        <v>0</v>
      </c>
    </row>
    <row r="214" spans="1:20" x14ac:dyDescent="0.15">
      <c r="A214" s="290"/>
      <c r="B214" s="22" t="s">
        <v>49</v>
      </c>
      <c r="C214" s="22" t="s">
        <v>40</v>
      </c>
      <c r="D214" s="23"/>
      <c r="E214" s="94">
        <f>'内訳書(一括落札)'!E194</f>
        <v>3600</v>
      </c>
      <c r="F214" s="94">
        <f>'内訳書(一括落札)'!F194</f>
        <v>7800</v>
      </c>
      <c r="G214" s="94">
        <f>'内訳書(一括落札)'!G194</f>
        <v>5900</v>
      </c>
      <c r="H214" s="94">
        <f>'内訳書(一括落札)'!H194</f>
        <v>6500</v>
      </c>
      <c r="I214" s="94">
        <f>'内訳書(一括落札)'!I194</f>
        <v>7500</v>
      </c>
      <c r="J214" s="94">
        <f>'内訳書(一括落札)'!J194</f>
        <v>7000</v>
      </c>
      <c r="K214" s="94">
        <f>'内訳書(一括落札)'!K194</f>
        <v>7400</v>
      </c>
      <c r="L214" s="94">
        <f>'内訳書(一括落札)'!L194</f>
        <v>7000</v>
      </c>
      <c r="M214" s="94">
        <f>'内訳書(一括落札)'!M194</f>
        <v>6000</v>
      </c>
      <c r="N214" s="94">
        <f>'内訳書(一括落札)'!N194</f>
        <v>8500</v>
      </c>
      <c r="O214" s="94">
        <f>'内訳書(一括落札)'!O194</f>
        <v>4500</v>
      </c>
      <c r="P214" s="94">
        <f>'内訳書(一括落札)'!P194</f>
        <v>3500</v>
      </c>
      <c r="Q214" s="21">
        <f>SUM(E214:P214)</f>
        <v>75200</v>
      </c>
      <c r="S214" s="126">
        <f>'内訳書(一括落札)'!Q194</f>
        <v>75200</v>
      </c>
      <c r="T214" s="125">
        <f t="shared" si="91"/>
        <v>0</v>
      </c>
    </row>
    <row r="215" spans="1:20" x14ac:dyDescent="0.15">
      <c r="A215" s="291"/>
      <c r="B215" s="22" t="s">
        <v>50</v>
      </c>
      <c r="C215" s="22" t="s">
        <v>40</v>
      </c>
      <c r="D215" s="23"/>
      <c r="E215" s="94">
        <f>'内訳書(一括落札)'!E195</f>
        <v>6300</v>
      </c>
      <c r="F215" s="94">
        <f>'内訳書(一括落札)'!F195</f>
        <v>5600</v>
      </c>
      <c r="G215" s="94">
        <f>'内訳書(一括落札)'!G195</f>
        <v>5200</v>
      </c>
      <c r="H215" s="94">
        <f>'内訳書(一括落札)'!H195</f>
        <v>5000</v>
      </c>
      <c r="I215" s="94">
        <f>'内訳書(一括落札)'!I195</f>
        <v>5700</v>
      </c>
      <c r="J215" s="94">
        <f>'内訳書(一括落札)'!J195</f>
        <v>4900</v>
      </c>
      <c r="K215" s="94">
        <f>'内訳書(一括落札)'!K195</f>
        <v>6000</v>
      </c>
      <c r="L215" s="94">
        <f>'内訳書(一括落札)'!L195</f>
        <v>6000</v>
      </c>
      <c r="M215" s="94">
        <f>'内訳書(一括落札)'!M195</f>
        <v>6500</v>
      </c>
      <c r="N215" s="94">
        <f>'内訳書(一括落札)'!N195</f>
        <v>6000</v>
      </c>
      <c r="O215" s="94">
        <f>'内訳書(一括落札)'!O195</f>
        <v>7700</v>
      </c>
      <c r="P215" s="94">
        <f>'内訳書(一括落札)'!P195</f>
        <v>6100</v>
      </c>
      <c r="Q215" s="21">
        <f>SUM(E215:P215)</f>
        <v>71000</v>
      </c>
      <c r="S215" s="126">
        <f>'内訳書(一括落札)'!Q195</f>
        <v>71000</v>
      </c>
      <c r="T215" s="125">
        <f t="shared" si="91"/>
        <v>0</v>
      </c>
    </row>
    <row r="216" spans="1:20" x14ac:dyDescent="0.15">
      <c r="A216" s="292"/>
      <c r="B216" s="24" t="s">
        <v>0</v>
      </c>
      <c r="C216" s="24" t="s">
        <v>40</v>
      </c>
      <c r="D216" s="25"/>
      <c r="E216" s="26">
        <f>SUM(E213:E215)</f>
        <v>13900</v>
      </c>
      <c r="F216" s="26">
        <f t="shared" ref="F216:P216" si="96">SUM(F213:F215)</f>
        <v>13400</v>
      </c>
      <c r="G216" s="26">
        <f t="shared" si="96"/>
        <v>11100</v>
      </c>
      <c r="H216" s="26">
        <f t="shared" si="96"/>
        <v>11500</v>
      </c>
      <c r="I216" s="26">
        <f t="shared" si="96"/>
        <v>13200</v>
      </c>
      <c r="J216" s="27">
        <f t="shared" si="96"/>
        <v>11900</v>
      </c>
      <c r="K216" s="26">
        <f t="shared" si="96"/>
        <v>13400</v>
      </c>
      <c r="L216" s="26">
        <f t="shared" si="96"/>
        <v>13000</v>
      </c>
      <c r="M216" s="26">
        <f t="shared" si="96"/>
        <v>12500</v>
      </c>
      <c r="N216" s="26">
        <f t="shared" si="96"/>
        <v>14500</v>
      </c>
      <c r="O216" s="26">
        <f t="shared" si="96"/>
        <v>16805</v>
      </c>
      <c r="P216" s="26">
        <f t="shared" si="96"/>
        <v>13527</v>
      </c>
      <c r="Q216" s="28">
        <f>SUM(E216:P216)</f>
        <v>158732</v>
      </c>
      <c r="S216" s="126">
        <f>'内訳書(一括落札)'!Q196</f>
        <v>158732</v>
      </c>
      <c r="T216" s="125">
        <f t="shared" si="91"/>
        <v>0</v>
      </c>
    </row>
    <row r="217" spans="1:20" x14ac:dyDescent="0.15">
      <c r="A217" s="293" t="s">
        <v>5</v>
      </c>
      <c r="B217" s="294"/>
      <c r="C217" s="29" t="s">
        <v>6</v>
      </c>
      <c r="D217" s="62"/>
      <c r="E217" s="30">
        <f t="shared" ref="E217:P217" si="97">$D217*E211*(185-E212)/100</f>
        <v>0</v>
      </c>
      <c r="F217" s="30">
        <f t="shared" si="97"/>
        <v>0</v>
      </c>
      <c r="G217" s="30">
        <f t="shared" si="97"/>
        <v>0</v>
      </c>
      <c r="H217" s="30">
        <f t="shared" si="97"/>
        <v>0</v>
      </c>
      <c r="I217" s="30">
        <f t="shared" si="97"/>
        <v>0</v>
      </c>
      <c r="J217" s="30">
        <f t="shared" si="97"/>
        <v>0</v>
      </c>
      <c r="K217" s="30">
        <f t="shared" si="97"/>
        <v>0</v>
      </c>
      <c r="L217" s="30">
        <f t="shared" si="97"/>
        <v>0</v>
      </c>
      <c r="M217" s="30">
        <f t="shared" si="97"/>
        <v>0</v>
      </c>
      <c r="N217" s="30">
        <f t="shared" si="97"/>
        <v>0</v>
      </c>
      <c r="O217" s="30">
        <f t="shared" si="97"/>
        <v>0</v>
      </c>
      <c r="P217" s="30">
        <f t="shared" si="97"/>
        <v>0</v>
      </c>
      <c r="Q217" s="31" t="s">
        <v>34</v>
      </c>
      <c r="S217" s="126" t="str">
        <f>'内訳書(一括落札)'!Q197</f>
        <v>-</v>
      </c>
      <c r="T217" s="125" t="e">
        <f t="shared" si="91"/>
        <v>#VALUE!</v>
      </c>
    </row>
    <row r="218" spans="1:20" x14ac:dyDescent="0.15">
      <c r="A218" s="32" t="s">
        <v>7</v>
      </c>
      <c r="B218" s="22" t="s">
        <v>47</v>
      </c>
      <c r="C218" s="22" t="s">
        <v>6</v>
      </c>
      <c r="D218" s="58"/>
      <c r="E218" s="33">
        <f t="shared" ref="E218:P220" si="98">$D218*E213</f>
        <v>0</v>
      </c>
      <c r="F218" s="33">
        <f t="shared" si="98"/>
        <v>0</v>
      </c>
      <c r="G218" s="33">
        <f t="shared" si="98"/>
        <v>0</v>
      </c>
      <c r="H218" s="33">
        <f t="shared" si="98"/>
        <v>0</v>
      </c>
      <c r="I218" s="33">
        <f t="shared" si="98"/>
        <v>0</v>
      </c>
      <c r="J218" s="33">
        <f t="shared" si="98"/>
        <v>0</v>
      </c>
      <c r="K218" s="33">
        <f t="shared" si="98"/>
        <v>0</v>
      </c>
      <c r="L218" s="33">
        <f t="shared" si="98"/>
        <v>0</v>
      </c>
      <c r="M218" s="33">
        <f t="shared" si="98"/>
        <v>0</v>
      </c>
      <c r="N218" s="33">
        <f t="shared" si="98"/>
        <v>0</v>
      </c>
      <c r="O218" s="33">
        <f t="shared" si="98"/>
        <v>0</v>
      </c>
      <c r="P218" s="33">
        <f t="shared" si="98"/>
        <v>0</v>
      </c>
      <c r="Q218" s="34" t="s">
        <v>34</v>
      </c>
      <c r="S218" s="126" t="str">
        <f>'内訳書(一括落札)'!Q198</f>
        <v>-</v>
      </c>
      <c r="T218" s="125" t="e">
        <f t="shared" si="91"/>
        <v>#VALUE!</v>
      </c>
    </row>
    <row r="219" spans="1:20" x14ac:dyDescent="0.15">
      <c r="A219" s="35"/>
      <c r="B219" s="22" t="s">
        <v>49</v>
      </c>
      <c r="C219" s="22" t="s">
        <v>6</v>
      </c>
      <c r="D219" s="58"/>
      <c r="E219" s="33">
        <f t="shared" si="98"/>
        <v>0</v>
      </c>
      <c r="F219" s="33">
        <f t="shared" si="98"/>
        <v>0</v>
      </c>
      <c r="G219" s="33">
        <f t="shared" si="98"/>
        <v>0</v>
      </c>
      <c r="H219" s="33">
        <f t="shared" si="98"/>
        <v>0</v>
      </c>
      <c r="I219" s="33">
        <f t="shared" si="98"/>
        <v>0</v>
      </c>
      <c r="J219" s="33">
        <f t="shared" si="98"/>
        <v>0</v>
      </c>
      <c r="K219" s="33">
        <f t="shared" si="98"/>
        <v>0</v>
      </c>
      <c r="L219" s="33">
        <f t="shared" si="98"/>
        <v>0</v>
      </c>
      <c r="M219" s="33">
        <f t="shared" si="98"/>
        <v>0</v>
      </c>
      <c r="N219" s="33">
        <f t="shared" si="98"/>
        <v>0</v>
      </c>
      <c r="O219" s="33">
        <f t="shared" si="98"/>
        <v>0</v>
      </c>
      <c r="P219" s="33">
        <f t="shared" si="98"/>
        <v>0</v>
      </c>
      <c r="Q219" s="34" t="s">
        <v>34</v>
      </c>
      <c r="S219" s="126" t="str">
        <f>'内訳書(一括落札)'!Q199</f>
        <v>-</v>
      </c>
      <c r="T219" s="125" t="e">
        <f t="shared" si="91"/>
        <v>#VALUE!</v>
      </c>
    </row>
    <row r="220" spans="1:20" x14ac:dyDescent="0.15">
      <c r="A220" s="35"/>
      <c r="B220" s="22" t="s">
        <v>50</v>
      </c>
      <c r="C220" s="22" t="s">
        <v>6</v>
      </c>
      <c r="D220" s="58"/>
      <c r="E220" s="33">
        <f t="shared" si="98"/>
        <v>0</v>
      </c>
      <c r="F220" s="33">
        <f t="shared" si="98"/>
        <v>0</v>
      </c>
      <c r="G220" s="33">
        <f t="shared" si="98"/>
        <v>0</v>
      </c>
      <c r="H220" s="33">
        <f t="shared" si="98"/>
        <v>0</v>
      </c>
      <c r="I220" s="33">
        <f t="shared" si="98"/>
        <v>0</v>
      </c>
      <c r="J220" s="33">
        <f t="shared" si="98"/>
        <v>0</v>
      </c>
      <c r="K220" s="33">
        <f t="shared" si="98"/>
        <v>0</v>
      </c>
      <c r="L220" s="33">
        <f t="shared" si="98"/>
        <v>0</v>
      </c>
      <c r="M220" s="33">
        <f t="shared" si="98"/>
        <v>0</v>
      </c>
      <c r="N220" s="33">
        <f t="shared" si="98"/>
        <v>0</v>
      </c>
      <c r="O220" s="33">
        <f t="shared" si="98"/>
        <v>0</v>
      </c>
      <c r="P220" s="33">
        <f t="shared" si="98"/>
        <v>0</v>
      </c>
      <c r="Q220" s="34" t="s">
        <v>34</v>
      </c>
      <c r="S220" s="126" t="str">
        <f>'内訳書(一括落札)'!Q200</f>
        <v>-</v>
      </c>
      <c r="T220" s="125" t="e">
        <f t="shared" si="91"/>
        <v>#VALUE!</v>
      </c>
    </row>
    <row r="221" spans="1:20" x14ac:dyDescent="0.15">
      <c r="A221" s="295" t="s">
        <v>18</v>
      </c>
      <c r="B221" s="296"/>
      <c r="C221" s="29" t="s">
        <v>6</v>
      </c>
      <c r="D221" s="36"/>
      <c r="E221" s="37">
        <f t="shared" ref="E221:P221" si="99">ROUNDDOWN(SUM(E217:E220),0)</f>
        <v>0</v>
      </c>
      <c r="F221" s="37">
        <f t="shared" si="99"/>
        <v>0</v>
      </c>
      <c r="G221" s="37">
        <f t="shared" si="99"/>
        <v>0</v>
      </c>
      <c r="H221" s="37">
        <f t="shared" si="99"/>
        <v>0</v>
      </c>
      <c r="I221" s="37">
        <f t="shared" si="99"/>
        <v>0</v>
      </c>
      <c r="J221" s="38">
        <f t="shared" si="99"/>
        <v>0</v>
      </c>
      <c r="K221" s="37">
        <f t="shared" si="99"/>
        <v>0</v>
      </c>
      <c r="L221" s="37">
        <f t="shared" si="99"/>
        <v>0</v>
      </c>
      <c r="M221" s="37">
        <f t="shared" si="99"/>
        <v>0</v>
      </c>
      <c r="N221" s="37">
        <f t="shared" si="99"/>
        <v>0</v>
      </c>
      <c r="O221" s="37">
        <f t="shared" si="99"/>
        <v>0</v>
      </c>
      <c r="P221" s="37">
        <f t="shared" si="99"/>
        <v>0</v>
      </c>
      <c r="Q221" s="39">
        <f>SUM(E221:P221)</f>
        <v>0</v>
      </c>
      <c r="S221" s="126">
        <f>'内訳書(一括落札)'!Q201</f>
        <v>0</v>
      </c>
      <c r="T221" s="125">
        <f t="shared" si="91"/>
        <v>0</v>
      </c>
    </row>
    <row r="222" spans="1:20" x14ac:dyDescent="0.15">
      <c r="A222" s="2"/>
      <c r="B222" s="2"/>
      <c r="C222" s="2"/>
      <c r="D222" s="2"/>
      <c r="E222" s="2"/>
      <c r="F222" s="2"/>
      <c r="G222" s="2"/>
      <c r="H222" s="2"/>
      <c r="I222" s="2"/>
      <c r="J222" s="2"/>
      <c r="K222" s="2"/>
      <c r="L222" s="2"/>
      <c r="M222" s="2"/>
      <c r="N222" s="2"/>
      <c r="O222" s="2"/>
      <c r="P222" s="2"/>
      <c r="Q222" s="2"/>
      <c r="S222" s="126">
        <f>'内訳書(一括落札)'!Q202</f>
        <v>0</v>
      </c>
      <c r="T222" s="125">
        <f t="shared" si="91"/>
        <v>0</v>
      </c>
    </row>
    <row r="223" spans="1:20" x14ac:dyDescent="0.15">
      <c r="A223" s="301" t="s">
        <v>54</v>
      </c>
      <c r="B223" s="302"/>
      <c r="C223" s="14" t="s">
        <v>2</v>
      </c>
      <c r="D223" s="14" t="s">
        <v>10</v>
      </c>
      <c r="E223" s="84" t="str">
        <f>'内訳書(一括落札)'!E203</f>
        <v>2021/10</v>
      </c>
      <c r="F223" s="84" t="str">
        <f>'内訳書(一括落札)'!F203</f>
        <v>2021/11</v>
      </c>
      <c r="G223" s="84" t="str">
        <f>'内訳書(一括落札)'!G203</f>
        <v>2021/12</v>
      </c>
      <c r="H223" s="84" t="str">
        <f>'内訳書(一括落札)'!H203</f>
        <v>2022/1</v>
      </c>
      <c r="I223" s="84" t="str">
        <f>'内訳書(一括落札)'!I203</f>
        <v>2022/2</v>
      </c>
      <c r="J223" s="84" t="str">
        <f>'内訳書(一括落札)'!J203</f>
        <v>2022/3</v>
      </c>
      <c r="K223" s="84" t="str">
        <f>'内訳書(一括落札)'!K203</f>
        <v>2022/4</v>
      </c>
      <c r="L223" s="84" t="str">
        <f>'内訳書(一括落札)'!L203</f>
        <v>2022/5</v>
      </c>
      <c r="M223" s="84" t="str">
        <f>'内訳書(一括落札)'!M203</f>
        <v>2022/6</v>
      </c>
      <c r="N223" s="84" t="str">
        <f>'内訳書(一括落札)'!N203</f>
        <v>2022/7</v>
      </c>
      <c r="O223" s="84" t="str">
        <f>'内訳書(一括落札)'!O203</f>
        <v>2022/8</v>
      </c>
      <c r="P223" s="84" t="str">
        <f>'内訳書(一括落札)'!P203</f>
        <v>2022/9</v>
      </c>
      <c r="Q223" s="15" t="s">
        <v>8</v>
      </c>
      <c r="S223" s="126" t="str">
        <f>'内訳書(一括落札)'!Q203</f>
        <v>年間合計</v>
      </c>
      <c r="T223" s="125" t="e">
        <f t="shared" si="91"/>
        <v>#VALUE!</v>
      </c>
    </row>
    <row r="224" spans="1:20" x14ac:dyDescent="0.15">
      <c r="A224" s="299" t="s">
        <v>32</v>
      </c>
      <c r="B224" s="300"/>
      <c r="C224" s="16" t="s">
        <v>33</v>
      </c>
      <c r="D224" s="17"/>
      <c r="E224" s="90">
        <f>'内訳書(一括落札)'!E204</f>
        <v>75</v>
      </c>
      <c r="F224" s="90">
        <f>'内訳書(一括落札)'!F204</f>
        <v>75</v>
      </c>
      <c r="G224" s="90">
        <f>'内訳書(一括落札)'!G204</f>
        <v>75</v>
      </c>
      <c r="H224" s="90">
        <f>'内訳書(一括落札)'!H204</f>
        <v>75</v>
      </c>
      <c r="I224" s="90">
        <f>'内訳書(一括落札)'!I204</f>
        <v>75</v>
      </c>
      <c r="J224" s="90">
        <f>'内訳書(一括落札)'!J204</f>
        <v>75</v>
      </c>
      <c r="K224" s="90">
        <f>'内訳書(一括落札)'!K204</f>
        <v>75</v>
      </c>
      <c r="L224" s="90">
        <f>'内訳書(一括落札)'!L204</f>
        <v>75</v>
      </c>
      <c r="M224" s="90">
        <f>'内訳書(一括落札)'!M204</f>
        <v>75</v>
      </c>
      <c r="N224" s="90">
        <f>'内訳書(一括落札)'!N204</f>
        <v>75</v>
      </c>
      <c r="O224" s="90">
        <f>'内訳書(一括落札)'!O204</f>
        <v>75</v>
      </c>
      <c r="P224" s="90">
        <f>'内訳書(一括落札)'!P204</f>
        <v>75</v>
      </c>
      <c r="Q224" s="18" t="s">
        <v>34</v>
      </c>
      <c r="S224" s="126" t="str">
        <f>'内訳書(一括落札)'!Q204</f>
        <v>-</v>
      </c>
      <c r="T224" s="125" t="e">
        <f t="shared" si="91"/>
        <v>#VALUE!</v>
      </c>
    </row>
    <row r="225" spans="1:20" x14ac:dyDescent="0.15">
      <c r="A225" s="287" t="s">
        <v>1</v>
      </c>
      <c r="B225" s="288"/>
      <c r="C225" s="19" t="s">
        <v>36</v>
      </c>
      <c r="D225" s="20"/>
      <c r="E225" s="91">
        <f>'内訳書(一括落札)'!E205</f>
        <v>100</v>
      </c>
      <c r="F225" s="91">
        <f>'内訳書(一括落札)'!F205</f>
        <v>100</v>
      </c>
      <c r="G225" s="91">
        <f>'内訳書(一括落札)'!G205</f>
        <v>100</v>
      </c>
      <c r="H225" s="91">
        <f>'内訳書(一括落札)'!H205</f>
        <v>100</v>
      </c>
      <c r="I225" s="91">
        <f>'内訳書(一括落札)'!I205</f>
        <v>100</v>
      </c>
      <c r="J225" s="92">
        <f>'内訳書(一括落札)'!J205</f>
        <v>100</v>
      </c>
      <c r="K225" s="91">
        <f>'内訳書(一括落札)'!K205</f>
        <v>100</v>
      </c>
      <c r="L225" s="91">
        <f>'内訳書(一括落札)'!L205</f>
        <v>100</v>
      </c>
      <c r="M225" s="91">
        <f>'内訳書(一括落札)'!M205</f>
        <v>100</v>
      </c>
      <c r="N225" s="91">
        <f>'内訳書(一括落札)'!N205</f>
        <v>100</v>
      </c>
      <c r="O225" s="91">
        <f>'内訳書(一括落札)'!O205</f>
        <v>100</v>
      </c>
      <c r="P225" s="91">
        <f>'内訳書(一括落札)'!P205</f>
        <v>100</v>
      </c>
      <c r="Q225" s="21" t="s">
        <v>34</v>
      </c>
      <c r="S225" s="126" t="str">
        <f>'内訳書(一括落札)'!Q205</f>
        <v>-</v>
      </c>
      <c r="T225" s="125" t="e">
        <f t="shared" si="91"/>
        <v>#VALUE!</v>
      </c>
    </row>
    <row r="226" spans="1:20" x14ac:dyDescent="0.15">
      <c r="A226" s="289" t="s">
        <v>38</v>
      </c>
      <c r="B226" s="22" t="s">
        <v>3</v>
      </c>
      <c r="C226" s="22" t="s">
        <v>40</v>
      </c>
      <c r="D226" s="23"/>
      <c r="E226" s="93">
        <f>'内訳書(一括落札)'!E206</f>
        <v>0</v>
      </c>
      <c r="F226" s="93">
        <f>'内訳書(一括落札)'!F206</f>
        <v>0</v>
      </c>
      <c r="G226" s="93">
        <f>'内訳書(一括落札)'!G206</f>
        <v>0</v>
      </c>
      <c r="H226" s="93">
        <f>'内訳書(一括落札)'!H206</f>
        <v>0</v>
      </c>
      <c r="I226" s="93">
        <f>'内訳書(一括落札)'!I206</f>
        <v>0</v>
      </c>
      <c r="J226" s="93">
        <f>'内訳書(一括落札)'!J206</f>
        <v>0</v>
      </c>
      <c r="K226" s="93">
        <f>'内訳書(一括落札)'!K206</f>
        <v>0</v>
      </c>
      <c r="L226" s="93">
        <f>'内訳書(一括落札)'!L206</f>
        <v>0</v>
      </c>
      <c r="M226" s="93">
        <f>'内訳書(一括落札)'!M206</f>
        <v>0</v>
      </c>
      <c r="N226" s="94">
        <f>'内訳書(一括落札)'!N206</f>
        <v>13600</v>
      </c>
      <c r="O226" s="94">
        <f>'内訳書(一括落札)'!O206</f>
        <v>14900</v>
      </c>
      <c r="P226" s="94">
        <f>'内訳書(一括落札)'!P206</f>
        <v>13700</v>
      </c>
      <c r="Q226" s="21">
        <f>SUM(E226:P226)</f>
        <v>42200</v>
      </c>
      <c r="S226" s="126">
        <f>'内訳書(一括落札)'!Q206</f>
        <v>42200</v>
      </c>
      <c r="T226" s="125">
        <f t="shared" si="91"/>
        <v>0</v>
      </c>
    </row>
    <row r="227" spans="1:20" x14ac:dyDescent="0.15">
      <c r="A227" s="291"/>
      <c r="B227" s="22" t="s">
        <v>4</v>
      </c>
      <c r="C227" s="22" t="s">
        <v>40</v>
      </c>
      <c r="D227" s="23"/>
      <c r="E227" s="94">
        <f>'内訳書(一括落札)'!E207</f>
        <v>12800</v>
      </c>
      <c r="F227" s="94">
        <f>'内訳書(一括落札)'!F207</f>
        <v>13600</v>
      </c>
      <c r="G227" s="94">
        <f>'内訳書(一括落札)'!G207</f>
        <v>13000</v>
      </c>
      <c r="H227" s="94">
        <f>'内訳書(一括落札)'!H207</f>
        <v>13800</v>
      </c>
      <c r="I227" s="94">
        <f>'内訳書(一括落札)'!I207</f>
        <v>13800</v>
      </c>
      <c r="J227" s="94">
        <f>'内訳書(一括落札)'!J207</f>
        <v>12400</v>
      </c>
      <c r="K227" s="94">
        <f>'内訳書(一括落札)'!K207</f>
        <v>13900</v>
      </c>
      <c r="L227" s="94">
        <f>'内訳書(一括落札)'!L207</f>
        <v>13600</v>
      </c>
      <c r="M227" s="94">
        <f>'内訳書(一括落札)'!M207</f>
        <v>13800</v>
      </c>
      <c r="N227" s="94">
        <f>'内訳書(一括落札)'!N207</f>
        <v>0</v>
      </c>
      <c r="O227" s="94">
        <f>'内訳書(一括落札)'!O207</f>
        <v>0</v>
      </c>
      <c r="P227" s="94">
        <f>'内訳書(一括落札)'!P207</f>
        <v>0</v>
      </c>
      <c r="Q227" s="21">
        <f>SUM(E227:P227)</f>
        <v>120700</v>
      </c>
      <c r="S227" s="126">
        <f>'内訳書(一括落札)'!Q207</f>
        <v>120700</v>
      </c>
      <c r="T227" s="125">
        <f t="shared" si="91"/>
        <v>0</v>
      </c>
    </row>
    <row r="228" spans="1:20" x14ac:dyDescent="0.15">
      <c r="A228" s="292"/>
      <c r="B228" s="24" t="s">
        <v>0</v>
      </c>
      <c r="C228" s="24" t="s">
        <v>40</v>
      </c>
      <c r="D228" s="25"/>
      <c r="E228" s="26">
        <f t="shared" ref="E228:P228" si="100">SUM(E226:E227)</f>
        <v>12800</v>
      </c>
      <c r="F228" s="26">
        <f t="shared" si="100"/>
        <v>13600</v>
      </c>
      <c r="G228" s="26">
        <f t="shared" si="100"/>
        <v>13000</v>
      </c>
      <c r="H228" s="26">
        <f t="shared" si="100"/>
        <v>13800</v>
      </c>
      <c r="I228" s="26">
        <f t="shared" si="100"/>
        <v>13800</v>
      </c>
      <c r="J228" s="26">
        <f t="shared" si="100"/>
        <v>12400</v>
      </c>
      <c r="K228" s="26">
        <f t="shared" si="100"/>
        <v>13900</v>
      </c>
      <c r="L228" s="26">
        <f t="shared" si="100"/>
        <v>13600</v>
      </c>
      <c r="M228" s="26">
        <f t="shared" si="100"/>
        <v>13800</v>
      </c>
      <c r="N228" s="26">
        <f t="shared" si="100"/>
        <v>13600</v>
      </c>
      <c r="O228" s="26">
        <f t="shared" si="100"/>
        <v>14900</v>
      </c>
      <c r="P228" s="26">
        <f t="shared" si="100"/>
        <v>13700</v>
      </c>
      <c r="Q228" s="28">
        <f>SUM(E228:P228)</f>
        <v>162900</v>
      </c>
      <c r="S228" s="126">
        <f>'内訳書(一括落札)'!Q208</f>
        <v>162900</v>
      </c>
      <c r="T228" s="125">
        <f t="shared" si="91"/>
        <v>0</v>
      </c>
    </row>
    <row r="229" spans="1:20" x14ac:dyDescent="0.15">
      <c r="A229" s="293" t="s">
        <v>5</v>
      </c>
      <c r="B229" s="294"/>
      <c r="C229" s="29" t="s">
        <v>6</v>
      </c>
      <c r="D229" s="57"/>
      <c r="E229" s="30">
        <f t="shared" ref="E229:G229" si="101">$D229*E224*(185-E225)/100</f>
        <v>0</v>
      </c>
      <c r="F229" s="30">
        <f t="shared" si="101"/>
        <v>0</v>
      </c>
      <c r="G229" s="30">
        <f t="shared" si="101"/>
        <v>0</v>
      </c>
      <c r="H229" s="30">
        <f>$D229*H224*(185-H225)/100</f>
        <v>0</v>
      </c>
      <c r="I229" s="30">
        <f t="shared" ref="I229:J229" si="102">$D229*I224*(185-I225)/100</f>
        <v>0</v>
      </c>
      <c r="J229" s="30">
        <f t="shared" si="102"/>
        <v>0</v>
      </c>
      <c r="K229" s="30">
        <f>$D229*K224*(185-K225)/100</f>
        <v>0</v>
      </c>
      <c r="L229" s="30">
        <f t="shared" ref="L229:P229" si="103">$D229*L224*(185-L225)/100</f>
        <v>0</v>
      </c>
      <c r="M229" s="30">
        <f t="shared" si="103"/>
        <v>0</v>
      </c>
      <c r="N229" s="30">
        <f t="shared" si="103"/>
        <v>0</v>
      </c>
      <c r="O229" s="30">
        <f t="shared" si="103"/>
        <v>0</v>
      </c>
      <c r="P229" s="30">
        <f t="shared" si="103"/>
        <v>0</v>
      </c>
      <c r="Q229" s="31" t="s">
        <v>34</v>
      </c>
      <c r="S229" s="126" t="str">
        <f>'内訳書(一括落札)'!Q209</f>
        <v>-</v>
      </c>
      <c r="T229" s="125" t="e">
        <f t="shared" si="91"/>
        <v>#VALUE!</v>
      </c>
    </row>
    <row r="230" spans="1:20" x14ac:dyDescent="0.15">
      <c r="A230" s="32" t="s">
        <v>7</v>
      </c>
      <c r="B230" s="22" t="s">
        <v>3</v>
      </c>
      <c r="C230" s="22" t="s">
        <v>6</v>
      </c>
      <c r="D230" s="58"/>
      <c r="E230" s="33">
        <f t="shared" ref="E230:J231" si="104">$D230*E226</f>
        <v>0</v>
      </c>
      <c r="F230" s="33">
        <f t="shared" si="104"/>
        <v>0</v>
      </c>
      <c r="G230" s="33">
        <f t="shared" si="104"/>
        <v>0</v>
      </c>
      <c r="H230" s="33">
        <f t="shared" si="104"/>
        <v>0</v>
      </c>
      <c r="I230" s="33">
        <f t="shared" si="104"/>
        <v>0</v>
      </c>
      <c r="J230" s="33">
        <f t="shared" si="104"/>
        <v>0</v>
      </c>
      <c r="K230" s="33">
        <f>$D230*K226</f>
        <v>0</v>
      </c>
      <c r="L230" s="33">
        <f t="shared" ref="L230:P231" si="105">$D230*L226</f>
        <v>0</v>
      </c>
      <c r="M230" s="33">
        <f t="shared" si="105"/>
        <v>0</v>
      </c>
      <c r="N230" s="33">
        <f t="shared" si="105"/>
        <v>0</v>
      </c>
      <c r="O230" s="33">
        <f t="shared" si="105"/>
        <v>0</v>
      </c>
      <c r="P230" s="33">
        <f t="shared" si="105"/>
        <v>0</v>
      </c>
      <c r="Q230" s="34" t="s">
        <v>34</v>
      </c>
      <c r="S230" s="126" t="str">
        <f>'内訳書(一括落札)'!Q210</f>
        <v>-</v>
      </c>
      <c r="T230" s="125" t="e">
        <f t="shared" si="91"/>
        <v>#VALUE!</v>
      </c>
    </row>
    <row r="231" spans="1:20" x14ac:dyDescent="0.15">
      <c r="A231" s="35"/>
      <c r="B231" s="22" t="s">
        <v>4</v>
      </c>
      <c r="C231" s="22" t="s">
        <v>6</v>
      </c>
      <c r="D231" s="58"/>
      <c r="E231" s="33">
        <f t="shared" si="104"/>
        <v>0</v>
      </c>
      <c r="F231" s="33">
        <f t="shared" si="104"/>
        <v>0</v>
      </c>
      <c r="G231" s="33">
        <f t="shared" si="104"/>
        <v>0</v>
      </c>
      <c r="H231" s="33">
        <f t="shared" si="104"/>
        <v>0</v>
      </c>
      <c r="I231" s="33">
        <f t="shared" si="104"/>
        <v>0</v>
      </c>
      <c r="J231" s="33">
        <f t="shared" si="104"/>
        <v>0</v>
      </c>
      <c r="K231" s="33">
        <f>$D231*K227</f>
        <v>0</v>
      </c>
      <c r="L231" s="33">
        <f t="shared" si="105"/>
        <v>0</v>
      </c>
      <c r="M231" s="33">
        <f t="shared" si="105"/>
        <v>0</v>
      </c>
      <c r="N231" s="33">
        <f t="shared" si="105"/>
        <v>0</v>
      </c>
      <c r="O231" s="33">
        <f t="shared" si="105"/>
        <v>0</v>
      </c>
      <c r="P231" s="33">
        <f t="shared" si="105"/>
        <v>0</v>
      </c>
      <c r="Q231" s="34" t="s">
        <v>34</v>
      </c>
      <c r="S231" s="126" t="str">
        <f>'内訳書(一括落札)'!Q211</f>
        <v>-</v>
      </c>
      <c r="T231" s="125" t="e">
        <f t="shared" si="91"/>
        <v>#VALUE!</v>
      </c>
    </row>
    <row r="232" spans="1:20" x14ac:dyDescent="0.15">
      <c r="A232" s="295" t="s">
        <v>18</v>
      </c>
      <c r="B232" s="296"/>
      <c r="C232" s="29" t="s">
        <v>6</v>
      </c>
      <c r="D232" s="36"/>
      <c r="E232" s="59">
        <f t="shared" ref="E232:P232" si="106">ROUNDDOWN(SUM(E229:E231),0)</f>
        <v>0</v>
      </c>
      <c r="F232" s="59">
        <f t="shared" si="106"/>
        <v>0</v>
      </c>
      <c r="G232" s="59">
        <f t="shared" si="106"/>
        <v>0</v>
      </c>
      <c r="H232" s="59">
        <f t="shared" si="106"/>
        <v>0</v>
      </c>
      <c r="I232" s="59">
        <f t="shared" si="106"/>
        <v>0</v>
      </c>
      <c r="J232" s="60">
        <f t="shared" si="106"/>
        <v>0</v>
      </c>
      <c r="K232" s="37">
        <f t="shared" si="106"/>
        <v>0</v>
      </c>
      <c r="L232" s="37">
        <f t="shared" si="106"/>
        <v>0</v>
      </c>
      <c r="M232" s="37">
        <f t="shared" si="106"/>
        <v>0</v>
      </c>
      <c r="N232" s="37">
        <f t="shared" si="106"/>
        <v>0</v>
      </c>
      <c r="O232" s="37">
        <f t="shared" si="106"/>
        <v>0</v>
      </c>
      <c r="P232" s="37">
        <f t="shared" si="106"/>
        <v>0</v>
      </c>
      <c r="Q232" s="39">
        <f>SUM(E232:P232)</f>
        <v>0</v>
      </c>
      <c r="S232" s="126">
        <f>'内訳書(一括落札)'!Q212</f>
        <v>0</v>
      </c>
      <c r="T232" s="125">
        <f t="shared" si="91"/>
        <v>0</v>
      </c>
    </row>
    <row r="233" spans="1:20" x14ac:dyDescent="0.15">
      <c r="A233" s="2"/>
      <c r="B233" s="2"/>
      <c r="C233" s="2"/>
      <c r="D233" s="2"/>
      <c r="E233" s="61"/>
      <c r="F233" s="61"/>
      <c r="G233" s="61"/>
      <c r="H233" s="61"/>
      <c r="I233" s="61"/>
      <c r="J233" s="61"/>
      <c r="K233" s="2"/>
      <c r="L233" s="2"/>
      <c r="M233" s="2"/>
      <c r="N233" s="2"/>
      <c r="O233" s="2"/>
      <c r="P233" s="2"/>
      <c r="Q233" s="2"/>
      <c r="S233" s="126">
        <f>'内訳書(一括落札)'!Q213</f>
        <v>0</v>
      </c>
      <c r="T233" s="125">
        <f t="shared" si="91"/>
        <v>0</v>
      </c>
    </row>
    <row r="234" spans="1:20" x14ac:dyDescent="0.15">
      <c r="A234" s="297" t="s">
        <v>55</v>
      </c>
      <c r="B234" s="298"/>
      <c r="C234" s="14" t="s">
        <v>2</v>
      </c>
      <c r="D234" s="14" t="s">
        <v>10</v>
      </c>
      <c r="E234" s="84" t="str">
        <f>'内訳書(一括落札)'!E214</f>
        <v>2021/10</v>
      </c>
      <c r="F234" s="84" t="str">
        <f>'内訳書(一括落札)'!F214</f>
        <v>2021/11</v>
      </c>
      <c r="G234" s="84" t="str">
        <f>'内訳書(一括落札)'!G214</f>
        <v>2021/12</v>
      </c>
      <c r="H234" s="84" t="str">
        <f>'内訳書(一括落札)'!H214</f>
        <v>2022/1</v>
      </c>
      <c r="I234" s="84" t="str">
        <f>'内訳書(一括落札)'!I214</f>
        <v>2022/2</v>
      </c>
      <c r="J234" s="84" t="str">
        <f>'内訳書(一括落札)'!J214</f>
        <v>2022/3</v>
      </c>
      <c r="K234" s="84" t="str">
        <f>'内訳書(一括落札)'!K214</f>
        <v>2022/4</v>
      </c>
      <c r="L234" s="84" t="str">
        <f>'内訳書(一括落札)'!L214</f>
        <v>2022/5</v>
      </c>
      <c r="M234" s="84" t="str">
        <f>'内訳書(一括落札)'!M214</f>
        <v>2022/6</v>
      </c>
      <c r="N234" s="84" t="str">
        <f>'内訳書(一括落札)'!N214</f>
        <v>2022/7</v>
      </c>
      <c r="O234" s="84" t="str">
        <f>'内訳書(一括落札)'!O214</f>
        <v>2022/8</v>
      </c>
      <c r="P234" s="84" t="str">
        <f>'内訳書(一括落札)'!P214</f>
        <v>2022/9</v>
      </c>
      <c r="Q234" s="15" t="s">
        <v>8</v>
      </c>
      <c r="S234" s="126" t="str">
        <f>'内訳書(一括落札)'!Q214</f>
        <v>年間合計</v>
      </c>
      <c r="T234" s="125" t="e">
        <f t="shared" si="91"/>
        <v>#VALUE!</v>
      </c>
    </row>
    <row r="235" spans="1:20" x14ac:dyDescent="0.15">
      <c r="A235" s="299" t="s">
        <v>32</v>
      </c>
      <c r="B235" s="300"/>
      <c r="C235" s="16" t="s">
        <v>33</v>
      </c>
      <c r="D235" s="17"/>
      <c r="E235" s="90">
        <f>'内訳書(一括落札)'!E215</f>
        <v>104</v>
      </c>
      <c r="F235" s="90">
        <f>'内訳書(一括落札)'!F215</f>
        <v>104</v>
      </c>
      <c r="G235" s="90">
        <f>'内訳書(一括落札)'!G215</f>
        <v>104</v>
      </c>
      <c r="H235" s="90">
        <f>'内訳書(一括落札)'!H215</f>
        <v>104</v>
      </c>
      <c r="I235" s="90">
        <f>'内訳書(一括落札)'!I215</f>
        <v>104</v>
      </c>
      <c r="J235" s="90">
        <f>'内訳書(一括落札)'!J215</f>
        <v>104</v>
      </c>
      <c r="K235" s="90">
        <f>'内訳書(一括落札)'!K215</f>
        <v>104</v>
      </c>
      <c r="L235" s="90">
        <f>'内訳書(一括落札)'!L215</f>
        <v>104</v>
      </c>
      <c r="M235" s="90">
        <f>'内訳書(一括落札)'!M215</f>
        <v>104</v>
      </c>
      <c r="N235" s="90">
        <f>'内訳書(一括落札)'!N215</f>
        <v>104</v>
      </c>
      <c r="O235" s="90">
        <f>'内訳書(一括落札)'!O215</f>
        <v>104</v>
      </c>
      <c r="P235" s="90">
        <f>'内訳書(一括落札)'!P215</f>
        <v>104</v>
      </c>
      <c r="Q235" s="18" t="s">
        <v>34</v>
      </c>
      <c r="S235" s="126" t="str">
        <f>'内訳書(一括落札)'!Q215</f>
        <v>-</v>
      </c>
      <c r="T235" s="125" t="e">
        <f t="shared" si="91"/>
        <v>#VALUE!</v>
      </c>
    </row>
    <row r="236" spans="1:20" x14ac:dyDescent="0.15">
      <c r="A236" s="287" t="s">
        <v>1</v>
      </c>
      <c r="B236" s="288"/>
      <c r="C236" s="19" t="s">
        <v>36</v>
      </c>
      <c r="D236" s="20"/>
      <c r="E236" s="95">
        <f>'内訳書(一括落札)'!E216</f>
        <v>100</v>
      </c>
      <c r="F236" s="95">
        <f>'内訳書(一括落札)'!F216</f>
        <v>100</v>
      </c>
      <c r="G236" s="95">
        <f>'内訳書(一括落札)'!G216</f>
        <v>100</v>
      </c>
      <c r="H236" s="95">
        <f>'内訳書(一括落札)'!H216</f>
        <v>100</v>
      </c>
      <c r="I236" s="95">
        <f>'内訳書(一括落札)'!I216</f>
        <v>100</v>
      </c>
      <c r="J236" s="96">
        <f>'内訳書(一括落札)'!J216</f>
        <v>100</v>
      </c>
      <c r="K236" s="95">
        <f>'内訳書(一括落札)'!K216</f>
        <v>100</v>
      </c>
      <c r="L236" s="95">
        <f>'内訳書(一括落札)'!L216</f>
        <v>100</v>
      </c>
      <c r="M236" s="95">
        <f>'内訳書(一括落札)'!M216</f>
        <v>100</v>
      </c>
      <c r="N236" s="95">
        <f>'内訳書(一括落札)'!N216</f>
        <v>100</v>
      </c>
      <c r="O236" s="95">
        <f>'内訳書(一括落札)'!O216</f>
        <v>100</v>
      </c>
      <c r="P236" s="95">
        <f>'内訳書(一括落札)'!P216</f>
        <v>100</v>
      </c>
      <c r="Q236" s="21" t="s">
        <v>34</v>
      </c>
      <c r="S236" s="126" t="str">
        <f>'内訳書(一括落札)'!Q216</f>
        <v>-</v>
      </c>
      <c r="T236" s="125" t="e">
        <f t="shared" si="91"/>
        <v>#VALUE!</v>
      </c>
    </row>
    <row r="237" spans="1:20" ht="13.5" customHeight="1" x14ac:dyDescent="0.15">
      <c r="A237" s="289" t="s">
        <v>38</v>
      </c>
      <c r="B237" s="22" t="s">
        <v>47</v>
      </c>
      <c r="C237" s="22" t="s">
        <v>40</v>
      </c>
      <c r="D237" s="23"/>
      <c r="E237" s="94">
        <f>'内訳書(一括落札)'!E217</f>
        <v>800</v>
      </c>
      <c r="F237" s="94">
        <f>'内訳書(一括落札)'!F217</f>
        <v>0</v>
      </c>
      <c r="G237" s="94">
        <f>'内訳書(一括落札)'!G217</f>
        <v>0</v>
      </c>
      <c r="H237" s="94">
        <f>'内訳書(一括落札)'!H217</f>
        <v>0</v>
      </c>
      <c r="I237" s="94">
        <f>'内訳書(一括落札)'!I217</f>
        <v>0</v>
      </c>
      <c r="J237" s="94">
        <f>'内訳書(一括落札)'!J217</f>
        <v>0</v>
      </c>
      <c r="K237" s="94">
        <f>'内訳書(一括落札)'!K217</f>
        <v>0</v>
      </c>
      <c r="L237" s="94">
        <f>'内訳書(一括落札)'!L217</f>
        <v>0</v>
      </c>
      <c r="M237" s="94">
        <f>'内訳書(一括落札)'!M217</f>
        <v>0</v>
      </c>
      <c r="N237" s="94">
        <f>'内訳書(一括落札)'!N217</f>
        <v>4088</v>
      </c>
      <c r="O237" s="94">
        <f>'内訳書(一括落札)'!O217</f>
        <v>3010</v>
      </c>
      <c r="P237" s="94">
        <f>'内訳書(一括落札)'!P217</f>
        <v>3003</v>
      </c>
      <c r="Q237" s="21">
        <f>SUM(E237:P237)</f>
        <v>10901</v>
      </c>
      <c r="S237" s="126">
        <f>'内訳書(一括落札)'!Q217</f>
        <v>10901</v>
      </c>
      <c r="T237" s="125">
        <f t="shared" si="91"/>
        <v>0</v>
      </c>
    </row>
    <row r="238" spans="1:20" x14ac:dyDescent="0.15">
      <c r="A238" s="290"/>
      <c r="B238" s="22" t="s">
        <v>49</v>
      </c>
      <c r="C238" s="22" t="s">
        <v>40</v>
      </c>
      <c r="D238" s="23"/>
      <c r="E238" s="94">
        <f>'内訳書(一括落札)'!E218</f>
        <v>7600</v>
      </c>
      <c r="F238" s="94">
        <f>'内訳書(一括落札)'!F218</f>
        <v>25000</v>
      </c>
      <c r="G238" s="94">
        <f>'内訳書(一括落札)'!G218</f>
        <v>25000</v>
      </c>
      <c r="H238" s="94">
        <f>'内訳書(一括落札)'!H218</f>
        <v>23900</v>
      </c>
      <c r="I238" s="94">
        <f>'内訳書(一括落札)'!I218</f>
        <v>26300</v>
      </c>
      <c r="J238" s="94">
        <f>'内訳書(一括落札)'!J218</f>
        <v>24900</v>
      </c>
      <c r="K238" s="94">
        <f>'内訳書(一括落札)'!K218</f>
        <v>25000</v>
      </c>
      <c r="L238" s="94">
        <f>'内訳書(一括落札)'!L218</f>
        <v>7800</v>
      </c>
      <c r="M238" s="94">
        <f>'内訳書(一括落札)'!M218</f>
        <v>6200</v>
      </c>
      <c r="N238" s="94">
        <f>'内訳書(一括落札)'!N218</f>
        <v>6400</v>
      </c>
      <c r="O238" s="94">
        <f>'内訳書(一括落札)'!O218</f>
        <v>3100</v>
      </c>
      <c r="P238" s="94">
        <f>'内訳書(一括落札)'!P218</f>
        <v>3100</v>
      </c>
      <c r="Q238" s="21">
        <f>SUM(E238:P238)</f>
        <v>184300</v>
      </c>
      <c r="S238" s="126">
        <f>'内訳書(一括落札)'!Q218</f>
        <v>184300</v>
      </c>
      <c r="T238" s="125">
        <f t="shared" si="91"/>
        <v>0</v>
      </c>
    </row>
    <row r="239" spans="1:20" x14ac:dyDescent="0.15">
      <c r="A239" s="291"/>
      <c r="B239" s="22" t="s">
        <v>50</v>
      </c>
      <c r="C239" s="22" t="s">
        <v>40</v>
      </c>
      <c r="D239" s="23"/>
      <c r="E239" s="94">
        <f>'内訳書(一括落札)'!E219</f>
        <v>7100</v>
      </c>
      <c r="F239" s="94">
        <f>'内訳書(一括落札)'!F219</f>
        <v>28000</v>
      </c>
      <c r="G239" s="94">
        <f>'内訳書(一括落札)'!G219</f>
        <v>25800</v>
      </c>
      <c r="H239" s="94">
        <f>'内訳書(一括落札)'!H219</f>
        <v>25500</v>
      </c>
      <c r="I239" s="94">
        <f>'内訳書(一括落札)'!I219</f>
        <v>26900</v>
      </c>
      <c r="J239" s="94">
        <f>'内訳書(一括落札)'!J219</f>
        <v>24800</v>
      </c>
      <c r="K239" s="94">
        <f>'内訳書(一括落札)'!K219</f>
        <v>24200</v>
      </c>
      <c r="L239" s="94">
        <f>'内訳書(一括落札)'!L219</f>
        <v>14400</v>
      </c>
      <c r="M239" s="94">
        <f>'内訳書(一括落札)'!M219</f>
        <v>6600</v>
      </c>
      <c r="N239" s="94">
        <f>'内訳書(一括落札)'!N219</f>
        <v>2200</v>
      </c>
      <c r="O239" s="94">
        <f>'内訳書(一括落札)'!O219</f>
        <v>7500</v>
      </c>
      <c r="P239" s="94">
        <f>'内訳書(一括落札)'!P219</f>
        <v>7400</v>
      </c>
      <c r="Q239" s="21">
        <f>SUM(E239:P239)</f>
        <v>200400</v>
      </c>
      <c r="S239" s="126">
        <f>'内訳書(一括落札)'!Q219</f>
        <v>200400</v>
      </c>
      <c r="T239" s="125">
        <f t="shared" si="91"/>
        <v>0</v>
      </c>
    </row>
    <row r="240" spans="1:20" x14ac:dyDescent="0.15">
      <c r="A240" s="292"/>
      <c r="B240" s="24" t="s">
        <v>0</v>
      </c>
      <c r="C240" s="24" t="s">
        <v>40</v>
      </c>
      <c r="D240" s="25"/>
      <c r="E240" s="26">
        <f>SUM(E237:E239)</f>
        <v>15500</v>
      </c>
      <c r="F240" s="26">
        <f t="shared" ref="F240:P240" si="107">SUM(F237:F239)</f>
        <v>53000</v>
      </c>
      <c r="G240" s="26">
        <f t="shared" si="107"/>
        <v>50800</v>
      </c>
      <c r="H240" s="26">
        <f t="shared" si="107"/>
        <v>49400</v>
      </c>
      <c r="I240" s="26">
        <f t="shared" si="107"/>
        <v>53200</v>
      </c>
      <c r="J240" s="27">
        <f t="shared" si="107"/>
        <v>49700</v>
      </c>
      <c r="K240" s="26">
        <f t="shared" si="107"/>
        <v>49200</v>
      </c>
      <c r="L240" s="26">
        <f t="shared" si="107"/>
        <v>22200</v>
      </c>
      <c r="M240" s="26">
        <f t="shared" si="107"/>
        <v>12800</v>
      </c>
      <c r="N240" s="26">
        <f t="shared" si="107"/>
        <v>12688</v>
      </c>
      <c r="O240" s="26">
        <f t="shared" si="107"/>
        <v>13610</v>
      </c>
      <c r="P240" s="26">
        <f t="shared" si="107"/>
        <v>13503</v>
      </c>
      <c r="Q240" s="28">
        <f>SUM(E240:P240)</f>
        <v>395601</v>
      </c>
      <c r="S240" s="126">
        <f>'内訳書(一括落札)'!Q220</f>
        <v>395601</v>
      </c>
      <c r="T240" s="125">
        <f t="shared" si="91"/>
        <v>0</v>
      </c>
    </row>
    <row r="241" spans="1:20" x14ac:dyDescent="0.15">
      <c r="A241" s="293" t="s">
        <v>5</v>
      </c>
      <c r="B241" s="294"/>
      <c r="C241" s="29" t="s">
        <v>6</v>
      </c>
      <c r="D241" s="62"/>
      <c r="E241" s="30">
        <f t="shared" ref="E241:P241" si="108">$D241*E235*(185-E236)/100</f>
        <v>0</v>
      </c>
      <c r="F241" s="30">
        <f t="shared" si="108"/>
        <v>0</v>
      </c>
      <c r="G241" s="30">
        <f t="shared" si="108"/>
        <v>0</v>
      </c>
      <c r="H241" s="30">
        <f t="shared" si="108"/>
        <v>0</v>
      </c>
      <c r="I241" s="30">
        <f t="shared" si="108"/>
        <v>0</v>
      </c>
      <c r="J241" s="30">
        <f t="shared" si="108"/>
        <v>0</v>
      </c>
      <c r="K241" s="30">
        <f t="shared" si="108"/>
        <v>0</v>
      </c>
      <c r="L241" s="30">
        <f t="shared" si="108"/>
        <v>0</v>
      </c>
      <c r="M241" s="30">
        <f t="shared" si="108"/>
        <v>0</v>
      </c>
      <c r="N241" s="30">
        <f t="shared" si="108"/>
        <v>0</v>
      </c>
      <c r="O241" s="30">
        <f t="shared" si="108"/>
        <v>0</v>
      </c>
      <c r="P241" s="30">
        <f t="shared" si="108"/>
        <v>0</v>
      </c>
      <c r="Q241" s="31" t="s">
        <v>34</v>
      </c>
      <c r="S241" s="126" t="str">
        <f>'内訳書(一括落札)'!Q221</f>
        <v>-</v>
      </c>
      <c r="T241" s="125" t="e">
        <f t="shared" si="91"/>
        <v>#VALUE!</v>
      </c>
    </row>
    <row r="242" spans="1:20" x14ac:dyDescent="0.15">
      <c r="A242" s="32" t="s">
        <v>7</v>
      </c>
      <c r="B242" s="22" t="s">
        <v>47</v>
      </c>
      <c r="C242" s="22" t="s">
        <v>6</v>
      </c>
      <c r="D242" s="58"/>
      <c r="E242" s="33">
        <f t="shared" ref="E242:P244" si="109">$D242*E237</f>
        <v>0</v>
      </c>
      <c r="F242" s="33">
        <f t="shared" si="109"/>
        <v>0</v>
      </c>
      <c r="G242" s="33">
        <f t="shared" si="109"/>
        <v>0</v>
      </c>
      <c r="H242" s="33">
        <f t="shared" si="109"/>
        <v>0</v>
      </c>
      <c r="I242" s="33">
        <f t="shared" si="109"/>
        <v>0</v>
      </c>
      <c r="J242" s="33">
        <f t="shared" si="109"/>
        <v>0</v>
      </c>
      <c r="K242" s="33">
        <f t="shared" si="109"/>
        <v>0</v>
      </c>
      <c r="L242" s="33">
        <f t="shared" si="109"/>
        <v>0</v>
      </c>
      <c r="M242" s="33">
        <f t="shared" si="109"/>
        <v>0</v>
      </c>
      <c r="N242" s="33">
        <f t="shared" si="109"/>
        <v>0</v>
      </c>
      <c r="O242" s="33">
        <f t="shared" si="109"/>
        <v>0</v>
      </c>
      <c r="P242" s="33">
        <f t="shared" si="109"/>
        <v>0</v>
      </c>
      <c r="Q242" s="34" t="s">
        <v>34</v>
      </c>
      <c r="S242" s="126" t="str">
        <f>'内訳書(一括落札)'!Q222</f>
        <v>-</v>
      </c>
      <c r="T242" s="125" t="e">
        <f t="shared" si="91"/>
        <v>#VALUE!</v>
      </c>
    </row>
    <row r="243" spans="1:20" x14ac:dyDescent="0.15">
      <c r="A243" s="35"/>
      <c r="B243" s="22" t="s">
        <v>49</v>
      </c>
      <c r="C243" s="22" t="s">
        <v>6</v>
      </c>
      <c r="D243" s="58"/>
      <c r="E243" s="33">
        <f t="shared" si="109"/>
        <v>0</v>
      </c>
      <c r="F243" s="33">
        <f t="shared" si="109"/>
        <v>0</v>
      </c>
      <c r="G243" s="33">
        <f t="shared" si="109"/>
        <v>0</v>
      </c>
      <c r="H243" s="33">
        <f t="shared" si="109"/>
        <v>0</v>
      </c>
      <c r="I243" s="33">
        <f t="shared" si="109"/>
        <v>0</v>
      </c>
      <c r="J243" s="33">
        <f t="shared" si="109"/>
        <v>0</v>
      </c>
      <c r="K243" s="33">
        <f t="shared" si="109"/>
        <v>0</v>
      </c>
      <c r="L243" s="33">
        <f t="shared" si="109"/>
        <v>0</v>
      </c>
      <c r="M243" s="33">
        <f t="shared" si="109"/>
        <v>0</v>
      </c>
      <c r="N243" s="33">
        <f t="shared" si="109"/>
        <v>0</v>
      </c>
      <c r="O243" s="33">
        <f t="shared" si="109"/>
        <v>0</v>
      </c>
      <c r="P243" s="33">
        <f t="shared" si="109"/>
        <v>0</v>
      </c>
      <c r="Q243" s="34" t="s">
        <v>34</v>
      </c>
      <c r="S243" s="126" t="str">
        <f>'内訳書(一括落札)'!Q223</f>
        <v>-</v>
      </c>
      <c r="T243" s="125" t="e">
        <f t="shared" si="91"/>
        <v>#VALUE!</v>
      </c>
    </row>
    <row r="244" spans="1:20" x14ac:dyDescent="0.15">
      <c r="A244" s="35"/>
      <c r="B244" s="22" t="s">
        <v>50</v>
      </c>
      <c r="C244" s="22" t="s">
        <v>6</v>
      </c>
      <c r="D244" s="58"/>
      <c r="E244" s="33">
        <f t="shared" si="109"/>
        <v>0</v>
      </c>
      <c r="F244" s="33">
        <f t="shared" si="109"/>
        <v>0</v>
      </c>
      <c r="G244" s="33">
        <f t="shared" si="109"/>
        <v>0</v>
      </c>
      <c r="H244" s="33">
        <f t="shared" si="109"/>
        <v>0</v>
      </c>
      <c r="I244" s="33">
        <f t="shared" si="109"/>
        <v>0</v>
      </c>
      <c r="J244" s="33">
        <f t="shared" si="109"/>
        <v>0</v>
      </c>
      <c r="K244" s="33">
        <f t="shared" si="109"/>
        <v>0</v>
      </c>
      <c r="L244" s="33">
        <f t="shared" si="109"/>
        <v>0</v>
      </c>
      <c r="M244" s="33">
        <f t="shared" si="109"/>
        <v>0</v>
      </c>
      <c r="N244" s="33">
        <f t="shared" si="109"/>
        <v>0</v>
      </c>
      <c r="O244" s="33">
        <f t="shared" si="109"/>
        <v>0</v>
      </c>
      <c r="P244" s="33">
        <f t="shared" si="109"/>
        <v>0</v>
      </c>
      <c r="Q244" s="34" t="s">
        <v>34</v>
      </c>
      <c r="S244" s="126" t="str">
        <f>'内訳書(一括落札)'!Q224</f>
        <v>-</v>
      </c>
      <c r="T244" s="125" t="e">
        <f t="shared" si="91"/>
        <v>#VALUE!</v>
      </c>
    </row>
    <row r="245" spans="1:20" x14ac:dyDescent="0.15">
      <c r="A245" s="295" t="s">
        <v>18</v>
      </c>
      <c r="B245" s="296"/>
      <c r="C245" s="29" t="s">
        <v>6</v>
      </c>
      <c r="D245" s="36"/>
      <c r="E245" s="37">
        <f t="shared" ref="E245:P245" si="110">ROUNDDOWN(SUM(E241:E244),0)</f>
        <v>0</v>
      </c>
      <c r="F245" s="37">
        <f t="shared" si="110"/>
        <v>0</v>
      </c>
      <c r="G245" s="37">
        <f t="shared" si="110"/>
        <v>0</v>
      </c>
      <c r="H245" s="37">
        <f t="shared" si="110"/>
        <v>0</v>
      </c>
      <c r="I245" s="37">
        <f t="shared" si="110"/>
        <v>0</v>
      </c>
      <c r="J245" s="38">
        <f t="shared" si="110"/>
        <v>0</v>
      </c>
      <c r="K245" s="37">
        <f t="shared" si="110"/>
        <v>0</v>
      </c>
      <c r="L245" s="37">
        <f t="shared" si="110"/>
        <v>0</v>
      </c>
      <c r="M245" s="37">
        <f t="shared" si="110"/>
        <v>0</v>
      </c>
      <c r="N245" s="37">
        <f t="shared" si="110"/>
        <v>0</v>
      </c>
      <c r="O245" s="37">
        <f t="shared" si="110"/>
        <v>0</v>
      </c>
      <c r="P245" s="37">
        <f t="shared" si="110"/>
        <v>0</v>
      </c>
      <c r="Q245" s="39">
        <f>SUM(E245:P245)</f>
        <v>0</v>
      </c>
      <c r="S245" s="126">
        <f>'内訳書(一括落札)'!Q225</f>
        <v>0</v>
      </c>
      <c r="T245" s="125">
        <f t="shared" si="91"/>
        <v>0</v>
      </c>
    </row>
    <row r="246" spans="1:20" x14ac:dyDescent="0.15">
      <c r="A246" s="2"/>
      <c r="B246" s="2"/>
      <c r="C246" s="2"/>
      <c r="D246" s="2"/>
      <c r="E246" s="2"/>
      <c r="F246" s="2"/>
      <c r="G246" s="2"/>
      <c r="H246" s="2"/>
      <c r="I246" s="2"/>
      <c r="J246" s="2"/>
      <c r="K246" s="2"/>
      <c r="L246" s="2"/>
      <c r="M246" s="2"/>
      <c r="N246" s="2"/>
      <c r="O246" s="2"/>
      <c r="P246" s="305"/>
      <c r="Q246" s="305"/>
      <c r="S246" s="126">
        <f>'内訳書(一括落札)'!Q226</f>
        <v>0</v>
      </c>
      <c r="T246" s="125">
        <f t="shared" si="91"/>
        <v>0</v>
      </c>
    </row>
    <row r="247" spans="1:20" x14ac:dyDescent="0.15">
      <c r="A247" s="297" t="s">
        <v>56</v>
      </c>
      <c r="B247" s="298"/>
      <c r="C247" s="14" t="s">
        <v>2</v>
      </c>
      <c r="D247" s="14" t="s">
        <v>10</v>
      </c>
      <c r="E247" s="84" t="str">
        <f>'内訳書(一括落札)'!E227</f>
        <v>2021/10</v>
      </c>
      <c r="F247" s="84" t="str">
        <f>'内訳書(一括落札)'!F227</f>
        <v>2021/11</v>
      </c>
      <c r="G247" s="84" t="str">
        <f>'内訳書(一括落札)'!G227</f>
        <v>2021/12</v>
      </c>
      <c r="H247" s="84" t="str">
        <f>'内訳書(一括落札)'!H227</f>
        <v>2022/1</v>
      </c>
      <c r="I247" s="84" t="str">
        <f>'内訳書(一括落札)'!I227</f>
        <v>2022/2</v>
      </c>
      <c r="J247" s="84" t="str">
        <f>'内訳書(一括落札)'!J227</f>
        <v>2022/3</v>
      </c>
      <c r="K247" s="84" t="str">
        <f>'内訳書(一括落札)'!K227</f>
        <v>2022/4</v>
      </c>
      <c r="L247" s="84" t="str">
        <f>'内訳書(一括落札)'!L227</f>
        <v>2022/5</v>
      </c>
      <c r="M247" s="84" t="str">
        <f>'内訳書(一括落札)'!M227</f>
        <v>2022/6</v>
      </c>
      <c r="N247" s="84" t="str">
        <f>'内訳書(一括落札)'!N227</f>
        <v>2022/7</v>
      </c>
      <c r="O247" s="84" t="str">
        <f>'内訳書(一括落札)'!O227</f>
        <v>2022/8</v>
      </c>
      <c r="P247" s="84" t="str">
        <f>'内訳書(一括落札)'!P227</f>
        <v>2022/9</v>
      </c>
      <c r="Q247" s="15" t="s">
        <v>8</v>
      </c>
      <c r="S247" s="126" t="str">
        <f>'内訳書(一括落札)'!Q227</f>
        <v>年間合計</v>
      </c>
      <c r="T247" s="125" t="e">
        <f t="shared" si="91"/>
        <v>#VALUE!</v>
      </c>
    </row>
    <row r="248" spans="1:20" x14ac:dyDescent="0.15">
      <c r="A248" s="299" t="s">
        <v>32</v>
      </c>
      <c r="B248" s="300"/>
      <c r="C248" s="16" t="s">
        <v>33</v>
      </c>
      <c r="D248" s="17"/>
      <c r="E248" s="90">
        <f>'内訳書(一括落札)'!E228</f>
        <v>60</v>
      </c>
      <c r="F248" s="90">
        <f>'内訳書(一括落札)'!F228</f>
        <v>60</v>
      </c>
      <c r="G248" s="90">
        <f>'内訳書(一括落札)'!G228</f>
        <v>60</v>
      </c>
      <c r="H248" s="90">
        <f>'内訳書(一括落札)'!H228</f>
        <v>60</v>
      </c>
      <c r="I248" s="90">
        <f>'内訳書(一括落札)'!I228</f>
        <v>60</v>
      </c>
      <c r="J248" s="90">
        <f>'内訳書(一括落札)'!J228</f>
        <v>60</v>
      </c>
      <c r="K248" s="90">
        <f>'内訳書(一括落札)'!K228</f>
        <v>60</v>
      </c>
      <c r="L248" s="90">
        <f>'内訳書(一括落札)'!L228</f>
        <v>60</v>
      </c>
      <c r="M248" s="90">
        <f>'内訳書(一括落札)'!M228</f>
        <v>60</v>
      </c>
      <c r="N248" s="90">
        <f>'内訳書(一括落札)'!N228</f>
        <v>60</v>
      </c>
      <c r="O248" s="90">
        <f>'内訳書(一括落札)'!O228</f>
        <v>60</v>
      </c>
      <c r="P248" s="90">
        <f>'内訳書(一括落札)'!P228</f>
        <v>60</v>
      </c>
      <c r="Q248" s="18" t="s">
        <v>34</v>
      </c>
      <c r="S248" s="126" t="str">
        <f>'内訳書(一括落札)'!Q228</f>
        <v>-</v>
      </c>
      <c r="T248" s="125" t="e">
        <f t="shared" si="91"/>
        <v>#VALUE!</v>
      </c>
    </row>
    <row r="249" spans="1:20" x14ac:dyDescent="0.15">
      <c r="A249" s="287" t="s">
        <v>1</v>
      </c>
      <c r="B249" s="288"/>
      <c r="C249" s="19" t="s">
        <v>36</v>
      </c>
      <c r="D249" s="20"/>
      <c r="E249" s="95">
        <f>'内訳書(一括落札)'!E229</f>
        <v>100</v>
      </c>
      <c r="F249" s="95">
        <f>'内訳書(一括落札)'!F229</f>
        <v>100</v>
      </c>
      <c r="G249" s="95">
        <f>'内訳書(一括落札)'!G229</f>
        <v>100</v>
      </c>
      <c r="H249" s="95">
        <f>'内訳書(一括落札)'!H229</f>
        <v>100</v>
      </c>
      <c r="I249" s="95">
        <f>'内訳書(一括落札)'!I229</f>
        <v>100</v>
      </c>
      <c r="J249" s="96">
        <f>'内訳書(一括落札)'!J229</f>
        <v>100</v>
      </c>
      <c r="K249" s="95">
        <f>'内訳書(一括落札)'!K229</f>
        <v>100</v>
      </c>
      <c r="L249" s="95">
        <f>'内訳書(一括落札)'!L229</f>
        <v>100</v>
      </c>
      <c r="M249" s="95">
        <f>'内訳書(一括落札)'!M229</f>
        <v>100</v>
      </c>
      <c r="N249" s="95">
        <f>'内訳書(一括落札)'!N229</f>
        <v>100</v>
      </c>
      <c r="O249" s="95">
        <f>'内訳書(一括落札)'!O229</f>
        <v>100</v>
      </c>
      <c r="P249" s="95">
        <f>'内訳書(一括落札)'!P229</f>
        <v>100</v>
      </c>
      <c r="Q249" s="21" t="s">
        <v>34</v>
      </c>
      <c r="S249" s="126" t="str">
        <f>'内訳書(一括落札)'!Q229</f>
        <v>-</v>
      </c>
      <c r="T249" s="125" t="e">
        <f t="shared" si="91"/>
        <v>#VALUE!</v>
      </c>
    </row>
    <row r="250" spans="1:20" ht="13.5" customHeight="1" x14ac:dyDescent="0.15">
      <c r="A250" s="289" t="s">
        <v>38</v>
      </c>
      <c r="B250" s="22" t="s">
        <v>47</v>
      </c>
      <c r="C250" s="22" t="s">
        <v>40</v>
      </c>
      <c r="D250" s="23"/>
      <c r="E250" s="94">
        <f>'内訳書(一括落札)'!E230</f>
        <v>2800</v>
      </c>
      <c r="F250" s="94">
        <f>'内訳書(一括落札)'!F230</f>
        <v>0</v>
      </c>
      <c r="G250" s="94">
        <f>'内訳書(一括落札)'!G230</f>
        <v>0</v>
      </c>
      <c r="H250" s="94">
        <f>'内訳書(一括落札)'!H230</f>
        <v>0</v>
      </c>
      <c r="I250" s="94">
        <f>'内訳書(一括落札)'!I230</f>
        <v>0</v>
      </c>
      <c r="J250" s="94">
        <f>'内訳書(一括落札)'!J230</f>
        <v>0</v>
      </c>
      <c r="K250" s="94">
        <f>'内訳書(一括落札)'!K230</f>
        <v>0</v>
      </c>
      <c r="L250" s="94">
        <f>'内訳書(一括落札)'!L230</f>
        <v>0</v>
      </c>
      <c r="M250" s="94">
        <f>'内訳書(一括落札)'!M230</f>
        <v>0</v>
      </c>
      <c r="N250" s="94">
        <f>'内訳書(一括落札)'!N230</f>
        <v>0</v>
      </c>
      <c r="O250" s="94">
        <f>'内訳書(一括落札)'!O230</f>
        <v>3120</v>
      </c>
      <c r="P250" s="94">
        <f>'内訳書(一括落札)'!P230</f>
        <v>3000</v>
      </c>
      <c r="Q250" s="21">
        <f>SUM(E250:P250)</f>
        <v>8920</v>
      </c>
      <c r="S250" s="126">
        <f>'内訳書(一括落札)'!Q230</f>
        <v>8920</v>
      </c>
      <c r="T250" s="125">
        <f t="shared" si="91"/>
        <v>0</v>
      </c>
    </row>
    <row r="251" spans="1:20" x14ac:dyDescent="0.15">
      <c r="A251" s="290"/>
      <c r="B251" s="22" t="s">
        <v>49</v>
      </c>
      <c r="C251" s="22" t="s">
        <v>40</v>
      </c>
      <c r="D251" s="23"/>
      <c r="E251" s="94">
        <f>'内訳書(一括落札)'!E231</f>
        <v>3500</v>
      </c>
      <c r="F251" s="94">
        <f>'内訳書(一括落札)'!F231</f>
        <v>6700</v>
      </c>
      <c r="G251" s="94">
        <f>'内訳書(一括落札)'!G231</f>
        <v>5500</v>
      </c>
      <c r="H251" s="94">
        <f>'内訳書(一括落札)'!H231</f>
        <v>6100</v>
      </c>
      <c r="I251" s="94">
        <f>'内訳書(一括落札)'!I231</f>
        <v>6600</v>
      </c>
      <c r="J251" s="94">
        <f>'内訳書(一括落札)'!J231</f>
        <v>6200</v>
      </c>
      <c r="K251" s="94">
        <f>'内訳書(一括落札)'!K231</f>
        <v>6400</v>
      </c>
      <c r="L251" s="94">
        <f>'内訳書(一括落札)'!L231</f>
        <v>6200</v>
      </c>
      <c r="M251" s="94">
        <f>'内訳書(一括落札)'!M231</f>
        <v>5400</v>
      </c>
      <c r="N251" s="94">
        <f>'内訳書(一括落札)'!N231</f>
        <v>6800</v>
      </c>
      <c r="O251" s="94">
        <f>'内訳書(一括落札)'!O231</f>
        <v>4000</v>
      </c>
      <c r="P251" s="94">
        <f>'内訳書(一括落札)'!P231</f>
        <v>3800</v>
      </c>
      <c r="Q251" s="21">
        <f>SUM(E251:P251)</f>
        <v>67200</v>
      </c>
      <c r="S251" s="126">
        <f>'内訳書(一括落札)'!Q231</f>
        <v>67200</v>
      </c>
      <c r="T251" s="125">
        <f t="shared" si="91"/>
        <v>0</v>
      </c>
    </row>
    <row r="252" spans="1:20" x14ac:dyDescent="0.15">
      <c r="A252" s="291"/>
      <c r="B252" s="22" t="s">
        <v>50</v>
      </c>
      <c r="C252" s="22" t="s">
        <v>40</v>
      </c>
      <c r="D252" s="23"/>
      <c r="E252" s="94">
        <f>'内訳書(一括落札)'!E232</f>
        <v>5700</v>
      </c>
      <c r="F252" s="94">
        <f>'内訳書(一括落札)'!F232</f>
        <v>5300</v>
      </c>
      <c r="G252" s="94">
        <f>'内訳書(一括落札)'!G232</f>
        <v>5700</v>
      </c>
      <c r="H252" s="94">
        <f>'内訳書(一括落札)'!H232</f>
        <v>5700</v>
      </c>
      <c r="I252" s="94">
        <f>'内訳書(一括落札)'!I232</f>
        <v>5500</v>
      </c>
      <c r="J252" s="94">
        <f>'内訳書(一括落札)'!J232</f>
        <v>4800</v>
      </c>
      <c r="K252" s="94">
        <f>'内訳書(一括落札)'!K232</f>
        <v>6000</v>
      </c>
      <c r="L252" s="94">
        <f>'内訳書(一括落札)'!L232</f>
        <v>5900</v>
      </c>
      <c r="M252" s="94">
        <f>'内訳書(一括落札)'!M232</f>
        <v>6700</v>
      </c>
      <c r="N252" s="94">
        <f>'内訳書(一括落札)'!N232</f>
        <v>5500</v>
      </c>
      <c r="O252" s="94">
        <f>'内訳書(一括落札)'!O232</f>
        <v>6800</v>
      </c>
      <c r="P252" s="94">
        <f>'内訳書(一括落札)'!P232</f>
        <v>6300</v>
      </c>
      <c r="Q252" s="21">
        <f>SUM(E252:P252)</f>
        <v>69900</v>
      </c>
      <c r="S252" s="126">
        <f>'内訳書(一括落札)'!Q232</f>
        <v>69900</v>
      </c>
      <c r="T252" s="125">
        <f t="shared" si="91"/>
        <v>0</v>
      </c>
    </row>
    <row r="253" spans="1:20" x14ac:dyDescent="0.15">
      <c r="A253" s="292"/>
      <c r="B253" s="24" t="s">
        <v>0</v>
      </c>
      <c r="C253" s="24" t="s">
        <v>40</v>
      </c>
      <c r="D253" s="25"/>
      <c r="E253" s="26">
        <f>SUM(E250:E252)</f>
        <v>12000</v>
      </c>
      <c r="F253" s="26">
        <f t="shared" ref="F253:P253" si="111">SUM(F250:F252)</f>
        <v>12000</v>
      </c>
      <c r="G253" s="26">
        <f t="shared" si="111"/>
        <v>11200</v>
      </c>
      <c r="H253" s="26">
        <f t="shared" si="111"/>
        <v>11800</v>
      </c>
      <c r="I253" s="26">
        <f t="shared" si="111"/>
        <v>12100</v>
      </c>
      <c r="J253" s="27">
        <f t="shared" si="111"/>
        <v>11000</v>
      </c>
      <c r="K253" s="26">
        <f t="shared" si="111"/>
        <v>12400</v>
      </c>
      <c r="L253" s="26">
        <f t="shared" si="111"/>
        <v>12100</v>
      </c>
      <c r="M253" s="26">
        <f t="shared" si="111"/>
        <v>12100</v>
      </c>
      <c r="N253" s="26">
        <f t="shared" si="111"/>
        <v>12300</v>
      </c>
      <c r="O253" s="26">
        <f t="shared" si="111"/>
        <v>13920</v>
      </c>
      <c r="P253" s="26">
        <f t="shared" si="111"/>
        <v>13100</v>
      </c>
      <c r="Q253" s="28">
        <f>SUM(E253:P253)</f>
        <v>146020</v>
      </c>
      <c r="S253" s="126">
        <f>'内訳書(一括落札)'!Q233</f>
        <v>146020</v>
      </c>
      <c r="T253" s="125">
        <f t="shared" si="91"/>
        <v>0</v>
      </c>
    </row>
    <row r="254" spans="1:20" x14ac:dyDescent="0.15">
      <c r="A254" s="293" t="s">
        <v>5</v>
      </c>
      <c r="B254" s="294"/>
      <c r="C254" s="29" t="s">
        <v>6</v>
      </c>
      <c r="D254" s="62"/>
      <c r="E254" s="30">
        <f t="shared" ref="E254:P254" si="112">$D254*E248*(185-E249)/100</f>
        <v>0</v>
      </c>
      <c r="F254" s="30">
        <f t="shared" si="112"/>
        <v>0</v>
      </c>
      <c r="G254" s="30">
        <f t="shared" si="112"/>
        <v>0</v>
      </c>
      <c r="H254" s="30">
        <f t="shared" si="112"/>
        <v>0</v>
      </c>
      <c r="I254" s="30">
        <f t="shared" si="112"/>
        <v>0</v>
      </c>
      <c r="J254" s="30">
        <f t="shared" si="112"/>
        <v>0</v>
      </c>
      <c r="K254" s="30">
        <f t="shared" si="112"/>
        <v>0</v>
      </c>
      <c r="L254" s="30">
        <f t="shared" si="112"/>
        <v>0</v>
      </c>
      <c r="M254" s="30">
        <f t="shared" si="112"/>
        <v>0</v>
      </c>
      <c r="N254" s="30">
        <f t="shared" si="112"/>
        <v>0</v>
      </c>
      <c r="O254" s="30">
        <f t="shared" si="112"/>
        <v>0</v>
      </c>
      <c r="P254" s="30">
        <f t="shared" si="112"/>
        <v>0</v>
      </c>
      <c r="Q254" s="31" t="s">
        <v>34</v>
      </c>
      <c r="S254" s="126" t="str">
        <f>'内訳書(一括落札)'!Q234</f>
        <v>-</v>
      </c>
      <c r="T254" s="125" t="e">
        <f t="shared" si="91"/>
        <v>#VALUE!</v>
      </c>
    </row>
    <row r="255" spans="1:20" x14ac:dyDescent="0.15">
      <c r="A255" s="32" t="s">
        <v>7</v>
      </c>
      <c r="B255" s="22" t="s">
        <v>47</v>
      </c>
      <c r="C255" s="22" t="s">
        <v>6</v>
      </c>
      <c r="D255" s="58"/>
      <c r="E255" s="33">
        <f t="shared" ref="E255:P257" si="113">$D255*E250</f>
        <v>0</v>
      </c>
      <c r="F255" s="33">
        <f t="shared" si="113"/>
        <v>0</v>
      </c>
      <c r="G255" s="33">
        <f t="shared" si="113"/>
        <v>0</v>
      </c>
      <c r="H255" s="33">
        <f t="shared" si="113"/>
        <v>0</v>
      </c>
      <c r="I255" s="33">
        <f t="shared" si="113"/>
        <v>0</v>
      </c>
      <c r="J255" s="33">
        <f t="shared" si="113"/>
        <v>0</v>
      </c>
      <c r="K255" s="33">
        <f t="shared" si="113"/>
        <v>0</v>
      </c>
      <c r="L255" s="33">
        <f t="shared" si="113"/>
        <v>0</v>
      </c>
      <c r="M255" s="33">
        <f t="shared" si="113"/>
        <v>0</v>
      </c>
      <c r="N255" s="33">
        <f t="shared" si="113"/>
        <v>0</v>
      </c>
      <c r="O255" s="33">
        <f t="shared" si="113"/>
        <v>0</v>
      </c>
      <c r="P255" s="33">
        <f t="shared" si="113"/>
        <v>0</v>
      </c>
      <c r="Q255" s="34" t="s">
        <v>34</v>
      </c>
      <c r="S255" s="126" t="str">
        <f>'内訳書(一括落札)'!Q235</f>
        <v>-</v>
      </c>
      <c r="T255" s="125" t="e">
        <f t="shared" si="91"/>
        <v>#VALUE!</v>
      </c>
    </row>
    <row r="256" spans="1:20" x14ac:dyDescent="0.15">
      <c r="A256" s="35"/>
      <c r="B256" s="22" t="s">
        <v>49</v>
      </c>
      <c r="C256" s="22" t="s">
        <v>6</v>
      </c>
      <c r="D256" s="58"/>
      <c r="E256" s="33">
        <f t="shared" si="113"/>
        <v>0</v>
      </c>
      <c r="F256" s="33">
        <f t="shared" si="113"/>
        <v>0</v>
      </c>
      <c r="G256" s="33">
        <f t="shared" si="113"/>
        <v>0</v>
      </c>
      <c r="H256" s="33">
        <f t="shared" si="113"/>
        <v>0</v>
      </c>
      <c r="I256" s="33">
        <f t="shared" si="113"/>
        <v>0</v>
      </c>
      <c r="J256" s="33">
        <f t="shared" si="113"/>
        <v>0</v>
      </c>
      <c r="K256" s="33">
        <f t="shared" si="113"/>
        <v>0</v>
      </c>
      <c r="L256" s="33">
        <f t="shared" si="113"/>
        <v>0</v>
      </c>
      <c r="M256" s="33">
        <f t="shared" si="113"/>
        <v>0</v>
      </c>
      <c r="N256" s="33">
        <f t="shared" si="113"/>
        <v>0</v>
      </c>
      <c r="O256" s="33">
        <f t="shared" si="113"/>
        <v>0</v>
      </c>
      <c r="P256" s="33">
        <f t="shared" si="113"/>
        <v>0</v>
      </c>
      <c r="Q256" s="34" t="s">
        <v>34</v>
      </c>
      <c r="S256" s="126" t="str">
        <f>'内訳書(一括落札)'!Q236</f>
        <v>-</v>
      </c>
      <c r="T256" s="125" t="e">
        <f t="shared" si="91"/>
        <v>#VALUE!</v>
      </c>
    </row>
    <row r="257" spans="1:20" x14ac:dyDescent="0.15">
      <c r="A257" s="35"/>
      <c r="B257" s="22" t="s">
        <v>50</v>
      </c>
      <c r="C257" s="22" t="s">
        <v>6</v>
      </c>
      <c r="D257" s="58"/>
      <c r="E257" s="33">
        <f t="shared" si="113"/>
        <v>0</v>
      </c>
      <c r="F257" s="33">
        <f t="shared" si="113"/>
        <v>0</v>
      </c>
      <c r="G257" s="33">
        <f t="shared" si="113"/>
        <v>0</v>
      </c>
      <c r="H257" s="33">
        <f t="shared" si="113"/>
        <v>0</v>
      </c>
      <c r="I257" s="33">
        <f t="shared" si="113"/>
        <v>0</v>
      </c>
      <c r="J257" s="33">
        <f t="shared" si="113"/>
        <v>0</v>
      </c>
      <c r="K257" s="33">
        <f t="shared" si="113"/>
        <v>0</v>
      </c>
      <c r="L257" s="33">
        <f t="shared" si="113"/>
        <v>0</v>
      </c>
      <c r="M257" s="33">
        <f t="shared" si="113"/>
        <v>0</v>
      </c>
      <c r="N257" s="33">
        <f t="shared" si="113"/>
        <v>0</v>
      </c>
      <c r="O257" s="33">
        <f t="shared" si="113"/>
        <v>0</v>
      </c>
      <c r="P257" s="33">
        <f t="shared" si="113"/>
        <v>0</v>
      </c>
      <c r="Q257" s="34" t="s">
        <v>34</v>
      </c>
      <c r="S257" s="126" t="str">
        <f>'内訳書(一括落札)'!Q237</f>
        <v>-</v>
      </c>
      <c r="T257" s="125" t="e">
        <f t="shared" si="91"/>
        <v>#VALUE!</v>
      </c>
    </row>
    <row r="258" spans="1:20" x14ac:dyDescent="0.15">
      <c r="A258" s="295" t="s">
        <v>18</v>
      </c>
      <c r="B258" s="296"/>
      <c r="C258" s="29" t="s">
        <v>6</v>
      </c>
      <c r="D258" s="36"/>
      <c r="E258" s="37">
        <f t="shared" ref="E258:P258" si="114">ROUNDDOWN(SUM(E254:E257),0)</f>
        <v>0</v>
      </c>
      <c r="F258" s="37">
        <f t="shared" si="114"/>
        <v>0</v>
      </c>
      <c r="G258" s="37">
        <f t="shared" si="114"/>
        <v>0</v>
      </c>
      <c r="H258" s="37">
        <f t="shared" si="114"/>
        <v>0</v>
      </c>
      <c r="I258" s="37">
        <f t="shared" si="114"/>
        <v>0</v>
      </c>
      <c r="J258" s="38">
        <f t="shared" si="114"/>
        <v>0</v>
      </c>
      <c r="K258" s="37">
        <f t="shared" si="114"/>
        <v>0</v>
      </c>
      <c r="L258" s="37">
        <f t="shared" si="114"/>
        <v>0</v>
      </c>
      <c r="M258" s="37">
        <f t="shared" si="114"/>
        <v>0</v>
      </c>
      <c r="N258" s="37">
        <f t="shared" si="114"/>
        <v>0</v>
      </c>
      <c r="O258" s="37">
        <f t="shared" si="114"/>
        <v>0</v>
      </c>
      <c r="P258" s="37">
        <f t="shared" si="114"/>
        <v>0</v>
      </c>
      <c r="Q258" s="39">
        <f>SUM(E258:P258)</f>
        <v>0</v>
      </c>
      <c r="S258" s="126">
        <f>'内訳書(一括落札)'!Q238</f>
        <v>0</v>
      </c>
      <c r="T258" s="125">
        <f t="shared" si="91"/>
        <v>0</v>
      </c>
    </row>
    <row r="259" spans="1:20" x14ac:dyDescent="0.15">
      <c r="A259" s="2"/>
      <c r="B259" s="2"/>
      <c r="C259" s="2"/>
      <c r="D259" s="2"/>
      <c r="E259" s="2"/>
      <c r="F259" s="2"/>
      <c r="G259" s="2"/>
      <c r="H259" s="2"/>
      <c r="I259" s="2"/>
      <c r="J259" s="2"/>
      <c r="K259" s="2"/>
      <c r="L259" s="2"/>
      <c r="M259" s="2"/>
      <c r="N259" s="2"/>
      <c r="O259" s="2"/>
      <c r="P259" s="2"/>
      <c r="Q259" s="2"/>
      <c r="S259" s="126">
        <f>'内訳書(一括落札)'!Q239</f>
        <v>0</v>
      </c>
      <c r="T259" s="125">
        <f t="shared" si="91"/>
        <v>0</v>
      </c>
    </row>
    <row r="260" spans="1:20" x14ac:dyDescent="0.15">
      <c r="A260" s="297" t="s">
        <v>57</v>
      </c>
      <c r="B260" s="298"/>
      <c r="C260" s="14" t="s">
        <v>2</v>
      </c>
      <c r="D260" s="14" t="s">
        <v>10</v>
      </c>
      <c r="E260" s="84" t="str">
        <f>'内訳書(一括落札)'!E240</f>
        <v>2021/10</v>
      </c>
      <c r="F260" s="84" t="str">
        <f>'内訳書(一括落札)'!F240</f>
        <v>2021/11</v>
      </c>
      <c r="G260" s="84" t="str">
        <f>'内訳書(一括落札)'!G240</f>
        <v>2021/12</v>
      </c>
      <c r="H260" s="84" t="str">
        <f>'内訳書(一括落札)'!H240</f>
        <v>2022/1</v>
      </c>
      <c r="I260" s="84" t="str">
        <f>'内訳書(一括落札)'!I240</f>
        <v>2022/2</v>
      </c>
      <c r="J260" s="84" t="str">
        <f>'内訳書(一括落札)'!J240</f>
        <v>2022/3</v>
      </c>
      <c r="K260" s="84" t="str">
        <f>'内訳書(一括落札)'!K240</f>
        <v>2022/4</v>
      </c>
      <c r="L260" s="84" t="str">
        <f>'内訳書(一括落札)'!L240</f>
        <v>2022/5</v>
      </c>
      <c r="M260" s="84" t="str">
        <f>'内訳書(一括落札)'!M240</f>
        <v>2022/6</v>
      </c>
      <c r="N260" s="84" t="str">
        <f>'内訳書(一括落札)'!N240</f>
        <v>2022/7</v>
      </c>
      <c r="O260" s="84" t="str">
        <f>'内訳書(一括落札)'!O240</f>
        <v>2022/8</v>
      </c>
      <c r="P260" s="84" t="str">
        <f>'内訳書(一括落札)'!P240</f>
        <v>2022/9</v>
      </c>
      <c r="Q260" s="15" t="s">
        <v>8</v>
      </c>
      <c r="S260" s="126" t="str">
        <f>'内訳書(一括落札)'!Q240</f>
        <v>年間合計</v>
      </c>
      <c r="T260" s="125" t="e">
        <f t="shared" si="91"/>
        <v>#VALUE!</v>
      </c>
    </row>
    <row r="261" spans="1:20" x14ac:dyDescent="0.15">
      <c r="A261" s="299" t="s">
        <v>32</v>
      </c>
      <c r="B261" s="300"/>
      <c r="C261" s="16" t="s">
        <v>33</v>
      </c>
      <c r="D261" s="17"/>
      <c r="E261" s="90">
        <f>'内訳書(一括落札)'!E241</f>
        <v>273</v>
      </c>
      <c r="F261" s="90">
        <f>'内訳書(一括落札)'!F241</f>
        <v>273</v>
      </c>
      <c r="G261" s="90">
        <f>'内訳書(一括落札)'!G241</f>
        <v>273</v>
      </c>
      <c r="H261" s="90">
        <f>'内訳書(一括落札)'!H241</f>
        <v>273</v>
      </c>
      <c r="I261" s="90">
        <f>'内訳書(一括落札)'!I241</f>
        <v>273</v>
      </c>
      <c r="J261" s="90">
        <f>'内訳書(一括落札)'!J241</f>
        <v>273</v>
      </c>
      <c r="K261" s="90">
        <f>'内訳書(一括落札)'!K241</f>
        <v>273</v>
      </c>
      <c r="L261" s="90">
        <f>'内訳書(一括落札)'!L241</f>
        <v>273</v>
      </c>
      <c r="M261" s="90">
        <f>'内訳書(一括落札)'!M241</f>
        <v>273</v>
      </c>
      <c r="N261" s="90">
        <f>'内訳書(一括落札)'!N241</f>
        <v>273</v>
      </c>
      <c r="O261" s="90">
        <f>'内訳書(一括落札)'!O241</f>
        <v>273</v>
      </c>
      <c r="P261" s="90">
        <f>'内訳書(一括落札)'!P241</f>
        <v>273</v>
      </c>
      <c r="Q261" s="18" t="s">
        <v>34</v>
      </c>
      <c r="S261" s="126" t="str">
        <f>'内訳書(一括落札)'!Q241</f>
        <v>-</v>
      </c>
      <c r="T261" s="125" t="e">
        <f t="shared" si="91"/>
        <v>#VALUE!</v>
      </c>
    </row>
    <row r="262" spans="1:20" x14ac:dyDescent="0.15">
      <c r="A262" s="287" t="s">
        <v>1</v>
      </c>
      <c r="B262" s="288"/>
      <c r="C262" s="19" t="s">
        <v>36</v>
      </c>
      <c r="D262" s="20"/>
      <c r="E262" s="95">
        <f>'内訳書(一括落札)'!E242</f>
        <v>100</v>
      </c>
      <c r="F262" s="95">
        <f>'内訳書(一括落札)'!F242</f>
        <v>100</v>
      </c>
      <c r="G262" s="95">
        <f>'内訳書(一括落札)'!G242</f>
        <v>100</v>
      </c>
      <c r="H262" s="95">
        <f>'内訳書(一括落札)'!H242</f>
        <v>100</v>
      </c>
      <c r="I262" s="95">
        <f>'内訳書(一括落札)'!I242</f>
        <v>100</v>
      </c>
      <c r="J262" s="96">
        <f>'内訳書(一括落札)'!J242</f>
        <v>100</v>
      </c>
      <c r="K262" s="95">
        <f>'内訳書(一括落札)'!K242</f>
        <v>100</v>
      </c>
      <c r="L262" s="95">
        <f>'内訳書(一括落札)'!L242</f>
        <v>100</v>
      </c>
      <c r="M262" s="95">
        <f>'内訳書(一括落札)'!M242</f>
        <v>100</v>
      </c>
      <c r="N262" s="95">
        <f>'内訳書(一括落札)'!N242</f>
        <v>100</v>
      </c>
      <c r="O262" s="95">
        <f>'内訳書(一括落札)'!O242</f>
        <v>100</v>
      </c>
      <c r="P262" s="95">
        <f>'内訳書(一括落札)'!P242</f>
        <v>100</v>
      </c>
      <c r="Q262" s="21" t="s">
        <v>34</v>
      </c>
      <c r="S262" s="126" t="str">
        <f>'内訳書(一括落札)'!Q242</f>
        <v>-</v>
      </c>
      <c r="T262" s="125" t="e">
        <f t="shared" si="91"/>
        <v>#VALUE!</v>
      </c>
    </row>
    <row r="263" spans="1:20" ht="13.5" customHeight="1" x14ac:dyDescent="0.15">
      <c r="A263" s="289" t="s">
        <v>38</v>
      </c>
      <c r="B263" s="22" t="s">
        <v>47</v>
      </c>
      <c r="C263" s="22" t="s">
        <v>40</v>
      </c>
      <c r="D263" s="23"/>
      <c r="E263" s="94">
        <f>'内訳書(一括落札)'!E243</f>
        <v>16600</v>
      </c>
      <c r="F263" s="94">
        <f>'内訳書(一括落札)'!F243</f>
        <v>0</v>
      </c>
      <c r="G263" s="94">
        <f>'内訳書(一括落札)'!G243</f>
        <v>0</v>
      </c>
      <c r="H263" s="94">
        <f>'内訳書(一括落札)'!H243</f>
        <v>0</v>
      </c>
      <c r="I263" s="94">
        <f>'内訳書(一括落札)'!I243</f>
        <v>0</v>
      </c>
      <c r="J263" s="94">
        <f>'内訳書(一括落札)'!J243</f>
        <v>0</v>
      </c>
      <c r="K263" s="94">
        <f>'内訳書(一括落札)'!K243</f>
        <v>0</v>
      </c>
      <c r="L263" s="94">
        <f>'内訳書(一括落札)'!L243</f>
        <v>0</v>
      </c>
      <c r="M263" s="94">
        <f>'内訳書(一括落札)'!M243</f>
        <v>0</v>
      </c>
      <c r="N263" s="94">
        <f>'内訳書(一括落札)'!N243</f>
        <v>0</v>
      </c>
      <c r="O263" s="94">
        <f>'内訳書(一括落札)'!O243</f>
        <v>21049</v>
      </c>
      <c r="P263" s="94">
        <f>'内訳書(一括落札)'!P243</f>
        <v>18592</v>
      </c>
      <c r="Q263" s="21">
        <f>SUM(E263:P263)</f>
        <v>56241</v>
      </c>
      <c r="S263" s="126">
        <f>'内訳書(一括落札)'!Q243</f>
        <v>56241</v>
      </c>
      <c r="T263" s="125">
        <f t="shared" si="91"/>
        <v>0</v>
      </c>
    </row>
    <row r="264" spans="1:20" x14ac:dyDescent="0.15">
      <c r="A264" s="290"/>
      <c r="B264" s="22" t="s">
        <v>49</v>
      </c>
      <c r="C264" s="22" t="s">
        <v>40</v>
      </c>
      <c r="D264" s="23"/>
      <c r="E264" s="94">
        <f>'内訳書(一括落札)'!E244</f>
        <v>18900</v>
      </c>
      <c r="F264" s="94">
        <f>'内訳書(一括落札)'!F244</f>
        <v>39400</v>
      </c>
      <c r="G264" s="94">
        <f>'内訳書(一括落札)'!G244</f>
        <v>30400</v>
      </c>
      <c r="H264" s="94">
        <f>'内訳書(一括落札)'!H244</f>
        <v>32700</v>
      </c>
      <c r="I264" s="94">
        <f>'内訳書(一括落札)'!I244</f>
        <v>35300</v>
      </c>
      <c r="J264" s="94">
        <f>'内訳書(一括落札)'!J244</f>
        <v>33700</v>
      </c>
      <c r="K264" s="94">
        <f>'内訳書(一括落札)'!K244</f>
        <v>35700</v>
      </c>
      <c r="L264" s="94">
        <f>'内訳書(一括落札)'!L244</f>
        <v>34700</v>
      </c>
      <c r="M264" s="94">
        <f>'内訳書(一括落札)'!M244</f>
        <v>29500</v>
      </c>
      <c r="N264" s="94">
        <f>'内訳書(一括落札)'!N244</f>
        <v>40600</v>
      </c>
      <c r="O264" s="94">
        <f>'内訳書(一括落札)'!O244</f>
        <v>23000</v>
      </c>
      <c r="P264" s="94">
        <f>'内訳書(一括落札)'!P244</f>
        <v>20000</v>
      </c>
      <c r="Q264" s="21">
        <f>SUM(E264:P264)</f>
        <v>373900</v>
      </c>
      <c r="S264" s="126">
        <f>'内訳書(一括落札)'!Q244</f>
        <v>373900</v>
      </c>
      <c r="T264" s="125">
        <f t="shared" si="91"/>
        <v>0</v>
      </c>
    </row>
    <row r="265" spans="1:20" x14ac:dyDescent="0.15">
      <c r="A265" s="291"/>
      <c r="B265" s="22" t="s">
        <v>50</v>
      </c>
      <c r="C265" s="22" t="s">
        <v>40</v>
      </c>
      <c r="D265" s="23"/>
      <c r="E265" s="94">
        <f>'内訳書(一括落札)'!E245</f>
        <v>33700</v>
      </c>
      <c r="F265" s="94">
        <f>'内訳書(一括落札)'!F245</f>
        <v>31400</v>
      </c>
      <c r="G265" s="94">
        <f>'内訳書(一括落札)'!G245</f>
        <v>31700</v>
      </c>
      <c r="H265" s="94">
        <f>'内訳書(一括落札)'!H245</f>
        <v>30800</v>
      </c>
      <c r="I265" s="94">
        <f>'内訳書(一括落札)'!I245</f>
        <v>30800</v>
      </c>
      <c r="J265" s="94">
        <f>'内訳書(一括落札)'!J245</f>
        <v>26300</v>
      </c>
      <c r="K265" s="94">
        <f>'内訳書(一括落札)'!K245</f>
        <v>33800</v>
      </c>
      <c r="L265" s="94">
        <f>'内訳書(一括落札)'!L245</f>
        <v>31700</v>
      </c>
      <c r="M265" s="94">
        <f>'内訳書(一括落札)'!M245</f>
        <v>37700</v>
      </c>
      <c r="N265" s="94">
        <f>'内訳書(一括落札)'!N245</f>
        <v>33500</v>
      </c>
      <c r="O265" s="94">
        <f>'内訳書(一括落札)'!O245</f>
        <v>40700</v>
      </c>
      <c r="P265" s="94">
        <f>'内訳書(一括落札)'!P245</f>
        <v>35500</v>
      </c>
      <c r="Q265" s="21">
        <f>SUM(E265:P265)</f>
        <v>397600</v>
      </c>
      <c r="S265" s="126">
        <f>'内訳書(一括落札)'!Q245</f>
        <v>397600</v>
      </c>
      <c r="T265" s="125">
        <f t="shared" si="91"/>
        <v>0</v>
      </c>
    </row>
    <row r="266" spans="1:20" x14ac:dyDescent="0.15">
      <c r="A266" s="292"/>
      <c r="B266" s="24" t="s">
        <v>0</v>
      </c>
      <c r="C266" s="24" t="s">
        <v>40</v>
      </c>
      <c r="D266" s="25"/>
      <c r="E266" s="26">
        <f>SUM(E263:E265)</f>
        <v>69200</v>
      </c>
      <c r="F266" s="26">
        <f t="shared" ref="F266:P266" si="115">SUM(F263:F265)</f>
        <v>70800</v>
      </c>
      <c r="G266" s="26">
        <f t="shared" si="115"/>
        <v>62100</v>
      </c>
      <c r="H266" s="26">
        <f t="shared" si="115"/>
        <v>63500</v>
      </c>
      <c r="I266" s="26">
        <f t="shared" si="115"/>
        <v>66100</v>
      </c>
      <c r="J266" s="27">
        <f t="shared" si="115"/>
        <v>60000</v>
      </c>
      <c r="K266" s="26">
        <f t="shared" si="115"/>
        <v>69500</v>
      </c>
      <c r="L266" s="26">
        <f t="shared" si="115"/>
        <v>66400</v>
      </c>
      <c r="M266" s="26">
        <f t="shared" si="115"/>
        <v>67200</v>
      </c>
      <c r="N266" s="26">
        <f t="shared" si="115"/>
        <v>74100</v>
      </c>
      <c r="O266" s="26">
        <f t="shared" si="115"/>
        <v>84749</v>
      </c>
      <c r="P266" s="26">
        <f t="shared" si="115"/>
        <v>74092</v>
      </c>
      <c r="Q266" s="28">
        <f>SUM(E266:P266)</f>
        <v>827741</v>
      </c>
      <c r="S266" s="126">
        <f>'内訳書(一括落札)'!Q246</f>
        <v>827741</v>
      </c>
      <c r="T266" s="125">
        <f t="shared" ref="T266:T329" si="116">Q266-S266</f>
        <v>0</v>
      </c>
    </row>
    <row r="267" spans="1:20" x14ac:dyDescent="0.15">
      <c r="A267" s="293" t="s">
        <v>5</v>
      </c>
      <c r="B267" s="294"/>
      <c r="C267" s="29" t="s">
        <v>6</v>
      </c>
      <c r="D267" s="62"/>
      <c r="E267" s="30">
        <f t="shared" ref="E267:P267" si="117">$D267*E261*(185-E262)/100</f>
        <v>0</v>
      </c>
      <c r="F267" s="30">
        <f t="shared" si="117"/>
        <v>0</v>
      </c>
      <c r="G267" s="30">
        <f t="shared" si="117"/>
        <v>0</v>
      </c>
      <c r="H267" s="30">
        <f t="shared" si="117"/>
        <v>0</v>
      </c>
      <c r="I267" s="30">
        <f t="shared" si="117"/>
        <v>0</v>
      </c>
      <c r="J267" s="30">
        <f t="shared" si="117"/>
        <v>0</v>
      </c>
      <c r="K267" s="30">
        <f t="shared" si="117"/>
        <v>0</v>
      </c>
      <c r="L267" s="30">
        <f t="shared" si="117"/>
        <v>0</v>
      </c>
      <c r="M267" s="30">
        <f t="shared" si="117"/>
        <v>0</v>
      </c>
      <c r="N267" s="30">
        <f t="shared" si="117"/>
        <v>0</v>
      </c>
      <c r="O267" s="30">
        <f t="shared" si="117"/>
        <v>0</v>
      </c>
      <c r="P267" s="30">
        <f t="shared" si="117"/>
        <v>0</v>
      </c>
      <c r="Q267" s="31" t="s">
        <v>34</v>
      </c>
      <c r="S267" s="126" t="str">
        <f>'内訳書(一括落札)'!Q247</f>
        <v>-</v>
      </c>
      <c r="T267" s="125" t="e">
        <f t="shared" si="116"/>
        <v>#VALUE!</v>
      </c>
    </row>
    <row r="268" spans="1:20" x14ac:dyDescent="0.15">
      <c r="A268" s="32" t="s">
        <v>7</v>
      </c>
      <c r="B268" s="22" t="s">
        <v>47</v>
      </c>
      <c r="C268" s="22" t="s">
        <v>6</v>
      </c>
      <c r="D268" s="58"/>
      <c r="E268" s="33">
        <f t="shared" ref="E268:P270" si="118">$D268*E263</f>
        <v>0</v>
      </c>
      <c r="F268" s="33">
        <f t="shared" si="118"/>
        <v>0</v>
      </c>
      <c r="G268" s="33">
        <f t="shared" si="118"/>
        <v>0</v>
      </c>
      <c r="H268" s="33">
        <f t="shared" si="118"/>
        <v>0</v>
      </c>
      <c r="I268" s="33">
        <f t="shared" si="118"/>
        <v>0</v>
      </c>
      <c r="J268" s="33">
        <f t="shared" si="118"/>
        <v>0</v>
      </c>
      <c r="K268" s="33">
        <f t="shared" si="118"/>
        <v>0</v>
      </c>
      <c r="L268" s="33">
        <f t="shared" si="118"/>
        <v>0</v>
      </c>
      <c r="M268" s="33">
        <f t="shared" si="118"/>
        <v>0</v>
      </c>
      <c r="N268" s="33">
        <f t="shared" si="118"/>
        <v>0</v>
      </c>
      <c r="O268" s="33">
        <f t="shared" si="118"/>
        <v>0</v>
      </c>
      <c r="P268" s="33">
        <f t="shared" si="118"/>
        <v>0</v>
      </c>
      <c r="Q268" s="34" t="s">
        <v>34</v>
      </c>
      <c r="S268" s="126" t="str">
        <f>'内訳書(一括落札)'!Q248</f>
        <v>-</v>
      </c>
      <c r="T268" s="125" t="e">
        <f t="shared" si="116"/>
        <v>#VALUE!</v>
      </c>
    </row>
    <row r="269" spans="1:20" x14ac:dyDescent="0.15">
      <c r="A269" s="35"/>
      <c r="B269" s="22" t="s">
        <v>49</v>
      </c>
      <c r="C269" s="22" t="s">
        <v>6</v>
      </c>
      <c r="D269" s="58"/>
      <c r="E269" s="33">
        <f t="shared" si="118"/>
        <v>0</v>
      </c>
      <c r="F269" s="33">
        <f t="shared" si="118"/>
        <v>0</v>
      </c>
      <c r="G269" s="33">
        <f t="shared" si="118"/>
        <v>0</v>
      </c>
      <c r="H269" s="33">
        <f t="shared" si="118"/>
        <v>0</v>
      </c>
      <c r="I269" s="33">
        <f t="shared" si="118"/>
        <v>0</v>
      </c>
      <c r="J269" s="33">
        <f t="shared" si="118"/>
        <v>0</v>
      </c>
      <c r="K269" s="33">
        <f t="shared" si="118"/>
        <v>0</v>
      </c>
      <c r="L269" s="33">
        <f t="shared" si="118"/>
        <v>0</v>
      </c>
      <c r="M269" s="33">
        <f t="shared" si="118"/>
        <v>0</v>
      </c>
      <c r="N269" s="33">
        <f t="shared" si="118"/>
        <v>0</v>
      </c>
      <c r="O269" s="33">
        <f t="shared" si="118"/>
        <v>0</v>
      </c>
      <c r="P269" s="33">
        <f t="shared" si="118"/>
        <v>0</v>
      </c>
      <c r="Q269" s="34" t="s">
        <v>34</v>
      </c>
      <c r="S269" s="126" t="str">
        <f>'内訳書(一括落札)'!Q249</f>
        <v>-</v>
      </c>
      <c r="T269" s="125" t="e">
        <f t="shared" si="116"/>
        <v>#VALUE!</v>
      </c>
    </row>
    <row r="270" spans="1:20" x14ac:dyDescent="0.15">
      <c r="A270" s="35"/>
      <c r="B270" s="22" t="s">
        <v>50</v>
      </c>
      <c r="C270" s="22" t="s">
        <v>6</v>
      </c>
      <c r="D270" s="58"/>
      <c r="E270" s="33">
        <f t="shared" si="118"/>
        <v>0</v>
      </c>
      <c r="F270" s="33">
        <f t="shared" si="118"/>
        <v>0</v>
      </c>
      <c r="G270" s="33">
        <f t="shared" si="118"/>
        <v>0</v>
      </c>
      <c r="H270" s="33">
        <f t="shared" si="118"/>
        <v>0</v>
      </c>
      <c r="I270" s="33">
        <f t="shared" si="118"/>
        <v>0</v>
      </c>
      <c r="J270" s="33">
        <f t="shared" si="118"/>
        <v>0</v>
      </c>
      <c r="K270" s="33">
        <f t="shared" si="118"/>
        <v>0</v>
      </c>
      <c r="L270" s="33">
        <f t="shared" si="118"/>
        <v>0</v>
      </c>
      <c r="M270" s="33">
        <f t="shared" si="118"/>
        <v>0</v>
      </c>
      <c r="N270" s="33">
        <f t="shared" si="118"/>
        <v>0</v>
      </c>
      <c r="O270" s="33">
        <f t="shared" si="118"/>
        <v>0</v>
      </c>
      <c r="P270" s="33">
        <f t="shared" si="118"/>
        <v>0</v>
      </c>
      <c r="Q270" s="34" t="s">
        <v>34</v>
      </c>
      <c r="S270" s="126" t="str">
        <f>'内訳書(一括落札)'!Q250</f>
        <v>-</v>
      </c>
      <c r="T270" s="125" t="e">
        <f t="shared" si="116"/>
        <v>#VALUE!</v>
      </c>
    </row>
    <row r="271" spans="1:20" x14ac:dyDescent="0.15">
      <c r="A271" s="295" t="s">
        <v>18</v>
      </c>
      <c r="B271" s="296"/>
      <c r="C271" s="29" t="s">
        <v>6</v>
      </c>
      <c r="D271" s="36"/>
      <c r="E271" s="37">
        <f t="shared" ref="E271:P271" si="119">ROUNDDOWN(SUM(E267:E270),0)</f>
        <v>0</v>
      </c>
      <c r="F271" s="37">
        <f t="shared" si="119"/>
        <v>0</v>
      </c>
      <c r="G271" s="37">
        <f t="shared" si="119"/>
        <v>0</v>
      </c>
      <c r="H271" s="37">
        <f t="shared" si="119"/>
        <v>0</v>
      </c>
      <c r="I271" s="37">
        <f t="shared" si="119"/>
        <v>0</v>
      </c>
      <c r="J271" s="38">
        <f t="shared" si="119"/>
        <v>0</v>
      </c>
      <c r="K271" s="37">
        <f t="shared" si="119"/>
        <v>0</v>
      </c>
      <c r="L271" s="37">
        <f t="shared" si="119"/>
        <v>0</v>
      </c>
      <c r="M271" s="37">
        <f t="shared" si="119"/>
        <v>0</v>
      </c>
      <c r="N271" s="37">
        <f t="shared" si="119"/>
        <v>0</v>
      </c>
      <c r="O271" s="37">
        <f t="shared" si="119"/>
        <v>0</v>
      </c>
      <c r="P271" s="37">
        <f t="shared" si="119"/>
        <v>0</v>
      </c>
      <c r="Q271" s="39">
        <f>SUM(E271:P271)</f>
        <v>0</v>
      </c>
      <c r="S271" s="126">
        <f>'内訳書(一括落札)'!Q251</f>
        <v>0</v>
      </c>
      <c r="T271" s="125">
        <f t="shared" si="116"/>
        <v>0</v>
      </c>
    </row>
    <row r="272" spans="1:20" x14ac:dyDescent="0.15">
      <c r="A272" s="2"/>
      <c r="B272" s="2"/>
      <c r="C272" s="2"/>
      <c r="D272" s="2"/>
      <c r="E272" s="2"/>
      <c r="F272" s="2"/>
      <c r="G272" s="2"/>
      <c r="H272" s="2"/>
      <c r="I272" s="2"/>
      <c r="J272" s="2"/>
      <c r="K272" s="2"/>
      <c r="L272" s="2"/>
      <c r="M272" s="2"/>
      <c r="N272" s="2"/>
      <c r="O272" s="2"/>
      <c r="P272" s="2"/>
      <c r="Q272" s="2"/>
      <c r="S272" s="126">
        <f>'内訳書(一括落札)'!Q252</f>
        <v>0</v>
      </c>
      <c r="T272" s="125">
        <f t="shared" si="116"/>
        <v>0</v>
      </c>
    </row>
    <row r="273" spans="1:20" x14ac:dyDescent="0.15">
      <c r="A273" s="301" t="s">
        <v>58</v>
      </c>
      <c r="B273" s="302"/>
      <c r="C273" s="14" t="s">
        <v>2</v>
      </c>
      <c r="D273" s="14" t="s">
        <v>10</v>
      </c>
      <c r="E273" s="84" t="str">
        <f>'内訳書(一括落札)'!E253</f>
        <v>2021/10</v>
      </c>
      <c r="F273" s="84" t="str">
        <f>'内訳書(一括落札)'!F253</f>
        <v>2021/11</v>
      </c>
      <c r="G273" s="84" t="str">
        <f>'内訳書(一括落札)'!G253</f>
        <v>2021/12</v>
      </c>
      <c r="H273" s="84" t="str">
        <f>'内訳書(一括落札)'!H253</f>
        <v>2022/1</v>
      </c>
      <c r="I273" s="84" t="str">
        <f>'内訳書(一括落札)'!I253</f>
        <v>2022/2</v>
      </c>
      <c r="J273" s="84" t="str">
        <f>'内訳書(一括落札)'!J253</f>
        <v>2022/3</v>
      </c>
      <c r="K273" s="84" t="str">
        <f>'内訳書(一括落札)'!K253</f>
        <v>2022/4</v>
      </c>
      <c r="L273" s="84" t="str">
        <f>'内訳書(一括落札)'!L253</f>
        <v>2022/5</v>
      </c>
      <c r="M273" s="84" t="str">
        <f>'内訳書(一括落札)'!M253</f>
        <v>2022/6</v>
      </c>
      <c r="N273" s="84" t="str">
        <f>'内訳書(一括落札)'!N253</f>
        <v>2022/7</v>
      </c>
      <c r="O273" s="84" t="str">
        <f>'内訳書(一括落札)'!O253</f>
        <v>2022/8</v>
      </c>
      <c r="P273" s="84" t="str">
        <f>'内訳書(一括落札)'!P253</f>
        <v>2022/9</v>
      </c>
      <c r="Q273" s="15" t="s">
        <v>8</v>
      </c>
      <c r="S273" s="126" t="str">
        <f>'内訳書(一括落札)'!Q253</f>
        <v>年間合計</v>
      </c>
      <c r="T273" s="125" t="e">
        <f t="shared" si="116"/>
        <v>#VALUE!</v>
      </c>
    </row>
    <row r="274" spans="1:20" x14ac:dyDescent="0.15">
      <c r="A274" s="299" t="s">
        <v>32</v>
      </c>
      <c r="B274" s="300"/>
      <c r="C274" s="16" t="s">
        <v>33</v>
      </c>
      <c r="D274" s="17"/>
      <c r="E274" s="90">
        <f>'内訳書(一括落札)'!E254</f>
        <v>173</v>
      </c>
      <c r="F274" s="90">
        <f>'内訳書(一括落札)'!F254</f>
        <v>173</v>
      </c>
      <c r="G274" s="90">
        <f>'内訳書(一括落札)'!G254</f>
        <v>173</v>
      </c>
      <c r="H274" s="90">
        <f>'内訳書(一括落札)'!H254</f>
        <v>173</v>
      </c>
      <c r="I274" s="90">
        <f>'内訳書(一括落札)'!I254</f>
        <v>173</v>
      </c>
      <c r="J274" s="90">
        <f>'内訳書(一括落札)'!J254</f>
        <v>173</v>
      </c>
      <c r="K274" s="90">
        <f>'内訳書(一括落札)'!K254</f>
        <v>173</v>
      </c>
      <c r="L274" s="90">
        <f>'内訳書(一括落札)'!L254</f>
        <v>173</v>
      </c>
      <c r="M274" s="90">
        <f>'内訳書(一括落札)'!M254</f>
        <v>173</v>
      </c>
      <c r="N274" s="90">
        <f>'内訳書(一括落札)'!N254</f>
        <v>173</v>
      </c>
      <c r="O274" s="90">
        <f>'内訳書(一括落札)'!O254</f>
        <v>173</v>
      </c>
      <c r="P274" s="90">
        <f>'内訳書(一括落札)'!P254</f>
        <v>173</v>
      </c>
      <c r="Q274" s="18" t="s">
        <v>34</v>
      </c>
      <c r="S274" s="126" t="str">
        <f>'内訳書(一括落札)'!Q254</f>
        <v>-</v>
      </c>
      <c r="T274" s="125" t="e">
        <f t="shared" si="116"/>
        <v>#VALUE!</v>
      </c>
    </row>
    <row r="275" spans="1:20" x14ac:dyDescent="0.15">
      <c r="A275" s="287" t="s">
        <v>1</v>
      </c>
      <c r="B275" s="288"/>
      <c r="C275" s="19" t="s">
        <v>36</v>
      </c>
      <c r="D275" s="20"/>
      <c r="E275" s="91">
        <f>'内訳書(一括落札)'!E255</f>
        <v>100</v>
      </c>
      <c r="F275" s="91">
        <f>'内訳書(一括落札)'!F255</f>
        <v>100</v>
      </c>
      <c r="G275" s="91">
        <f>'内訳書(一括落札)'!G255</f>
        <v>100</v>
      </c>
      <c r="H275" s="91">
        <f>'内訳書(一括落札)'!H255</f>
        <v>100</v>
      </c>
      <c r="I275" s="91">
        <f>'内訳書(一括落札)'!I255</f>
        <v>100</v>
      </c>
      <c r="J275" s="92">
        <f>'内訳書(一括落札)'!J255</f>
        <v>100</v>
      </c>
      <c r="K275" s="91">
        <f>'内訳書(一括落札)'!K255</f>
        <v>100</v>
      </c>
      <c r="L275" s="91">
        <f>'内訳書(一括落札)'!L255</f>
        <v>100</v>
      </c>
      <c r="M275" s="91">
        <f>'内訳書(一括落札)'!M255</f>
        <v>100</v>
      </c>
      <c r="N275" s="91">
        <f>'内訳書(一括落札)'!N255</f>
        <v>100</v>
      </c>
      <c r="O275" s="91">
        <f>'内訳書(一括落札)'!O255</f>
        <v>100</v>
      </c>
      <c r="P275" s="91">
        <f>'内訳書(一括落札)'!P255</f>
        <v>100</v>
      </c>
      <c r="Q275" s="21" t="s">
        <v>34</v>
      </c>
      <c r="S275" s="126" t="str">
        <f>'内訳書(一括落札)'!Q255</f>
        <v>-</v>
      </c>
      <c r="T275" s="125" t="e">
        <f t="shared" si="116"/>
        <v>#VALUE!</v>
      </c>
    </row>
    <row r="276" spans="1:20" x14ac:dyDescent="0.15">
      <c r="A276" s="289" t="s">
        <v>38</v>
      </c>
      <c r="B276" s="22" t="s">
        <v>3</v>
      </c>
      <c r="C276" s="22" t="s">
        <v>40</v>
      </c>
      <c r="D276" s="23"/>
      <c r="E276" s="93">
        <f>'内訳書(一括落札)'!E256</f>
        <v>0</v>
      </c>
      <c r="F276" s="93">
        <f>'内訳書(一括落札)'!F256</f>
        <v>0</v>
      </c>
      <c r="G276" s="93">
        <f>'内訳書(一括落札)'!G256</f>
        <v>0</v>
      </c>
      <c r="H276" s="93">
        <f>'内訳書(一括落札)'!H256</f>
        <v>0</v>
      </c>
      <c r="I276" s="93">
        <f>'内訳書(一括落札)'!I256</f>
        <v>0</v>
      </c>
      <c r="J276" s="93">
        <f>'内訳書(一括落札)'!J256</f>
        <v>0</v>
      </c>
      <c r="K276" s="93">
        <f>'内訳書(一括落札)'!K256</f>
        <v>0</v>
      </c>
      <c r="L276" s="93">
        <f>'内訳書(一括落札)'!L256</f>
        <v>0</v>
      </c>
      <c r="M276" s="93">
        <f>'内訳書(一括落札)'!M256</f>
        <v>0</v>
      </c>
      <c r="N276" s="94">
        <f>'内訳書(一括落札)'!N256</f>
        <v>53060</v>
      </c>
      <c r="O276" s="94">
        <f>'内訳書(一括落札)'!O256</f>
        <v>54399</v>
      </c>
      <c r="P276" s="94">
        <f>'内訳書(一括落札)'!P256</f>
        <v>59355</v>
      </c>
      <c r="Q276" s="21">
        <f>SUM(E276:P276)</f>
        <v>166814</v>
      </c>
      <c r="S276" s="126">
        <f>'内訳書(一括落札)'!Q256</f>
        <v>166814</v>
      </c>
      <c r="T276" s="125">
        <f t="shared" si="116"/>
        <v>0</v>
      </c>
    </row>
    <row r="277" spans="1:20" x14ac:dyDescent="0.15">
      <c r="A277" s="291"/>
      <c r="B277" s="22" t="s">
        <v>4</v>
      </c>
      <c r="C277" s="22" t="s">
        <v>40</v>
      </c>
      <c r="D277" s="23"/>
      <c r="E277" s="94">
        <f>'内訳書(一括落札)'!E257</f>
        <v>54047</v>
      </c>
      <c r="F277" s="94">
        <f>'内訳書(一括落札)'!F257</f>
        <v>54986</v>
      </c>
      <c r="G277" s="94">
        <f>'内訳書(一括落札)'!G257</f>
        <v>52431</v>
      </c>
      <c r="H277" s="94">
        <f>'内訳書(一括落札)'!H257</f>
        <v>54884</v>
      </c>
      <c r="I277" s="94">
        <f>'内訳書(一括落札)'!I257</f>
        <v>54380</v>
      </c>
      <c r="J277" s="94">
        <f>'内訳書(一括落札)'!J257</f>
        <v>48510</v>
      </c>
      <c r="K277" s="94">
        <f>'内訳書(一括落札)'!K257</f>
        <v>51281</v>
      </c>
      <c r="L277" s="94">
        <f>'内訳書(一括落札)'!L257</f>
        <v>50852</v>
      </c>
      <c r="M277" s="94">
        <f>'内訳書(一括落札)'!M257</f>
        <v>54183</v>
      </c>
      <c r="N277" s="94">
        <f>'内訳書(一括落札)'!N257</f>
        <v>0</v>
      </c>
      <c r="O277" s="94">
        <f>'内訳書(一括落札)'!O257</f>
        <v>0</v>
      </c>
      <c r="P277" s="94">
        <f>'内訳書(一括落札)'!P257</f>
        <v>0</v>
      </c>
      <c r="Q277" s="21">
        <f>SUM(E277:P277)</f>
        <v>475554</v>
      </c>
      <c r="S277" s="126">
        <f>'内訳書(一括落札)'!Q257</f>
        <v>475554</v>
      </c>
      <c r="T277" s="125">
        <f t="shared" si="116"/>
        <v>0</v>
      </c>
    </row>
    <row r="278" spans="1:20" x14ac:dyDescent="0.15">
      <c r="A278" s="292"/>
      <c r="B278" s="24" t="s">
        <v>0</v>
      </c>
      <c r="C278" s="24" t="s">
        <v>40</v>
      </c>
      <c r="D278" s="25"/>
      <c r="E278" s="26">
        <f t="shared" ref="E278:P278" si="120">SUM(E276:E277)</f>
        <v>54047</v>
      </c>
      <c r="F278" s="26">
        <f t="shared" si="120"/>
        <v>54986</v>
      </c>
      <c r="G278" s="26">
        <f t="shared" si="120"/>
        <v>52431</v>
      </c>
      <c r="H278" s="26">
        <f t="shared" si="120"/>
        <v>54884</v>
      </c>
      <c r="I278" s="26">
        <f t="shared" si="120"/>
        <v>54380</v>
      </c>
      <c r="J278" s="26">
        <f t="shared" si="120"/>
        <v>48510</v>
      </c>
      <c r="K278" s="26">
        <f t="shared" si="120"/>
        <v>51281</v>
      </c>
      <c r="L278" s="26">
        <f t="shared" si="120"/>
        <v>50852</v>
      </c>
      <c r="M278" s="26">
        <f t="shared" si="120"/>
        <v>54183</v>
      </c>
      <c r="N278" s="26">
        <f t="shared" si="120"/>
        <v>53060</v>
      </c>
      <c r="O278" s="26">
        <f t="shared" si="120"/>
        <v>54399</v>
      </c>
      <c r="P278" s="26">
        <f t="shared" si="120"/>
        <v>59355</v>
      </c>
      <c r="Q278" s="28">
        <f>SUM(E278:P278)</f>
        <v>642368</v>
      </c>
      <c r="S278" s="126">
        <f>'内訳書(一括落札)'!Q258</f>
        <v>642368</v>
      </c>
      <c r="T278" s="125">
        <f t="shared" si="116"/>
        <v>0</v>
      </c>
    </row>
    <row r="279" spans="1:20" x14ac:dyDescent="0.15">
      <c r="A279" s="293" t="s">
        <v>5</v>
      </c>
      <c r="B279" s="294"/>
      <c r="C279" s="29" t="s">
        <v>6</v>
      </c>
      <c r="D279" s="57"/>
      <c r="E279" s="30">
        <f t="shared" ref="E279:G279" si="121">$D279*E274*(185-E275)/100</f>
        <v>0</v>
      </c>
      <c r="F279" s="30">
        <f t="shared" si="121"/>
        <v>0</v>
      </c>
      <c r="G279" s="30">
        <f t="shared" si="121"/>
        <v>0</v>
      </c>
      <c r="H279" s="30">
        <f>$D279*H274*(185-H275)/100</f>
        <v>0</v>
      </c>
      <c r="I279" s="30">
        <f t="shared" ref="I279:J279" si="122">$D279*I274*(185-I275)/100</f>
        <v>0</v>
      </c>
      <c r="J279" s="30">
        <f t="shared" si="122"/>
        <v>0</v>
      </c>
      <c r="K279" s="30">
        <f>$D279*K274*(185-K275)/100</f>
        <v>0</v>
      </c>
      <c r="L279" s="30">
        <f t="shared" ref="L279:P279" si="123">$D279*L274*(185-L275)/100</f>
        <v>0</v>
      </c>
      <c r="M279" s="30">
        <f t="shared" si="123"/>
        <v>0</v>
      </c>
      <c r="N279" s="30">
        <f t="shared" si="123"/>
        <v>0</v>
      </c>
      <c r="O279" s="30">
        <f t="shared" si="123"/>
        <v>0</v>
      </c>
      <c r="P279" s="30">
        <f t="shared" si="123"/>
        <v>0</v>
      </c>
      <c r="Q279" s="31" t="s">
        <v>34</v>
      </c>
      <c r="S279" s="126" t="str">
        <f>'内訳書(一括落札)'!Q259</f>
        <v>-</v>
      </c>
      <c r="T279" s="125" t="e">
        <f t="shared" si="116"/>
        <v>#VALUE!</v>
      </c>
    </row>
    <row r="280" spans="1:20" x14ac:dyDescent="0.15">
      <c r="A280" s="32" t="s">
        <v>7</v>
      </c>
      <c r="B280" s="22" t="s">
        <v>3</v>
      </c>
      <c r="C280" s="22" t="s">
        <v>6</v>
      </c>
      <c r="D280" s="58"/>
      <c r="E280" s="33">
        <f t="shared" ref="E280:J281" si="124">$D280*E276</f>
        <v>0</v>
      </c>
      <c r="F280" s="33">
        <f t="shared" si="124"/>
        <v>0</v>
      </c>
      <c r="G280" s="33">
        <f t="shared" si="124"/>
        <v>0</v>
      </c>
      <c r="H280" s="33">
        <f t="shared" si="124"/>
        <v>0</v>
      </c>
      <c r="I280" s="33">
        <f t="shared" si="124"/>
        <v>0</v>
      </c>
      <c r="J280" s="33">
        <f t="shared" si="124"/>
        <v>0</v>
      </c>
      <c r="K280" s="33">
        <f>$D280*K276</f>
        <v>0</v>
      </c>
      <c r="L280" s="33">
        <f t="shared" ref="L280:P281" si="125">$D280*L276</f>
        <v>0</v>
      </c>
      <c r="M280" s="33">
        <f t="shared" si="125"/>
        <v>0</v>
      </c>
      <c r="N280" s="33">
        <f t="shared" si="125"/>
        <v>0</v>
      </c>
      <c r="O280" s="33">
        <f t="shared" si="125"/>
        <v>0</v>
      </c>
      <c r="P280" s="33">
        <f t="shared" si="125"/>
        <v>0</v>
      </c>
      <c r="Q280" s="34" t="s">
        <v>34</v>
      </c>
      <c r="S280" s="126" t="str">
        <f>'内訳書(一括落札)'!Q260</f>
        <v>-</v>
      </c>
      <c r="T280" s="125" t="e">
        <f t="shared" si="116"/>
        <v>#VALUE!</v>
      </c>
    </row>
    <row r="281" spans="1:20" x14ac:dyDescent="0.15">
      <c r="A281" s="35"/>
      <c r="B281" s="22" t="s">
        <v>4</v>
      </c>
      <c r="C281" s="22" t="s">
        <v>6</v>
      </c>
      <c r="D281" s="58"/>
      <c r="E281" s="33">
        <f t="shared" si="124"/>
        <v>0</v>
      </c>
      <c r="F281" s="33">
        <f t="shared" si="124"/>
        <v>0</v>
      </c>
      <c r="G281" s="33">
        <f t="shared" si="124"/>
        <v>0</v>
      </c>
      <c r="H281" s="33">
        <f t="shared" si="124"/>
        <v>0</v>
      </c>
      <c r="I281" s="33">
        <f t="shared" si="124"/>
        <v>0</v>
      </c>
      <c r="J281" s="33">
        <f t="shared" si="124"/>
        <v>0</v>
      </c>
      <c r="K281" s="33">
        <f>$D281*K277</f>
        <v>0</v>
      </c>
      <c r="L281" s="33">
        <f t="shared" si="125"/>
        <v>0</v>
      </c>
      <c r="M281" s="33">
        <f t="shared" si="125"/>
        <v>0</v>
      </c>
      <c r="N281" s="33">
        <f t="shared" si="125"/>
        <v>0</v>
      </c>
      <c r="O281" s="33">
        <f t="shared" si="125"/>
        <v>0</v>
      </c>
      <c r="P281" s="33">
        <f t="shared" si="125"/>
        <v>0</v>
      </c>
      <c r="Q281" s="34" t="s">
        <v>34</v>
      </c>
      <c r="S281" s="126" t="str">
        <f>'内訳書(一括落札)'!Q261</f>
        <v>-</v>
      </c>
      <c r="T281" s="125" t="e">
        <f t="shared" si="116"/>
        <v>#VALUE!</v>
      </c>
    </row>
    <row r="282" spans="1:20" x14ac:dyDescent="0.15">
      <c r="A282" s="295" t="s">
        <v>18</v>
      </c>
      <c r="B282" s="296"/>
      <c r="C282" s="29" t="s">
        <v>6</v>
      </c>
      <c r="D282" s="36"/>
      <c r="E282" s="59">
        <f t="shared" ref="E282:P282" si="126">ROUNDDOWN(SUM(E279:E281),0)</f>
        <v>0</v>
      </c>
      <c r="F282" s="59">
        <f t="shared" si="126"/>
        <v>0</v>
      </c>
      <c r="G282" s="59">
        <f t="shared" si="126"/>
        <v>0</v>
      </c>
      <c r="H282" s="59">
        <f t="shared" si="126"/>
        <v>0</v>
      </c>
      <c r="I282" s="59">
        <f t="shared" si="126"/>
        <v>0</v>
      </c>
      <c r="J282" s="60">
        <f t="shared" si="126"/>
        <v>0</v>
      </c>
      <c r="K282" s="37">
        <f t="shared" si="126"/>
        <v>0</v>
      </c>
      <c r="L282" s="37">
        <f t="shared" si="126"/>
        <v>0</v>
      </c>
      <c r="M282" s="37">
        <f t="shared" si="126"/>
        <v>0</v>
      </c>
      <c r="N282" s="37">
        <f t="shared" si="126"/>
        <v>0</v>
      </c>
      <c r="O282" s="37">
        <f t="shared" si="126"/>
        <v>0</v>
      </c>
      <c r="P282" s="37">
        <f t="shared" si="126"/>
        <v>0</v>
      </c>
      <c r="Q282" s="39">
        <f>SUM(E282:P282)</f>
        <v>0</v>
      </c>
      <c r="S282" s="126">
        <f>'内訳書(一括落札)'!Q262</f>
        <v>0</v>
      </c>
      <c r="T282" s="125">
        <f t="shared" si="116"/>
        <v>0</v>
      </c>
    </row>
    <row r="283" spans="1:20" x14ac:dyDescent="0.15">
      <c r="A283" s="2"/>
      <c r="B283" s="2"/>
      <c r="C283" s="2"/>
      <c r="D283" s="2"/>
      <c r="E283" s="61"/>
      <c r="F283" s="61"/>
      <c r="G283" s="61"/>
      <c r="H283" s="61"/>
      <c r="I283" s="61"/>
      <c r="J283" s="61"/>
      <c r="K283" s="2"/>
      <c r="L283" s="2"/>
      <c r="M283" s="2"/>
      <c r="N283" s="2"/>
      <c r="O283" s="2"/>
      <c r="P283" s="2"/>
      <c r="Q283" s="2"/>
      <c r="S283" s="126">
        <f>'内訳書(一括落札)'!Q263</f>
        <v>0</v>
      </c>
      <c r="T283" s="125">
        <f t="shared" si="116"/>
        <v>0</v>
      </c>
    </row>
    <row r="284" spans="1:20" x14ac:dyDescent="0.15">
      <c r="A284" s="301" t="s">
        <v>149</v>
      </c>
      <c r="B284" s="302"/>
      <c r="C284" s="14" t="s">
        <v>2</v>
      </c>
      <c r="D284" s="14" t="s">
        <v>10</v>
      </c>
      <c r="E284" s="84" t="str">
        <f>'内訳書(一括落札)'!E264</f>
        <v>2021/10</v>
      </c>
      <c r="F284" s="84" t="str">
        <f>'内訳書(一括落札)'!F264</f>
        <v>2021/11</v>
      </c>
      <c r="G284" s="84" t="str">
        <f>'内訳書(一括落札)'!G264</f>
        <v>2021/12</v>
      </c>
      <c r="H284" s="84" t="str">
        <f>'内訳書(一括落札)'!H264</f>
        <v>2022/1</v>
      </c>
      <c r="I284" s="84" t="str">
        <f>'内訳書(一括落札)'!I264</f>
        <v>2022/2</v>
      </c>
      <c r="J284" s="84" t="str">
        <f>'内訳書(一括落札)'!J264</f>
        <v>2022/3</v>
      </c>
      <c r="K284" s="84" t="str">
        <f>'内訳書(一括落札)'!K264</f>
        <v>2022/4</v>
      </c>
      <c r="L284" s="84" t="str">
        <f>'内訳書(一括落札)'!L264</f>
        <v>2022/5</v>
      </c>
      <c r="M284" s="84" t="str">
        <f>'内訳書(一括落札)'!M264</f>
        <v>2022/6</v>
      </c>
      <c r="N284" s="84" t="str">
        <f>'内訳書(一括落札)'!N264</f>
        <v>2022/7</v>
      </c>
      <c r="O284" s="84" t="str">
        <f>'内訳書(一括落札)'!O264</f>
        <v>2022/8</v>
      </c>
      <c r="P284" s="84" t="str">
        <f>'内訳書(一括落札)'!P264</f>
        <v>2022/9</v>
      </c>
      <c r="Q284" s="15" t="s">
        <v>8</v>
      </c>
      <c r="S284" s="126" t="str">
        <f>'内訳書(一括落札)'!Q264</f>
        <v>年間合計</v>
      </c>
      <c r="T284" s="125" t="e">
        <f t="shared" si="116"/>
        <v>#VALUE!</v>
      </c>
    </row>
    <row r="285" spans="1:20" x14ac:dyDescent="0.15">
      <c r="A285" s="299" t="s">
        <v>32</v>
      </c>
      <c r="B285" s="300"/>
      <c r="C285" s="16" t="s">
        <v>33</v>
      </c>
      <c r="D285" s="17"/>
      <c r="E285" s="90">
        <f>'内訳書(一括落札)'!E265</f>
        <v>125</v>
      </c>
      <c r="F285" s="90">
        <f>'内訳書(一括落札)'!F265</f>
        <v>125</v>
      </c>
      <c r="G285" s="90">
        <f>'内訳書(一括落札)'!G265</f>
        <v>125</v>
      </c>
      <c r="H285" s="90">
        <f>'内訳書(一括落札)'!H265</f>
        <v>125</v>
      </c>
      <c r="I285" s="90">
        <f>'内訳書(一括落札)'!I265</f>
        <v>125</v>
      </c>
      <c r="J285" s="90">
        <f>'内訳書(一括落札)'!J265</f>
        <v>125</v>
      </c>
      <c r="K285" s="90">
        <f>'内訳書(一括落札)'!K265</f>
        <v>125</v>
      </c>
      <c r="L285" s="90">
        <f>'内訳書(一括落札)'!L265</f>
        <v>125</v>
      </c>
      <c r="M285" s="90">
        <f>'内訳書(一括落札)'!M265</f>
        <v>125</v>
      </c>
      <c r="N285" s="90">
        <f>'内訳書(一括落札)'!N265</f>
        <v>125</v>
      </c>
      <c r="O285" s="90">
        <f>'内訳書(一括落札)'!O265</f>
        <v>125</v>
      </c>
      <c r="P285" s="90">
        <f>'内訳書(一括落札)'!P265</f>
        <v>125</v>
      </c>
      <c r="Q285" s="18" t="s">
        <v>34</v>
      </c>
      <c r="S285" s="126" t="str">
        <f>'内訳書(一括落札)'!Q265</f>
        <v>-</v>
      </c>
      <c r="T285" s="125" t="e">
        <f t="shared" si="116"/>
        <v>#VALUE!</v>
      </c>
    </row>
    <row r="286" spans="1:20" x14ac:dyDescent="0.15">
      <c r="A286" s="287" t="s">
        <v>1</v>
      </c>
      <c r="B286" s="288"/>
      <c r="C286" s="19" t="s">
        <v>36</v>
      </c>
      <c r="D286" s="20"/>
      <c r="E286" s="91">
        <f>'内訳書(一括落札)'!E266</f>
        <v>100</v>
      </c>
      <c r="F286" s="91">
        <f>'内訳書(一括落札)'!F266</f>
        <v>100</v>
      </c>
      <c r="G286" s="91">
        <f>'内訳書(一括落札)'!G266</f>
        <v>100</v>
      </c>
      <c r="H286" s="91">
        <f>'内訳書(一括落札)'!H266</f>
        <v>100</v>
      </c>
      <c r="I286" s="91">
        <f>'内訳書(一括落札)'!I266</f>
        <v>100</v>
      </c>
      <c r="J286" s="92">
        <f>'内訳書(一括落札)'!J266</f>
        <v>100</v>
      </c>
      <c r="K286" s="91">
        <f>'内訳書(一括落札)'!K266</f>
        <v>100</v>
      </c>
      <c r="L286" s="91">
        <f>'内訳書(一括落札)'!L266</f>
        <v>100</v>
      </c>
      <c r="M286" s="91">
        <f>'内訳書(一括落札)'!M266</f>
        <v>100</v>
      </c>
      <c r="N286" s="91">
        <f>'内訳書(一括落札)'!N266</f>
        <v>100</v>
      </c>
      <c r="O286" s="91">
        <f>'内訳書(一括落札)'!O266</f>
        <v>100</v>
      </c>
      <c r="P286" s="91">
        <f>'内訳書(一括落札)'!P266</f>
        <v>100</v>
      </c>
      <c r="Q286" s="21" t="s">
        <v>34</v>
      </c>
      <c r="S286" s="126" t="str">
        <f>'内訳書(一括落札)'!Q266</f>
        <v>-</v>
      </c>
      <c r="T286" s="125" t="e">
        <f t="shared" si="116"/>
        <v>#VALUE!</v>
      </c>
    </row>
    <row r="287" spans="1:20" x14ac:dyDescent="0.15">
      <c r="A287" s="289" t="s">
        <v>38</v>
      </c>
      <c r="B287" s="22" t="s">
        <v>3</v>
      </c>
      <c r="C287" s="22" t="s">
        <v>40</v>
      </c>
      <c r="D287" s="23"/>
      <c r="E287" s="93">
        <f>'内訳書(一括落札)'!E267</f>
        <v>0</v>
      </c>
      <c r="F287" s="93">
        <f>'内訳書(一括落札)'!F267</f>
        <v>0</v>
      </c>
      <c r="G287" s="93">
        <f>'内訳書(一括落札)'!G267</f>
        <v>0</v>
      </c>
      <c r="H287" s="93">
        <f>'内訳書(一括落札)'!H267</f>
        <v>0</v>
      </c>
      <c r="I287" s="93">
        <f>'内訳書(一括落札)'!I267</f>
        <v>0</v>
      </c>
      <c r="J287" s="93">
        <f>'内訳書(一括落札)'!J267</f>
        <v>0</v>
      </c>
      <c r="K287" s="93">
        <f>'内訳書(一括落札)'!K267</f>
        <v>0</v>
      </c>
      <c r="L287" s="93">
        <f>'内訳書(一括落札)'!L267</f>
        <v>0</v>
      </c>
      <c r="M287" s="93">
        <f>'内訳書(一括落札)'!M267</f>
        <v>0</v>
      </c>
      <c r="N287" s="94">
        <f>'内訳書(一括落札)'!N267</f>
        <v>51467</v>
      </c>
      <c r="O287" s="94">
        <f>'内訳書(一括落札)'!O267</f>
        <v>38029</v>
      </c>
      <c r="P287" s="94">
        <f>'内訳書(一括落札)'!P267</f>
        <v>38863</v>
      </c>
      <c r="Q287" s="21">
        <f>SUM(E287:P287)</f>
        <v>128359</v>
      </c>
      <c r="S287" s="126">
        <f>'内訳書(一括落札)'!Q267</f>
        <v>128359</v>
      </c>
      <c r="T287" s="125">
        <f t="shared" si="116"/>
        <v>0</v>
      </c>
    </row>
    <row r="288" spans="1:20" x14ac:dyDescent="0.15">
      <c r="A288" s="291"/>
      <c r="B288" s="22" t="s">
        <v>4</v>
      </c>
      <c r="C288" s="22" t="s">
        <v>40</v>
      </c>
      <c r="D288" s="23"/>
      <c r="E288" s="94">
        <f>'内訳書(一括落札)'!E268</f>
        <v>40280</v>
      </c>
      <c r="F288" s="94">
        <f>'内訳書(一括落札)'!F268</f>
        <v>50835</v>
      </c>
      <c r="G288" s="94">
        <f>'内訳書(一括落札)'!G268</f>
        <v>42677</v>
      </c>
      <c r="H288" s="94">
        <f>'内訳書(一括落札)'!H268</f>
        <v>28735</v>
      </c>
      <c r="I288" s="94">
        <f>'内訳書(一括落札)'!I268</f>
        <v>54100</v>
      </c>
      <c r="J288" s="94">
        <f>'内訳書(一括落札)'!J268</f>
        <v>42093</v>
      </c>
      <c r="K288" s="94">
        <f>'内訳書(一括落札)'!K268</f>
        <v>39397</v>
      </c>
      <c r="L288" s="94">
        <f>'内訳書(一括落札)'!L268</f>
        <v>49211</v>
      </c>
      <c r="M288" s="94">
        <f>'内訳書(一括落札)'!M268</f>
        <v>41104</v>
      </c>
      <c r="N288" s="94">
        <f>'内訳書(一括落札)'!N268</f>
        <v>0</v>
      </c>
      <c r="O288" s="94">
        <f>'内訳書(一括落札)'!O268</f>
        <v>0</v>
      </c>
      <c r="P288" s="94">
        <f>'内訳書(一括落札)'!P268</f>
        <v>0</v>
      </c>
      <c r="Q288" s="21">
        <f>SUM(E288:P288)</f>
        <v>388432</v>
      </c>
      <c r="S288" s="126">
        <f>'内訳書(一括落札)'!Q268</f>
        <v>388432</v>
      </c>
      <c r="T288" s="125">
        <f t="shared" si="116"/>
        <v>0</v>
      </c>
    </row>
    <row r="289" spans="1:20" x14ac:dyDescent="0.15">
      <c r="A289" s="292"/>
      <c r="B289" s="24" t="s">
        <v>0</v>
      </c>
      <c r="C289" s="24" t="s">
        <v>40</v>
      </c>
      <c r="D289" s="25"/>
      <c r="E289" s="26">
        <f t="shared" ref="E289:P289" si="127">SUM(E287:E288)</f>
        <v>40280</v>
      </c>
      <c r="F289" s="26">
        <f t="shared" si="127"/>
        <v>50835</v>
      </c>
      <c r="G289" s="26">
        <f t="shared" si="127"/>
        <v>42677</v>
      </c>
      <c r="H289" s="26">
        <f t="shared" si="127"/>
        <v>28735</v>
      </c>
      <c r="I289" s="26">
        <f t="shared" si="127"/>
        <v>54100</v>
      </c>
      <c r="J289" s="26">
        <f t="shared" si="127"/>
        <v>42093</v>
      </c>
      <c r="K289" s="26">
        <f t="shared" si="127"/>
        <v>39397</v>
      </c>
      <c r="L289" s="26">
        <f t="shared" si="127"/>
        <v>49211</v>
      </c>
      <c r="M289" s="26">
        <f t="shared" si="127"/>
        <v>41104</v>
      </c>
      <c r="N289" s="26">
        <f t="shared" si="127"/>
        <v>51467</v>
      </c>
      <c r="O289" s="26">
        <f t="shared" si="127"/>
        <v>38029</v>
      </c>
      <c r="P289" s="26">
        <f t="shared" si="127"/>
        <v>38863</v>
      </c>
      <c r="Q289" s="28">
        <f>SUM(E289:P289)</f>
        <v>516791</v>
      </c>
      <c r="S289" s="126">
        <f>'内訳書(一括落札)'!Q269</f>
        <v>516791</v>
      </c>
      <c r="T289" s="125">
        <f t="shared" si="116"/>
        <v>0</v>
      </c>
    </row>
    <row r="290" spans="1:20" x14ac:dyDescent="0.15">
      <c r="A290" s="293" t="s">
        <v>5</v>
      </c>
      <c r="B290" s="294"/>
      <c r="C290" s="29" t="s">
        <v>6</v>
      </c>
      <c r="D290" s="57"/>
      <c r="E290" s="30">
        <f t="shared" ref="E290:G290" si="128">$D290*E285*(185-E286)/100</f>
        <v>0</v>
      </c>
      <c r="F290" s="30">
        <f t="shared" si="128"/>
        <v>0</v>
      </c>
      <c r="G290" s="30">
        <f t="shared" si="128"/>
        <v>0</v>
      </c>
      <c r="H290" s="30">
        <f>$D290*H285*(185-H286)/100</f>
        <v>0</v>
      </c>
      <c r="I290" s="30">
        <f t="shared" ref="I290:J290" si="129">$D290*I285*(185-I286)/100</f>
        <v>0</v>
      </c>
      <c r="J290" s="30">
        <f t="shared" si="129"/>
        <v>0</v>
      </c>
      <c r="K290" s="30">
        <f>$D290*K285*(185-K286)/100</f>
        <v>0</v>
      </c>
      <c r="L290" s="30">
        <f t="shared" ref="L290:P290" si="130">$D290*L285*(185-L286)/100</f>
        <v>0</v>
      </c>
      <c r="M290" s="30">
        <f t="shared" si="130"/>
        <v>0</v>
      </c>
      <c r="N290" s="30">
        <f t="shared" si="130"/>
        <v>0</v>
      </c>
      <c r="O290" s="30">
        <f t="shared" si="130"/>
        <v>0</v>
      </c>
      <c r="P290" s="30">
        <f t="shared" si="130"/>
        <v>0</v>
      </c>
      <c r="Q290" s="31" t="s">
        <v>34</v>
      </c>
      <c r="S290" s="126" t="str">
        <f>'内訳書(一括落札)'!Q270</f>
        <v>-</v>
      </c>
      <c r="T290" s="125" t="e">
        <f t="shared" si="116"/>
        <v>#VALUE!</v>
      </c>
    </row>
    <row r="291" spans="1:20" x14ac:dyDescent="0.15">
      <c r="A291" s="32" t="s">
        <v>7</v>
      </c>
      <c r="B291" s="22" t="s">
        <v>3</v>
      </c>
      <c r="C291" s="22" t="s">
        <v>6</v>
      </c>
      <c r="D291" s="58"/>
      <c r="E291" s="33">
        <f t="shared" ref="E291:J292" si="131">$D291*E287</f>
        <v>0</v>
      </c>
      <c r="F291" s="33">
        <f t="shared" si="131"/>
        <v>0</v>
      </c>
      <c r="G291" s="33">
        <f t="shared" si="131"/>
        <v>0</v>
      </c>
      <c r="H291" s="33">
        <f t="shared" si="131"/>
        <v>0</v>
      </c>
      <c r="I291" s="33">
        <f t="shared" si="131"/>
        <v>0</v>
      </c>
      <c r="J291" s="33">
        <f t="shared" si="131"/>
        <v>0</v>
      </c>
      <c r="K291" s="33">
        <f>$D291*K287</f>
        <v>0</v>
      </c>
      <c r="L291" s="33">
        <f t="shared" ref="L291:P292" si="132">$D291*L287</f>
        <v>0</v>
      </c>
      <c r="M291" s="33">
        <f t="shared" si="132"/>
        <v>0</v>
      </c>
      <c r="N291" s="33">
        <f t="shared" si="132"/>
        <v>0</v>
      </c>
      <c r="O291" s="33">
        <f t="shared" si="132"/>
        <v>0</v>
      </c>
      <c r="P291" s="33">
        <f t="shared" si="132"/>
        <v>0</v>
      </c>
      <c r="Q291" s="34" t="s">
        <v>34</v>
      </c>
      <c r="S291" s="126" t="str">
        <f>'内訳書(一括落札)'!Q271</f>
        <v>-</v>
      </c>
      <c r="T291" s="125" t="e">
        <f t="shared" si="116"/>
        <v>#VALUE!</v>
      </c>
    </row>
    <row r="292" spans="1:20" x14ac:dyDescent="0.15">
      <c r="A292" s="35"/>
      <c r="B292" s="22" t="s">
        <v>4</v>
      </c>
      <c r="C292" s="22" t="s">
        <v>6</v>
      </c>
      <c r="D292" s="58"/>
      <c r="E292" s="33">
        <f t="shared" si="131"/>
        <v>0</v>
      </c>
      <c r="F292" s="33">
        <f t="shared" si="131"/>
        <v>0</v>
      </c>
      <c r="G292" s="33">
        <f t="shared" si="131"/>
        <v>0</v>
      </c>
      <c r="H292" s="33">
        <f t="shared" si="131"/>
        <v>0</v>
      </c>
      <c r="I292" s="33">
        <f t="shared" si="131"/>
        <v>0</v>
      </c>
      <c r="J292" s="33">
        <f t="shared" si="131"/>
        <v>0</v>
      </c>
      <c r="K292" s="33">
        <f>$D292*K288</f>
        <v>0</v>
      </c>
      <c r="L292" s="33">
        <f t="shared" si="132"/>
        <v>0</v>
      </c>
      <c r="M292" s="33">
        <f t="shared" si="132"/>
        <v>0</v>
      </c>
      <c r="N292" s="33">
        <f t="shared" si="132"/>
        <v>0</v>
      </c>
      <c r="O292" s="33">
        <f t="shared" si="132"/>
        <v>0</v>
      </c>
      <c r="P292" s="33">
        <f t="shared" si="132"/>
        <v>0</v>
      </c>
      <c r="Q292" s="34" t="s">
        <v>34</v>
      </c>
      <c r="S292" s="126" t="str">
        <f>'内訳書(一括落札)'!Q272</f>
        <v>-</v>
      </c>
      <c r="T292" s="125" t="e">
        <f t="shared" si="116"/>
        <v>#VALUE!</v>
      </c>
    </row>
    <row r="293" spans="1:20" x14ac:dyDescent="0.15">
      <c r="A293" s="295" t="s">
        <v>18</v>
      </c>
      <c r="B293" s="296"/>
      <c r="C293" s="29" t="s">
        <v>6</v>
      </c>
      <c r="D293" s="36"/>
      <c r="E293" s="59">
        <f t="shared" ref="E293:P293" si="133">ROUNDDOWN(SUM(E290:E292),0)</f>
        <v>0</v>
      </c>
      <c r="F293" s="59">
        <f t="shared" si="133"/>
        <v>0</v>
      </c>
      <c r="G293" s="59">
        <f t="shared" si="133"/>
        <v>0</v>
      </c>
      <c r="H293" s="59">
        <f t="shared" si="133"/>
        <v>0</v>
      </c>
      <c r="I293" s="59">
        <f t="shared" si="133"/>
        <v>0</v>
      </c>
      <c r="J293" s="60">
        <f t="shared" si="133"/>
        <v>0</v>
      </c>
      <c r="K293" s="37">
        <f t="shared" si="133"/>
        <v>0</v>
      </c>
      <c r="L293" s="37">
        <f t="shared" si="133"/>
        <v>0</v>
      </c>
      <c r="M293" s="37">
        <f t="shared" si="133"/>
        <v>0</v>
      </c>
      <c r="N293" s="37">
        <f t="shared" si="133"/>
        <v>0</v>
      </c>
      <c r="O293" s="37">
        <f t="shared" si="133"/>
        <v>0</v>
      </c>
      <c r="P293" s="37">
        <f t="shared" si="133"/>
        <v>0</v>
      </c>
      <c r="Q293" s="39">
        <f>SUM(E293:P293)</f>
        <v>0</v>
      </c>
      <c r="S293" s="126">
        <f>'内訳書(一括落札)'!Q273</f>
        <v>0</v>
      </c>
      <c r="T293" s="125">
        <f t="shared" si="116"/>
        <v>0</v>
      </c>
    </row>
    <row r="294" spans="1:20" x14ac:dyDescent="0.15">
      <c r="A294" s="2"/>
      <c r="B294" s="2"/>
      <c r="C294" s="2"/>
      <c r="D294" s="2"/>
      <c r="E294" s="61"/>
      <c r="F294" s="61"/>
      <c r="G294" s="61"/>
      <c r="H294" s="61"/>
      <c r="I294" s="61"/>
      <c r="J294" s="61"/>
      <c r="K294" s="2"/>
      <c r="L294" s="2"/>
      <c r="M294" s="2"/>
      <c r="N294" s="2"/>
      <c r="O294" s="2"/>
      <c r="P294" s="305"/>
      <c r="Q294" s="305"/>
      <c r="S294" s="126">
        <f>'内訳書(一括落札)'!Q274</f>
        <v>0</v>
      </c>
      <c r="T294" s="125">
        <f t="shared" si="116"/>
        <v>0</v>
      </c>
    </row>
    <row r="295" spans="1:20" x14ac:dyDescent="0.15">
      <c r="A295" s="301" t="s">
        <v>103</v>
      </c>
      <c r="B295" s="302"/>
      <c r="C295" s="14" t="s">
        <v>2</v>
      </c>
      <c r="D295" s="14" t="s">
        <v>10</v>
      </c>
      <c r="E295" s="84" t="str">
        <f>'内訳書(一括落札)'!E275</f>
        <v>2021/10</v>
      </c>
      <c r="F295" s="84" t="str">
        <f>'内訳書(一括落札)'!F275</f>
        <v>2021/11</v>
      </c>
      <c r="G295" s="84" t="str">
        <f>'内訳書(一括落札)'!G275</f>
        <v>2021/12</v>
      </c>
      <c r="H295" s="84" t="str">
        <f>'内訳書(一括落札)'!H275</f>
        <v>2022/1</v>
      </c>
      <c r="I295" s="84" t="str">
        <f>'内訳書(一括落札)'!I275</f>
        <v>2022/2</v>
      </c>
      <c r="J295" s="84" t="str">
        <f>'内訳書(一括落札)'!J275</f>
        <v>2022/3</v>
      </c>
      <c r="K295" s="84" t="str">
        <f>'内訳書(一括落札)'!K275</f>
        <v>2022/4</v>
      </c>
      <c r="L295" s="84" t="str">
        <f>'内訳書(一括落札)'!L275</f>
        <v>2022/5</v>
      </c>
      <c r="M295" s="84" t="str">
        <f>'内訳書(一括落札)'!M275</f>
        <v>2022/6</v>
      </c>
      <c r="N295" s="84" t="str">
        <f>'内訳書(一括落札)'!N275</f>
        <v>2022/7</v>
      </c>
      <c r="O295" s="84" t="str">
        <f>'内訳書(一括落札)'!O275</f>
        <v>2022/8</v>
      </c>
      <c r="P295" s="84" t="str">
        <f>'内訳書(一括落札)'!P275</f>
        <v>2022/9</v>
      </c>
      <c r="Q295" s="15" t="s">
        <v>8</v>
      </c>
      <c r="S295" s="126" t="str">
        <f>'内訳書(一括落札)'!Q275</f>
        <v>年間合計</v>
      </c>
      <c r="T295" s="125" t="e">
        <f t="shared" si="116"/>
        <v>#VALUE!</v>
      </c>
    </row>
    <row r="296" spans="1:20" x14ac:dyDescent="0.15">
      <c r="A296" s="299" t="s">
        <v>32</v>
      </c>
      <c r="B296" s="300"/>
      <c r="C296" s="16" t="s">
        <v>33</v>
      </c>
      <c r="D296" s="17"/>
      <c r="E296" s="90">
        <f>'内訳書(一括落札)'!E276</f>
        <v>68</v>
      </c>
      <c r="F296" s="90">
        <f>'内訳書(一括落札)'!F276</f>
        <v>68</v>
      </c>
      <c r="G296" s="90">
        <f>'内訳書(一括落札)'!G276</f>
        <v>68</v>
      </c>
      <c r="H296" s="90">
        <f>'内訳書(一括落札)'!H276</f>
        <v>68</v>
      </c>
      <c r="I296" s="90">
        <f>'内訳書(一括落札)'!I276</f>
        <v>68</v>
      </c>
      <c r="J296" s="90">
        <f>'内訳書(一括落札)'!J276</f>
        <v>68</v>
      </c>
      <c r="K296" s="90">
        <f>'内訳書(一括落札)'!K276</f>
        <v>68</v>
      </c>
      <c r="L296" s="90">
        <f>'内訳書(一括落札)'!L276</f>
        <v>68</v>
      </c>
      <c r="M296" s="90">
        <f>'内訳書(一括落札)'!M276</f>
        <v>68</v>
      </c>
      <c r="N296" s="90">
        <f>'内訳書(一括落札)'!N276</f>
        <v>68</v>
      </c>
      <c r="O296" s="90">
        <f>'内訳書(一括落札)'!O276</f>
        <v>68</v>
      </c>
      <c r="P296" s="90">
        <f>'内訳書(一括落札)'!P276</f>
        <v>68</v>
      </c>
      <c r="Q296" s="18" t="s">
        <v>34</v>
      </c>
      <c r="S296" s="126" t="str">
        <f>'内訳書(一括落札)'!Q276</f>
        <v>-</v>
      </c>
      <c r="T296" s="125" t="e">
        <f t="shared" si="116"/>
        <v>#VALUE!</v>
      </c>
    </row>
    <row r="297" spans="1:20" x14ac:dyDescent="0.15">
      <c r="A297" s="287" t="s">
        <v>1</v>
      </c>
      <c r="B297" s="288"/>
      <c r="C297" s="19" t="s">
        <v>36</v>
      </c>
      <c r="D297" s="20"/>
      <c r="E297" s="91">
        <f>'内訳書(一括落札)'!E277</f>
        <v>100</v>
      </c>
      <c r="F297" s="91">
        <f>'内訳書(一括落札)'!F277</f>
        <v>100</v>
      </c>
      <c r="G297" s="91">
        <f>'内訳書(一括落札)'!G277</f>
        <v>100</v>
      </c>
      <c r="H297" s="91">
        <f>'内訳書(一括落札)'!H277</f>
        <v>100</v>
      </c>
      <c r="I297" s="91">
        <f>'内訳書(一括落札)'!I277</f>
        <v>100</v>
      </c>
      <c r="J297" s="92">
        <f>'内訳書(一括落札)'!J277</f>
        <v>100</v>
      </c>
      <c r="K297" s="91">
        <f>'内訳書(一括落札)'!K277</f>
        <v>100</v>
      </c>
      <c r="L297" s="91">
        <f>'内訳書(一括落札)'!L277</f>
        <v>100</v>
      </c>
      <c r="M297" s="91">
        <f>'内訳書(一括落札)'!M277</f>
        <v>100</v>
      </c>
      <c r="N297" s="91">
        <f>'内訳書(一括落札)'!N277</f>
        <v>100</v>
      </c>
      <c r="O297" s="91">
        <f>'内訳書(一括落札)'!O277</f>
        <v>100</v>
      </c>
      <c r="P297" s="91">
        <f>'内訳書(一括落札)'!P277</f>
        <v>100</v>
      </c>
      <c r="Q297" s="21" t="s">
        <v>34</v>
      </c>
      <c r="S297" s="126" t="str">
        <f>'内訳書(一括落札)'!Q277</f>
        <v>-</v>
      </c>
      <c r="T297" s="125" t="e">
        <f t="shared" si="116"/>
        <v>#VALUE!</v>
      </c>
    </row>
    <row r="298" spans="1:20" x14ac:dyDescent="0.15">
      <c r="A298" s="289" t="s">
        <v>38</v>
      </c>
      <c r="B298" s="22" t="s">
        <v>3</v>
      </c>
      <c r="C298" s="22" t="s">
        <v>40</v>
      </c>
      <c r="D298" s="23"/>
      <c r="E298" s="93">
        <f>'内訳書(一括落札)'!E278</f>
        <v>0</v>
      </c>
      <c r="F298" s="93">
        <f>'内訳書(一括落札)'!F278</f>
        <v>0</v>
      </c>
      <c r="G298" s="93">
        <f>'内訳書(一括落札)'!G278</f>
        <v>0</v>
      </c>
      <c r="H298" s="93">
        <f>'内訳書(一括落札)'!H278</f>
        <v>0</v>
      </c>
      <c r="I298" s="93">
        <f>'内訳書(一括落札)'!I278</f>
        <v>0</v>
      </c>
      <c r="J298" s="93">
        <f>'内訳書(一括落札)'!J278</f>
        <v>0</v>
      </c>
      <c r="K298" s="93">
        <f>'内訳書(一括落札)'!K278</f>
        <v>0</v>
      </c>
      <c r="L298" s="93">
        <f>'内訳書(一括落札)'!L278</f>
        <v>0</v>
      </c>
      <c r="M298" s="93">
        <f>'内訳書(一括落札)'!M278</f>
        <v>0</v>
      </c>
      <c r="N298" s="94">
        <f>'内訳書(一括落札)'!N278</f>
        <v>43437</v>
      </c>
      <c r="O298" s="94">
        <f>'内訳書(一括落札)'!O278</f>
        <v>43625</v>
      </c>
      <c r="P298" s="94">
        <f>'内訳書(一括落札)'!P278</f>
        <v>43615</v>
      </c>
      <c r="Q298" s="21">
        <f>SUM(E298:P298)</f>
        <v>130677</v>
      </c>
      <c r="S298" s="126">
        <f>'内訳書(一括落札)'!Q278</f>
        <v>130677</v>
      </c>
      <c r="T298" s="125">
        <f t="shared" si="116"/>
        <v>0</v>
      </c>
    </row>
    <row r="299" spans="1:20" x14ac:dyDescent="0.15">
      <c r="A299" s="291"/>
      <c r="B299" s="22" t="s">
        <v>4</v>
      </c>
      <c r="C299" s="22" t="s">
        <v>40</v>
      </c>
      <c r="D299" s="23"/>
      <c r="E299" s="94">
        <f>'内訳書(一括落札)'!E279</f>
        <v>41844</v>
      </c>
      <c r="F299" s="94">
        <f>'内訳書(一括落札)'!F279</f>
        <v>38721</v>
      </c>
      <c r="G299" s="94">
        <f>'内訳書(一括落札)'!G279</f>
        <v>38548</v>
      </c>
      <c r="H299" s="94">
        <f>'内訳書(一括落札)'!H279</f>
        <v>38672</v>
      </c>
      <c r="I299" s="94">
        <f>'内訳書(一括落札)'!I279</f>
        <v>37614</v>
      </c>
      <c r="J299" s="94">
        <f>'内訳書(一括落札)'!J279</f>
        <v>33464</v>
      </c>
      <c r="K299" s="94">
        <f>'内訳書(一括落札)'!K279</f>
        <v>37356</v>
      </c>
      <c r="L299" s="94">
        <f>'内訳書(一括落札)'!L279</f>
        <v>38082</v>
      </c>
      <c r="M299" s="94">
        <f>'内訳書(一括落札)'!M279</f>
        <v>42706</v>
      </c>
      <c r="N299" s="94">
        <f>'内訳書(一括落札)'!N279</f>
        <v>0</v>
      </c>
      <c r="O299" s="94">
        <f>'内訳書(一括落札)'!O279</f>
        <v>0</v>
      </c>
      <c r="P299" s="94">
        <f>'内訳書(一括落札)'!P279</f>
        <v>0</v>
      </c>
      <c r="Q299" s="21">
        <f>SUM(E299:P299)</f>
        <v>347007</v>
      </c>
      <c r="S299" s="126">
        <f>'内訳書(一括落札)'!Q279</f>
        <v>347007</v>
      </c>
      <c r="T299" s="125">
        <f t="shared" si="116"/>
        <v>0</v>
      </c>
    </row>
    <row r="300" spans="1:20" x14ac:dyDescent="0.15">
      <c r="A300" s="292"/>
      <c r="B300" s="24" t="s">
        <v>0</v>
      </c>
      <c r="C300" s="24" t="s">
        <v>40</v>
      </c>
      <c r="D300" s="25"/>
      <c r="E300" s="26">
        <f t="shared" ref="E300:P300" si="134">SUM(E298:E299)</f>
        <v>41844</v>
      </c>
      <c r="F300" s="26">
        <f t="shared" si="134"/>
        <v>38721</v>
      </c>
      <c r="G300" s="26">
        <f t="shared" si="134"/>
        <v>38548</v>
      </c>
      <c r="H300" s="26">
        <f t="shared" si="134"/>
        <v>38672</v>
      </c>
      <c r="I300" s="26">
        <f t="shared" si="134"/>
        <v>37614</v>
      </c>
      <c r="J300" s="26">
        <f t="shared" si="134"/>
        <v>33464</v>
      </c>
      <c r="K300" s="26">
        <f t="shared" si="134"/>
        <v>37356</v>
      </c>
      <c r="L300" s="26">
        <f t="shared" si="134"/>
        <v>38082</v>
      </c>
      <c r="M300" s="26">
        <f t="shared" si="134"/>
        <v>42706</v>
      </c>
      <c r="N300" s="26">
        <f t="shared" si="134"/>
        <v>43437</v>
      </c>
      <c r="O300" s="26">
        <f t="shared" si="134"/>
        <v>43625</v>
      </c>
      <c r="P300" s="26">
        <f t="shared" si="134"/>
        <v>43615</v>
      </c>
      <c r="Q300" s="28">
        <f>SUM(E300:P300)</f>
        <v>477684</v>
      </c>
      <c r="S300" s="126">
        <f>'内訳書(一括落札)'!Q280</f>
        <v>477684</v>
      </c>
      <c r="T300" s="125">
        <f t="shared" si="116"/>
        <v>0</v>
      </c>
    </row>
    <row r="301" spans="1:20" x14ac:dyDescent="0.15">
      <c r="A301" s="293" t="s">
        <v>5</v>
      </c>
      <c r="B301" s="294"/>
      <c r="C301" s="29" t="s">
        <v>6</v>
      </c>
      <c r="D301" s="57"/>
      <c r="E301" s="30">
        <f t="shared" ref="E301:G301" si="135">$D301*E296*(185-E297)/100</f>
        <v>0</v>
      </c>
      <c r="F301" s="30">
        <f t="shared" si="135"/>
        <v>0</v>
      </c>
      <c r="G301" s="30">
        <f t="shared" si="135"/>
        <v>0</v>
      </c>
      <c r="H301" s="30">
        <f>$D301*H296*(185-H297)/100</f>
        <v>0</v>
      </c>
      <c r="I301" s="30">
        <f t="shared" ref="I301:J301" si="136">$D301*I296*(185-I297)/100</f>
        <v>0</v>
      </c>
      <c r="J301" s="30">
        <f t="shared" si="136"/>
        <v>0</v>
      </c>
      <c r="K301" s="30">
        <f>$D301*K296*(185-K297)/100</f>
        <v>0</v>
      </c>
      <c r="L301" s="30">
        <f t="shared" ref="L301:P301" si="137">$D301*L296*(185-L297)/100</f>
        <v>0</v>
      </c>
      <c r="M301" s="30">
        <f t="shared" si="137"/>
        <v>0</v>
      </c>
      <c r="N301" s="30">
        <f t="shared" si="137"/>
        <v>0</v>
      </c>
      <c r="O301" s="30">
        <f t="shared" si="137"/>
        <v>0</v>
      </c>
      <c r="P301" s="30">
        <f t="shared" si="137"/>
        <v>0</v>
      </c>
      <c r="Q301" s="31" t="s">
        <v>34</v>
      </c>
      <c r="S301" s="126" t="str">
        <f>'内訳書(一括落札)'!Q281</f>
        <v>-</v>
      </c>
      <c r="T301" s="125" t="e">
        <f t="shared" si="116"/>
        <v>#VALUE!</v>
      </c>
    </row>
    <row r="302" spans="1:20" x14ac:dyDescent="0.15">
      <c r="A302" s="32" t="s">
        <v>7</v>
      </c>
      <c r="B302" s="22" t="s">
        <v>3</v>
      </c>
      <c r="C302" s="22" t="s">
        <v>6</v>
      </c>
      <c r="D302" s="58"/>
      <c r="E302" s="33">
        <f t="shared" ref="E302:J303" si="138">$D302*E298</f>
        <v>0</v>
      </c>
      <c r="F302" s="33">
        <f t="shared" si="138"/>
        <v>0</v>
      </c>
      <c r="G302" s="33">
        <f t="shared" si="138"/>
        <v>0</v>
      </c>
      <c r="H302" s="33">
        <f t="shared" si="138"/>
        <v>0</v>
      </c>
      <c r="I302" s="33">
        <f t="shared" si="138"/>
        <v>0</v>
      </c>
      <c r="J302" s="33">
        <f t="shared" si="138"/>
        <v>0</v>
      </c>
      <c r="K302" s="33">
        <f>$D302*K298</f>
        <v>0</v>
      </c>
      <c r="L302" s="33">
        <f t="shared" ref="L302:P303" si="139">$D302*L298</f>
        <v>0</v>
      </c>
      <c r="M302" s="33">
        <f t="shared" si="139"/>
        <v>0</v>
      </c>
      <c r="N302" s="33">
        <f t="shared" si="139"/>
        <v>0</v>
      </c>
      <c r="O302" s="33">
        <f t="shared" si="139"/>
        <v>0</v>
      </c>
      <c r="P302" s="33">
        <f t="shared" si="139"/>
        <v>0</v>
      </c>
      <c r="Q302" s="34" t="s">
        <v>34</v>
      </c>
      <c r="S302" s="126" t="str">
        <f>'内訳書(一括落札)'!Q282</f>
        <v>-</v>
      </c>
      <c r="T302" s="125" t="e">
        <f t="shared" si="116"/>
        <v>#VALUE!</v>
      </c>
    </row>
    <row r="303" spans="1:20" x14ac:dyDescent="0.15">
      <c r="A303" s="35"/>
      <c r="B303" s="22" t="s">
        <v>4</v>
      </c>
      <c r="C303" s="22" t="s">
        <v>6</v>
      </c>
      <c r="D303" s="58"/>
      <c r="E303" s="33">
        <f t="shared" si="138"/>
        <v>0</v>
      </c>
      <c r="F303" s="33">
        <f t="shared" si="138"/>
        <v>0</v>
      </c>
      <c r="G303" s="33">
        <f t="shared" si="138"/>
        <v>0</v>
      </c>
      <c r="H303" s="33">
        <f t="shared" si="138"/>
        <v>0</v>
      </c>
      <c r="I303" s="33">
        <f t="shared" si="138"/>
        <v>0</v>
      </c>
      <c r="J303" s="33">
        <f t="shared" si="138"/>
        <v>0</v>
      </c>
      <c r="K303" s="33">
        <f>$D303*K299</f>
        <v>0</v>
      </c>
      <c r="L303" s="33">
        <f t="shared" si="139"/>
        <v>0</v>
      </c>
      <c r="M303" s="33">
        <f t="shared" si="139"/>
        <v>0</v>
      </c>
      <c r="N303" s="33">
        <f t="shared" si="139"/>
        <v>0</v>
      </c>
      <c r="O303" s="33">
        <f t="shared" si="139"/>
        <v>0</v>
      </c>
      <c r="P303" s="33">
        <f t="shared" si="139"/>
        <v>0</v>
      </c>
      <c r="Q303" s="34" t="s">
        <v>34</v>
      </c>
      <c r="S303" s="126" t="str">
        <f>'内訳書(一括落札)'!Q283</f>
        <v>-</v>
      </c>
      <c r="T303" s="125" t="e">
        <f t="shared" si="116"/>
        <v>#VALUE!</v>
      </c>
    </row>
    <row r="304" spans="1:20" x14ac:dyDescent="0.15">
      <c r="A304" s="295" t="s">
        <v>18</v>
      </c>
      <c r="B304" s="296"/>
      <c r="C304" s="29" t="s">
        <v>6</v>
      </c>
      <c r="D304" s="36"/>
      <c r="E304" s="59">
        <f t="shared" ref="E304:P304" si="140">ROUNDDOWN(SUM(E301:E303),0)</f>
        <v>0</v>
      </c>
      <c r="F304" s="59">
        <f t="shared" si="140"/>
        <v>0</v>
      </c>
      <c r="G304" s="59">
        <f t="shared" si="140"/>
        <v>0</v>
      </c>
      <c r="H304" s="59">
        <f t="shared" si="140"/>
        <v>0</v>
      </c>
      <c r="I304" s="59">
        <f t="shared" si="140"/>
        <v>0</v>
      </c>
      <c r="J304" s="60">
        <f t="shared" si="140"/>
        <v>0</v>
      </c>
      <c r="K304" s="37">
        <f t="shared" si="140"/>
        <v>0</v>
      </c>
      <c r="L304" s="37">
        <f t="shared" si="140"/>
        <v>0</v>
      </c>
      <c r="M304" s="37">
        <f t="shared" si="140"/>
        <v>0</v>
      </c>
      <c r="N304" s="37">
        <f t="shared" si="140"/>
        <v>0</v>
      </c>
      <c r="O304" s="37">
        <f t="shared" si="140"/>
        <v>0</v>
      </c>
      <c r="P304" s="37">
        <f t="shared" si="140"/>
        <v>0</v>
      </c>
      <c r="Q304" s="39">
        <f>SUM(E304:P304)</f>
        <v>0</v>
      </c>
      <c r="S304" s="126">
        <f>'内訳書(一括落札)'!Q284</f>
        <v>0</v>
      </c>
      <c r="T304" s="125">
        <f t="shared" si="116"/>
        <v>0</v>
      </c>
    </row>
    <row r="305" spans="1:20" x14ac:dyDescent="0.15">
      <c r="A305" s="2"/>
      <c r="B305" s="2"/>
      <c r="C305" s="2"/>
      <c r="D305" s="2"/>
      <c r="E305" s="61"/>
      <c r="F305" s="61"/>
      <c r="G305" s="61"/>
      <c r="H305" s="61"/>
      <c r="I305" s="61"/>
      <c r="J305" s="61"/>
      <c r="K305" s="2"/>
      <c r="L305" s="2"/>
      <c r="M305" s="2"/>
      <c r="N305" s="2"/>
      <c r="O305" s="2"/>
      <c r="P305" s="2"/>
      <c r="Q305" s="2"/>
      <c r="T305" s="125">
        <f t="shared" si="116"/>
        <v>0</v>
      </c>
    </row>
    <row r="306" spans="1:20" x14ac:dyDescent="0.15">
      <c r="A306" s="301" t="s">
        <v>101</v>
      </c>
      <c r="B306" s="302"/>
      <c r="C306" s="14" t="s">
        <v>2</v>
      </c>
      <c r="D306" s="14" t="s">
        <v>10</v>
      </c>
      <c r="E306" s="84" t="str">
        <f>'内訳書(一括落札)'!E806</f>
        <v>2021/10</v>
      </c>
      <c r="F306" s="84" t="str">
        <f>'内訳書(一括落札)'!F806</f>
        <v>2021/11</v>
      </c>
      <c r="G306" s="84" t="str">
        <f>'内訳書(一括落札)'!G806</f>
        <v>2021/12</v>
      </c>
      <c r="H306" s="84" t="str">
        <f>'内訳書(一括落札)'!H806</f>
        <v>2022/1</v>
      </c>
      <c r="I306" s="84" t="str">
        <f>'内訳書(一括落札)'!I806</f>
        <v>2022/2</v>
      </c>
      <c r="J306" s="84" t="str">
        <f>'内訳書(一括落札)'!J806</f>
        <v>2022/3</v>
      </c>
      <c r="K306" s="84" t="str">
        <f>'内訳書(一括落札)'!K806</f>
        <v>2022/4</v>
      </c>
      <c r="L306" s="84" t="str">
        <f>'内訳書(一括落札)'!L806</f>
        <v>2022/5</v>
      </c>
      <c r="M306" s="84" t="str">
        <f>'内訳書(一括落札)'!M806</f>
        <v>2022/6</v>
      </c>
      <c r="N306" s="84" t="str">
        <f>'内訳書(一括落札)'!N806</f>
        <v>2022/7</v>
      </c>
      <c r="O306" s="84" t="str">
        <f>'内訳書(一括落札)'!O806</f>
        <v>2022/8</v>
      </c>
      <c r="P306" s="84" t="str">
        <f>'内訳書(一括落札)'!P806</f>
        <v>2022/9</v>
      </c>
      <c r="Q306" s="15" t="s">
        <v>8</v>
      </c>
      <c r="S306" s="126" t="str">
        <f>'内訳書(一括落札)'!Q806</f>
        <v>年間合計</v>
      </c>
      <c r="T306" s="125" t="e">
        <f t="shared" si="116"/>
        <v>#VALUE!</v>
      </c>
    </row>
    <row r="307" spans="1:20" x14ac:dyDescent="0.15">
      <c r="A307" s="299" t="s">
        <v>32</v>
      </c>
      <c r="B307" s="300"/>
      <c r="C307" s="16" t="s">
        <v>33</v>
      </c>
      <c r="D307" s="17"/>
      <c r="E307" s="90">
        <f>'内訳書(一括落札)'!E807</f>
        <v>300</v>
      </c>
      <c r="F307" s="90">
        <f>'内訳書(一括落札)'!F807</f>
        <v>300</v>
      </c>
      <c r="G307" s="90">
        <f>'内訳書(一括落札)'!G807</f>
        <v>300</v>
      </c>
      <c r="H307" s="90">
        <f>'内訳書(一括落札)'!H807</f>
        <v>300</v>
      </c>
      <c r="I307" s="90">
        <f>'内訳書(一括落札)'!I807</f>
        <v>300</v>
      </c>
      <c r="J307" s="90">
        <f>'内訳書(一括落札)'!J807</f>
        <v>300</v>
      </c>
      <c r="K307" s="90">
        <f>'内訳書(一括落札)'!K807</f>
        <v>300</v>
      </c>
      <c r="L307" s="90">
        <f>'内訳書(一括落札)'!L807</f>
        <v>300</v>
      </c>
      <c r="M307" s="90">
        <f>'内訳書(一括落札)'!M807</f>
        <v>300</v>
      </c>
      <c r="N307" s="90">
        <f>'内訳書(一括落札)'!N807</f>
        <v>300</v>
      </c>
      <c r="O307" s="90">
        <f>'内訳書(一括落札)'!O807</f>
        <v>300</v>
      </c>
      <c r="P307" s="90">
        <f>'内訳書(一括落札)'!P807</f>
        <v>300</v>
      </c>
      <c r="Q307" s="18" t="s">
        <v>34</v>
      </c>
      <c r="S307" s="126" t="str">
        <f>'内訳書(一括落札)'!Q807</f>
        <v>-</v>
      </c>
      <c r="T307" s="125" t="e">
        <f t="shared" si="116"/>
        <v>#VALUE!</v>
      </c>
    </row>
    <row r="308" spans="1:20" x14ac:dyDescent="0.15">
      <c r="A308" s="287" t="s">
        <v>1</v>
      </c>
      <c r="B308" s="288"/>
      <c r="C308" s="19" t="s">
        <v>36</v>
      </c>
      <c r="D308" s="20"/>
      <c r="E308" s="91">
        <f>'内訳書(一括落札)'!E808</f>
        <v>100</v>
      </c>
      <c r="F308" s="91">
        <f>'内訳書(一括落札)'!F808</f>
        <v>100</v>
      </c>
      <c r="G308" s="91">
        <f>'内訳書(一括落札)'!G808</f>
        <v>100</v>
      </c>
      <c r="H308" s="91">
        <f>'内訳書(一括落札)'!H808</f>
        <v>100</v>
      </c>
      <c r="I308" s="91">
        <f>'内訳書(一括落札)'!I808</f>
        <v>100</v>
      </c>
      <c r="J308" s="92">
        <f>'内訳書(一括落札)'!J808</f>
        <v>100</v>
      </c>
      <c r="K308" s="91">
        <f>'内訳書(一括落札)'!K808</f>
        <v>100</v>
      </c>
      <c r="L308" s="91">
        <f>'内訳書(一括落札)'!L808</f>
        <v>100</v>
      </c>
      <c r="M308" s="91">
        <f>'内訳書(一括落札)'!M808</f>
        <v>100</v>
      </c>
      <c r="N308" s="91">
        <f>'内訳書(一括落札)'!N808</f>
        <v>100</v>
      </c>
      <c r="O308" s="91">
        <f>'内訳書(一括落札)'!O808</f>
        <v>100</v>
      </c>
      <c r="P308" s="91">
        <f>'内訳書(一括落札)'!P808</f>
        <v>100</v>
      </c>
      <c r="Q308" s="21" t="s">
        <v>34</v>
      </c>
      <c r="S308" s="126" t="str">
        <f>'内訳書(一括落札)'!Q808</f>
        <v>-</v>
      </c>
      <c r="T308" s="125" t="e">
        <f t="shared" si="116"/>
        <v>#VALUE!</v>
      </c>
    </row>
    <row r="309" spans="1:20" x14ac:dyDescent="0.15">
      <c r="A309" s="289" t="s">
        <v>38</v>
      </c>
      <c r="B309" s="22" t="s">
        <v>3</v>
      </c>
      <c r="C309" s="22" t="s">
        <v>40</v>
      </c>
      <c r="D309" s="23"/>
      <c r="E309" s="93">
        <f>'内訳書(一括落札)'!E809</f>
        <v>0</v>
      </c>
      <c r="F309" s="93">
        <f>'内訳書(一括落札)'!F809</f>
        <v>0</v>
      </c>
      <c r="G309" s="93">
        <f>'内訳書(一括落札)'!G809</f>
        <v>0</v>
      </c>
      <c r="H309" s="93">
        <f>'内訳書(一括落札)'!H809</f>
        <v>0</v>
      </c>
      <c r="I309" s="93">
        <f>'内訳書(一括落札)'!I809</f>
        <v>0</v>
      </c>
      <c r="J309" s="93">
        <f>'内訳書(一括落札)'!J809</f>
        <v>0</v>
      </c>
      <c r="K309" s="93">
        <f>'内訳書(一括落札)'!K809</f>
        <v>0</v>
      </c>
      <c r="L309" s="93">
        <f>'内訳書(一括落札)'!L809</f>
        <v>0</v>
      </c>
      <c r="M309" s="93">
        <f>'内訳書(一括落札)'!M809</f>
        <v>0</v>
      </c>
      <c r="N309" s="94">
        <f>'内訳書(一括落札)'!N809</f>
        <v>52200</v>
      </c>
      <c r="O309" s="94">
        <f>'内訳書(一括落札)'!O809</f>
        <v>51800</v>
      </c>
      <c r="P309" s="94">
        <f>'内訳書(一括落札)'!P809</f>
        <v>51700</v>
      </c>
      <c r="Q309" s="21">
        <f>SUM(E309:P309)</f>
        <v>155700</v>
      </c>
      <c r="S309" s="126">
        <f>'内訳書(一括落札)'!Q809</f>
        <v>155700</v>
      </c>
      <c r="T309" s="125">
        <f t="shared" si="116"/>
        <v>0</v>
      </c>
    </row>
    <row r="310" spans="1:20" x14ac:dyDescent="0.15">
      <c r="A310" s="291"/>
      <c r="B310" s="22" t="s">
        <v>4</v>
      </c>
      <c r="C310" s="22" t="s">
        <v>40</v>
      </c>
      <c r="D310" s="23"/>
      <c r="E310" s="94">
        <f>'内訳書(一括落札)'!E810</f>
        <v>46700</v>
      </c>
      <c r="F310" s="94">
        <f>'内訳書(一括落札)'!F810</f>
        <v>42400</v>
      </c>
      <c r="G310" s="94">
        <f>'内訳書(一括落札)'!G810</f>
        <v>36700</v>
      </c>
      <c r="H310" s="94">
        <f>'内訳書(一括落札)'!H810</f>
        <v>45100</v>
      </c>
      <c r="I310" s="94">
        <f>'内訳書(一括落札)'!I810</f>
        <v>38700</v>
      </c>
      <c r="J310" s="94">
        <f>'内訳書(一括落札)'!J810</f>
        <v>30900</v>
      </c>
      <c r="K310" s="94">
        <f>'内訳書(一括落札)'!K810</f>
        <v>34400</v>
      </c>
      <c r="L310" s="94">
        <f>'内訳書(一括落札)'!L810</f>
        <v>39800</v>
      </c>
      <c r="M310" s="94">
        <f>'内訳書(一括落札)'!M810</f>
        <v>49300</v>
      </c>
      <c r="N310" s="94">
        <f>'内訳書(一括落札)'!N810</f>
        <v>0</v>
      </c>
      <c r="O310" s="94">
        <f>'内訳書(一括落札)'!O810</f>
        <v>0</v>
      </c>
      <c r="P310" s="94">
        <f>'内訳書(一括落札)'!P810</f>
        <v>0</v>
      </c>
      <c r="Q310" s="21">
        <f>SUM(E310:P310)</f>
        <v>364000</v>
      </c>
      <c r="S310" s="126">
        <f>'内訳書(一括落札)'!Q810</f>
        <v>364000</v>
      </c>
      <c r="T310" s="125">
        <f t="shared" si="116"/>
        <v>0</v>
      </c>
    </row>
    <row r="311" spans="1:20" x14ac:dyDescent="0.15">
      <c r="A311" s="292"/>
      <c r="B311" s="24" t="s">
        <v>0</v>
      </c>
      <c r="C311" s="24" t="s">
        <v>40</v>
      </c>
      <c r="D311" s="25"/>
      <c r="E311" s="26">
        <f t="shared" ref="E311:P311" si="141">SUM(E309:E310)</f>
        <v>46700</v>
      </c>
      <c r="F311" s="26">
        <f t="shared" si="141"/>
        <v>42400</v>
      </c>
      <c r="G311" s="26">
        <f t="shared" si="141"/>
        <v>36700</v>
      </c>
      <c r="H311" s="26">
        <f t="shared" si="141"/>
        <v>45100</v>
      </c>
      <c r="I311" s="26">
        <f t="shared" si="141"/>
        <v>38700</v>
      </c>
      <c r="J311" s="26">
        <f t="shared" si="141"/>
        <v>30900</v>
      </c>
      <c r="K311" s="26">
        <f t="shared" si="141"/>
        <v>34400</v>
      </c>
      <c r="L311" s="26">
        <f t="shared" si="141"/>
        <v>39800</v>
      </c>
      <c r="M311" s="26">
        <f t="shared" si="141"/>
        <v>49300</v>
      </c>
      <c r="N311" s="26">
        <f t="shared" si="141"/>
        <v>52200</v>
      </c>
      <c r="O311" s="26">
        <f t="shared" si="141"/>
        <v>51800</v>
      </c>
      <c r="P311" s="26">
        <f t="shared" si="141"/>
        <v>51700</v>
      </c>
      <c r="Q311" s="28">
        <f>SUM(E311:P311)</f>
        <v>519700</v>
      </c>
      <c r="S311" s="126">
        <f>'内訳書(一括落札)'!Q811</f>
        <v>519700</v>
      </c>
      <c r="T311" s="125">
        <f t="shared" si="116"/>
        <v>0</v>
      </c>
    </row>
    <row r="312" spans="1:20" x14ac:dyDescent="0.15">
      <c r="A312" s="293" t="s">
        <v>5</v>
      </c>
      <c r="B312" s="294"/>
      <c r="C312" s="29" t="s">
        <v>6</v>
      </c>
      <c r="D312" s="57"/>
      <c r="E312" s="30">
        <f t="shared" ref="E312:G312" si="142">$D312*E307*(185-E308)/100</f>
        <v>0</v>
      </c>
      <c r="F312" s="30">
        <f t="shared" si="142"/>
        <v>0</v>
      </c>
      <c r="G312" s="30">
        <f t="shared" si="142"/>
        <v>0</v>
      </c>
      <c r="H312" s="30">
        <f>$D312*H307*(185-H308)/100</f>
        <v>0</v>
      </c>
      <c r="I312" s="30">
        <f t="shared" ref="I312:J312" si="143">$D312*I307*(185-I308)/100</f>
        <v>0</v>
      </c>
      <c r="J312" s="30">
        <f t="shared" si="143"/>
        <v>0</v>
      </c>
      <c r="K312" s="30">
        <f>$D312*K307*(185-K308)/100</f>
        <v>0</v>
      </c>
      <c r="L312" s="30">
        <f t="shared" ref="L312:P312" si="144">$D312*L307*(185-L308)/100</f>
        <v>0</v>
      </c>
      <c r="M312" s="30">
        <f t="shared" si="144"/>
        <v>0</v>
      </c>
      <c r="N312" s="30">
        <f t="shared" si="144"/>
        <v>0</v>
      </c>
      <c r="O312" s="30">
        <f t="shared" si="144"/>
        <v>0</v>
      </c>
      <c r="P312" s="30">
        <f t="shared" si="144"/>
        <v>0</v>
      </c>
      <c r="Q312" s="31" t="s">
        <v>34</v>
      </c>
      <c r="S312" s="126" t="str">
        <f>'内訳書(一括落札)'!Q812</f>
        <v>-</v>
      </c>
      <c r="T312" s="125" t="e">
        <f t="shared" si="116"/>
        <v>#VALUE!</v>
      </c>
    </row>
    <row r="313" spans="1:20" x14ac:dyDescent="0.15">
      <c r="A313" s="32" t="s">
        <v>7</v>
      </c>
      <c r="B313" s="22" t="s">
        <v>3</v>
      </c>
      <c r="C313" s="22" t="s">
        <v>6</v>
      </c>
      <c r="D313" s="58"/>
      <c r="E313" s="33">
        <f t="shared" ref="E313:J314" si="145">$D313*E309</f>
        <v>0</v>
      </c>
      <c r="F313" s="33">
        <f t="shared" si="145"/>
        <v>0</v>
      </c>
      <c r="G313" s="33">
        <f t="shared" si="145"/>
        <v>0</v>
      </c>
      <c r="H313" s="33">
        <f t="shared" si="145"/>
        <v>0</v>
      </c>
      <c r="I313" s="33">
        <f t="shared" si="145"/>
        <v>0</v>
      </c>
      <c r="J313" s="33">
        <f t="shared" si="145"/>
        <v>0</v>
      </c>
      <c r="K313" s="33">
        <f>$D313*K309</f>
        <v>0</v>
      </c>
      <c r="L313" s="33">
        <f t="shared" ref="L313:P314" si="146">$D313*L309</f>
        <v>0</v>
      </c>
      <c r="M313" s="33">
        <f t="shared" si="146"/>
        <v>0</v>
      </c>
      <c r="N313" s="33">
        <f t="shared" si="146"/>
        <v>0</v>
      </c>
      <c r="O313" s="33">
        <f t="shared" si="146"/>
        <v>0</v>
      </c>
      <c r="P313" s="33">
        <f t="shared" si="146"/>
        <v>0</v>
      </c>
      <c r="Q313" s="34" t="s">
        <v>34</v>
      </c>
      <c r="S313" s="126" t="str">
        <f>'内訳書(一括落札)'!Q813</f>
        <v>-</v>
      </c>
      <c r="T313" s="125" t="e">
        <f t="shared" si="116"/>
        <v>#VALUE!</v>
      </c>
    </row>
    <row r="314" spans="1:20" x14ac:dyDescent="0.15">
      <c r="A314" s="35"/>
      <c r="B314" s="22" t="s">
        <v>4</v>
      </c>
      <c r="C314" s="22" t="s">
        <v>6</v>
      </c>
      <c r="D314" s="58"/>
      <c r="E314" s="33">
        <f t="shared" si="145"/>
        <v>0</v>
      </c>
      <c r="F314" s="33">
        <f t="shared" si="145"/>
        <v>0</v>
      </c>
      <c r="G314" s="33">
        <f t="shared" si="145"/>
        <v>0</v>
      </c>
      <c r="H314" s="33">
        <f t="shared" si="145"/>
        <v>0</v>
      </c>
      <c r="I314" s="33">
        <f t="shared" si="145"/>
        <v>0</v>
      </c>
      <c r="J314" s="33">
        <f t="shared" si="145"/>
        <v>0</v>
      </c>
      <c r="K314" s="33">
        <f>$D314*K310</f>
        <v>0</v>
      </c>
      <c r="L314" s="33">
        <f t="shared" si="146"/>
        <v>0</v>
      </c>
      <c r="M314" s="33">
        <f t="shared" si="146"/>
        <v>0</v>
      </c>
      <c r="N314" s="33">
        <f t="shared" si="146"/>
        <v>0</v>
      </c>
      <c r="O314" s="33">
        <f t="shared" si="146"/>
        <v>0</v>
      </c>
      <c r="P314" s="33">
        <f t="shared" si="146"/>
        <v>0</v>
      </c>
      <c r="Q314" s="34" t="s">
        <v>34</v>
      </c>
      <c r="S314" s="126" t="str">
        <f>'内訳書(一括落札)'!Q814</f>
        <v>-</v>
      </c>
      <c r="T314" s="125" t="e">
        <f t="shared" si="116"/>
        <v>#VALUE!</v>
      </c>
    </row>
    <row r="315" spans="1:20" x14ac:dyDescent="0.15">
      <c r="A315" s="295" t="s">
        <v>18</v>
      </c>
      <c r="B315" s="296"/>
      <c r="C315" s="29" t="s">
        <v>6</v>
      </c>
      <c r="D315" s="36"/>
      <c r="E315" s="59">
        <f t="shared" ref="E315:P315" si="147">ROUNDDOWN(SUM(E312:E314),0)</f>
        <v>0</v>
      </c>
      <c r="F315" s="59">
        <f t="shared" si="147"/>
        <v>0</v>
      </c>
      <c r="G315" s="59">
        <f t="shared" si="147"/>
        <v>0</v>
      </c>
      <c r="H315" s="59">
        <f t="shared" si="147"/>
        <v>0</v>
      </c>
      <c r="I315" s="59">
        <f t="shared" si="147"/>
        <v>0</v>
      </c>
      <c r="J315" s="60">
        <f t="shared" si="147"/>
        <v>0</v>
      </c>
      <c r="K315" s="37">
        <f t="shared" si="147"/>
        <v>0</v>
      </c>
      <c r="L315" s="37">
        <f t="shared" si="147"/>
        <v>0</v>
      </c>
      <c r="M315" s="37">
        <f t="shared" si="147"/>
        <v>0</v>
      </c>
      <c r="N315" s="37">
        <f t="shared" si="147"/>
        <v>0</v>
      </c>
      <c r="O315" s="37">
        <f t="shared" si="147"/>
        <v>0</v>
      </c>
      <c r="P315" s="37">
        <f t="shared" si="147"/>
        <v>0</v>
      </c>
      <c r="Q315" s="39">
        <f>SUM(E315:P315)</f>
        <v>0</v>
      </c>
      <c r="S315" s="126">
        <f>'内訳書(一括落札)'!Q815</f>
        <v>0</v>
      </c>
      <c r="T315" s="125">
        <f t="shared" si="116"/>
        <v>0</v>
      </c>
    </row>
    <row r="316" spans="1:20" x14ac:dyDescent="0.15">
      <c r="A316" s="2"/>
      <c r="B316" s="2"/>
      <c r="C316" s="2"/>
      <c r="D316" s="2"/>
      <c r="E316" s="61"/>
      <c r="F316" s="61"/>
      <c r="G316" s="61"/>
      <c r="H316" s="61"/>
      <c r="I316" s="61"/>
      <c r="J316" s="61"/>
      <c r="K316" s="2"/>
      <c r="L316" s="2"/>
      <c r="M316" s="2"/>
      <c r="N316" s="2"/>
      <c r="O316" s="2"/>
      <c r="P316" s="305"/>
      <c r="Q316" s="305"/>
      <c r="S316" s="126">
        <f>'内訳書(一括落札)'!Q816</f>
        <v>0</v>
      </c>
      <c r="T316" s="125">
        <f t="shared" si="116"/>
        <v>0</v>
      </c>
    </row>
    <row r="317" spans="1:20" x14ac:dyDescent="0.15">
      <c r="A317" s="301" t="s">
        <v>274</v>
      </c>
      <c r="B317" s="302"/>
      <c r="C317" s="14" t="s">
        <v>2</v>
      </c>
      <c r="D317" s="14" t="s">
        <v>10</v>
      </c>
      <c r="E317" s="84" t="str">
        <f>'内訳書(一括落札)'!E784</f>
        <v>2021/10</v>
      </c>
      <c r="F317" s="84" t="str">
        <f>'内訳書(一括落札)'!F784</f>
        <v>2021/11</v>
      </c>
      <c r="G317" s="84" t="str">
        <f>'内訳書(一括落札)'!G784</f>
        <v>2021/12</v>
      </c>
      <c r="H317" s="84" t="str">
        <f>'内訳書(一括落札)'!H784</f>
        <v>2022/1</v>
      </c>
      <c r="I317" s="84" t="str">
        <f>'内訳書(一括落札)'!I784</f>
        <v>2022/2</v>
      </c>
      <c r="J317" s="84" t="str">
        <f>'内訳書(一括落札)'!J784</f>
        <v>2022/3</v>
      </c>
      <c r="K317" s="84" t="str">
        <f>'内訳書(一括落札)'!K784</f>
        <v>2022/4</v>
      </c>
      <c r="L317" s="84" t="str">
        <f>'内訳書(一括落札)'!L784</f>
        <v>2022/5</v>
      </c>
      <c r="M317" s="84" t="str">
        <f>'内訳書(一括落札)'!M784</f>
        <v>2022/6</v>
      </c>
      <c r="N317" s="84" t="str">
        <f>'内訳書(一括落札)'!N784</f>
        <v>2022/7</v>
      </c>
      <c r="O317" s="84" t="str">
        <f>'内訳書(一括落札)'!O784</f>
        <v>2022/8</v>
      </c>
      <c r="P317" s="84" t="str">
        <f>'内訳書(一括落札)'!P784</f>
        <v>2022/9</v>
      </c>
      <c r="Q317" s="15" t="s">
        <v>8</v>
      </c>
      <c r="S317" s="126" t="str">
        <f>'内訳書(一括落札)'!Q784</f>
        <v>年間合計</v>
      </c>
      <c r="T317" s="125" t="e">
        <f t="shared" si="116"/>
        <v>#VALUE!</v>
      </c>
    </row>
    <row r="318" spans="1:20" x14ac:dyDescent="0.15">
      <c r="A318" s="299" t="s">
        <v>32</v>
      </c>
      <c r="B318" s="300"/>
      <c r="C318" s="16" t="s">
        <v>33</v>
      </c>
      <c r="D318" s="17"/>
      <c r="E318" s="90">
        <f>'内訳書(一括落札)'!E785</f>
        <v>447</v>
      </c>
      <c r="F318" s="90">
        <f>'内訳書(一括落札)'!F785</f>
        <v>447</v>
      </c>
      <c r="G318" s="90">
        <f>'内訳書(一括落札)'!G785</f>
        <v>447</v>
      </c>
      <c r="H318" s="90">
        <f>'内訳書(一括落札)'!H785</f>
        <v>447</v>
      </c>
      <c r="I318" s="90">
        <f>'内訳書(一括落札)'!I785</f>
        <v>447</v>
      </c>
      <c r="J318" s="90">
        <f>'内訳書(一括落札)'!J785</f>
        <v>447</v>
      </c>
      <c r="K318" s="90">
        <f>'内訳書(一括落札)'!K785</f>
        <v>447</v>
      </c>
      <c r="L318" s="90">
        <f>'内訳書(一括落札)'!L785</f>
        <v>447</v>
      </c>
      <c r="M318" s="90">
        <f>'内訳書(一括落札)'!M785</f>
        <v>447</v>
      </c>
      <c r="N318" s="90">
        <f>'内訳書(一括落札)'!N785</f>
        <v>447</v>
      </c>
      <c r="O318" s="90">
        <f>'内訳書(一括落札)'!O785</f>
        <v>447</v>
      </c>
      <c r="P318" s="90">
        <f>'内訳書(一括落札)'!P785</f>
        <v>447</v>
      </c>
      <c r="Q318" s="18" t="s">
        <v>34</v>
      </c>
      <c r="S318" s="126" t="str">
        <f>'内訳書(一括落札)'!Q785</f>
        <v>-</v>
      </c>
      <c r="T318" s="125" t="e">
        <f t="shared" si="116"/>
        <v>#VALUE!</v>
      </c>
    </row>
    <row r="319" spans="1:20" x14ac:dyDescent="0.15">
      <c r="A319" s="287" t="s">
        <v>1</v>
      </c>
      <c r="B319" s="288"/>
      <c r="C319" s="19" t="s">
        <v>36</v>
      </c>
      <c r="D319" s="20"/>
      <c r="E319" s="91">
        <f>'内訳書(一括落札)'!E786</f>
        <v>100</v>
      </c>
      <c r="F319" s="91">
        <f>'内訳書(一括落札)'!F786</f>
        <v>100</v>
      </c>
      <c r="G319" s="91">
        <f>'内訳書(一括落札)'!G786</f>
        <v>100</v>
      </c>
      <c r="H319" s="91">
        <f>'内訳書(一括落札)'!H786</f>
        <v>100</v>
      </c>
      <c r="I319" s="91">
        <f>'内訳書(一括落札)'!I786</f>
        <v>100</v>
      </c>
      <c r="J319" s="92">
        <f>'内訳書(一括落札)'!J786</f>
        <v>100</v>
      </c>
      <c r="K319" s="91">
        <f>'内訳書(一括落札)'!K786</f>
        <v>100</v>
      </c>
      <c r="L319" s="91">
        <f>'内訳書(一括落札)'!L786</f>
        <v>100</v>
      </c>
      <c r="M319" s="91">
        <f>'内訳書(一括落札)'!M786</f>
        <v>100</v>
      </c>
      <c r="N319" s="91">
        <f>'内訳書(一括落札)'!N786</f>
        <v>100</v>
      </c>
      <c r="O319" s="91">
        <f>'内訳書(一括落札)'!O786</f>
        <v>100</v>
      </c>
      <c r="P319" s="91">
        <f>'内訳書(一括落札)'!P786</f>
        <v>100</v>
      </c>
      <c r="Q319" s="21" t="s">
        <v>34</v>
      </c>
      <c r="S319" s="126" t="str">
        <f>'内訳書(一括落札)'!Q786</f>
        <v>-</v>
      </c>
      <c r="T319" s="125" t="e">
        <f t="shared" si="116"/>
        <v>#VALUE!</v>
      </c>
    </row>
    <row r="320" spans="1:20" x14ac:dyDescent="0.15">
      <c r="A320" s="289" t="s">
        <v>38</v>
      </c>
      <c r="B320" s="22" t="s">
        <v>3</v>
      </c>
      <c r="C320" s="22" t="s">
        <v>40</v>
      </c>
      <c r="D320" s="23"/>
      <c r="E320" s="93">
        <f>'内訳書(一括落札)'!E787</f>
        <v>0</v>
      </c>
      <c r="F320" s="93">
        <f>'内訳書(一括落札)'!F787</f>
        <v>0</v>
      </c>
      <c r="G320" s="93">
        <f>'内訳書(一括落札)'!G787</f>
        <v>0</v>
      </c>
      <c r="H320" s="93">
        <f>'内訳書(一括落札)'!H787</f>
        <v>0</v>
      </c>
      <c r="I320" s="93">
        <f>'内訳書(一括落札)'!I787</f>
        <v>0</v>
      </c>
      <c r="J320" s="93">
        <f>'内訳書(一括落札)'!J787</f>
        <v>0</v>
      </c>
      <c r="K320" s="93">
        <f>'内訳書(一括落札)'!K787</f>
        <v>0</v>
      </c>
      <c r="L320" s="93">
        <f>'内訳書(一括落札)'!L787</f>
        <v>0</v>
      </c>
      <c r="M320" s="93">
        <f>'内訳書(一括落札)'!M787</f>
        <v>0</v>
      </c>
      <c r="N320" s="94">
        <f>'内訳書(一括落札)'!N787</f>
        <v>84700</v>
      </c>
      <c r="O320" s="94">
        <f>'内訳書(一括落札)'!O787</f>
        <v>64400</v>
      </c>
      <c r="P320" s="94">
        <f>'内訳書(一括落札)'!P787</f>
        <v>83200</v>
      </c>
      <c r="Q320" s="21">
        <f>SUM(E320:P320)</f>
        <v>232300</v>
      </c>
      <c r="S320" s="126">
        <f>'内訳書(一括落札)'!Q787</f>
        <v>232300</v>
      </c>
      <c r="T320" s="125">
        <f t="shared" si="116"/>
        <v>0</v>
      </c>
    </row>
    <row r="321" spans="1:20" x14ac:dyDescent="0.15">
      <c r="A321" s="291"/>
      <c r="B321" s="22" t="s">
        <v>4</v>
      </c>
      <c r="C321" s="22" t="s">
        <v>40</v>
      </c>
      <c r="D321" s="23"/>
      <c r="E321" s="94">
        <f>'内訳書(一括落札)'!E788</f>
        <v>65400</v>
      </c>
      <c r="F321" s="94">
        <f>'内訳書(一括落札)'!F788</f>
        <v>57400</v>
      </c>
      <c r="G321" s="94">
        <f>'内訳書(一括落札)'!G788</f>
        <v>58400</v>
      </c>
      <c r="H321" s="94">
        <f>'内訳書(一括落札)'!H788</f>
        <v>44400</v>
      </c>
      <c r="I321" s="94">
        <f>'内訳書(一括落札)'!I788</f>
        <v>60800</v>
      </c>
      <c r="J321" s="94">
        <f>'内訳書(一括落札)'!J788</f>
        <v>55000</v>
      </c>
      <c r="K321" s="94">
        <f>'内訳書(一括落札)'!K788</f>
        <v>36800</v>
      </c>
      <c r="L321" s="94">
        <f>'内訳書(一括落札)'!L788</f>
        <v>42000</v>
      </c>
      <c r="M321" s="94">
        <f>'内訳書(一括落札)'!M788</f>
        <v>57500</v>
      </c>
      <c r="N321" s="94">
        <f>'内訳書(一括落札)'!N788</f>
        <v>0</v>
      </c>
      <c r="O321" s="94">
        <f>'内訳書(一括落札)'!O788</f>
        <v>0</v>
      </c>
      <c r="P321" s="94">
        <f>'内訳書(一括落札)'!P788</f>
        <v>0</v>
      </c>
      <c r="Q321" s="21">
        <f>SUM(E321:P321)</f>
        <v>477700</v>
      </c>
      <c r="S321" s="126">
        <f>'内訳書(一括落札)'!Q788</f>
        <v>477700</v>
      </c>
      <c r="T321" s="125">
        <f t="shared" si="116"/>
        <v>0</v>
      </c>
    </row>
    <row r="322" spans="1:20" x14ac:dyDescent="0.15">
      <c r="A322" s="292"/>
      <c r="B322" s="24" t="s">
        <v>0</v>
      </c>
      <c r="C322" s="24" t="s">
        <v>40</v>
      </c>
      <c r="D322" s="25"/>
      <c r="E322" s="26">
        <f t="shared" ref="E322:P322" si="148">SUM(E320:E321)</f>
        <v>65400</v>
      </c>
      <c r="F322" s="26">
        <f t="shared" si="148"/>
        <v>57400</v>
      </c>
      <c r="G322" s="26">
        <f t="shared" si="148"/>
        <v>58400</v>
      </c>
      <c r="H322" s="26">
        <f t="shared" si="148"/>
        <v>44400</v>
      </c>
      <c r="I322" s="26">
        <f t="shared" si="148"/>
        <v>60800</v>
      </c>
      <c r="J322" s="26">
        <f t="shared" si="148"/>
        <v>55000</v>
      </c>
      <c r="K322" s="26">
        <f t="shared" si="148"/>
        <v>36800</v>
      </c>
      <c r="L322" s="26">
        <f t="shared" si="148"/>
        <v>42000</v>
      </c>
      <c r="M322" s="26">
        <f t="shared" si="148"/>
        <v>57500</v>
      </c>
      <c r="N322" s="26">
        <f t="shared" si="148"/>
        <v>84700</v>
      </c>
      <c r="O322" s="26">
        <f t="shared" si="148"/>
        <v>64400</v>
      </c>
      <c r="P322" s="26">
        <f t="shared" si="148"/>
        <v>83200</v>
      </c>
      <c r="Q322" s="28">
        <f>SUM(E322:P322)</f>
        <v>710000</v>
      </c>
      <c r="S322" s="126">
        <f>'内訳書(一括落札)'!Q789</f>
        <v>710000</v>
      </c>
      <c r="T322" s="125">
        <f t="shared" si="116"/>
        <v>0</v>
      </c>
    </row>
    <row r="323" spans="1:20" x14ac:dyDescent="0.15">
      <c r="A323" s="293" t="s">
        <v>5</v>
      </c>
      <c r="B323" s="294"/>
      <c r="C323" s="29" t="s">
        <v>6</v>
      </c>
      <c r="D323" s="57"/>
      <c r="E323" s="30">
        <f t="shared" ref="E323:G323" si="149">$D323*E318*(185-E319)/100</f>
        <v>0</v>
      </c>
      <c r="F323" s="30">
        <f t="shared" si="149"/>
        <v>0</v>
      </c>
      <c r="G323" s="30">
        <f t="shared" si="149"/>
        <v>0</v>
      </c>
      <c r="H323" s="30">
        <f>$D323*H318*(185-H319)/100</f>
        <v>0</v>
      </c>
      <c r="I323" s="30">
        <f t="shared" ref="I323:J323" si="150">$D323*I318*(185-I319)/100</f>
        <v>0</v>
      </c>
      <c r="J323" s="30">
        <f t="shared" si="150"/>
        <v>0</v>
      </c>
      <c r="K323" s="30">
        <f>$D323*K318*(185-K319)/100</f>
        <v>0</v>
      </c>
      <c r="L323" s="30">
        <f t="shared" ref="L323:P323" si="151">$D323*L318*(185-L319)/100</f>
        <v>0</v>
      </c>
      <c r="M323" s="30">
        <f t="shared" si="151"/>
        <v>0</v>
      </c>
      <c r="N323" s="30">
        <f t="shared" si="151"/>
        <v>0</v>
      </c>
      <c r="O323" s="30">
        <f t="shared" si="151"/>
        <v>0</v>
      </c>
      <c r="P323" s="30">
        <f t="shared" si="151"/>
        <v>0</v>
      </c>
      <c r="Q323" s="31" t="s">
        <v>34</v>
      </c>
      <c r="S323" s="126" t="str">
        <f>'内訳書(一括落札)'!Q790</f>
        <v>-</v>
      </c>
      <c r="T323" s="125" t="e">
        <f t="shared" si="116"/>
        <v>#VALUE!</v>
      </c>
    </row>
    <row r="324" spans="1:20" x14ac:dyDescent="0.15">
      <c r="A324" s="32" t="s">
        <v>7</v>
      </c>
      <c r="B324" s="22" t="s">
        <v>3</v>
      </c>
      <c r="C324" s="22" t="s">
        <v>6</v>
      </c>
      <c r="D324" s="58"/>
      <c r="E324" s="33">
        <f t="shared" ref="E324:J325" si="152">$D324*E320</f>
        <v>0</v>
      </c>
      <c r="F324" s="33">
        <f t="shared" si="152"/>
        <v>0</v>
      </c>
      <c r="G324" s="33">
        <f t="shared" si="152"/>
        <v>0</v>
      </c>
      <c r="H324" s="33">
        <f t="shared" si="152"/>
        <v>0</v>
      </c>
      <c r="I324" s="33">
        <f t="shared" si="152"/>
        <v>0</v>
      </c>
      <c r="J324" s="33">
        <f t="shared" si="152"/>
        <v>0</v>
      </c>
      <c r="K324" s="33">
        <f>$D324*K320</f>
        <v>0</v>
      </c>
      <c r="L324" s="33">
        <f t="shared" ref="L324:P325" si="153">$D324*L320</f>
        <v>0</v>
      </c>
      <c r="M324" s="33">
        <f t="shared" si="153"/>
        <v>0</v>
      </c>
      <c r="N324" s="33">
        <f t="shared" si="153"/>
        <v>0</v>
      </c>
      <c r="O324" s="33">
        <f t="shared" si="153"/>
        <v>0</v>
      </c>
      <c r="P324" s="33">
        <f t="shared" si="153"/>
        <v>0</v>
      </c>
      <c r="Q324" s="34" t="s">
        <v>34</v>
      </c>
      <c r="S324" s="126" t="str">
        <f>'内訳書(一括落札)'!Q791</f>
        <v>-</v>
      </c>
      <c r="T324" s="125" t="e">
        <f t="shared" si="116"/>
        <v>#VALUE!</v>
      </c>
    </row>
    <row r="325" spans="1:20" x14ac:dyDescent="0.15">
      <c r="A325" s="35"/>
      <c r="B325" s="22" t="s">
        <v>4</v>
      </c>
      <c r="C325" s="22" t="s">
        <v>6</v>
      </c>
      <c r="D325" s="58"/>
      <c r="E325" s="33">
        <f t="shared" si="152"/>
        <v>0</v>
      </c>
      <c r="F325" s="33">
        <f t="shared" si="152"/>
        <v>0</v>
      </c>
      <c r="G325" s="33">
        <f t="shared" si="152"/>
        <v>0</v>
      </c>
      <c r="H325" s="33">
        <f t="shared" si="152"/>
        <v>0</v>
      </c>
      <c r="I325" s="33">
        <f t="shared" si="152"/>
        <v>0</v>
      </c>
      <c r="J325" s="33">
        <f t="shared" si="152"/>
        <v>0</v>
      </c>
      <c r="K325" s="33">
        <f>$D325*K321</f>
        <v>0</v>
      </c>
      <c r="L325" s="33">
        <f t="shared" si="153"/>
        <v>0</v>
      </c>
      <c r="M325" s="33">
        <f t="shared" si="153"/>
        <v>0</v>
      </c>
      <c r="N325" s="33">
        <f t="shared" si="153"/>
        <v>0</v>
      </c>
      <c r="O325" s="33">
        <f t="shared" si="153"/>
        <v>0</v>
      </c>
      <c r="P325" s="33">
        <f t="shared" si="153"/>
        <v>0</v>
      </c>
      <c r="Q325" s="34" t="s">
        <v>34</v>
      </c>
      <c r="S325" s="126" t="str">
        <f>'内訳書(一括落札)'!Q792</f>
        <v>-</v>
      </c>
      <c r="T325" s="125" t="e">
        <f t="shared" si="116"/>
        <v>#VALUE!</v>
      </c>
    </row>
    <row r="326" spans="1:20" x14ac:dyDescent="0.15">
      <c r="A326" s="295" t="s">
        <v>18</v>
      </c>
      <c r="B326" s="296"/>
      <c r="C326" s="29" t="s">
        <v>6</v>
      </c>
      <c r="D326" s="36"/>
      <c r="E326" s="59">
        <f t="shared" ref="E326:P326" si="154">ROUNDDOWN(SUM(E323:E325),0)</f>
        <v>0</v>
      </c>
      <c r="F326" s="59">
        <f t="shared" si="154"/>
        <v>0</v>
      </c>
      <c r="G326" s="59">
        <f t="shared" si="154"/>
        <v>0</v>
      </c>
      <c r="H326" s="59">
        <f t="shared" si="154"/>
        <v>0</v>
      </c>
      <c r="I326" s="59">
        <f t="shared" si="154"/>
        <v>0</v>
      </c>
      <c r="J326" s="60">
        <f t="shared" si="154"/>
        <v>0</v>
      </c>
      <c r="K326" s="37">
        <f t="shared" si="154"/>
        <v>0</v>
      </c>
      <c r="L326" s="37">
        <f t="shared" si="154"/>
        <v>0</v>
      </c>
      <c r="M326" s="37">
        <f t="shared" si="154"/>
        <v>0</v>
      </c>
      <c r="N326" s="37">
        <f t="shared" si="154"/>
        <v>0</v>
      </c>
      <c r="O326" s="37">
        <f t="shared" si="154"/>
        <v>0</v>
      </c>
      <c r="P326" s="37">
        <f t="shared" si="154"/>
        <v>0</v>
      </c>
      <c r="Q326" s="39">
        <f>SUM(E326:P326)</f>
        <v>0</v>
      </c>
      <c r="S326" s="126">
        <f>'内訳書(一括落札)'!Q793</f>
        <v>0</v>
      </c>
      <c r="T326" s="125">
        <f t="shared" si="116"/>
        <v>0</v>
      </c>
    </row>
    <row r="327" spans="1:20" x14ac:dyDescent="0.15">
      <c r="A327" s="2"/>
      <c r="B327" s="2"/>
      <c r="C327" s="2"/>
      <c r="D327" s="2"/>
      <c r="E327" s="61"/>
      <c r="F327" s="61"/>
      <c r="G327" s="61"/>
      <c r="H327" s="61"/>
      <c r="I327" s="61"/>
      <c r="J327" s="61"/>
      <c r="K327" s="2"/>
      <c r="L327" s="2"/>
      <c r="M327" s="2"/>
      <c r="N327" s="2"/>
      <c r="O327" s="2"/>
      <c r="P327" s="2"/>
      <c r="Q327" s="2"/>
      <c r="S327" s="126">
        <f>'内訳書(一括落札)'!Q794</f>
        <v>0</v>
      </c>
      <c r="T327" s="125">
        <f t="shared" si="116"/>
        <v>0</v>
      </c>
    </row>
    <row r="328" spans="1:20" x14ac:dyDescent="0.15">
      <c r="A328" s="301" t="s">
        <v>105</v>
      </c>
      <c r="B328" s="302"/>
      <c r="C328" s="14" t="s">
        <v>2</v>
      </c>
      <c r="D328" s="14" t="s">
        <v>10</v>
      </c>
      <c r="E328" s="84" t="str">
        <f>'内訳書(一括落札)'!E795</f>
        <v>2021/10</v>
      </c>
      <c r="F328" s="84" t="str">
        <f>'内訳書(一括落札)'!F795</f>
        <v>2021/11</v>
      </c>
      <c r="G328" s="84" t="str">
        <f>'内訳書(一括落札)'!G795</f>
        <v>2021/12</v>
      </c>
      <c r="H328" s="84" t="str">
        <f>'内訳書(一括落札)'!H795</f>
        <v>2022/1</v>
      </c>
      <c r="I328" s="84" t="str">
        <f>'内訳書(一括落札)'!I795</f>
        <v>2022/2</v>
      </c>
      <c r="J328" s="84" t="str">
        <f>'内訳書(一括落札)'!J795</f>
        <v>2022/3</v>
      </c>
      <c r="K328" s="84" t="str">
        <f>'内訳書(一括落札)'!K795</f>
        <v>2022/4</v>
      </c>
      <c r="L328" s="84" t="str">
        <f>'内訳書(一括落札)'!L795</f>
        <v>2022/5</v>
      </c>
      <c r="M328" s="84" t="str">
        <f>'内訳書(一括落札)'!M795</f>
        <v>2022/6</v>
      </c>
      <c r="N328" s="84" t="str">
        <f>'内訳書(一括落札)'!N795</f>
        <v>2022/7</v>
      </c>
      <c r="O328" s="84" t="str">
        <f>'内訳書(一括落札)'!O795</f>
        <v>2022/8</v>
      </c>
      <c r="P328" s="84" t="str">
        <f>'内訳書(一括落札)'!P795</f>
        <v>2022/9</v>
      </c>
      <c r="Q328" s="15" t="s">
        <v>8</v>
      </c>
      <c r="S328" s="126" t="str">
        <f>'内訳書(一括落札)'!Q795</f>
        <v>年間合計</v>
      </c>
      <c r="T328" s="125" t="e">
        <f t="shared" si="116"/>
        <v>#VALUE!</v>
      </c>
    </row>
    <row r="329" spans="1:20" x14ac:dyDescent="0.15">
      <c r="A329" s="299" t="s">
        <v>32</v>
      </c>
      <c r="B329" s="300"/>
      <c r="C329" s="16" t="s">
        <v>33</v>
      </c>
      <c r="D329" s="17"/>
      <c r="E329" s="90">
        <f>'内訳書(一括落札)'!E796</f>
        <v>248</v>
      </c>
      <c r="F329" s="90">
        <f>'内訳書(一括落札)'!F796</f>
        <v>248</v>
      </c>
      <c r="G329" s="90">
        <f>'内訳書(一括落札)'!G796</f>
        <v>248</v>
      </c>
      <c r="H329" s="90">
        <f>'内訳書(一括落札)'!H796</f>
        <v>248</v>
      </c>
      <c r="I329" s="90">
        <f>'内訳書(一括落札)'!I796</f>
        <v>248</v>
      </c>
      <c r="J329" s="90">
        <f>'内訳書(一括落札)'!J796</f>
        <v>248</v>
      </c>
      <c r="K329" s="90">
        <f>'内訳書(一括落札)'!K796</f>
        <v>248</v>
      </c>
      <c r="L329" s="90">
        <f>'内訳書(一括落札)'!L796</f>
        <v>248</v>
      </c>
      <c r="M329" s="90">
        <f>'内訳書(一括落札)'!M796</f>
        <v>248</v>
      </c>
      <c r="N329" s="90">
        <f>'内訳書(一括落札)'!N796</f>
        <v>248</v>
      </c>
      <c r="O329" s="90">
        <f>'内訳書(一括落札)'!O796</f>
        <v>248</v>
      </c>
      <c r="P329" s="90">
        <f>'内訳書(一括落札)'!P796</f>
        <v>248</v>
      </c>
      <c r="Q329" s="18" t="s">
        <v>34</v>
      </c>
      <c r="S329" s="126" t="str">
        <f>'内訳書(一括落札)'!Q796</f>
        <v>-</v>
      </c>
      <c r="T329" s="125" t="e">
        <f t="shared" si="116"/>
        <v>#VALUE!</v>
      </c>
    </row>
    <row r="330" spans="1:20" x14ac:dyDescent="0.15">
      <c r="A330" s="287" t="s">
        <v>1</v>
      </c>
      <c r="B330" s="288"/>
      <c r="C330" s="19" t="s">
        <v>36</v>
      </c>
      <c r="D330" s="20"/>
      <c r="E330" s="91">
        <f>'内訳書(一括落札)'!E797</f>
        <v>100</v>
      </c>
      <c r="F330" s="91">
        <f>'内訳書(一括落札)'!F797</f>
        <v>100</v>
      </c>
      <c r="G330" s="91">
        <f>'内訳書(一括落札)'!G797</f>
        <v>100</v>
      </c>
      <c r="H330" s="91">
        <f>'内訳書(一括落札)'!H797</f>
        <v>100</v>
      </c>
      <c r="I330" s="91">
        <f>'内訳書(一括落札)'!I797</f>
        <v>100</v>
      </c>
      <c r="J330" s="92">
        <f>'内訳書(一括落札)'!J797</f>
        <v>100</v>
      </c>
      <c r="K330" s="91">
        <f>'内訳書(一括落札)'!K797</f>
        <v>100</v>
      </c>
      <c r="L330" s="91">
        <f>'内訳書(一括落札)'!L797</f>
        <v>100</v>
      </c>
      <c r="M330" s="91">
        <f>'内訳書(一括落札)'!M797</f>
        <v>100</v>
      </c>
      <c r="N330" s="91">
        <f>'内訳書(一括落札)'!N797</f>
        <v>100</v>
      </c>
      <c r="O330" s="91">
        <f>'内訳書(一括落札)'!O797</f>
        <v>100</v>
      </c>
      <c r="P330" s="91">
        <f>'内訳書(一括落札)'!P797</f>
        <v>100</v>
      </c>
      <c r="Q330" s="21" t="s">
        <v>34</v>
      </c>
      <c r="S330" s="126" t="str">
        <f>'内訳書(一括落札)'!Q797</f>
        <v>-</v>
      </c>
      <c r="T330" s="125" t="e">
        <f t="shared" ref="T330:T426" si="155">Q330-S330</f>
        <v>#VALUE!</v>
      </c>
    </row>
    <row r="331" spans="1:20" x14ac:dyDescent="0.15">
      <c r="A331" s="289" t="s">
        <v>38</v>
      </c>
      <c r="B331" s="22" t="s">
        <v>3</v>
      </c>
      <c r="C331" s="22" t="s">
        <v>40</v>
      </c>
      <c r="D331" s="23"/>
      <c r="E331" s="93">
        <f>'内訳書(一括落札)'!E798</f>
        <v>0</v>
      </c>
      <c r="F331" s="93">
        <f>'内訳書(一括落札)'!F798</f>
        <v>0</v>
      </c>
      <c r="G331" s="93">
        <f>'内訳書(一括落札)'!G798</f>
        <v>0</v>
      </c>
      <c r="H331" s="93">
        <f>'内訳書(一括落札)'!H798</f>
        <v>0</v>
      </c>
      <c r="I331" s="93">
        <f>'内訳書(一括落札)'!I798</f>
        <v>0</v>
      </c>
      <c r="J331" s="93">
        <f>'内訳書(一括落札)'!J798</f>
        <v>0</v>
      </c>
      <c r="K331" s="93">
        <f>'内訳書(一括落札)'!K798</f>
        <v>0</v>
      </c>
      <c r="L331" s="93">
        <f>'内訳書(一括落札)'!L798</f>
        <v>0</v>
      </c>
      <c r="M331" s="93">
        <f>'内訳書(一括落札)'!M798</f>
        <v>0</v>
      </c>
      <c r="N331" s="94">
        <f>'内訳書(一括落札)'!N798</f>
        <v>35200</v>
      </c>
      <c r="O331" s="94">
        <f>'内訳書(一括落札)'!O798</f>
        <v>33200</v>
      </c>
      <c r="P331" s="94">
        <f>'内訳書(一括落札)'!P798</f>
        <v>41600</v>
      </c>
      <c r="Q331" s="21">
        <f>SUM(E331:P331)</f>
        <v>110000</v>
      </c>
      <c r="S331" s="126">
        <f>'内訳書(一括落札)'!Q798</f>
        <v>110000</v>
      </c>
      <c r="T331" s="125">
        <f t="shared" si="155"/>
        <v>0</v>
      </c>
    </row>
    <row r="332" spans="1:20" x14ac:dyDescent="0.15">
      <c r="A332" s="291"/>
      <c r="B332" s="22" t="s">
        <v>4</v>
      </c>
      <c r="C332" s="22" t="s">
        <v>40</v>
      </c>
      <c r="D332" s="23"/>
      <c r="E332" s="94">
        <f>'内訳書(一括落札)'!E799</f>
        <v>33500</v>
      </c>
      <c r="F332" s="94">
        <f>'内訳書(一括落札)'!F799</f>
        <v>30200</v>
      </c>
      <c r="G332" s="94">
        <f>'内訳書(一括落札)'!G799</f>
        <v>30900</v>
      </c>
      <c r="H332" s="94">
        <f>'内訳書(一括落札)'!H799</f>
        <v>29900</v>
      </c>
      <c r="I332" s="94">
        <f>'内訳書(一括落札)'!I799</f>
        <v>34800</v>
      </c>
      <c r="J332" s="94">
        <f>'内訳書(一括落札)'!J799</f>
        <v>30000</v>
      </c>
      <c r="K332" s="94">
        <f>'内訳書(一括落札)'!K799</f>
        <v>24100</v>
      </c>
      <c r="L332" s="94">
        <f>'内訳書(一括落札)'!L799</f>
        <v>27000</v>
      </c>
      <c r="M332" s="94">
        <f>'内訳書(一括落札)'!M799</f>
        <v>30300</v>
      </c>
      <c r="N332" s="94">
        <f>'内訳書(一括落札)'!N799</f>
        <v>0</v>
      </c>
      <c r="O332" s="94">
        <f>'内訳書(一括落札)'!O799</f>
        <v>0</v>
      </c>
      <c r="P332" s="94">
        <f>'内訳書(一括落札)'!P799</f>
        <v>0</v>
      </c>
      <c r="Q332" s="21">
        <f>SUM(E332:P332)</f>
        <v>270700</v>
      </c>
      <c r="S332" s="126">
        <f>'内訳書(一括落札)'!Q799</f>
        <v>270700</v>
      </c>
      <c r="T332" s="125">
        <f t="shared" si="155"/>
        <v>0</v>
      </c>
    </row>
    <row r="333" spans="1:20" x14ac:dyDescent="0.15">
      <c r="A333" s="292"/>
      <c r="B333" s="24" t="s">
        <v>0</v>
      </c>
      <c r="C333" s="24" t="s">
        <v>40</v>
      </c>
      <c r="D333" s="25"/>
      <c r="E333" s="26">
        <f t="shared" ref="E333:P333" si="156">SUM(E331:E332)</f>
        <v>33500</v>
      </c>
      <c r="F333" s="26">
        <f t="shared" si="156"/>
        <v>30200</v>
      </c>
      <c r="G333" s="26">
        <f t="shared" si="156"/>
        <v>30900</v>
      </c>
      <c r="H333" s="26">
        <f t="shared" si="156"/>
        <v>29900</v>
      </c>
      <c r="I333" s="26">
        <f t="shared" si="156"/>
        <v>34800</v>
      </c>
      <c r="J333" s="26">
        <f t="shared" si="156"/>
        <v>30000</v>
      </c>
      <c r="K333" s="26">
        <f t="shared" si="156"/>
        <v>24100</v>
      </c>
      <c r="L333" s="26">
        <f t="shared" si="156"/>
        <v>27000</v>
      </c>
      <c r="M333" s="26">
        <f t="shared" si="156"/>
        <v>30300</v>
      </c>
      <c r="N333" s="26">
        <f t="shared" si="156"/>
        <v>35200</v>
      </c>
      <c r="O333" s="26">
        <f t="shared" si="156"/>
        <v>33200</v>
      </c>
      <c r="P333" s="26">
        <f t="shared" si="156"/>
        <v>41600</v>
      </c>
      <c r="Q333" s="28">
        <f>SUM(E333:P333)</f>
        <v>380700</v>
      </c>
      <c r="S333" s="126">
        <f>'内訳書(一括落札)'!Q800</f>
        <v>380700</v>
      </c>
      <c r="T333" s="125">
        <f t="shared" si="155"/>
        <v>0</v>
      </c>
    </row>
    <row r="334" spans="1:20" x14ac:dyDescent="0.15">
      <c r="A334" s="293" t="s">
        <v>5</v>
      </c>
      <c r="B334" s="294"/>
      <c r="C334" s="29" t="s">
        <v>6</v>
      </c>
      <c r="D334" s="57"/>
      <c r="E334" s="30">
        <f t="shared" ref="E334:G334" si="157">$D334*E329*(185-E330)/100</f>
        <v>0</v>
      </c>
      <c r="F334" s="30">
        <f t="shared" si="157"/>
        <v>0</v>
      </c>
      <c r="G334" s="30">
        <f t="shared" si="157"/>
        <v>0</v>
      </c>
      <c r="H334" s="30">
        <f>$D334*H329*(185-H330)/100</f>
        <v>0</v>
      </c>
      <c r="I334" s="30">
        <f t="shared" ref="I334:J334" si="158">$D334*I329*(185-I330)/100</f>
        <v>0</v>
      </c>
      <c r="J334" s="30">
        <f t="shared" si="158"/>
        <v>0</v>
      </c>
      <c r="K334" s="30">
        <f>$D334*K329*(185-K330)/100</f>
        <v>0</v>
      </c>
      <c r="L334" s="30">
        <f t="shared" ref="L334:P334" si="159">$D334*L329*(185-L330)/100</f>
        <v>0</v>
      </c>
      <c r="M334" s="30">
        <f t="shared" si="159"/>
        <v>0</v>
      </c>
      <c r="N334" s="30">
        <f t="shared" si="159"/>
        <v>0</v>
      </c>
      <c r="O334" s="30">
        <f t="shared" si="159"/>
        <v>0</v>
      </c>
      <c r="P334" s="30">
        <f t="shared" si="159"/>
        <v>0</v>
      </c>
      <c r="Q334" s="31" t="s">
        <v>34</v>
      </c>
      <c r="S334" s="126" t="str">
        <f>'内訳書(一括落札)'!Q801</f>
        <v>-</v>
      </c>
      <c r="T334" s="125" t="e">
        <f t="shared" si="155"/>
        <v>#VALUE!</v>
      </c>
    </row>
    <row r="335" spans="1:20" x14ac:dyDescent="0.15">
      <c r="A335" s="32" t="s">
        <v>7</v>
      </c>
      <c r="B335" s="22" t="s">
        <v>3</v>
      </c>
      <c r="C335" s="22" t="s">
        <v>6</v>
      </c>
      <c r="D335" s="58"/>
      <c r="E335" s="33">
        <f t="shared" ref="E335:J336" si="160">$D335*E331</f>
        <v>0</v>
      </c>
      <c r="F335" s="33">
        <f t="shared" si="160"/>
        <v>0</v>
      </c>
      <c r="G335" s="33">
        <f t="shared" si="160"/>
        <v>0</v>
      </c>
      <c r="H335" s="33">
        <f t="shared" si="160"/>
        <v>0</v>
      </c>
      <c r="I335" s="33">
        <f t="shared" si="160"/>
        <v>0</v>
      </c>
      <c r="J335" s="33">
        <f t="shared" si="160"/>
        <v>0</v>
      </c>
      <c r="K335" s="33">
        <f>$D335*K331</f>
        <v>0</v>
      </c>
      <c r="L335" s="33">
        <f t="shared" ref="L335:P336" si="161">$D335*L331</f>
        <v>0</v>
      </c>
      <c r="M335" s="33">
        <f t="shared" si="161"/>
        <v>0</v>
      </c>
      <c r="N335" s="33">
        <f t="shared" si="161"/>
        <v>0</v>
      </c>
      <c r="O335" s="33">
        <f t="shared" si="161"/>
        <v>0</v>
      </c>
      <c r="P335" s="33">
        <f t="shared" si="161"/>
        <v>0</v>
      </c>
      <c r="Q335" s="34" t="s">
        <v>34</v>
      </c>
      <c r="S335" s="126" t="str">
        <f>'内訳書(一括落札)'!Q802</f>
        <v>-</v>
      </c>
      <c r="T335" s="125" t="e">
        <f t="shared" si="155"/>
        <v>#VALUE!</v>
      </c>
    </row>
    <row r="336" spans="1:20" x14ac:dyDescent="0.15">
      <c r="A336" s="35"/>
      <c r="B336" s="22" t="s">
        <v>4</v>
      </c>
      <c r="C336" s="22" t="s">
        <v>6</v>
      </c>
      <c r="D336" s="58"/>
      <c r="E336" s="33">
        <f t="shared" si="160"/>
        <v>0</v>
      </c>
      <c r="F336" s="33">
        <f t="shared" si="160"/>
        <v>0</v>
      </c>
      <c r="G336" s="33">
        <f t="shared" si="160"/>
        <v>0</v>
      </c>
      <c r="H336" s="33">
        <f t="shared" si="160"/>
        <v>0</v>
      </c>
      <c r="I336" s="33">
        <f t="shared" si="160"/>
        <v>0</v>
      </c>
      <c r="J336" s="33">
        <f t="shared" si="160"/>
        <v>0</v>
      </c>
      <c r="K336" s="33">
        <f>$D336*K332</f>
        <v>0</v>
      </c>
      <c r="L336" s="33">
        <f t="shared" si="161"/>
        <v>0</v>
      </c>
      <c r="M336" s="33">
        <f t="shared" si="161"/>
        <v>0</v>
      </c>
      <c r="N336" s="33">
        <f t="shared" si="161"/>
        <v>0</v>
      </c>
      <c r="O336" s="33">
        <f t="shared" si="161"/>
        <v>0</v>
      </c>
      <c r="P336" s="33">
        <f t="shared" si="161"/>
        <v>0</v>
      </c>
      <c r="Q336" s="34" t="s">
        <v>34</v>
      </c>
      <c r="S336" s="126" t="str">
        <f>'内訳書(一括落札)'!Q803</f>
        <v>-</v>
      </c>
      <c r="T336" s="125" t="e">
        <f t="shared" si="155"/>
        <v>#VALUE!</v>
      </c>
    </row>
    <row r="337" spans="1:20" x14ac:dyDescent="0.15">
      <c r="A337" s="295" t="s">
        <v>18</v>
      </c>
      <c r="B337" s="296"/>
      <c r="C337" s="29" t="s">
        <v>6</v>
      </c>
      <c r="D337" s="36"/>
      <c r="E337" s="59">
        <f t="shared" ref="E337:P337" si="162">ROUNDDOWN(SUM(E334:E336),0)</f>
        <v>0</v>
      </c>
      <c r="F337" s="59">
        <f t="shared" si="162"/>
        <v>0</v>
      </c>
      <c r="G337" s="59">
        <f t="shared" si="162"/>
        <v>0</v>
      </c>
      <c r="H337" s="59">
        <f t="shared" si="162"/>
        <v>0</v>
      </c>
      <c r="I337" s="59">
        <f t="shared" si="162"/>
        <v>0</v>
      </c>
      <c r="J337" s="60">
        <f t="shared" si="162"/>
        <v>0</v>
      </c>
      <c r="K337" s="37">
        <f t="shared" si="162"/>
        <v>0</v>
      </c>
      <c r="L337" s="37">
        <f t="shared" si="162"/>
        <v>0</v>
      </c>
      <c r="M337" s="37">
        <f t="shared" si="162"/>
        <v>0</v>
      </c>
      <c r="N337" s="37">
        <f t="shared" si="162"/>
        <v>0</v>
      </c>
      <c r="O337" s="37">
        <f t="shared" si="162"/>
        <v>0</v>
      </c>
      <c r="P337" s="37">
        <f t="shared" si="162"/>
        <v>0</v>
      </c>
      <c r="Q337" s="39">
        <f>SUM(E337:P337)</f>
        <v>0</v>
      </c>
      <c r="S337" s="126">
        <f>'内訳書(一括落札)'!Q804</f>
        <v>0</v>
      </c>
      <c r="T337" s="125">
        <f t="shared" si="155"/>
        <v>0</v>
      </c>
    </row>
    <row r="338" spans="1:20" x14ac:dyDescent="0.15">
      <c r="A338" s="2"/>
      <c r="B338" s="2"/>
      <c r="C338" s="2"/>
      <c r="D338" s="2"/>
      <c r="E338" s="61"/>
      <c r="F338" s="61"/>
      <c r="G338" s="61"/>
      <c r="H338" s="61"/>
      <c r="I338" s="61"/>
      <c r="J338" s="61"/>
      <c r="K338" s="2"/>
      <c r="L338" s="2"/>
      <c r="M338" s="2"/>
      <c r="N338" s="2"/>
      <c r="O338" s="2"/>
      <c r="P338" s="2"/>
      <c r="Q338" s="2"/>
      <c r="S338" s="126">
        <f>'内訳書(一括落札)'!Q805</f>
        <v>0</v>
      </c>
      <c r="T338" s="125">
        <f t="shared" si="155"/>
        <v>0</v>
      </c>
    </row>
    <row r="339" spans="1:20" x14ac:dyDescent="0.15">
      <c r="A339" s="301" t="s">
        <v>206</v>
      </c>
      <c r="B339" s="302"/>
      <c r="C339" s="14" t="s">
        <v>2</v>
      </c>
      <c r="D339" s="14" t="s">
        <v>10</v>
      </c>
      <c r="E339" s="84" t="str">
        <f>'内訳書(一括落札)'!E817</f>
        <v>2021/10</v>
      </c>
      <c r="F339" s="84" t="str">
        <f>'内訳書(一括落札)'!F817</f>
        <v>2021/11</v>
      </c>
      <c r="G339" s="84" t="str">
        <f>'内訳書(一括落札)'!G817</f>
        <v>2021/12</v>
      </c>
      <c r="H339" s="84" t="str">
        <f>'内訳書(一括落札)'!H817</f>
        <v>2022/1</v>
      </c>
      <c r="I339" s="84" t="str">
        <f>'内訳書(一括落札)'!I817</f>
        <v>2022/2</v>
      </c>
      <c r="J339" s="84" t="str">
        <f>'内訳書(一括落札)'!J817</f>
        <v>2022/3</v>
      </c>
      <c r="K339" s="84" t="str">
        <f>'内訳書(一括落札)'!K817</f>
        <v>2022/4</v>
      </c>
      <c r="L339" s="84" t="str">
        <f>'内訳書(一括落札)'!L817</f>
        <v>2022/5</v>
      </c>
      <c r="M339" s="84" t="str">
        <f>'内訳書(一括落札)'!M817</f>
        <v>2022/6</v>
      </c>
      <c r="N339" s="84" t="str">
        <f>'内訳書(一括落札)'!N817</f>
        <v>2022/7</v>
      </c>
      <c r="O339" s="84" t="str">
        <f>'内訳書(一括落札)'!O817</f>
        <v>2022/8</v>
      </c>
      <c r="P339" s="84" t="str">
        <f>'内訳書(一括落札)'!P817</f>
        <v>2022/9</v>
      </c>
      <c r="Q339" s="15" t="s">
        <v>8</v>
      </c>
      <c r="S339" s="126" t="str">
        <f>'内訳書(一括落札)'!Q817</f>
        <v>年間合計</v>
      </c>
      <c r="T339" s="125" t="e">
        <f t="shared" si="155"/>
        <v>#VALUE!</v>
      </c>
    </row>
    <row r="340" spans="1:20" x14ac:dyDescent="0.15">
      <c r="A340" s="299" t="s">
        <v>32</v>
      </c>
      <c r="B340" s="300"/>
      <c r="C340" s="16" t="s">
        <v>33</v>
      </c>
      <c r="D340" s="17"/>
      <c r="E340" s="90">
        <f>'内訳書(一括落札)'!E818</f>
        <v>161</v>
      </c>
      <c r="F340" s="90">
        <f>'内訳書(一括落札)'!F818</f>
        <v>161</v>
      </c>
      <c r="G340" s="90">
        <f>'内訳書(一括落札)'!G818</f>
        <v>161</v>
      </c>
      <c r="H340" s="90">
        <f>'内訳書(一括落札)'!H818</f>
        <v>161</v>
      </c>
      <c r="I340" s="90">
        <f>'内訳書(一括落札)'!I818</f>
        <v>161</v>
      </c>
      <c r="J340" s="90">
        <f>'内訳書(一括落札)'!J818</f>
        <v>161</v>
      </c>
      <c r="K340" s="90">
        <f>'内訳書(一括落札)'!K818</f>
        <v>161</v>
      </c>
      <c r="L340" s="90">
        <f>'内訳書(一括落札)'!L818</f>
        <v>161</v>
      </c>
      <c r="M340" s="90">
        <f>'内訳書(一括落札)'!M818</f>
        <v>161</v>
      </c>
      <c r="N340" s="90">
        <f>'内訳書(一括落札)'!N818</f>
        <v>161</v>
      </c>
      <c r="O340" s="90">
        <f>'内訳書(一括落札)'!O818</f>
        <v>161</v>
      </c>
      <c r="P340" s="90">
        <f>'内訳書(一括落札)'!P818</f>
        <v>161</v>
      </c>
      <c r="Q340" s="18" t="s">
        <v>34</v>
      </c>
      <c r="S340" s="126" t="str">
        <f>'内訳書(一括落札)'!Q818</f>
        <v>-</v>
      </c>
      <c r="T340" s="125" t="e">
        <f t="shared" si="155"/>
        <v>#VALUE!</v>
      </c>
    </row>
    <row r="341" spans="1:20" x14ac:dyDescent="0.15">
      <c r="A341" s="287" t="s">
        <v>1</v>
      </c>
      <c r="B341" s="288"/>
      <c r="C341" s="19" t="s">
        <v>36</v>
      </c>
      <c r="D341" s="20"/>
      <c r="E341" s="91">
        <f>'内訳書(一括落札)'!E819</f>
        <v>100</v>
      </c>
      <c r="F341" s="91">
        <f>'内訳書(一括落札)'!F819</f>
        <v>100</v>
      </c>
      <c r="G341" s="91">
        <f>'内訳書(一括落札)'!G819</f>
        <v>100</v>
      </c>
      <c r="H341" s="91">
        <f>'内訳書(一括落札)'!H819</f>
        <v>100</v>
      </c>
      <c r="I341" s="91">
        <f>'内訳書(一括落札)'!I819</f>
        <v>100</v>
      </c>
      <c r="J341" s="92">
        <f>'内訳書(一括落札)'!J819</f>
        <v>100</v>
      </c>
      <c r="K341" s="91">
        <f>'内訳書(一括落札)'!K819</f>
        <v>100</v>
      </c>
      <c r="L341" s="91">
        <f>'内訳書(一括落札)'!L819</f>
        <v>100</v>
      </c>
      <c r="M341" s="91">
        <f>'内訳書(一括落札)'!M819</f>
        <v>100</v>
      </c>
      <c r="N341" s="91">
        <f>'内訳書(一括落札)'!N819</f>
        <v>100</v>
      </c>
      <c r="O341" s="91">
        <f>'内訳書(一括落札)'!O819</f>
        <v>100</v>
      </c>
      <c r="P341" s="91">
        <f>'内訳書(一括落札)'!P819</f>
        <v>100</v>
      </c>
      <c r="Q341" s="21" t="s">
        <v>34</v>
      </c>
      <c r="S341" s="126" t="str">
        <f>'内訳書(一括落札)'!Q819</f>
        <v>-</v>
      </c>
      <c r="T341" s="125" t="e">
        <f t="shared" si="155"/>
        <v>#VALUE!</v>
      </c>
    </row>
    <row r="342" spans="1:20" x14ac:dyDescent="0.15">
      <c r="A342" s="289" t="s">
        <v>38</v>
      </c>
      <c r="B342" s="22" t="s">
        <v>3</v>
      </c>
      <c r="C342" s="22" t="s">
        <v>40</v>
      </c>
      <c r="D342" s="23"/>
      <c r="E342" s="93">
        <f>'内訳書(一括落札)'!E820</f>
        <v>0</v>
      </c>
      <c r="F342" s="93">
        <f>'内訳書(一括落札)'!F820</f>
        <v>0</v>
      </c>
      <c r="G342" s="93">
        <f>'内訳書(一括落札)'!G820</f>
        <v>0</v>
      </c>
      <c r="H342" s="93">
        <f>'内訳書(一括落札)'!H820</f>
        <v>0</v>
      </c>
      <c r="I342" s="93">
        <f>'内訳書(一括落札)'!I820</f>
        <v>0</v>
      </c>
      <c r="J342" s="93">
        <f>'内訳書(一括落札)'!J820</f>
        <v>0</v>
      </c>
      <c r="K342" s="93">
        <f>'内訳書(一括落札)'!K820</f>
        <v>0</v>
      </c>
      <c r="L342" s="93">
        <f>'内訳書(一括落札)'!L820</f>
        <v>0</v>
      </c>
      <c r="M342" s="93">
        <f>'内訳書(一括落札)'!M820</f>
        <v>0</v>
      </c>
      <c r="N342" s="94">
        <f>'内訳書(一括落札)'!N820</f>
        <v>61000</v>
      </c>
      <c r="O342" s="94">
        <f>'内訳書(一括落札)'!O820</f>
        <v>72000</v>
      </c>
      <c r="P342" s="94">
        <f>'内訳書(一括落札)'!P820</f>
        <v>58000</v>
      </c>
      <c r="Q342" s="21">
        <f>SUM(E342:P342)</f>
        <v>191000</v>
      </c>
      <c r="S342" s="126">
        <f>'内訳書(一括落札)'!Q820</f>
        <v>191000</v>
      </c>
      <c r="T342" s="125">
        <f t="shared" si="155"/>
        <v>0</v>
      </c>
    </row>
    <row r="343" spans="1:20" x14ac:dyDescent="0.15">
      <c r="A343" s="291"/>
      <c r="B343" s="22" t="s">
        <v>4</v>
      </c>
      <c r="C343" s="22" t="s">
        <v>40</v>
      </c>
      <c r="D343" s="23"/>
      <c r="E343" s="94">
        <f>'内訳書(一括落札)'!E821</f>
        <v>43000</v>
      </c>
      <c r="F343" s="94">
        <f>'内訳書(一括落札)'!F821</f>
        <v>41000</v>
      </c>
      <c r="G343" s="94">
        <f>'内訳書(一括落札)'!G821</f>
        <v>53000</v>
      </c>
      <c r="H343" s="94">
        <f>'内訳書(一括落札)'!H821</f>
        <v>57000</v>
      </c>
      <c r="I343" s="94">
        <f>'内訳書(一括落札)'!I821</f>
        <v>48500</v>
      </c>
      <c r="J343" s="94">
        <f>'内訳書(一括落札)'!J821</f>
        <v>48000</v>
      </c>
      <c r="K343" s="94">
        <f>'内訳書(一括落札)'!K821</f>
        <v>42000</v>
      </c>
      <c r="L343" s="94">
        <f>'内訳書(一括落札)'!L821</f>
        <v>43000</v>
      </c>
      <c r="M343" s="94">
        <f>'内訳書(一括落札)'!M821</f>
        <v>53000</v>
      </c>
      <c r="N343" s="94">
        <f>'内訳書(一括落札)'!N821</f>
        <v>0</v>
      </c>
      <c r="O343" s="94">
        <f>'内訳書(一括落札)'!O821</f>
        <v>0</v>
      </c>
      <c r="P343" s="94">
        <f>'内訳書(一括落札)'!P821</f>
        <v>0</v>
      </c>
      <c r="Q343" s="21">
        <f>SUM(E343:P343)</f>
        <v>428500</v>
      </c>
      <c r="S343" s="126">
        <f>'内訳書(一括落札)'!Q821</f>
        <v>428500</v>
      </c>
      <c r="T343" s="125">
        <f t="shared" si="155"/>
        <v>0</v>
      </c>
    </row>
    <row r="344" spans="1:20" x14ac:dyDescent="0.15">
      <c r="A344" s="292"/>
      <c r="B344" s="24" t="s">
        <v>0</v>
      </c>
      <c r="C344" s="24" t="s">
        <v>40</v>
      </c>
      <c r="D344" s="25"/>
      <c r="E344" s="26">
        <f t="shared" ref="E344:P344" si="163">SUM(E342:E343)</f>
        <v>43000</v>
      </c>
      <c r="F344" s="26">
        <f t="shared" si="163"/>
        <v>41000</v>
      </c>
      <c r="G344" s="26">
        <f t="shared" si="163"/>
        <v>53000</v>
      </c>
      <c r="H344" s="26">
        <f t="shared" si="163"/>
        <v>57000</v>
      </c>
      <c r="I344" s="26">
        <f t="shared" si="163"/>
        <v>48500</v>
      </c>
      <c r="J344" s="26">
        <f t="shared" si="163"/>
        <v>48000</v>
      </c>
      <c r="K344" s="26">
        <f t="shared" si="163"/>
        <v>42000</v>
      </c>
      <c r="L344" s="26">
        <f t="shared" si="163"/>
        <v>43000</v>
      </c>
      <c r="M344" s="26">
        <f t="shared" si="163"/>
        <v>53000</v>
      </c>
      <c r="N344" s="26">
        <f t="shared" si="163"/>
        <v>61000</v>
      </c>
      <c r="O344" s="26">
        <f t="shared" si="163"/>
        <v>72000</v>
      </c>
      <c r="P344" s="26">
        <f t="shared" si="163"/>
        <v>58000</v>
      </c>
      <c r="Q344" s="28">
        <f>SUM(E344:P344)</f>
        <v>619500</v>
      </c>
      <c r="S344" s="126">
        <f>'内訳書(一括落札)'!Q822</f>
        <v>619500</v>
      </c>
      <c r="T344" s="125">
        <f t="shared" si="155"/>
        <v>0</v>
      </c>
    </row>
    <row r="345" spans="1:20" x14ac:dyDescent="0.15">
      <c r="A345" s="293" t="s">
        <v>5</v>
      </c>
      <c r="B345" s="294"/>
      <c r="C345" s="29" t="s">
        <v>6</v>
      </c>
      <c r="D345" s="57"/>
      <c r="E345" s="30">
        <f t="shared" ref="E345:G345" si="164">$D345*E340*(185-E341)/100</f>
        <v>0</v>
      </c>
      <c r="F345" s="30">
        <f t="shared" si="164"/>
        <v>0</v>
      </c>
      <c r="G345" s="30">
        <f t="shared" si="164"/>
        <v>0</v>
      </c>
      <c r="H345" s="30">
        <f>$D345*H340*(185-H341)/100</f>
        <v>0</v>
      </c>
      <c r="I345" s="30">
        <f t="shared" ref="I345:J345" si="165">$D345*I340*(185-I341)/100</f>
        <v>0</v>
      </c>
      <c r="J345" s="30">
        <f t="shared" si="165"/>
        <v>0</v>
      </c>
      <c r="K345" s="30">
        <f>$D345*K340*(185-K341)/100</f>
        <v>0</v>
      </c>
      <c r="L345" s="30">
        <f t="shared" ref="L345:P345" si="166">$D345*L340*(185-L341)/100</f>
        <v>0</v>
      </c>
      <c r="M345" s="30">
        <f t="shared" si="166"/>
        <v>0</v>
      </c>
      <c r="N345" s="30">
        <f t="shared" si="166"/>
        <v>0</v>
      </c>
      <c r="O345" s="30">
        <f t="shared" si="166"/>
        <v>0</v>
      </c>
      <c r="P345" s="30">
        <f t="shared" si="166"/>
        <v>0</v>
      </c>
      <c r="Q345" s="31" t="s">
        <v>34</v>
      </c>
      <c r="S345" s="126" t="str">
        <f>'内訳書(一括落札)'!Q823</f>
        <v>-</v>
      </c>
      <c r="T345" s="125" t="e">
        <f t="shared" si="155"/>
        <v>#VALUE!</v>
      </c>
    </row>
    <row r="346" spans="1:20" x14ac:dyDescent="0.15">
      <c r="A346" s="32" t="s">
        <v>7</v>
      </c>
      <c r="B346" s="22" t="s">
        <v>3</v>
      </c>
      <c r="C346" s="22" t="s">
        <v>6</v>
      </c>
      <c r="D346" s="58"/>
      <c r="E346" s="33">
        <f t="shared" ref="E346:J347" si="167">$D346*E342</f>
        <v>0</v>
      </c>
      <c r="F346" s="33">
        <f t="shared" si="167"/>
        <v>0</v>
      </c>
      <c r="G346" s="33">
        <f t="shared" si="167"/>
        <v>0</v>
      </c>
      <c r="H346" s="33">
        <f t="shared" si="167"/>
        <v>0</v>
      </c>
      <c r="I346" s="33">
        <f t="shared" si="167"/>
        <v>0</v>
      </c>
      <c r="J346" s="33">
        <f t="shared" si="167"/>
        <v>0</v>
      </c>
      <c r="K346" s="33">
        <f>$D346*K342</f>
        <v>0</v>
      </c>
      <c r="L346" s="33">
        <f t="shared" ref="L346:P347" si="168">$D346*L342</f>
        <v>0</v>
      </c>
      <c r="M346" s="33">
        <f t="shared" si="168"/>
        <v>0</v>
      </c>
      <c r="N346" s="33">
        <f t="shared" si="168"/>
        <v>0</v>
      </c>
      <c r="O346" s="33">
        <f t="shared" si="168"/>
        <v>0</v>
      </c>
      <c r="P346" s="33">
        <f t="shared" si="168"/>
        <v>0</v>
      </c>
      <c r="Q346" s="34" t="s">
        <v>34</v>
      </c>
      <c r="S346" s="126" t="str">
        <f>'内訳書(一括落札)'!Q824</f>
        <v>-</v>
      </c>
      <c r="T346" s="125" t="e">
        <f t="shared" si="155"/>
        <v>#VALUE!</v>
      </c>
    </row>
    <row r="347" spans="1:20" x14ac:dyDescent="0.15">
      <c r="A347" s="35"/>
      <c r="B347" s="22" t="s">
        <v>4</v>
      </c>
      <c r="C347" s="22" t="s">
        <v>6</v>
      </c>
      <c r="D347" s="58"/>
      <c r="E347" s="33">
        <f t="shared" si="167"/>
        <v>0</v>
      </c>
      <c r="F347" s="33">
        <f t="shared" si="167"/>
        <v>0</v>
      </c>
      <c r="G347" s="33">
        <f t="shared" si="167"/>
        <v>0</v>
      </c>
      <c r="H347" s="33">
        <f t="shared" si="167"/>
        <v>0</v>
      </c>
      <c r="I347" s="33">
        <f t="shared" si="167"/>
        <v>0</v>
      </c>
      <c r="J347" s="33">
        <f t="shared" si="167"/>
        <v>0</v>
      </c>
      <c r="K347" s="33">
        <f>$D347*K343</f>
        <v>0</v>
      </c>
      <c r="L347" s="33">
        <f t="shared" si="168"/>
        <v>0</v>
      </c>
      <c r="M347" s="33">
        <f t="shared" si="168"/>
        <v>0</v>
      </c>
      <c r="N347" s="33">
        <f t="shared" si="168"/>
        <v>0</v>
      </c>
      <c r="O347" s="33">
        <f t="shared" si="168"/>
        <v>0</v>
      </c>
      <c r="P347" s="33">
        <f t="shared" si="168"/>
        <v>0</v>
      </c>
      <c r="Q347" s="34" t="s">
        <v>34</v>
      </c>
      <c r="S347" s="126" t="str">
        <f>'内訳書(一括落札)'!Q825</f>
        <v>-</v>
      </c>
      <c r="T347" s="125" t="e">
        <f t="shared" si="155"/>
        <v>#VALUE!</v>
      </c>
    </row>
    <row r="348" spans="1:20" x14ac:dyDescent="0.15">
      <c r="A348" s="295" t="s">
        <v>18</v>
      </c>
      <c r="B348" s="296"/>
      <c r="C348" s="29" t="s">
        <v>6</v>
      </c>
      <c r="D348" s="36"/>
      <c r="E348" s="59">
        <f t="shared" ref="E348:P348" si="169">ROUNDDOWN(SUM(E345:E347),0)</f>
        <v>0</v>
      </c>
      <c r="F348" s="59">
        <f t="shared" si="169"/>
        <v>0</v>
      </c>
      <c r="G348" s="59">
        <f t="shared" si="169"/>
        <v>0</v>
      </c>
      <c r="H348" s="59">
        <f t="shared" si="169"/>
        <v>0</v>
      </c>
      <c r="I348" s="59">
        <f t="shared" si="169"/>
        <v>0</v>
      </c>
      <c r="J348" s="60">
        <f t="shared" si="169"/>
        <v>0</v>
      </c>
      <c r="K348" s="37">
        <f t="shared" si="169"/>
        <v>0</v>
      </c>
      <c r="L348" s="37">
        <f t="shared" si="169"/>
        <v>0</v>
      </c>
      <c r="M348" s="37">
        <f t="shared" si="169"/>
        <v>0</v>
      </c>
      <c r="N348" s="37">
        <f t="shared" si="169"/>
        <v>0</v>
      </c>
      <c r="O348" s="37">
        <f t="shared" si="169"/>
        <v>0</v>
      </c>
      <c r="P348" s="37">
        <f t="shared" si="169"/>
        <v>0</v>
      </c>
      <c r="Q348" s="39">
        <f>SUM(E348:P348)</f>
        <v>0</v>
      </c>
      <c r="S348" s="126">
        <f>'内訳書(一括落札)'!Q826</f>
        <v>0</v>
      </c>
      <c r="T348" s="125">
        <f t="shared" si="155"/>
        <v>0</v>
      </c>
    </row>
    <row r="349" spans="1:20" x14ac:dyDescent="0.15">
      <c r="A349" s="2"/>
      <c r="B349" s="2"/>
      <c r="C349" s="2"/>
      <c r="D349" s="2"/>
      <c r="E349" s="61"/>
      <c r="F349" s="61"/>
      <c r="G349" s="61"/>
      <c r="H349" s="61"/>
      <c r="I349" s="61"/>
      <c r="J349" s="61"/>
      <c r="K349" s="2"/>
      <c r="L349" s="2"/>
      <c r="M349" s="2"/>
      <c r="N349" s="2"/>
      <c r="O349" s="2"/>
      <c r="P349" s="2"/>
      <c r="Q349" s="2"/>
      <c r="S349" s="126">
        <f>'内訳書(一括落札)'!Q827</f>
        <v>0</v>
      </c>
      <c r="T349" s="125">
        <f t="shared" si="155"/>
        <v>0</v>
      </c>
    </row>
    <row r="350" spans="1:20" x14ac:dyDescent="0.15">
      <c r="A350" s="297" t="s">
        <v>102</v>
      </c>
      <c r="B350" s="298"/>
      <c r="C350" s="14" t="s">
        <v>2</v>
      </c>
      <c r="D350" s="14" t="s">
        <v>10</v>
      </c>
      <c r="E350" s="84" t="str">
        <f>'内訳書(一括落札)'!E828</f>
        <v>2021/10</v>
      </c>
      <c r="F350" s="84" t="str">
        <f>'内訳書(一括落札)'!F828</f>
        <v>2021/11</v>
      </c>
      <c r="G350" s="84" t="str">
        <f>'内訳書(一括落札)'!G828</f>
        <v>2021/12</v>
      </c>
      <c r="H350" s="84" t="str">
        <f>'内訳書(一括落札)'!H828</f>
        <v>2022/1</v>
      </c>
      <c r="I350" s="84" t="str">
        <f>'内訳書(一括落札)'!I828</f>
        <v>2022/2</v>
      </c>
      <c r="J350" s="84" t="str">
        <f>'内訳書(一括落札)'!J828</f>
        <v>2022/3</v>
      </c>
      <c r="K350" s="84" t="str">
        <f>'内訳書(一括落札)'!K828</f>
        <v>2022/4</v>
      </c>
      <c r="L350" s="84" t="str">
        <f>'内訳書(一括落札)'!L828</f>
        <v>2022/5</v>
      </c>
      <c r="M350" s="84" t="str">
        <f>'内訳書(一括落札)'!M828</f>
        <v>2022/6</v>
      </c>
      <c r="N350" s="84" t="str">
        <f>'内訳書(一括落札)'!N828</f>
        <v>2022/7</v>
      </c>
      <c r="O350" s="84" t="str">
        <f>'内訳書(一括落札)'!O828</f>
        <v>2022/8</v>
      </c>
      <c r="P350" s="84" t="str">
        <f>'内訳書(一括落札)'!P828</f>
        <v>2022/9</v>
      </c>
      <c r="Q350" s="15" t="s">
        <v>8</v>
      </c>
      <c r="S350" s="126" t="str">
        <f>'内訳書(一括落札)'!Q828</f>
        <v>年間合計</v>
      </c>
      <c r="T350" s="125" t="e">
        <f t="shared" si="155"/>
        <v>#VALUE!</v>
      </c>
    </row>
    <row r="351" spans="1:20" x14ac:dyDescent="0.15">
      <c r="A351" s="299" t="s">
        <v>32</v>
      </c>
      <c r="B351" s="300"/>
      <c r="C351" s="16" t="s">
        <v>33</v>
      </c>
      <c r="D351" s="17"/>
      <c r="E351" s="90">
        <f>'内訳書(一括落札)'!E829</f>
        <v>44</v>
      </c>
      <c r="F351" s="90">
        <f>'内訳書(一括落札)'!F829</f>
        <v>44</v>
      </c>
      <c r="G351" s="90">
        <f>'内訳書(一括落札)'!G829</f>
        <v>44</v>
      </c>
      <c r="H351" s="90">
        <f>'内訳書(一括落札)'!H829</f>
        <v>44</v>
      </c>
      <c r="I351" s="90">
        <f>'内訳書(一括落札)'!I829</f>
        <v>44</v>
      </c>
      <c r="J351" s="90">
        <f>'内訳書(一括落札)'!J829</f>
        <v>44</v>
      </c>
      <c r="K351" s="90">
        <f>'内訳書(一括落札)'!K829</f>
        <v>44</v>
      </c>
      <c r="L351" s="90">
        <f>'内訳書(一括落札)'!L829</f>
        <v>44</v>
      </c>
      <c r="M351" s="90">
        <f>'内訳書(一括落札)'!M829</f>
        <v>44</v>
      </c>
      <c r="N351" s="90">
        <f>'内訳書(一括落札)'!N829</f>
        <v>44</v>
      </c>
      <c r="O351" s="90">
        <f>'内訳書(一括落札)'!O829</f>
        <v>44</v>
      </c>
      <c r="P351" s="90">
        <f>'内訳書(一括落札)'!P829</f>
        <v>44</v>
      </c>
      <c r="Q351" s="18" t="s">
        <v>34</v>
      </c>
      <c r="S351" s="126" t="str">
        <f>'内訳書(一括落札)'!Q829</f>
        <v>-</v>
      </c>
      <c r="T351" s="125" t="e">
        <f t="shared" si="155"/>
        <v>#VALUE!</v>
      </c>
    </row>
    <row r="352" spans="1:20" x14ac:dyDescent="0.15">
      <c r="A352" s="287" t="s">
        <v>1</v>
      </c>
      <c r="B352" s="288"/>
      <c r="C352" s="19" t="s">
        <v>36</v>
      </c>
      <c r="D352" s="20"/>
      <c r="E352" s="95">
        <f>'内訳書(一括落札)'!E830</f>
        <v>100</v>
      </c>
      <c r="F352" s="95">
        <f>'内訳書(一括落札)'!F830</f>
        <v>100</v>
      </c>
      <c r="G352" s="95">
        <f>'内訳書(一括落札)'!G830</f>
        <v>100</v>
      </c>
      <c r="H352" s="95">
        <f>'内訳書(一括落札)'!H830</f>
        <v>100</v>
      </c>
      <c r="I352" s="95">
        <f>'内訳書(一括落札)'!I830</f>
        <v>100</v>
      </c>
      <c r="J352" s="96">
        <f>'内訳書(一括落札)'!J830</f>
        <v>100</v>
      </c>
      <c r="K352" s="95">
        <f>'内訳書(一括落札)'!K830</f>
        <v>100</v>
      </c>
      <c r="L352" s="95">
        <f>'内訳書(一括落札)'!L830</f>
        <v>100</v>
      </c>
      <c r="M352" s="95">
        <f>'内訳書(一括落札)'!M830</f>
        <v>100</v>
      </c>
      <c r="N352" s="95">
        <f>'内訳書(一括落札)'!N830</f>
        <v>100</v>
      </c>
      <c r="O352" s="95">
        <f>'内訳書(一括落札)'!O830</f>
        <v>100</v>
      </c>
      <c r="P352" s="95">
        <f>'内訳書(一括落札)'!P830</f>
        <v>100</v>
      </c>
      <c r="Q352" s="21" t="s">
        <v>34</v>
      </c>
      <c r="S352" s="126" t="str">
        <f>'内訳書(一括落札)'!Q830</f>
        <v>-</v>
      </c>
      <c r="T352" s="125" t="e">
        <f t="shared" si="155"/>
        <v>#VALUE!</v>
      </c>
    </row>
    <row r="353" spans="1:20" ht="13.5" customHeight="1" x14ac:dyDescent="0.15">
      <c r="A353" s="289" t="s">
        <v>38</v>
      </c>
      <c r="B353" s="22" t="s">
        <v>47</v>
      </c>
      <c r="C353" s="22" t="s">
        <v>40</v>
      </c>
      <c r="D353" s="23"/>
      <c r="E353" s="94">
        <f>'内訳書(一括落札)'!E831</f>
        <v>0</v>
      </c>
      <c r="F353" s="94">
        <f>'内訳書(一括落札)'!F831</f>
        <v>0</v>
      </c>
      <c r="G353" s="94">
        <f>'内訳書(一括落札)'!G831</f>
        <v>0</v>
      </c>
      <c r="H353" s="94">
        <f>'内訳書(一括落札)'!H831</f>
        <v>0</v>
      </c>
      <c r="I353" s="94">
        <f>'内訳書(一括落札)'!I831</f>
        <v>0</v>
      </c>
      <c r="J353" s="94">
        <f>'内訳書(一括落札)'!J831</f>
        <v>0</v>
      </c>
      <c r="K353" s="94">
        <f>'内訳書(一括落札)'!K831</f>
        <v>0</v>
      </c>
      <c r="L353" s="94">
        <f>'内訳書(一括落札)'!L831</f>
        <v>0</v>
      </c>
      <c r="M353" s="94">
        <f>'内訳書(一括落札)'!M831</f>
        <v>0</v>
      </c>
      <c r="N353" s="94">
        <f>'内訳書(一括落札)'!N831</f>
        <v>3200</v>
      </c>
      <c r="O353" s="94">
        <f>'内訳書(一括落札)'!O831</f>
        <v>4800</v>
      </c>
      <c r="P353" s="94">
        <f>'内訳書(一括落札)'!P831</f>
        <v>3500</v>
      </c>
      <c r="Q353" s="21">
        <f>SUM(E353:P353)</f>
        <v>11500</v>
      </c>
      <c r="S353" s="126">
        <f>'内訳書(一括落札)'!Q831</f>
        <v>11500</v>
      </c>
      <c r="T353" s="125">
        <f t="shared" si="155"/>
        <v>0</v>
      </c>
    </row>
    <row r="354" spans="1:20" x14ac:dyDescent="0.15">
      <c r="A354" s="290"/>
      <c r="B354" s="22" t="s">
        <v>49</v>
      </c>
      <c r="C354" s="22" t="s">
        <v>40</v>
      </c>
      <c r="D354" s="23"/>
      <c r="E354" s="94">
        <f>'内訳書(一括落札)'!E832</f>
        <v>4000</v>
      </c>
      <c r="F354" s="94">
        <f>'内訳書(一括落札)'!F832</f>
        <v>3700</v>
      </c>
      <c r="G354" s="94">
        <f>'内訳書(一括落札)'!G832</f>
        <v>6700</v>
      </c>
      <c r="H354" s="94">
        <f>'内訳書(一括落札)'!H832</f>
        <v>8000</v>
      </c>
      <c r="I354" s="94">
        <f>'内訳書(一括落札)'!I832</f>
        <v>7000</v>
      </c>
      <c r="J354" s="94">
        <f>'内訳書(一括落札)'!J832</f>
        <v>6500</v>
      </c>
      <c r="K354" s="94">
        <f>'内訳書(一括落札)'!K832</f>
        <v>4000</v>
      </c>
      <c r="L354" s="94">
        <f>'内訳書(一括落札)'!L832</f>
        <v>3000</v>
      </c>
      <c r="M354" s="94">
        <f>'内訳書(一括落札)'!M832</f>
        <v>5000</v>
      </c>
      <c r="N354" s="94">
        <f>'内訳書(一括落札)'!N832</f>
        <v>2600</v>
      </c>
      <c r="O354" s="94">
        <f>'内訳書(一括落札)'!O832</f>
        <v>3700</v>
      </c>
      <c r="P354" s="94">
        <f>'内訳書(一括落札)'!P832</f>
        <v>2800</v>
      </c>
      <c r="Q354" s="21">
        <f>SUM(E354:P354)</f>
        <v>57000</v>
      </c>
      <c r="S354" s="126">
        <f>'内訳書(一括落札)'!Q832</f>
        <v>57000</v>
      </c>
      <c r="T354" s="125">
        <f t="shared" si="155"/>
        <v>0</v>
      </c>
    </row>
    <row r="355" spans="1:20" x14ac:dyDescent="0.15">
      <c r="A355" s="291"/>
      <c r="B355" s="22" t="s">
        <v>50</v>
      </c>
      <c r="C355" s="22" t="s">
        <v>40</v>
      </c>
      <c r="D355" s="23"/>
      <c r="E355" s="94">
        <f>'内訳書(一括落札)'!E833</f>
        <v>3000</v>
      </c>
      <c r="F355" s="94">
        <f>'内訳書(一括落札)'!F833</f>
        <v>3800</v>
      </c>
      <c r="G355" s="94">
        <f>'内訳書(一括落札)'!G833</f>
        <v>5800</v>
      </c>
      <c r="H355" s="94">
        <f>'内訳書(一括落札)'!H833</f>
        <v>7000</v>
      </c>
      <c r="I355" s="94">
        <f>'内訳書(一括落札)'!I833</f>
        <v>5000</v>
      </c>
      <c r="J355" s="94">
        <f>'内訳書(一括落札)'!J833</f>
        <v>4000</v>
      </c>
      <c r="K355" s="94">
        <f>'内訳書(一括落札)'!K833</f>
        <v>3800</v>
      </c>
      <c r="L355" s="94">
        <f>'内訳書(一括落札)'!L833</f>
        <v>3500</v>
      </c>
      <c r="M355" s="94">
        <f>'内訳書(一括落札)'!M833</f>
        <v>3000</v>
      </c>
      <c r="N355" s="94">
        <f>'内訳書(一括落札)'!N833</f>
        <v>4200</v>
      </c>
      <c r="O355" s="94">
        <f>'内訳書(一括落札)'!O833</f>
        <v>5500</v>
      </c>
      <c r="P355" s="94">
        <f>'内訳書(一括落札)'!P833</f>
        <v>4200</v>
      </c>
      <c r="Q355" s="21">
        <f>SUM(E355:P355)</f>
        <v>52800</v>
      </c>
      <c r="S355" s="126">
        <f>'内訳書(一括落札)'!Q833</f>
        <v>52800</v>
      </c>
      <c r="T355" s="125">
        <f t="shared" si="155"/>
        <v>0</v>
      </c>
    </row>
    <row r="356" spans="1:20" x14ac:dyDescent="0.15">
      <c r="A356" s="292"/>
      <c r="B356" s="24" t="s">
        <v>0</v>
      </c>
      <c r="C356" s="24" t="s">
        <v>40</v>
      </c>
      <c r="D356" s="25"/>
      <c r="E356" s="26">
        <f>SUM(E353:E355)</f>
        <v>7000</v>
      </c>
      <c r="F356" s="26">
        <f t="shared" ref="F356:P356" si="170">SUM(F353:F355)</f>
        <v>7500</v>
      </c>
      <c r="G356" s="26">
        <f t="shared" si="170"/>
        <v>12500</v>
      </c>
      <c r="H356" s="26">
        <f t="shared" si="170"/>
        <v>15000</v>
      </c>
      <c r="I356" s="26">
        <f t="shared" si="170"/>
        <v>12000</v>
      </c>
      <c r="J356" s="27">
        <f t="shared" si="170"/>
        <v>10500</v>
      </c>
      <c r="K356" s="26">
        <f t="shared" si="170"/>
        <v>7800</v>
      </c>
      <c r="L356" s="26">
        <f t="shared" si="170"/>
        <v>6500</v>
      </c>
      <c r="M356" s="26">
        <f t="shared" si="170"/>
        <v>8000</v>
      </c>
      <c r="N356" s="26">
        <f t="shared" si="170"/>
        <v>10000</v>
      </c>
      <c r="O356" s="26">
        <f t="shared" si="170"/>
        <v>14000</v>
      </c>
      <c r="P356" s="26">
        <f t="shared" si="170"/>
        <v>10500</v>
      </c>
      <c r="Q356" s="28">
        <f>SUM(E356:P356)</f>
        <v>121300</v>
      </c>
      <c r="S356" s="126">
        <f>'内訳書(一括落札)'!Q834</f>
        <v>121300</v>
      </c>
      <c r="T356" s="125">
        <f t="shared" si="155"/>
        <v>0</v>
      </c>
    </row>
    <row r="357" spans="1:20" x14ac:dyDescent="0.15">
      <c r="A357" s="293" t="s">
        <v>5</v>
      </c>
      <c r="B357" s="294"/>
      <c r="C357" s="29" t="s">
        <v>6</v>
      </c>
      <c r="D357" s="57"/>
      <c r="E357" s="30">
        <f t="shared" ref="E357:P357" si="171">$D357*E351*(185-E352)/100</f>
        <v>0</v>
      </c>
      <c r="F357" s="30">
        <f t="shared" si="171"/>
        <v>0</v>
      </c>
      <c r="G357" s="30">
        <f t="shared" si="171"/>
        <v>0</v>
      </c>
      <c r="H357" s="30">
        <f t="shared" si="171"/>
        <v>0</v>
      </c>
      <c r="I357" s="30">
        <f t="shared" si="171"/>
        <v>0</v>
      </c>
      <c r="J357" s="30">
        <f t="shared" si="171"/>
        <v>0</v>
      </c>
      <c r="K357" s="30">
        <f t="shared" si="171"/>
        <v>0</v>
      </c>
      <c r="L357" s="30">
        <f t="shared" si="171"/>
        <v>0</v>
      </c>
      <c r="M357" s="30">
        <f t="shared" si="171"/>
        <v>0</v>
      </c>
      <c r="N357" s="30">
        <f t="shared" si="171"/>
        <v>0</v>
      </c>
      <c r="O357" s="30">
        <f t="shared" si="171"/>
        <v>0</v>
      </c>
      <c r="P357" s="30">
        <f t="shared" si="171"/>
        <v>0</v>
      </c>
      <c r="Q357" s="31" t="s">
        <v>34</v>
      </c>
      <c r="S357" s="126" t="str">
        <f>'内訳書(一括落札)'!Q835</f>
        <v>-</v>
      </c>
      <c r="T357" s="125" t="e">
        <f t="shared" si="155"/>
        <v>#VALUE!</v>
      </c>
    </row>
    <row r="358" spans="1:20" x14ac:dyDescent="0.15">
      <c r="A358" s="32" t="s">
        <v>7</v>
      </c>
      <c r="B358" s="22" t="s">
        <v>47</v>
      </c>
      <c r="C358" s="22" t="s">
        <v>6</v>
      </c>
      <c r="D358" s="58"/>
      <c r="E358" s="33">
        <f t="shared" ref="E358:P360" si="172">$D358*E353</f>
        <v>0</v>
      </c>
      <c r="F358" s="33">
        <f t="shared" si="172"/>
        <v>0</v>
      </c>
      <c r="G358" s="33">
        <f t="shared" si="172"/>
        <v>0</v>
      </c>
      <c r="H358" s="33">
        <f t="shared" si="172"/>
        <v>0</v>
      </c>
      <c r="I358" s="33">
        <f t="shared" si="172"/>
        <v>0</v>
      </c>
      <c r="J358" s="33">
        <f t="shared" si="172"/>
        <v>0</v>
      </c>
      <c r="K358" s="33">
        <f t="shared" si="172"/>
        <v>0</v>
      </c>
      <c r="L358" s="33">
        <f t="shared" si="172"/>
        <v>0</v>
      </c>
      <c r="M358" s="33">
        <f t="shared" si="172"/>
        <v>0</v>
      </c>
      <c r="N358" s="33">
        <f t="shared" si="172"/>
        <v>0</v>
      </c>
      <c r="O358" s="33">
        <f t="shared" si="172"/>
        <v>0</v>
      </c>
      <c r="P358" s="33">
        <f t="shared" si="172"/>
        <v>0</v>
      </c>
      <c r="Q358" s="34" t="s">
        <v>34</v>
      </c>
      <c r="S358" s="126" t="str">
        <f>'内訳書(一括落札)'!Q836</f>
        <v>-</v>
      </c>
      <c r="T358" s="125" t="e">
        <f t="shared" si="155"/>
        <v>#VALUE!</v>
      </c>
    </row>
    <row r="359" spans="1:20" x14ac:dyDescent="0.15">
      <c r="A359" s="35"/>
      <c r="B359" s="22" t="s">
        <v>49</v>
      </c>
      <c r="C359" s="22" t="s">
        <v>6</v>
      </c>
      <c r="D359" s="58"/>
      <c r="E359" s="33">
        <f t="shared" si="172"/>
        <v>0</v>
      </c>
      <c r="F359" s="33">
        <f t="shared" si="172"/>
        <v>0</v>
      </c>
      <c r="G359" s="33">
        <f t="shared" si="172"/>
        <v>0</v>
      </c>
      <c r="H359" s="33">
        <f t="shared" si="172"/>
        <v>0</v>
      </c>
      <c r="I359" s="33">
        <f t="shared" si="172"/>
        <v>0</v>
      </c>
      <c r="J359" s="33">
        <f t="shared" si="172"/>
        <v>0</v>
      </c>
      <c r="K359" s="33">
        <f t="shared" si="172"/>
        <v>0</v>
      </c>
      <c r="L359" s="33">
        <f t="shared" si="172"/>
        <v>0</v>
      </c>
      <c r="M359" s="33">
        <f t="shared" si="172"/>
        <v>0</v>
      </c>
      <c r="N359" s="33">
        <f t="shared" si="172"/>
        <v>0</v>
      </c>
      <c r="O359" s="33">
        <f t="shared" si="172"/>
        <v>0</v>
      </c>
      <c r="P359" s="33">
        <f t="shared" si="172"/>
        <v>0</v>
      </c>
      <c r="Q359" s="34" t="s">
        <v>34</v>
      </c>
      <c r="S359" s="126" t="str">
        <f>'内訳書(一括落札)'!Q837</f>
        <v>-</v>
      </c>
      <c r="T359" s="125" t="e">
        <f t="shared" si="155"/>
        <v>#VALUE!</v>
      </c>
    </row>
    <row r="360" spans="1:20" x14ac:dyDescent="0.15">
      <c r="A360" s="35"/>
      <c r="B360" s="22" t="s">
        <v>50</v>
      </c>
      <c r="C360" s="22" t="s">
        <v>6</v>
      </c>
      <c r="D360" s="58"/>
      <c r="E360" s="33">
        <f t="shared" si="172"/>
        <v>0</v>
      </c>
      <c r="F360" s="33">
        <f t="shared" si="172"/>
        <v>0</v>
      </c>
      <c r="G360" s="33">
        <f t="shared" si="172"/>
        <v>0</v>
      </c>
      <c r="H360" s="33">
        <f t="shared" si="172"/>
        <v>0</v>
      </c>
      <c r="I360" s="33">
        <f t="shared" si="172"/>
        <v>0</v>
      </c>
      <c r="J360" s="33">
        <f t="shared" si="172"/>
        <v>0</v>
      </c>
      <c r="K360" s="33">
        <f t="shared" si="172"/>
        <v>0</v>
      </c>
      <c r="L360" s="33">
        <f t="shared" si="172"/>
        <v>0</v>
      </c>
      <c r="M360" s="33">
        <f t="shared" si="172"/>
        <v>0</v>
      </c>
      <c r="N360" s="33">
        <f t="shared" si="172"/>
        <v>0</v>
      </c>
      <c r="O360" s="33">
        <f t="shared" si="172"/>
        <v>0</v>
      </c>
      <c r="P360" s="33">
        <f t="shared" si="172"/>
        <v>0</v>
      </c>
      <c r="Q360" s="34" t="s">
        <v>34</v>
      </c>
      <c r="S360" s="126" t="str">
        <f>'内訳書(一括落札)'!Q838</f>
        <v>-</v>
      </c>
      <c r="T360" s="125" t="e">
        <f t="shared" si="155"/>
        <v>#VALUE!</v>
      </c>
    </row>
    <row r="361" spans="1:20" x14ac:dyDescent="0.15">
      <c r="A361" s="295" t="s">
        <v>18</v>
      </c>
      <c r="B361" s="296"/>
      <c r="C361" s="29" t="s">
        <v>6</v>
      </c>
      <c r="D361" s="36"/>
      <c r="E361" s="37">
        <f t="shared" ref="E361:P361" si="173">ROUNDDOWN(SUM(E357:E360),0)</f>
        <v>0</v>
      </c>
      <c r="F361" s="37">
        <f t="shared" si="173"/>
        <v>0</v>
      </c>
      <c r="G361" s="37">
        <f t="shared" si="173"/>
        <v>0</v>
      </c>
      <c r="H361" s="37">
        <f t="shared" si="173"/>
        <v>0</v>
      </c>
      <c r="I361" s="37">
        <f t="shared" si="173"/>
        <v>0</v>
      </c>
      <c r="J361" s="38">
        <f t="shared" si="173"/>
        <v>0</v>
      </c>
      <c r="K361" s="37">
        <f t="shared" si="173"/>
        <v>0</v>
      </c>
      <c r="L361" s="37">
        <f t="shared" si="173"/>
        <v>0</v>
      </c>
      <c r="M361" s="37">
        <f t="shared" si="173"/>
        <v>0</v>
      </c>
      <c r="N361" s="37">
        <f t="shared" si="173"/>
        <v>0</v>
      </c>
      <c r="O361" s="37">
        <f t="shared" si="173"/>
        <v>0</v>
      </c>
      <c r="P361" s="37">
        <f t="shared" si="173"/>
        <v>0</v>
      </c>
      <c r="Q361" s="39">
        <f>SUM(E361:P361)</f>
        <v>0</v>
      </c>
      <c r="S361" s="126">
        <f>'内訳書(一括落札)'!Q839</f>
        <v>0</v>
      </c>
      <c r="T361" s="125">
        <f t="shared" si="155"/>
        <v>0</v>
      </c>
    </row>
    <row r="362" spans="1:20" x14ac:dyDescent="0.15">
      <c r="A362" s="2"/>
      <c r="B362" s="2"/>
      <c r="C362" s="2"/>
      <c r="D362" s="2"/>
      <c r="E362" s="2"/>
      <c r="F362" s="2"/>
      <c r="G362" s="2"/>
      <c r="H362" s="2"/>
      <c r="I362" s="2"/>
      <c r="J362" s="2"/>
      <c r="K362" s="2"/>
      <c r="L362" s="2"/>
      <c r="M362" s="2"/>
      <c r="N362" s="2"/>
      <c r="O362" s="2"/>
      <c r="P362" s="2"/>
      <c r="Q362" s="2"/>
      <c r="S362" s="126">
        <f>'内訳書(一括落札)'!Q840</f>
        <v>0</v>
      </c>
      <c r="T362" s="125">
        <f t="shared" si="155"/>
        <v>0</v>
      </c>
    </row>
    <row r="363" spans="1:20" x14ac:dyDescent="0.15">
      <c r="A363" s="297" t="s">
        <v>283</v>
      </c>
      <c r="B363" s="298"/>
      <c r="C363" s="14" t="s">
        <v>2</v>
      </c>
      <c r="D363" s="14" t="s">
        <v>10</v>
      </c>
      <c r="E363" s="84" t="str">
        <f>'内訳書(一括落札)'!E310</f>
        <v>2021/10</v>
      </c>
      <c r="F363" s="84" t="str">
        <f>'内訳書(一括落札)'!F310</f>
        <v>2021/11</v>
      </c>
      <c r="G363" s="84" t="str">
        <f>'内訳書(一括落札)'!G310</f>
        <v>2021/12</v>
      </c>
      <c r="H363" s="84" t="str">
        <f>'内訳書(一括落札)'!H310</f>
        <v>2022/1</v>
      </c>
      <c r="I363" s="84" t="str">
        <f>'内訳書(一括落札)'!I310</f>
        <v>2022/2</v>
      </c>
      <c r="J363" s="84" t="str">
        <f>'内訳書(一括落札)'!J310</f>
        <v>2022/3</v>
      </c>
      <c r="K363" s="84" t="str">
        <f>'内訳書(一括落札)'!K310</f>
        <v>2022/4</v>
      </c>
      <c r="L363" s="84" t="str">
        <f>'内訳書(一括落札)'!L310</f>
        <v>2022/5</v>
      </c>
      <c r="M363" s="84" t="str">
        <f>'内訳書(一括落札)'!M310</f>
        <v>2022/6</v>
      </c>
      <c r="N363" s="84" t="str">
        <f>'内訳書(一括落札)'!N310</f>
        <v>2022/7</v>
      </c>
      <c r="O363" s="84" t="str">
        <f>'内訳書(一括落札)'!O310</f>
        <v>2022/8</v>
      </c>
      <c r="P363" s="84" t="str">
        <f>'内訳書(一括落札)'!P310</f>
        <v>2022/9</v>
      </c>
      <c r="Q363" s="15" t="s">
        <v>8</v>
      </c>
      <c r="S363" s="126" t="str">
        <f>'内訳書(一括落札)'!Q310</f>
        <v>年間合計</v>
      </c>
      <c r="T363" s="125" t="e">
        <f t="shared" si="155"/>
        <v>#VALUE!</v>
      </c>
    </row>
    <row r="364" spans="1:20" x14ac:dyDescent="0.15">
      <c r="A364" s="299" t="s">
        <v>32</v>
      </c>
      <c r="B364" s="300"/>
      <c r="C364" s="16" t="s">
        <v>33</v>
      </c>
      <c r="D364" s="17"/>
      <c r="E364" s="90">
        <f>'内訳書(一括落札)'!E311</f>
        <v>62</v>
      </c>
      <c r="F364" s="90">
        <f>'内訳書(一括落札)'!F311</f>
        <v>62</v>
      </c>
      <c r="G364" s="90">
        <f>'内訳書(一括落札)'!G311</f>
        <v>62</v>
      </c>
      <c r="H364" s="90">
        <f>'内訳書(一括落札)'!H311</f>
        <v>62</v>
      </c>
      <c r="I364" s="90">
        <f>'内訳書(一括落札)'!I311</f>
        <v>62</v>
      </c>
      <c r="J364" s="90">
        <f>'内訳書(一括落札)'!J311</f>
        <v>62</v>
      </c>
      <c r="K364" s="90">
        <f>'内訳書(一括落札)'!K311</f>
        <v>62</v>
      </c>
      <c r="L364" s="90">
        <f>'内訳書(一括落札)'!L311</f>
        <v>62</v>
      </c>
      <c r="M364" s="90">
        <f>'内訳書(一括落札)'!M311</f>
        <v>62</v>
      </c>
      <c r="N364" s="90">
        <f>'内訳書(一括落札)'!N311</f>
        <v>62</v>
      </c>
      <c r="O364" s="90">
        <f>'内訳書(一括落札)'!O311</f>
        <v>62</v>
      </c>
      <c r="P364" s="90">
        <f>'内訳書(一括落札)'!P311</f>
        <v>62</v>
      </c>
      <c r="Q364" s="18" t="s">
        <v>34</v>
      </c>
      <c r="S364" s="126" t="str">
        <f>'内訳書(一括落札)'!Q311</f>
        <v>-</v>
      </c>
      <c r="T364" s="125" t="e">
        <f t="shared" si="155"/>
        <v>#VALUE!</v>
      </c>
    </row>
    <row r="365" spans="1:20" x14ac:dyDescent="0.15">
      <c r="A365" s="287" t="s">
        <v>1</v>
      </c>
      <c r="B365" s="288"/>
      <c r="C365" s="19" t="s">
        <v>36</v>
      </c>
      <c r="D365" s="20"/>
      <c r="E365" s="95">
        <f>'内訳書(一括落札)'!E312</f>
        <v>100</v>
      </c>
      <c r="F365" s="95">
        <f>'内訳書(一括落札)'!F312</f>
        <v>100</v>
      </c>
      <c r="G365" s="95">
        <f>'内訳書(一括落札)'!G312</f>
        <v>100</v>
      </c>
      <c r="H365" s="95">
        <f>'内訳書(一括落札)'!H312</f>
        <v>100</v>
      </c>
      <c r="I365" s="95">
        <f>'内訳書(一括落札)'!I312</f>
        <v>100</v>
      </c>
      <c r="J365" s="96">
        <f>'内訳書(一括落札)'!J312</f>
        <v>100</v>
      </c>
      <c r="K365" s="95">
        <f>'内訳書(一括落札)'!K312</f>
        <v>100</v>
      </c>
      <c r="L365" s="95">
        <f>'内訳書(一括落札)'!L312</f>
        <v>100</v>
      </c>
      <c r="M365" s="95">
        <f>'内訳書(一括落札)'!M312</f>
        <v>100</v>
      </c>
      <c r="N365" s="95">
        <f>'内訳書(一括落札)'!N312</f>
        <v>100</v>
      </c>
      <c r="O365" s="95">
        <f>'内訳書(一括落札)'!O312</f>
        <v>100</v>
      </c>
      <c r="P365" s="95">
        <f>'内訳書(一括落札)'!P312</f>
        <v>100</v>
      </c>
      <c r="Q365" s="21" t="s">
        <v>34</v>
      </c>
      <c r="S365" s="126" t="str">
        <f>'内訳書(一括落札)'!Q312</f>
        <v>-</v>
      </c>
      <c r="T365" s="125" t="e">
        <f t="shared" si="155"/>
        <v>#VALUE!</v>
      </c>
    </row>
    <row r="366" spans="1:20" ht="13.5" customHeight="1" x14ac:dyDescent="0.15">
      <c r="A366" s="289" t="s">
        <v>38</v>
      </c>
      <c r="B366" s="22"/>
      <c r="C366" s="22"/>
      <c r="D366" s="23"/>
      <c r="E366" s="94">
        <f>'内訳書(一括落札)'!E313</f>
        <v>0</v>
      </c>
      <c r="F366" s="94">
        <f>'内訳書(一括落札)'!F313</f>
        <v>0</v>
      </c>
      <c r="G366" s="94">
        <f>'内訳書(一括落札)'!G313</f>
        <v>0</v>
      </c>
      <c r="H366" s="94">
        <f>'内訳書(一括落札)'!H313</f>
        <v>0</v>
      </c>
      <c r="I366" s="94">
        <f>'内訳書(一括落札)'!I313</f>
        <v>0</v>
      </c>
      <c r="J366" s="94">
        <f>'内訳書(一括落札)'!J313</f>
        <v>0</v>
      </c>
      <c r="K366" s="94">
        <f>'内訳書(一括落札)'!K313</f>
        <v>0</v>
      </c>
      <c r="L366" s="94">
        <f>'内訳書(一括落札)'!L313</f>
        <v>0</v>
      </c>
      <c r="M366" s="94">
        <f>'内訳書(一括落札)'!M313</f>
        <v>0</v>
      </c>
      <c r="N366" s="94">
        <f>'内訳書(一括落札)'!N313</f>
        <v>0</v>
      </c>
      <c r="O366" s="94">
        <f>'内訳書(一括落札)'!O313</f>
        <v>0</v>
      </c>
      <c r="P366" s="94">
        <f>'内訳書(一括落札)'!P313</f>
        <v>0</v>
      </c>
      <c r="Q366" s="21">
        <f>SUM(E366:P366)</f>
        <v>0</v>
      </c>
      <c r="S366" s="126">
        <f>'内訳書(一括落札)'!Q313</f>
        <v>0</v>
      </c>
      <c r="T366" s="125">
        <f t="shared" si="155"/>
        <v>0</v>
      </c>
    </row>
    <row r="367" spans="1:20" x14ac:dyDescent="0.15">
      <c r="A367" s="290"/>
      <c r="B367" s="22" t="s">
        <v>3</v>
      </c>
      <c r="C367" s="22" t="s">
        <v>401</v>
      </c>
      <c r="D367" s="23"/>
      <c r="E367" s="94">
        <f>'内訳書(一括落札)'!E314</f>
        <v>0</v>
      </c>
      <c r="F367" s="94">
        <f>'内訳書(一括落札)'!F314</f>
        <v>0</v>
      </c>
      <c r="G367" s="94">
        <f>'内訳書(一括落札)'!G314</f>
        <v>0</v>
      </c>
      <c r="H367" s="94">
        <f>'内訳書(一括落札)'!H314</f>
        <v>0</v>
      </c>
      <c r="I367" s="94">
        <f>'内訳書(一括落札)'!I314</f>
        <v>0</v>
      </c>
      <c r="J367" s="94">
        <f>'内訳書(一括落札)'!J314</f>
        <v>0</v>
      </c>
      <c r="K367" s="94">
        <f>'内訳書(一括落札)'!K314</f>
        <v>0</v>
      </c>
      <c r="L367" s="94">
        <f>'内訳書(一括落札)'!L314</f>
        <v>0</v>
      </c>
      <c r="M367" s="94">
        <f>'内訳書(一括落札)'!M314</f>
        <v>0</v>
      </c>
      <c r="N367" s="94">
        <f>'内訳書(一括落札)'!N314</f>
        <v>3000</v>
      </c>
      <c r="O367" s="94">
        <f>'内訳書(一括落札)'!O314</f>
        <v>4000</v>
      </c>
      <c r="P367" s="94">
        <f>'内訳書(一括落札)'!P314</f>
        <v>6000</v>
      </c>
      <c r="Q367" s="21">
        <f>SUM(E367:P367)</f>
        <v>13000</v>
      </c>
      <c r="S367" s="126">
        <f>'内訳書(一括落札)'!Q314</f>
        <v>13000</v>
      </c>
      <c r="T367" s="125">
        <f t="shared" si="155"/>
        <v>0</v>
      </c>
    </row>
    <row r="368" spans="1:20" x14ac:dyDescent="0.15">
      <c r="A368" s="291"/>
      <c r="B368" s="22" t="s">
        <v>4</v>
      </c>
      <c r="C368" s="22" t="s">
        <v>401</v>
      </c>
      <c r="D368" s="23"/>
      <c r="E368" s="94">
        <f>'内訳書(一括落札)'!E315</f>
        <v>4100</v>
      </c>
      <c r="F368" s="94">
        <f>'内訳書(一括落札)'!F315</f>
        <v>2300</v>
      </c>
      <c r="G368" s="94">
        <f>'内訳書(一括落札)'!G315</f>
        <v>3200</v>
      </c>
      <c r="H368" s="94">
        <f>'内訳書(一括落札)'!H315</f>
        <v>5200</v>
      </c>
      <c r="I368" s="94">
        <f>'内訳書(一括落札)'!I315</f>
        <v>6900</v>
      </c>
      <c r="J368" s="94">
        <f>'内訳書(一括落札)'!J315</f>
        <v>5800</v>
      </c>
      <c r="K368" s="94">
        <f>'内訳書(一括落札)'!K315</f>
        <v>3300</v>
      </c>
      <c r="L368" s="94">
        <f>'内訳書(一括落札)'!L315</f>
        <v>2300</v>
      </c>
      <c r="M368" s="94">
        <f>'内訳書(一括落札)'!M315</f>
        <v>1800</v>
      </c>
      <c r="N368" s="94">
        <f>'内訳書(一括落札)'!N315</f>
        <v>0</v>
      </c>
      <c r="O368" s="94">
        <f>'内訳書(一括落札)'!O315</f>
        <v>0</v>
      </c>
      <c r="P368" s="94">
        <f>'内訳書(一括落札)'!P315</f>
        <v>0</v>
      </c>
      <c r="Q368" s="21">
        <f>SUM(E368:P368)</f>
        <v>34900</v>
      </c>
      <c r="S368" s="126">
        <f>'内訳書(一括落札)'!Q315</f>
        <v>34900</v>
      </c>
      <c r="T368" s="125">
        <f t="shared" si="155"/>
        <v>0</v>
      </c>
    </row>
    <row r="369" spans="1:20" x14ac:dyDescent="0.15">
      <c r="A369" s="292"/>
      <c r="B369" s="24" t="s">
        <v>0</v>
      </c>
      <c r="C369" s="24" t="s">
        <v>40</v>
      </c>
      <c r="D369" s="25"/>
      <c r="E369" s="26">
        <f>SUM(E366:E368)</f>
        <v>4100</v>
      </c>
      <c r="F369" s="26">
        <f t="shared" ref="F369:P369" si="174">SUM(F366:F368)</f>
        <v>2300</v>
      </c>
      <c r="G369" s="26">
        <f t="shared" si="174"/>
        <v>3200</v>
      </c>
      <c r="H369" s="26">
        <f t="shared" si="174"/>
        <v>5200</v>
      </c>
      <c r="I369" s="26">
        <f t="shared" si="174"/>
        <v>6900</v>
      </c>
      <c r="J369" s="27">
        <f t="shared" si="174"/>
        <v>5800</v>
      </c>
      <c r="K369" s="26">
        <f t="shared" si="174"/>
        <v>3300</v>
      </c>
      <c r="L369" s="26">
        <f t="shared" si="174"/>
        <v>2300</v>
      </c>
      <c r="M369" s="26">
        <f t="shared" si="174"/>
        <v>1800</v>
      </c>
      <c r="N369" s="26">
        <f t="shared" si="174"/>
        <v>3000</v>
      </c>
      <c r="O369" s="26">
        <f t="shared" si="174"/>
        <v>4000</v>
      </c>
      <c r="P369" s="26">
        <f t="shared" si="174"/>
        <v>6000</v>
      </c>
      <c r="Q369" s="28">
        <f>SUM(E369:P369)</f>
        <v>47900</v>
      </c>
      <c r="S369" s="126">
        <f>'内訳書(一括落札)'!Q316</f>
        <v>47900</v>
      </c>
      <c r="T369" s="125">
        <f t="shared" si="155"/>
        <v>0</v>
      </c>
    </row>
    <row r="370" spans="1:20" x14ac:dyDescent="0.15">
      <c r="A370" s="293" t="s">
        <v>5</v>
      </c>
      <c r="B370" s="294"/>
      <c r="C370" s="29" t="s">
        <v>6</v>
      </c>
      <c r="D370" s="57"/>
      <c r="E370" s="30">
        <f t="shared" ref="E370:P370" si="175">$D370*E364*(185-E365)/100</f>
        <v>0</v>
      </c>
      <c r="F370" s="30">
        <f t="shared" si="175"/>
        <v>0</v>
      </c>
      <c r="G370" s="30">
        <f t="shared" si="175"/>
        <v>0</v>
      </c>
      <c r="H370" s="30">
        <f t="shared" si="175"/>
        <v>0</v>
      </c>
      <c r="I370" s="30">
        <f t="shared" si="175"/>
        <v>0</v>
      </c>
      <c r="J370" s="30">
        <f t="shared" si="175"/>
        <v>0</v>
      </c>
      <c r="K370" s="30">
        <f t="shared" si="175"/>
        <v>0</v>
      </c>
      <c r="L370" s="30">
        <f t="shared" si="175"/>
        <v>0</v>
      </c>
      <c r="M370" s="30">
        <f t="shared" si="175"/>
        <v>0</v>
      </c>
      <c r="N370" s="30">
        <f t="shared" si="175"/>
        <v>0</v>
      </c>
      <c r="O370" s="30">
        <f t="shared" si="175"/>
        <v>0</v>
      </c>
      <c r="P370" s="30">
        <f t="shared" si="175"/>
        <v>0</v>
      </c>
      <c r="Q370" s="31" t="s">
        <v>34</v>
      </c>
      <c r="S370" s="126" t="str">
        <f>'内訳書(一括落札)'!Q317</f>
        <v>-</v>
      </c>
      <c r="T370" s="125" t="e">
        <f t="shared" si="155"/>
        <v>#VALUE!</v>
      </c>
    </row>
    <row r="371" spans="1:20" x14ac:dyDescent="0.15">
      <c r="A371" s="32" t="s">
        <v>7</v>
      </c>
      <c r="B371" s="22" t="s">
        <v>422</v>
      </c>
      <c r="C371" s="22" t="s">
        <v>6</v>
      </c>
      <c r="D371" s="179"/>
      <c r="E371" s="180"/>
      <c r="F371" s="180"/>
      <c r="G371" s="180"/>
      <c r="H371" s="180"/>
      <c r="I371" s="180"/>
      <c r="J371" s="180"/>
      <c r="K371" s="180"/>
      <c r="L371" s="180"/>
      <c r="M371" s="180"/>
      <c r="N371" s="180"/>
      <c r="O371" s="180"/>
      <c r="P371" s="181"/>
      <c r="Q371" s="34" t="s">
        <v>34</v>
      </c>
      <c r="S371" s="126" t="e">
        <f>'内訳書(一括落札)'!#REF!</f>
        <v>#REF!</v>
      </c>
      <c r="T371" s="125" t="e">
        <f t="shared" si="155"/>
        <v>#VALUE!</v>
      </c>
    </row>
    <row r="372" spans="1:20" x14ac:dyDescent="0.15">
      <c r="A372" s="35"/>
      <c r="B372" s="22" t="s">
        <v>3</v>
      </c>
      <c r="C372" s="22" t="s">
        <v>6</v>
      </c>
      <c r="D372" s="58"/>
      <c r="E372" s="33">
        <f t="shared" ref="E372:P373" si="176">$D372*E367</f>
        <v>0</v>
      </c>
      <c r="F372" s="33">
        <f t="shared" si="176"/>
        <v>0</v>
      </c>
      <c r="G372" s="33">
        <f t="shared" si="176"/>
        <v>0</v>
      </c>
      <c r="H372" s="33">
        <f t="shared" si="176"/>
        <v>0</v>
      </c>
      <c r="I372" s="33">
        <f t="shared" si="176"/>
        <v>0</v>
      </c>
      <c r="J372" s="33">
        <f t="shared" si="176"/>
        <v>0</v>
      </c>
      <c r="K372" s="33">
        <f t="shared" si="176"/>
        <v>0</v>
      </c>
      <c r="L372" s="33">
        <f t="shared" si="176"/>
        <v>0</v>
      </c>
      <c r="M372" s="33">
        <f t="shared" si="176"/>
        <v>0</v>
      </c>
      <c r="N372" s="33">
        <f t="shared" si="176"/>
        <v>0</v>
      </c>
      <c r="O372" s="33">
        <f t="shared" si="176"/>
        <v>0</v>
      </c>
      <c r="P372" s="33">
        <f t="shared" si="176"/>
        <v>0</v>
      </c>
      <c r="Q372" s="34" t="s">
        <v>34</v>
      </c>
      <c r="S372" s="126" t="str">
        <f>'内訳書(一括落札)'!Q318</f>
        <v>-</v>
      </c>
      <c r="T372" s="125" t="e">
        <f t="shared" si="155"/>
        <v>#VALUE!</v>
      </c>
    </row>
    <row r="373" spans="1:20" x14ac:dyDescent="0.15">
      <c r="A373" s="35"/>
      <c r="B373" s="22" t="s">
        <v>4</v>
      </c>
      <c r="C373" s="22" t="s">
        <v>6</v>
      </c>
      <c r="D373" s="58"/>
      <c r="E373" s="33">
        <f t="shared" si="176"/>
        <v>0</v>
      </c>
      <c r="F373" s="33">
        <f t="shared" si="176"/>
        <v>0</v>
      </c>
      <c r="G373" s="33">
        <f t="shared" si="176"/>
        <v>0</v>
      </c>
      <c r="H373" s="33">
        <f t="shared" si="176"/>
        <v>0</v>
      </c>
      <c r="I373" s="33">
        <f t="shared" si="176"/>
        <v>0</v>
      </c>
      <c r="J373" s="33">
        <f t="shared" si="176"/>
        <v>0</v>
      </c>
      <c r="K373" s="33">
        <f t="shared" si="176"/>
        <v>0</v>
      </c>
      <c r="L373" s="33">
        <f t="shared" si="176"/>
        <v>0</v>
      </c>
      <c r="M373" s="33">
        <f t="shared" si="176"/>
        <v>0</v>
      </c>
      <c r="N373" s="33">
        <f t="shared" si="176"/>
        <v>0</v>
      </c>
      <c r="O373" s="33">
        <f t="shared" si="176"/>
        <v>0</v>
      </c>
      <c r="P373" s="33">
        <f t="shared" si="176"/>
        <v>0</v>
      </c>
      <c r="Q373" s="34" t="s">
        <v>34</v>
      </c>
      <c r="S373" s="126" t="str">
        <f>'内訳書(一括落札)'!Q319</f>
        <v>-</v>
      </c>
      <c r="T373" s="125" t="e">
        <f t="shared" si="155"/>
        <v>#VALUE!</v>
      </c>
    </row>
    <row r="374" spans="1:20" x14ac:dyDescent="0.15">
      <c r="A374" s="295" t="s">
        <v>18</v>
      </c>
      <c r="B374" s="296"/>
      <c r="C374" s="29" t="s">
        <v>6</v>
      </c>
      <c r="D374" s="36"/>
      <c r="E374" s="37">
        <f t="shared" ref="E374:P374" si="177">ROUNDDOWN(SUM(E370:E373),0)</f>
        <v>0</v>
      </c>
      <c r="F374" s="37">
        <f t="shared" si="177"/>
        <v>0</v>
      </c>
      <c r="G374" s="37">
        <f t="shared" si="177"/>
        <v>0</v>
      </c>
      <c r="H374" s="37">
        <f t="shared" si="177"/>
        <v>0</v>
      </c>
      <c r="I374" s="37">
        <f t="shared" si="177"/>
        <v>0</v>
      </c>
      <c r="J374" s="38">
        <f t="shared" si="177"/>
        <v>0</v>
      </c>
      <c r="K374" s="37">
        <f t="shared" si="177"/>
        <v>0</v>
      </c>
      <c r="L374" s="37">
        <f t="shared" si="177"/>
        <v>0</v>
      </c>
      <c r="M374" s="37">
        <f t="shared" si="177"/>
        <v>0</v>
      </c>
      <c r="N374" s="37">
        <f t="shared" si="177"/>
        <v>0</v>
      </c>
      <c r="O374" s="37">
        <f t="shared" si="177"/>
        <v>0</v>
      </c>
      <c r="P374" s="37">
        <f t="shared" si="177"/>
        <v>0</v>
      </c>
      <c r="Q374" s="39">
        <f>SUM(E374:P374)</f>
        <v>0</v>
      </c>
      <c r="S374" s="126">
        <f>'内訳書(一括落札)'!Q320</f>
        <v>0</v>
      </c>
      <c r="T374" s="125">
        <f t="shared" si="155"/>
        <v>0</v>
      </c>
    </row>
    <row r="375" spans="1:20" x14ac:dyDescent="0.15">
      <c r="A375" s="2"/>
      <c r="B375" s="2"/>
      <c r="C375" s="2"/>
      <c r="D375" s="2"/>
      <c r="E375" s="2"/>
      <c r="F375" s="2"/>
      <c r="G375" s="2"/>
      <c r="H375" s="2"/>
      <c r="I375" s="2"/>
      <c r="J375" s="2"/>
      <c r="K375" s="2"/>
      <c r="L375" s="2"/>
      <c r="M375" s="2"/>
      <c r="N375" s="2"/>
      <c r="O375" s="2"/>
      <c r="P375" s="305"/>
      <c r="Q375" s="305"/>
      <c r="S375" s="126">
        <f>'内訳書(一括落札)'!Q321</f>
        <v>0</v>
      </c>
      <c r="T375" s="125">
        <f t="shared" si="155"/>
        <v>0</v>
      </c>
    </row>
    <row r="376" spans="1:20" x14ac:dyDescent="0.15">
      <c r="A376" s="301" t="s">
        <v>412</v>
      </c>
      <c r="B376" s="302"/>
      <c r="C376" s="14" t="s">
        <v>2</v>
      </c>
      <c r="D376" s="14" t="s">
        <v>10</v>
      </c>
      <c r="E376" s="84" t="str">
        <f>'内訳書(一括落札)'!E902</f>
        <v>2021/10</v>
      </c>
      <c r="F376" s="84" t="str">
        <f>'内訳書(一括落札)'!F902</f>
        <v>2021/11</v>
      </c>
      <c r="G376" s="84" t="str">
        <f>'内訳書(一括落札)'!G902</f>
        <v>2021/12</v>
      </c>
      <c r="H376" s="84" t="str">
        <f>'内訳書(一括落札)'!H902</f>
        <v>2022/1</v>
      </c>
      <c r="I376" s="84" t="str">
        <f>'内訳書(一括落札)'!I902</f>
        <v>2022/2</v>
      </c>
      <c r="J376" s="84" t="str">
        <f>'内訳書(一括落札)'!J902</f>
        <v>2022/3</v>
      </c>
      <c r="K376" s="84" t="str">
        <f>'内訳書(一括落札)'!K902</f>
        <v>2022/4</v>
      </c>
      <c r="L376" s="84" t="str">
        <f>'内訳書(一括落札)'!L902</f>
        <v>2022/5</v>
      </c>
      <c r="M376" s="84" t="str">
        <f>'内訳書(一括落札)'!M902</f>
        <v>2022/6</v>
      </c>
      <c r="N376" s="84" t="str">
        <f>'内訳書(一括落札)'!N902</f>
        <v>2022/7</v>
      </c>
      <c r="O376" s="84" t="str">
        <f>'内訳書(一括落札)'!O902</f>
        <v>2022/8</v>
      </c>
      <c r="P376" s="84" t="str">
        <f>'内訳書(一括落札)'!P902</f>
        <v>2022/9</v>
      </c>
      <c r="Q376" s="15" t="s">
        <v>8</v>
      </c>
      <c r="S376" s="126" t="str">
        <f>'内訳書(一括落札)'!Q902</f>
        <v>年間合計</v>
      </c>
      <c r="T376" s="125" t="e">
        <f t="shared" si="155"/>
        <v>#VALUE!</v>
      </c>
    </row>
    <row r="377" spans="1:20" x14ac:dyDescent="0.15">
      <c r="A377" s="299" t="s">
        <v>32</v>
      </c>
      <c r="B377" s="300"/>
      <c r="C377" s="16" t="s">
        <v>33</v>
      </c>
      <c r="D377" s="17"/>
      <c r="E377" s="90">
        <f>'内訳書(一括落札)'!E287</f>
        <v>81</v>
      </c>
      <c r="F377" s="90">
        <f>'内訳書(一括落札)'!F287</f>
        <v>81</v>
      </c>
      <c r="G377" s="90">
        <f>'内訳書(一括落札)'!G287</f>
        <v>81</v>
      </c>
      <c r="H377" s="90">
        <f>'内訳書(一括落札)'!H287</f>
        <v>81</v>
      </c>
      <c r="I377" s="90">
        <f>'内訳書(一括落札)'!I287</f>
        <v>81</v>
      </c>
      <c r="J377" s="90">
        <f>'内訳書(一括落札)'!J287</f>
        <v>81</v>
      </c>
      <c r="K377" s="90">
        <f>'内訳書(一括落札)'!K287</f>
        <v>81</v>
      </c>
      <c r="L377" s="90">
        <f>'内訳書(一括落札)'!L287</f>
        <v>81</v>
      </c>
      <c r="M377" s="90">
        <f>'内訳書(一括落札)'!M287</f>
        <v>81</v>
      </c>
      <c r="N377" s="90">
        <f>'内訳書(一括落札)'!N287</f>
        <v>81</v>
      </c>
      <c r="O377" s="90">
        <f>'内訳書(一括落札)'!O287</f>
        <v>81</v>
      </c>
      <c r="P377" s="90">
        <f>'内訳書(一括落札)'!P287</f>
        <v>81</v>
      </c>
      <c r="Q377" s="18" t="s">
        <v>34</v>
      </c>
      <c r="S377" s="126" t="str">
        <f>'内訳書(一括落札)'!Q287</f>
        <v>-</v>
      </c>
      <c r="T377" s="125" t="e">
        <f t="shared" si="155"/>
        <v>#VALUE!</v>
      </c>
    </row>
    <row r="378" spans="1:20" x14ac:dyDescent="0.15">
      <c r="A378" s="287" t="s">
        <v>1</v>
      </c>
      <c r="B378" s="288"/>
      <c r="C378" s="19" t="s">
        <v>36</v>
      </c>
      <c r="D378" s="20"/>
      <c r="E378" s="91">
        <f>'内訳書(一括落札)'!E288</f>
        <v>100</v>
      </c>
      <c r="F378" s="91">
        <f>'内訳書(一括落札)'!F288</f>
        <v>100</v>
      </c>
      <c r="G378" s="91">
        <f>'内訳書(一括落札)'!G288</f>
        <v>100</v>
      </c>
      <c r="H378" s="91">
        <f>'内訳書(一括落札)'!H288</f>
        <v>100</v>
      </c>
      <c r="I378" s="91">
        <f>'内訳書(一括落札)'!I288</f>
        <v>100</v>
      </c>
      <c r="J378" s="92">
        <f>'内訳書(一括落札)'!J288</f>
        <v>100</v>
      </c>
      <c r="K378" s="91">
        <f>'内訳書(一括落札)'!K288</f>
        <v>100</v>
      </c>
      <c r="L378" s="91">
        <f>'内訳書(一括落札)'!L288</f>
        <v>100</v>
      </c>
      <c r="M378" s="91">
        <f>'内訳書(一括落札)'!M288</f>
        <v>100</v>
      </c>
      <c r="N378" s="91">
        <f>'内訳書(一括落札)'!N288</f>
        <v>100</v>
      </c>
      <c r="O378" s="91">
        <f>'内訳書(一括落札)'!O288</f>
        <v>100</v>
      </c>
      <c r="P378" s="91">
        <f>'内訳書(一括落札)'!P288</f>
        <v>100</v>
      </c>
      <c r="Q378" s="21" t="s">
        <v>34</v>
      </c>
      <c r="S378" s="126" t="str">
        <f>'内訳書(一括落札)'!Q288</f>
        <v>-</v>
      </c>
      <c r="T378" s="125" t="e">
        <f t="shared" si="155"/>
        <v>#VALUE!</v>
      </c>
    </row>
    <row r="379" spans="1:20" x14ac:dyDescent="0.15">
      <c r="A379" s="289" t="s">
        <v>38</v>
      </c>
      <c r="B379" s="22" t="s">
        <v>3</v>
      </c>
      <c r="C379" s="22" t="s">
        <v>40</v>
      </c>
      <c r="D379" s="23"/>
      <c r="E379" s="93">
        <f>'内訳書(一括落札)'!E289</f>
        <v>0</v>
      </c>
      <c r="F379" s="93">
        <f>'内訳書(一括落札)'!F289</f>
        <v>0</v>
      </c>
      <c r="G379" s="93">
        <f>'内訳書(一括落札)'!G289</f>
        <v>0</v>
      </c>
      <c r="H379" s="93">
        <f>'内訳書(一括落札)'!H289</f>
        <v>0</v>
      </c>
      <c r="I379" s="93">
        <f>'内訳書(一括落札)'!I289</f>
        <v>0</v>
      </c>
      <c r="J379" s="93">
        <f>'内訳書(一括落札)'!J289</f>
        <v>0</v>
      </c>
      <c r="K379" s="93">
        <f>'内訳書(一括落札)'!K289</f>
        <v>0</v>
      </c>
      <c r="L379" s="93">
        <f>'内訳書(一括落札)'!L289</f>
        <v>0</v>
      </c>
      <c r="M379" s="93">
        <f>'内訳書(一括落札)'!M289</f>
        <v>0</v>
      </c>
      <c r="N379" s="94">
        <f>'内訳書(一括落札)'!N289</f>
        <v>20000</v>
      </c>
      <c r="O379" s="94">
        <f>'内訳書(一括落札)'!O289</f>
        <v>28000</v>
      </c>
      <c r="P379" s="94">
        <f>'内訳書(一括落札)'!P289</f>
        <v>25000</v>
      </c>
      <c r="Q379" s="21">
        <f>SUM(E379:P379)</f>
        <v>73000</v>
      </c>
      <c r="S379" s="126">
        <f>'内訳書(一括落札)'!Q289</f>
        <v>73000</v>
      </c>
      <c r="T379" s="125">
        <f t="shared" si="155"/>
        <v>0</v>
      </c>
    </row>
    <row r="380" spans="1:20" x14ac:dyDescent="0.15">
      <c r="A380" s="291"/>
      <c r="B380" s="22" t="s">
        <v>4</v>
      </c>
      <c r="C380" s="22" t="s">
        <v>40</v>
      </c>
      <c r="D380" s="23"/>
      <c r="E380" s="94">
        <f>'内訳書(一括落札)'!E290</f>
        <v>15000</v>
      </c>
      <c r="F380" s="94">
        <f>'内訳書(一括落札)'!F290</f>
        <v>16000</v>
      </c>
      <c r="G380" s="94">
        <f>'内訳書(一括落札)'!G290</f>
        <v>20000</v>
      </c>
      <c r="H380" s="94">
        <f>'内訳書(一括落札)'!H290</f>
        <v>25000</v>
      </c>
      <c r="I380" s="94">
        <f>'内訳書(一括落札)'!I290</f>
        <v>24000</v>
      </c>
      <c r="J380" s="94">
        <f>'内訳書(一括落札)'!J290</f>
        <v>18000</v>
      </c>
      <c r="K380" s="94">
        <f>'内訳書(一括落札)'!K290</f>
        <v>14000</v>
      </c>
      <c r="L380" s="94">
        <f>'内訳書(一括落札)'!L290</f>
        <v>12000</v>
      </c>
      <c r="M380" s="94">
        <f>'内訳書(一括落札)'!M290</f>
        <v>17000</v>
      </c>
      <c r="N380" s="94">
        <f>'内訳書(一括落札)'!N290</f>
        <v>0</v>
      </c>
      <c r="O380" s="94">
        <f>'内訳書(一括落札)'!O290</f>
        <v>0</v>
      </c>
      <c r="P380" s="94">
        <f>'内訳書(一括落札)'!P290</f>
        <v>0</v>
      </c>
      <c r="Q380" s="21">
        <f>SUM(E380:P380)</f>
        <v>161000</v>
      </c>
      <c r="S380" s="126">
        <f>'内訳書(一括落札)'!Q290</f>
        <v>161000</v>
      </c>
      <c r="T380" s="125">
        <f t="shared" si="155"/>
        <v>0</v>
      </c>
    </row>
    <row r="381" spans="1:20" x14ac:dyDescent="0.15">
      <c r="A381" s="292"/>
      <c r="B381" s="24" t="s">
        <v>0</v>
      </c>
      <c r="C381" s="24" t="s">
        <v>40</v>
      </c>
      <c r="D381" s="25"/>
      <c r="E381" s="26">
        <f t="shared" ref="E381:P381" si="178">SUM(E379:E380)</f>
        <v>15000</v>
      </c>
      <c r="F381" s="26">
        <f t="shared" si="178"/>
        <v>16000</v>
      </c>
      <c r="G381" s="26">
        <f t="shared" si="178"/>
        <v>20000</v>
      </c>
      <c r="H381" s="26">
        <f t="shared" si="178"/>
        <v>25000</v>
      </c>
      <c r="I381" s="26">
        <f t="shared" si="178"/>
        <v>24000</v>
      </c>
      <c r="J381" s="26">
        <f t="shared" si="178"/>
        <v>18000</v>
      </c>
      <c r="K381" s="26">
        <f t="shared" si="178"/>
        <v>14000</v>
      </c>
      <c r="L381" s="26">
        <f t="shared" si="178"/>
        <v>12000</v>
      </c>
      <c r="M381" s="26">
        <f t="shared" si="178"/>
        <v>17000</v>
      </c>
      <c r="N381" s="26">
        <f t="shared" si="178"/>
        <v>20000</v>
      </c>
      <c r="O381" s="26">
        <f t="shared" si="178"/>
        <v>28000</v>
      </c>
      <c r="P381" s="26">
        <f t="shared" si="178"/>
        <v>25000</v>
      </c>
      <c r="Q381" s="28">
        <f>SUM(E381:P381)</f>
        <v>234000</v>
      </c>
      <c r="S381" s="126">
        <f>'内訳書(一括落札)'!Q291</f>
        <v>234000</v>
      </c>
      <c r="T381" s="125">
        <f t="shared" si="155"/>
        <v>0</v>
      </c>
    </row>
    <row r="382" spans="1:20" x14ac:dyDescent="0.15">
      <c r="A382" s="293" t="s">
        <v>5</v>
      </c>
      <c r="B382" s="294"/>
      <c r="C382" s="29" t="s">
        <v>6</v>
      </c>
      <c r="D382" s="57"/>
      <c r="E382" s="30">
        <f t="shared" ref="E382:G382" si="179">$D382*E377*(185-E378)/100</f>
        <v>0</v>
      </c>
      <c r="F382" s="30">
        <f t="shared" si="179"/>
        <v>0</v>
      </c>
      <c r="G382" s="30">
        <f t="shared" si="179"/>
        <v>0</v>
      </c>
      <c r="H382" s="30">
        <f>$D382*H377*(185-H378)/100</f>
        <v>0</v>
      </c>
      <c r="I382" s="30">
        <f t="shared" ref="I382:J382" si="180">$D382*I377*(185-I378)/100</f>
        <v>0</v>
      </c>
      <c r="J382" s="30">
        <f t="shared" si="180"/>
        <v>0</v>
      </c>
      <c r="K382" s="30">
        <f>$D382*K377*(185-K378)/100</f>
        <v>0</v>
      </c>
      <c r="L382" s="30">
        <f t="shared" ref="L382:P382" si="181">$D382*L377*(185-L378)/100</f>
        <v>0</v>
      </c>
      <c r="M382" s="30">
        <f t="shared" si="181"/>
        <v>0</v>
      </c>
      <c r="N382" s="30">
        <f t="shared" si="181"/>
        <v>0</v>
      </c>
      <c r="O382" s="30">
        <f t="shared" si="181"/>
        <v>0</v>
      </c>
      <c r="P382" s="30">
        <f t="shared" si="181"/>
        <v>0</v>
      </c>
      <c r="Q382" s="31" t="s">
        <v>34</v>
      </c>
      <c r="S382" s="126" t="str">
        <f>'内訳書(一括落札)'!Q292</f>
        <v>-</v>
      </c>
      <c r="T382" s="125" t="e">
        <f t="shared" si="155"/>
        <v>#VALUE!</v>
      </c>
    </row>
    <row r="383" spans="1:20" x14ac:dyDescent="0.15">
      <c r="A383" s="32" t="s">
        <v>7</v>
      </c>
      <c r="B383" s="22" t="s">
        <v>3</v>
      </c>
      <c r="C383" s="22" t="s">
        <v>6</v>
      </c>
      <c r="D383" s="58"/>
      <c r="E383" s="33">
        <f t="shared" ref="E383:J383" si="182">$D383*E379</f>
        <v>0</v>
      </c>
      <c r="F383" s="33">
        <f t="shared" si="182"/>
        <v>0</v>
      </c>
      <c r="G383" s="33">
        <f t="shared" si="182"/>
        <v>0</v>
      </c>
      <c r="H383" s="33">
        <f t="shared" si="182"/>
        <v>0</v>
      </c>
      <c r="I383" s="33">
        <f t="shared" si="182"/>
        <v>0</v>
      </c>
      <c r="J383" s="33">
        <f t="shared" si="182"/>
        <v>0</v>
      </c>
      <c r="K383" s="33">
        <f>$D383*K379</f>
        <v>0</v>
      </c>
      <c r="L383" s="33">
        <f t="shared" ref="L383:P383" si="183">$D383*L379</f>
        <v>0</v>
      </c>
      <c r="M383" s="33">
        <f t="shared" si="183"/>
        <v>0</v>
      </c>
      <c r="N383" s="33">
        <f t="shared" si="183"/>
        <v>0</v>
      </c>
      <c r="O383" s="33">
        <f t="shared" si="183"/>
        <v>0</v>
      </c>
      <c r="P383" s="33">
        <f t="shared" si="183"/>
        <v>0</v>
      </c>
      <c r="Q383" s="34" t="s">
        <v>34</v>
      </c>
      <c r="S383" s="126" t="str">
        <f>'内訳書(一括落札)'!Q293</f>
        <v>-</v>
      </c>
      <c r="T383" s="125" t="e">
        <f t="shared" si="155"/>
        <v>#VALUE!</v>
      </c>
    </row>
    <row r="384" spans="1:20" x14ac:dyDescent="0.15">
      <c r="A384" s="35"/>
      <c r="B384" s="22" t="s">
        <v>4</v>
      </c>
      <c r="C384" s="22" t="s">
        <v>6</v>
      </c>
      <c r="D384" s="58"/>
      <c r="E384" s="33">
        <f t="shared" ref="E384:J384" si="184">$D384*E380</f>
        <v>0</v>
      </c>
      <c r="F384" s="33">
        <f t="shared" si="184"/>
        <v>0</v>
      </c>
      <c r="G384" s="33">
        <f t="shared" si="184"/>
        <v>0</v>
      </c>
      <c r="H384" s="33">
        <f t="shared" si="184"/>
        <v>0</v>
      </c>
      <c r="I384" s="33">
        <f t="shared" si="184"/>
        <v>0</v>
      </c>
      <c r="J384" s="33">
        <f t="shared" si="184"/>
        <v>0</v>
      </c>
      <c r="K384" s="33">
        <f>$D384*K380</f>
        <v>0</v>
      </c>
      <c r="L384" s="33">
        <f t="shared" ref="L384:P384" si="185">$D384*L380</f>
        <v>0</v>
      </c>
      <c r="M384" s="33">
        <f t="shared" si="185"/>
        <v>0</v>
      </c>
      <c r="N384" s="33">
        <f t="shared" si="185"/>
        <v>0</v>
      </c>
      <c r="O384" s="33">
        <f t="shared" si="185"/>
        <v>0</v>
      </c>
      <c r="P384" s="33">
        <f t="shared" si="185"/>
        <v>0</v>
      </c>
      <c r="Q384" s="34" t="s">
        <v>34</v>
      </c>
      <c r="S384" s="126" t="str">
        <f>'内訳書(一括落札)'!Q294</f>
        <v>-</v>
      </c>
      <c r="T384" s="125" t="e">
        <f t="shared" si="155"/>
        <v>#VALUE!</v>
      </c>
    </row>
    <row r="385" spans="1:20" x14ac:dyDescent="0.15">
      <c r="A385" s="295" t="s">
        <v>18</v>
      </c>
      <c r="B385" s="296"/>
      <c r="C385" s="29" t="s">
        <v>6</v>
      </c>
      <c r="D385" s="36"/>
      <c r="E385" s="59">
        <f t="shared" ref="E385:P385" si="186">ROUNDDOWN(SUM(E382:E384),0)</f>
        <v>0</v>
      </c>
      <c r="F385" s="59">
        <f t="shared" si="186"/>
        <v>0</v>
      </c>
      <c r="G385" s="59">
        <f t="shared" si="186"/>
        <v>0</v>
      </c>
      <c r="H385" s="59">
        <f t="shared" si="186"/>
        <v>0</v>
      </c>
      <c r="I385" s="59">
        <f t="shared" si="186"/>
        <v>0</v>
      </c>
      <c r="J385" s="60">
        <f t="shared" si="186"/>
        <v>0</v>
      </c>
      <c r="K385" s="37">
        <f t="shared" si="186"/>
        <v>0</v>
      </c>
      <c r="L385" s="37">
        <f t="shared" si="186"/>
        <v>0</v>
      </c>
      <c r="M385" s="37">
        <f t="shared" si="186"/>
        <v>0</v>
      </c>
      <c r="N385" s="37">
        <f t="shared" si="186"/>
        <v>0</v>
      </c>
      <c r="O385" s="37">
        <f t="shared" si="186"/>
        <v>0</v>
      </c>
      <c r="P385" s="37">
        <f t="shared" si="186"/>
        <v>0</v>
      </c>
      <c r="Q385" s="39">
        <f>SUM(E385:P385)</f>
        <v>0</v>
      </c>
      <c r="S385" s="126">
        <f>'内訳書(一括落札)'!Q295</f>
        <v>0</v>
      </c>
      <c r="T385" s="125">
        <f t="shared" si="155"/>
        <v>0</v>
      </c>
    </row>
    <row r="386" spans="1:20" x14ac:dyDescent="0.15">
      <c r="A386" s="2"/>
      <c r="B386" s="2"/>
      <c r="C386" s="2"/>
      <c r="D386" s="2"/>
      <c r="E386" s="61"/>
      <c r="F386" s="61"/>
      <c r="G386" s="61"/>
      <c r="H386" s="61"/>
      <c r="I386" s="61"/>
      <c r="J386" s="61"/>
      <c r="K386" s="2"/>
      <c r="L386" s="2"/>
      <c r="M386" s="2"/>
      <c r="N386" s="2"/>
      <c r="O386" s="2"/>
      <c r="P386" s="2"/>
      <c r="Q386" s="2"/>
      <c r="S386" s="126">
        <f>'内訳書(一括落札)'!Q912</f>
        <v>0</v>
      </c>
      <c r="T386" s="125">
        <f t="shared" si="155"/>
        <v>0</v>
      </c>
    </row>
    <row r="387" spans="1:20" x14ac:dyDescent="0.15">
      <c r="A387" s="297" t="s">
        <v>152</v>
      </c>
      <c r="B387" s="298"/>
      <c r="C387" s="14" t="s">
        <v>2</v>
      </c>
      <c r="D387" s="14" t="s">
        <v>10</v>
      </c>
      <c r="E387" s="84" t="str">
        <f>'内訳書(一括落札)'!E880</f>
        <v>2021/10</v>
      </c>
      <c r="F387" s="84" t="str">
        <f>'内訳書(一括落札)'!F880</f>
        <v>2021/11</v>
      </c>
      <c r="G387" s="84" t="str">
        <f>'内訳書(一括落札)'!G880</f>
        <v>2021/12</v>
      </c>
      <c r="H387" s="84" t="str">
        <f>'内訳書(一括落札)'!H880</f>
        <v>2022/1</v>
      </c>
      <c r="I387" s="84" t="str">
        <f>'内訳書(一括落札)'!I880</f>
        <v>2022/2</v>
      </c>
      <c r="J387" s="84" t="str">
        <f>'内訳書(一括落札)'!J880</f>
        <v>2022/3</v>
      </c>
      <c r="K387" s="84" t="str">
        <f>'内訳書(一括落札)'!K880</f>
        <v>2022/4</v>
      </c>
      <c r="L387" s="84" t="str">
        <f>'内訳書(一括落札)'!L880</f>
        <v>2022/5</v>
      </c>
      <c r="M387" s="84" t="str">
        <f>'内訳書(一括落札)'!M880</f>
        <v>2022/6</v>
      </c>
      <c r="N387" s="84" t="str">
        <f>'内訳書(一括落札)'!N880</f>
        <v>2022/7</v>
      </c>
      <c r="O387" s="84" t="str">
        <f>'内訳書(一括落札)'!O880</f>
        <v>2022/8</v>
      </c>
      <c r="P387" s="84" t="str">
        <f>'内訳書(一括落札)'!P880</f>
        <v>2022/9</v>
      </c>
      <c r="Q387" s="15" t="s">
        <v>8</v>
      </c>
      <c r="S387" s="126" t="str">
        <f>'内訳書(一括落札)'!Q880</f>
        <v>年間合計</v>
      </c>
      <c r="T387" s="125" t="e">
        <f t="shared" ref="T387:T408" si="187">Q387-S387</f>
        <v>#VALUE!</v>
      </c>
    </row>
    <row r="388" spans="1:20" x14ac:dyDescent="0.15">
      <c r="A388" s="299" t="s">
        <v>32</v>
      </c>
      <c r="B388" s="300"/>
      <c r="C388" s="16" t="s">
        <v>33</v>
      </c>
      <c r="D388" s="17"/>
      <c r="E388" s="85">
        <f>'内訳書(一括落札)'!E881</f>
        <v>53</v>
      </c>
      <c r="F388" s="85">
        <f>'内訳書(一括落札)'!F881</f>
        <v>53</v>
      </c>
      <c r="G388" s="85">
        <f>'内訳書(一括落札)'!G881</f>
        <v>53</v>
      </c>
      <c r="H388" s="85">
        <f>'内訳書(一括落札)'!H881</f>
        <v>53</v>
      </c>
      <c r="I388" s="85">
        <f>'内訳書(一括落札)'!I881</f>
        <v>53</v>
      </c>
      <c r="J388" s="85">
        <f>'内訳書(一括落札)'!J881</f>
        <v>53</v>
      </c>
      <c r="K388" s="85">
        <f>'内訳書(一括落札)'!K881</f>
        <v>53</v>
      </c>
      <c r="L388" s="85">
        <f>'内訳書(一括落札)'!L881</f>
        <v>53</v>
      </c>
      <c r="M388" s="85">
        <f>'内訳書(一括落札)'!M881</f>
        <v>53</v>
      </c>
      <c r="N388" s="85">
        <f>'内訳書(一括落札)'!N881</f>
        <v>53</v>
      </c>
      <c r="O388" s="85">
        <f>'内訳書(一括落札)'!O881</f>
        <v>53</v>
      </c>
      <c r="P388" s="85">
        <f>'内訳書(一括落札)'!P881</f>
        <v>53</v>
      </c>
      <c r="Q388" s="18" t="s">
        <v>34</v>
      </c>
      <c r="S388" s="126" t="str">
        <f>'内訳書(一括落札)'!Q881</f>
        <v>-</v>
      </c>
      <c r="T388" s="125" t="e">
        <f t="shared" si="187"/>
        <v>#VALUE!</v>
      </c>
    </row>
    <row r="389" spans="1:20" x14ac:dyDescent="0.15">
      <c r="A389" s="287" t="s">
        <v>1</v>
      </c>
      <c r="B389" s="288"/>
      <c r="C389" s="19" t="s">
        <v>36</v>
      </c>
      <c r="D389" s="20"/>
      <c r="E389" s="86">
        <f>'内訳書(一括落札)'!E882</f>
        <v>100</v>
      </c>
      <c r="F389" s="86">
        <f>'内訳書(一括落札)'!F882</f>
        <v>100</v>
      </c>
      <c r="G389" s="86">
        <f>'内訳書(一括落札)'!G882</f>
        <v>100</v>
      </c>
      <c r="H389" s="86">
        <f>'内訳書(一括落札)'!H882</f>
        <v>100</v>
      </c>
      <c r="I389" s="86">
        <f>'内訳書(一括落札)'!I882</f>
        <v>100</v>
      </c>
      <c r="J389" s="87">
        <f>'内訳書(一括落札)'!J882</f>
        <v>100</v>
      </c>
      <c r="K389" s="86">
        <f>'内訳書(一括落札)'!K882</f>
        <v>100</v>
      </c>
      <c r="L389" s="86">
        <f>'内訳書(一括落札)'!L882</f>
        <v>100</v>
      </c>
      <c r="M389" s="86">
        <f>'内訳書(一括落札)'!M882</f>
        <v>100</v>
      </c>
      <c r="N389" s="86">
        <f>'内訳書(一括落札)'!N882</f>
        <v>100</v>
      </c>
      <c r="O389" s="86">
        <f>'内訳書(一括落札)'!O882</f>
        <v>100</v>
      </c>
      <c r="P389" s="86">
        <f>'内訳書(一括落札)'!P882</f>
        <v>100</v>
      </c>
      <c r="Q389" s="21" t="s">
        <v>34</v>
      </c>
      <c r="S389" s="126" t="str">
        <f>'内訳書(一括落札)'!Q882</f>
        <v>-</v>
      </c>
      <c r="T389" s="125" t="e">
        <f t="shared" si="187"/>
        <v>#VALUE!</v>
      </c>
    </row>
    <row r="390" spans="1:20" x14ac:dyDescent="0.15">
      <c r="A390" s="289" t="s">
        <v>38</v>
      </c>
      <c r="B390" s="22" t="s">
        <v>3</v>
      </c>
      <c r="C390" s="22" t="s">
        <v>40</v>
      </c>
      <c r="D390" s="23"/>
      <c r="E390" s="88">
        <f>'内訳書(一括落札)'!E883</f>
        <v>0</v>
      </c>
      <c r="F390" s="88">
        <f>'内訳書(一括落札)'!F883</f>
        <v>0</v>
      </c>
      <c r="G390" s="88">
        <f>'内訳書(一括落札)'!G883</f>
        <v>0</v>
      </c>
      <c r="H390" s="88">
        <f>'内訳書(一括落札)'!H883</f>
        <v>0</v>
      </c>
      <c r="I390" s="88">
        <f>'内訳書(一括落札)'!I883</f>
        <v>0</v>
      </c>
      <c r="J390" s="88">
        <f>'内訳書(一括落札)'!J883</f>
        <v>0</v>
      </c>
      <c r="K390" s="88">
        <f>'内訳書(一括落札)'!K883</f>
        <v>0</v>
      </c>
      <c r="L390" s="88">
        <f>'内訳書(一括落札)'!L883</f>
        <v>0</v>
      </c>
      <c r="M390" s="88">
        <f>'内訳書(一括落札)'!M883</f>
        <v>0</v>
      </c>
      <c r="N390" s="89">
        <f>'内訳書(一括落札)'!N883</f>
        <v>20000</v>
      </c>
      <c r="O390" s="89">
        <f>'内訳書(一括落札)'!O883</f>
        <v>21000</v>
      </c>
      <c r="P390" s="89">
        <f>'内訳書(一括落札)'!P883</f>
        <v>19000</v>
      </c>
      <c r="Q390" s="21">
        <f>SUM(E390:P390)</f>
        <v>60000</v>
      </c>
      <c r="S390" s="126">
        <f>'内訳書(一括落札)'!Q883</f>
        <v>60000</v>
      </c>
      <c r="T390" s="125">
        <f t="shared" si="187"/>
        <v>0</v>
      </c>
    </row>
    <row r="391" spans="1:20" x14ac:dyDescent="0.15">
      <c r="A391" s="291"/>
      <c r="B391" s="22" t="s">
        <v>4</v>
      </c>
      <c r="C391" s="22" t="s">
        <v>40</v>
      </c>
      <c r="D391" s="23"/>
      <c r="E391" s="89">
        <f>'内訳書(一括落札)'!E884</f>
        <v>17000</v>
      </c>
      <c r="F391" s="89">
        <f>'内訳書(一括落札)'!F884</f>
        <v>17000</v>
      </c>
      <c r="G391" s="89">
        <f>'内訳書(一括落札)'!G884</f>
        <v>18000</v>
      </c>
      <c r="H391" s="89">
        <f>'内訳書(一括落札)'!H884</f>
        <v>19000</v>
      </c>
      <c r="I391" s="89">
        <f>'内訳書(一括落札)'!I884</f>
        <v>19000</v>
      </c>
      <c r="J391" s="89">
        <f>'内訳書(一括落札)'!J884</f>
        <v>18000</v>
      </c>
      <c r="K391" s="89">
        <f>'内訳書(一括落札)'!K884</f>
        <v>17000</v>
      </c>
      <c r="L391" s="89">
        <f>'内訳書(一括落札)'!L884</f>
        <v>18000</v>
      </c>
      <c r="M391" s="89">
        <f>'内訳書(一括落札)'!M884</f>
        <v>20000</v>
      </c>
      <c r="N391" s="89">
        <f>'内訳書(一括落札)'!N884</f>
        <v>0</v>
      </c>
      <c r="O391" s="89">
        <f>'内訳書(一括落札)'!O884</f>
        <v>0</v>
      </c>
      <c r="P391" s="89">
        <f>'内訳書(一括落札)'!P884</f>
        <v>0</v>
      </c>
      <c r="Q391" s="21">
        <f>SUM(E391:P391)</f>
        <v>163000</v>
      </c>
      <c r="S391" s="126">
        <f>'内訳書(一括落札)'!Q884</f>
        <v>163000</v>
      </c>
      <c r="T391" s="125">
        <f t="shared" si="187"/>
        <v>0</v>
      </c>
    </row>
    <row r="392" spans="1:20" x14ac:dyDescent="0.15">
      <c r="A392" s="292"/>
      <c r="B392" s="24" t="s">
        <v>0</v>
      </c>
      <c r="C392" s="24" t="s">
        <v>40</v>
      </c>
      <c r="D392" s="25"/>
      <c r="E392" s="26">
        <f t="shared" ref="E392:P392" si="188">SUM(E390:E391)</f>
        <v>17000</v>
      </c>
      <c r="F392" s="26">
        <f t="shared" si="188"/>
        <v>17000</v>
      </c>
      <c r="G392" s="26">
        <f t="shared" si="188"/>
        <v>18000</v>
      </c>
      <c r="H392" s="26">
        <f t="shared" si="188"/>
        <v>19000</v>
      </c>
      <c r="I392" s="26">
        <f t="shared" si="188"/>
        <v>19000</v>
      </c>
      <c r="J392" s="26">
        <f t="shared" si="188"/>
        <v>18000</v>
      </c>
      <c r="K392" s="26">
        <f t="shared" si="188"/>
        <v>17000</v>
      </c>
      <c r="L392" s="26">
        <f t="shared" si="188"/>
        <v>18000</v>
      </c>
      <c r="M392" s="26">
        <f t="shared" si="188"/>
        <v>20000</v>
      </c>
      <c r="N392" s="26">
        <f t="shared" si="188"/>
        <v>20000</v>
      </c>
      <c r="O392" s="26">
        <f t="shared" si="188"/>
        <v>21000</v>
      </c>
      <c r="P392" s="26">
        <f t="shared" si="188"/>
        <v>19000</v>
      </c>
      <c r="Q392" s="28">
        <f>SUM(E392:P392)</f>
        <v>223000</v>
      </c>
      <c r="S392" s="126">
        <f>'内訳書(一括落札)'!Q885</f>
        <v>223000</v>
      </c>
      <c r="T392" s="125">
        <f t="shared" si="187"/>
        <v>0</v>
      </c>
    </row>
    <row r="393" spans="1:20" x14ac:dyDescent="0.15">
      <c r="A393" s="293" t="s">
        <v>5</v>
      </c>
      <c r="B393" s="294"/>
      <c r="C393" s="29" t="s">
        <v>6</v>
      </c>
      <c r="D393" s="57"/>
      <c r="E393" s="30">
        <f t="shared" ref="E393:P393" si="189">$D393*E388*(185-E389)/100</f>
        <v>0</v>
      </c>
      <c r="F393" s="30">
        <f t="shared" si="189"/>
        <v>0</v>
      </c>
      <c r="G393" s="30">
        <f t="shared" si="189"/>
        <v>0</v>
      </c>
      <c r="H393" s="30">
        <f t="shared" si="189"/>
        <v>0</v>
      </c>
      <c r="I393" s="30">
        <f t="shared" si="189"/>
        <v>0</v>
      </c>
      <c r="J393" s="30">
        <f t="shared" si="189"/>
        <v>0</v>
      </c>
      <c r="K393" s="30">
        <f t="shared" si="189"/>
        <v>0</v>
      </c>
      <c r="L393" s="30">
        <f t="shared" si="189"/>
        <v>0</v>
      </c>
      <c r="M393" s="30">
        <f t="shared" si="189"/>
        <v>0</v>
      </c>
      <c r="N393" s="30">
        <f t="shared" si="189"/>
        <v>0</v>
      </c>
      <c r="O393" s="30">
        <f t="shared" si="189"/>
        <v>0</v>
      </c>
      <c r="P393" s="30">
        <f t="shared" si="189"/>
        <v>0</v>
      </c>
      <c r="Q393" s="31" t="s">
        <v>34</v>
      </c>
      <c r="S393" s="126" t="str">
        <f>'内訳書(一括落札)'!Q886</f>
        <v>-</v>
      </c>
      <c r="T393" s="125" t="e">
        <f t="shared" si="187"/>
        <v>#VALUE!</v>
      </c>
    </row>
    <row r="394" spans="1:20" x14ac:dyDescent="0.15">
      <c r="A394" s="32" t="s">
        <v>7</v>
      </c>
      <c r="B394" s="22" t="s">
        <v>3</v>
      </c>
      <c r="C394" s="22" t="s">
        <v>6</v>
      </c>
      <c r="D394" s="58"/>
      <c r="E394" s="33">
        <f t="shared" ref="E394:P394" si="190">$D394*E390</f>
        <v>0</v>
      </c>
      <c r="F394" s="33">
        <f t="shared" si="190"/>
        <v>0</v>
      </c>
      <c r="G394" s="33">
        <f t="shared" si="190"/>
        <v>0</v>
      </c>
      <c r="H394" s="33">
        <f t="shared" si="190"/>
        <v>0</v>
      </c>
      <c r="I394" s="33">
        <f t="shared" si="190"/>
        <v>0</v>
      </c>
      <c r="J394" s="33">
        <f t="shared" si="190"/>
        <v>0</v>
      </c>
      <c r="K394" s="33">
        <f t="shared" si="190"/>
        <v>0</v>
      </c>
      <c r="L394" s="33">
        <f t="shared" si="190"/>
        <v>0</v>
      </c>
      <c r="M394" s="33">
        <f t="shared" si="190"/>
        <v>0</v>
      </c>
      <c r="N394" s="33">
        <f t="shared" si="190"/>
        <v>0</v>
      </c>
      <c r="O394" s="33">
        <f t="shared" si="190"/>
        <v>0</v>
      </c>
      <c r="P394" s="33">
        <f t="shared" si="190"/>
        <v>0</v>
      </c>
      <c r="Q394" s="34" t="s">
        <v>34</v>
      </c>
      <c r="S394" s="126" t="str">
        <f>'内訳書(一括落札)'!Q887</f>
        <v>-</v>
      </c>
      <c r="T394" s="125" t="e">
        <f t="shared" si="187"/>
        <v>#VALUE!</v>
      </c>
    </row>
    <row r="395" spans="1:20" x14ac:dyDescent="0.15">
      <c r="A395" s="35"/>
      <c r="B395" s="22" t="s">
        <v>4</v>
      </c>
      <c r="C395" s="22" t="s">
        <v>6</v>
      </c>
      <c r="D395" s="58"/>
      <c r="E395" s="33">
        <f t="shared" ref="E395:P395" si="191">$D395*E391</f>
        <v>0</v>
      </c>
      <c r="F395" s="33">
        <f t="shared" si="191"/>
        <v>0</v>
      </c>
      <c r="G395" s="33">
        <f t="shared" si="191"/>
        <v>0</v>
      </c>
      <c r="H395" s="33">
        <f t="shared" si="191"/>
        <v>0</v>
      </c>
      <c r="I395" s="33">
        <f t="shared" si="191"/>
        <v>0</v>
      </c>
      <c r="J395" s="33">
        <f t="shared" si="191"/>
        <v>0</v>
      </c>
      <c r="K395" s="33">
        <f t="shared" si="191"/>
        <v>0</v>
      </c>
      <c r="L395" s="33">
        <f t="shared" si="191"/>
        <v>0</v>
      </c>
      <c r="M395" s="33">
        <f t="shared" si="191"/>
        <v>0</v>
      </c>
      <c r="N395" s="33">
        <f t="shared" si="191"/>
        <v>0</v>
      </c>
      <c r="O395" s="33">
        <f t="shared" si="191"/>
        <v>0</v>
      </c>
      <c r="P395" s="33">
        <f t="shared" si="191"/>
        <v>0</v>
      </c>
      <c r="Q395" s="34" t="s">
        <v>34</v>
      </c>
      <c r="S395" s="126" t="str">
        <f>'内訳書(一括落札)'!Q888</f>
        <v>-</v>
      </c>
      <c r="T395" s="125" t="e">
        <f t="shared" si="187"/>
        <v>#VALUE!</v>
      </c>
    </row>
    <row r="396" spans="1:20" x14ac:dyDescent="0.15">
      <c r="A396" s="295" t="s">
        <v>18</v>
      </c>
      <c r="B396" s="296"/>
      <c r="C396" s="29" t="s">
        <v>6</v>
      </c>
      <c r="D396" s="36"/>
      <c r="E396" s="59">
        <f t="shared" ref="E396:P396" si="192">ROUNDDOWN(SUM(E393:E395),0)</f>
        <v>0</v>
      </c>
      <c r="F396" s="59">
        <f t="shared" si="192"/>
        <v>0</v>
      </c>
      <c r="G396" s="59">
        <f t="shared" si="192"/>
        <v>0</v>
      </c>
      <c r="H396" s="59">
        <f t="shared" si="192"/>
        <v>0</v>
      </c>
      <c r="I396" s="59">
        <f t="shared" si="192"/>
        <v>0</v>
      </c>
      <c r="J396" s="60">
        <f t="shared" si="192"/>
        <v>0</v>
      </c>
      <c r="K396" s="37">
        <f t="shared" si="192"/>
        <v>0</v>
      </c>
      <c r="L396" s="37">
        <f t="shared" si="192"/>
        <v>0</v>
      </c>
      <c r="M396" s="37">
        <f t="shared" si="192"/>
        <v>0</v>
      </c>
      <c r="N396" s="37">
        <f t="shared" si="192"/>
        <v>0</v>
      </c>
      <c r="O396" s="37">
        <f t="shared" si="192"/>
        <v>0</v>
      </c>
      <c r="P396" s="37">
        <f t="shared" si="192"/>
        <v>0</v>
      </c>
      <c r="Q396" s="39">
        <f>SUM(E396:P396)</f>
        <v>0</v>
      </c>
      <c r="S396" s="126">
        <f>'内訳書(一括落札)'!Q889</f>
        <v>0</v>
      </c>
      <c r="T396" s="125">
        <f t="shared" si="187"/>
        <v>0</v>
      </c>
    </row>
    <row r="397" spans="1:20" x14ac:dyDescent="0.15">
      <c r="A397" s="2"/>
      <c r="B397" s="2"/>
      <c r="C397" s="2"/>
      <c r="D397" s="2"/>
      <c r="E397" s="61"/>
      <c r="F397" s="61"/>
      <c r="G397" s="61"/>
      <c r="H397" s="61"/>
      <c r="I397" s="61"/>
      <c r="J397" s="61"/>
      <c r="K397" s="2"/>
      <c r="L397" s="2"/>
      <c r="M397" s="2"/>
      <c r="N397" s="2"/>
      <c r="O397" s="2"/>
      <c r="P397" s="2"/>
      <c r="Q397" s="2"/>
      <c r="S397" s="126">
        <f>'内訳書(一括落札)'!Q890</f>
        <v>0</v>
      </c>
      <c r="T397" s="125">
        <f t="shared" si="187"/>
        <v>0</v>
      </c>
    </row>
    <row r="398" spans="1:20" x14ac:dyDescent="0.15">
      <c r="A398" s="297" t="s">
        <v>153</v>
      </c>
      <c r="B398" s="298"/>
      <c r="C398" s="14" t="s">
        <v>2</v>
      </c>
      <c r="D398" s="14" t="s">
        <v>10</v>
      </c>
      <c r="E398" s="84" t="str">
        <f>'内訳書(一括落札)'!E891</f>
        <v>2021/10</v>
      </c>
      <c r="F398" s="84" t="str">
        <f>'内訳書(一括落札)'!F891</f>
        <v>2021/11</v>
      </c>
      <c r="G398" s="84" t="str">
        <f>'内訳書(一括落札)'!G891</f>
        <v>2021/12</v>
      </c>
      <c r="H398" s="84" t="str">
        <f>'内訳書(一括落札)'!H891</f>
        <v>2022/1</v>
      </c>
      <c r="I398" s="84" t="str">
        <f>'内訳書(一括落札)'!I891</f>
        <v>2022/2</v>
      </c>
      <c r="J398" s="84" t="str">
        <f>'内訳書(一括落札)'!J891</f>
        <v>2022/3</v>
      </c>
      <c r="K398" s="84" t="str">
        <f>'内訳書(一括落札)'!K891</f>
        <v>2022/4</v>
      </c>
      <c r="L398" s="84" t="str">
        <f>'内訳書(一括落札)'!L891</f>
        <v>2022/5</v>
      </c>
      <c r="M398" s="84" t="str">
        <f>'内訳書(一括落札)'!M891</f>
        <v>2022/6</v>
      </c>
      <c r="N398" s="84" t="str">
        <f>'内訳書(一括落札)'!N891</f>
        <v>2022/7</v>
      </c>
      <c r="O398" s="84" t="str">
        <f>'内訳書(一括落札)'!O891</f>
        <v>2022/8</v>
      </c>
      <c r="P398" s="84" t="str">
        <f>'内訳書(一括落札)'!P891</f>
        <v>2022/9</v>
      </c>
      <c r="Q398" s="15" t="s">
        <v>8</v>
      </c>
      <c r="S398" s="126" t="str">
        <f>'内訳書(一括落札)'!Q891</f>
        <v>年間合計</v>
      </c>
      <c r="T398" s="125" t="e">
        <f t="shared" si="187"/>
        <v>#VALUE!</v>
      </c>
    </row>
    <row r="399" spans="1:20" x14ac:dyDescent="0.15">
      <c r="A399" s="299" t="s">
        <v>32</v>
      </c>
      <c r="B399" s="300"/>
      <c r="C399" s="16" t="s">
        <v>33</v>
      </c>
      <c r="D399" s="17"/>
      <c r="E399" s="90">
        <f>'内訳書(一括落札)'!E892</f>
        <v>199</v>
      </c>
      <c r="F399" s="90">
        <f>'内訳書(一括落札)'!F892</f>
        <v>199</v>
      </c>
      <c r="G399" s="90">
        <f>'内訳書(一括落札)'!G892</f>
        <v>199</v>
      </c>
      <c r="H399" s="90">
        <f>'内訳書(一括落札)'!H892</f>
        <v>199</v>
      </c>
      <c r="I399" s="90">
        <f>'内訳書(一括落札)'!I892</f>
        <v>199</v>
      </c>
      <c r="J399" s="90">
        <f>'内訳書(一括落札)'!J892</f>
        <v>199</v>
      </c>
      <c r="K399" s="90">
        <f>'内訳書(一括落札)'!K892</f>
        <v>199</v>
      </c>
      <c r="L399" s="90">
        <f>'内訳書(一括落札)'!L892</f>
        <v>199</v>
      </c>
      <c r="M399" s="90">
        <f>'内訳書(一括落札)'!M892</f>
        <v>199</v>
      </c>
      <c r="N399" s="90">
        <f>'内訳書(一括落札)'!N892</f>
        <v>199</v>
      </c>
      <c r="O399" s="90">
        <f>'内訳書(一括落札)'!O892</f>
        <v>199</v>
      </c>
      <c r="P399" s="90">
        <f>'内訳書(一括落札)'!P892</f>
        <v>199</v>
      </c>
      <c r="Q399" s="18" t="s">
        <v>34</v>
      </c>
      <c r="S399" s="126" t="str">
        <f>'内訳書(一括落札)'!Q892</f>
        <v>-</v>
      </c>
      <c r="T399" s="125" t="e">
        <f t="shared" si="187"/>
        <v>#VALUE!</v>
      </c>
    </row>
    <row r="400" spans="1:20" x14ac:dyDescent="0.15">
      <c r="A400" s="287" t="s">
        <v>1</v>
      </c>
      <c r="B400" s="288"/>
      <c r="C400" s="19" t="s">
        <v>36</v>
      </c>
      <c r="D400" s="20"/>
      <c r="E400" s="91">
        <f>'内訳書(一括落札)'!E893</f>
        <v>100</v>
      </c>
      <c r="F400" s="91">
        <f>'内訳書(一括落札)'!F893</f>
        <v>100</v>
      </c>
      <c r="G400" s="91">
        <f>'内訳書(一括落札)'!G893</f>
        <v>100</v>
      </c>
      <c r="H400" s="91">
        <f>'内訳書(一括落札)'!H893</f>
        <v>100</v>
      </c>
      <c r="I400" s="91">
        <f>'内訳書(一括落札)'!I893</f>
        <v>100</v>
      </c>
      <c r="J400" s="92">
        <f>'内訳書(一括落札)'!J893</f>
        <v>100</v>
      </c>
      <c r="K400" s="91">
        <f>'内訳書(一括落札)'!K893</f>
        <v>100</v>
      </c>
      <c r="L400" s="91">
        <f>'内訳書(一括落札)'!L893</f>
        <v>100</v>
      </c>
      <c r="M400" s="91">
        <f>'内訳書(一括落札)'!M893</f>
        <v>100</v>
      </c>
      <c r="N400" s="91">
        <f>'内訳書(一括落札)'!N893</f>
        <v>100</v>
      </c>
      <c r="O400" s="91">
        <f>'内訳書(一括落札)'!O893</f>
        <v>100</v>
      </c>
      <c r="P400" s="91">
        <f>'内訳書(一括落札)'!P893</f>
        <v>100</v>
      </c>
      <c r="Q400" s="21" t="s">
        <v>34</v>
      </c>
      <c r="S400" s="126" t="str">
        <f>'内訳書(一括落札)'!Q893</f>
        <v>-</v>
      </c>
      <c r="T400" s="125" t="e">
        <f t="shared" si="187"/>
        <v>#VALUE!</v>
      </c>
    </row>
    <row r="401" spans="1:20" x14ac:dyDescent="0.15">
      <c r="A401" s="289" t="s">
        <v>38</v>
      </c>
      <c r="B401" s="22" t="s">
        <v>3</v>
      </c>
      <c r="C401" s="22" t="s">
        <v>40</v>
      </c>
      <c r="D401" s="23"/>
      <c r="E401" s="93">
        <f>'内訳書(一括落札)'!E894</f>
        <v>0</v>
      </c>
      <c r="F401" s="93">
        <f>'内訳書(一括落札)'!F894</f>
        <v>0</v>
      </c>
      <c r="G401" s="93">
        <f>'内訳書(一括落札)'!G894</f>
        <v>0</v>
      </c>
      <c r="H401" s="93">
        <f>'内訳書(一括落札)'!H894</f>
        <v>0</v>
      </c>
      <c r="I401" s="93">
        <f>'内訳書(一括落札)'!I894</f>
        <v>0</v>
      </c>
      <c r="J401" s="93">
        <f>'内訳書(一括落札)'!J894</f>
        <v>0</v>
      </c>
      <c r="K401" s="93">
        <f>'内訳書(一括落札)'!K894</f>
        <v>0</v>
      </c>
      <c r="L401" s="93">
        <f>'内訳書(一括落札)'!L894</f>
        <v>0</v>
      </c>
      <c r="M401" s="93">
        <f>'内訳書(一括落札)'!M894</f>
        <v>0</v>
      </c>
      <c r="N401" s="94">
        <f>'内訳書(一括落札)'!N894</f>
        <v>42000</v>
      </c>
      <c r="O401" s="94">
        <f>'内訳書(一括落札)'!O894</f>
        <v>49000</v>
      </c>
      <c r="P401" s="94">
        <f>'内訳書(一括落札)'!P894</f>
        <v>40000</v>
      </c>
      <c r="Q401" s="21">
        <f>SUM(E401:P401)</f>
        <v>131000</v>
      </c>
      <c r="S401" s="126">
        <f>'内訳書(一括落札)'!Q894</f>
        <v>131000</v>
      </c>
      <c r="T401" s="125">
        <f t="shared" si="187"/>
        <v>0</v>
      </c>
    </row>
    <row r="402" spans="1:20" x14ac:dyDescent="0.15">
      <c r="A402" s="291"/>
      <c r="B402" s="22" t="s">
        <v>4</v>
      </c>
      <c r="C402" s="22" t="s">
        <v>40</v>
      </c>
      <c r="D402" s="23"/>
      <c r="E402" s="94">
        <f>'内訳書(一括落札)'!E895</f>
        <v>38000</v>
      </c>
      <c r="F402" s="94">
        <f>'内訳書(一括落札)'!F895</f>
        <v>38000</v>
      </c>
      <c r="G402" s="94">
        <f>'内訳書(一括落札)'!G895</f>
        <v>41000</v>
      </c>
      <c r="H402" s="94">
        <f>'内訳書(一括落札)'!H895</f>
        <v>44000</v>
      </c>
      <c r="I402" s="94">
        <f>'内訳書(一括落札)'!I895</f>
        <v>38000</v>
      </c>
      <c r="J402" s="94">
        <f>'内訳書(一括落札)'!J895</f>
        <v>39000</v>
      </c>
      <c r="K402" s="94">
        <f>'内訳書(一括落札)'!K895</f>
        <v>38000</v>
      </c>
      <c r="L402" s="94">
        <f>'内訳書(一括落札)'!L895</f>
        <v>37000</v>
      </c>
      <c r="M402" s="94">
        <f>'内訳書(一括落札)'!M895</f>
        <v>38000</v>
      </c>
      <c r="N402" s="94">
        <f>'内訳書(一括落札)'!N895</f>
        <v>0</v>
      </c>
      <c r="O402" s="94">
        <f>'内訳書(一括落札)'!O895</f>
        <v>0</v>
      </c>
      <c r="P402" s="94">
        <f>'内訳書(一括落札)'!P895</f>
        <v>0</v>
      </c>
      <c r="Q402" s="21">
        <f>SUM(E402:P402)</f>
        <v>351000</v>
      </c>
      <c r="S402" s="126">
        <f>'内訳書(一括落札)'!Q895</f>
        <v>351000</v>
      </c>
      <c r="T402" s="125">
        <f t="shared" si="187"/>
        <v>0</v>
      </c>
    </row>
    <row r="403" spans="1:20" x14ac:dyDescent="0.15">
      <c r="A403" s="292"/>
      <c r="B403" s="24" t="s">
        <v>0</v>
      </c>
      <c r="C403" s="24" t="s">
        <v>40</v>
      </c>
      <c r="D403" s="25"/>
      <c r="E403" s="26">
        <f t="shared" ref="E403:P403" si="193">SUM(E401:E402)</f>
        <v>38000</v>
      </c>
      <c r="F403" s="26">
        <f t="shared" si="193"/>
        <v>38000</v>
      </c>
      <c r="G403" s="26">
        <f t="shared" si="193"/>
        <v>41000</v>
      </c>
      <c r="H403" s="26">
        <f t="shared" si="193"/>
        <v>44000</v>
      </c>
      <c r="I403" s="26">
        <f t="shared" si="193"/>
        <v>38000</v>
      </c>
      <c r="J403" s="26">
        <f t="shared" si="193"/>
        <v>39000</v>
      </c>
      <c r="K403" s="26">
        <f t="shared" si="193"/>
        <v>38000</v>
      </c>
      <c r="L403" s="26">
        <f t="shared" si="193"/>
        <v>37000</v>
      </c>
      <c r="M403" s="26">
        <f t="shared" si="193"/>
        <v>38000</v>
      </c>
      <c r="N403" s="26">
        <f t="shared" si="193"/>
        <v>42000</v>
      </c>
      <c r="O403" s="26">
        <f t="shared" si="193"/>
        <v>49000</v>
      </c>
      <c r="P403" s="26">
        <f t="shared" si="193"/>
        <v>40000</v>
      </c>
      <c r="Q403" s="28">
        <f>SUM(E403:P403)</f>
        <v>482000</v>
      </c>
      <c r="S403" s="126">
        <f>'内訳書(一括落札)'!Q896</f>
        <v>482000</v>
      </c>
      <c r="T403" s="125">
        <f t="shared" si="187"/>
        <v>0</v>
      </c>
    </row>
    <row r="404" spans="1:20" x14ac:dyDescent="0.15">
      <c r="A404" s="293" t="s">
        <v>5</v>
      </c>
      <c r="B404" s="294"/>
      <c r="C404" s="29" t="s">
        <v>6</v>
      </c>
      <c r="D404" s="57"/>
      <c r="E404" s="30">
        <f t="shared" ref="E404:P404" si="194">$D404*E399*(185-E400)/100</f>
        <v>0</v>
      </c>
      <c r="F404" s="30">
        <f t="shared" si="194"/>
        <v>0</v>
      </c>
      <c r="G404" s="30">
        <f t="shared" si="194"/>
        <v>0</v>
      </c>
      <c r="H404" s="30">
        <f t="shared" si="194"/>
        <v>0</v>
      </c>
      <c r="I404" s="30">
        <f t="shared" si="194"/>
        <v>0</v>
      </c>
      <c r="J404" s="30">
        <f t="shared" si="194"/>
        <v>0</v>
      </c>
      <c r="K404" s="30">
        <f t="shared" si="194"/>
        <v>0</v>
      </c>
      <c r="L404" s="30">
        <f t="shared" si="194"/>
        <v>0</v>
      </c>
      <c r="M404" s="30">
        <f t="shared" si="194"/>
        <v>0</v>
      </c>
      <c r="N404" s="30">
        <f t="shared" si="194"/>
        <v>0</v>
      </c>
      <c r="O404" s="30">
        <f t="shared" si="194"/>
        <v>0</v>
      </c>
      <c r="P404" s="30">
        <f t="shared" si="194"/>
        <v>0</v>
      </c>
      <c r="Q404" s="31" t="s">
        <v>34</v>
      </c>
      <c r="S404" s="126" t="str">
        <f>'内訳書(一括落札)'!Q897</f>
        <v>-</v>
      </c>
      <c r="T404" s="125" t="e">
        <f t="shared" si="187"/>
        <v>#VALUE!</v>
      </c>
    </row>
    <row r="405" spans="1:20" x14ac:dyDescent="0.15">
      <c r="A405" s="32" t="s">
        <v>7</v>
      </c>
      <c r="B405" s="22" t="s">
        <v>3</v>
      </c>
      <c r="C405" s="22" t="s">
        <v>6</v>
      </c>
      <c r="D405" s="58"/>
      <c r="E405" s="33">
        <f t="shared" ref="E405:P405" si="195">$D405*E401</f>
        <v>0</v>
      </c>
      <c r="F405" s="33">
        <f t="shared" si="195"/>
        <v>0</v>
      </c>
      <c r="G405" s="33">
        <f t="shared" si="195"/>
        <v>0</v>
      </c>
      <c r="H405" s="33">
        <f t="shared" si="195"/>
        <v>0</v>
      </c>
      <c r="I405" s="33">
        <f t="shared" si="195"/>
        <v>0</v>
      </c>
      <c r="J405" s="33">
        <f t="shared" si="195"/>
        <v>0</v>
      </c>
      <c r="K405" s="33">
        <f t="shared" si="195"/>
        <v>0</v>
      </c>
      <c r="L405" s="33">
        <f t="shared" si="195"/>
        <v>0</v>
      </c>
      <c r="M405" s="33">
        <f t="shared" si="195"/>
        <v>0</v>
      </c>
      <c r="N405" s="33">
        <f t="shared" si="195"/>
        <v>0</v>
      </c>
      <c r="O405" s="33">
        <f t="shared" si="195"/>
        <v>0</v>
      </c>
      <c r="P405" s="33">
        <f t="shared" si="195"/>
        <v>0</v>
      </c>
      <c r="Q405" s="34" t="s">
        <v>34</v>
      </c>
      <c r="S405" s="126" t="str">
        <f>'内訳書(一括落札)'!Q898</f>
        <v>-</v>
      </c>
      <c r="T405" s="125" t="e">
        <f t="shared" si="187"/>
        <v>#VALUE!</v>
      </c>
    </row>
    <row r="406" spans="1:20" x14ac:dyDescent="0.15">
      <c r="A406" s="35"/>
      <c r="B406" s="22" t="s">
        <v>4</v>
      </c>
      <c r="C406" s="22" t="s">
        <v>6</v>
      </c>
      <c r="D406" s="58"/>
      <c r="E406" s="33">
        <f t="shared" ref="E406:P406" si="196">$D406*E402</f>
        <v>0</v>
      </c>
      <c r="F406" s="33">
        <f t="shared" si="196"/>
        <v>0</v>
      </c>
      <c r="G406" s="33">
        <f t="shared" si="196"/>
        <v>0</v>
      </c>
      <c r="H406" s="33">
        <f t="shared" si="196"/>
        <v>0</v>
      </c>
      <c r="I406" s="33">
        <f t="shared" si="196"/>
        <v>0</v>
      </c>
      <c r="J406" s="33">
        <f t="shared" si="196"/>
        <v>0</v>
      </c>
      <c r="K406" s="33">
        <f t="shared" si="196"/>
        <v>0</v>
      </c>
      <c r="L406" s="33">
        <f t="shared" si="196"/>
        <v>0</v>
      </c>
      <c r="M406" s="33">
        <f t="shared" si="196"/>
        <v>0</v>
      </c>
      <c r="N406" s="33">
        <f t="shared" si="196"/>
        <v>0</v>
      </c>
      <c r="O406" s="33">
        <f t="shared" si="196"/>
        <v>0</v>
      </c>
      <c r="P406" s="33">
        <f t="shared" si="196"/>
        <v>0</v>
      </c>
      <c r="Q406" s="34" t="s">
        <v>34</v>
      </c>
      <c r="S406" s="126" t="str">
        <f>'内訳書(一括落札)'!Q899</f>
        <v>-</v>
      </c>
      <c r="T406" s="125" t="e">
        <f t="shared" si="187"/>
        <v>#VALUE!</v>
      </c>
    </row>
    <row r="407" spans="1:20" x14ac:dyDescent="0.15">
      <c r="A407" s="295" t="s">
        <v>18</v>
      </c>
      <c r="B407" s="296"/>
      <c r="C407" s="29" t="s">
        <v>6</v>
      </c>
      <c r="D407" s="36"/>
      <c r="E407" s="59">
        <f t="shared" ref="E407:P407" si="197">ROUNDDOWN(SUM(E404:E406),0)</f>
        <v>0</v>
      </c>
      <c r="F407" s="59">
        <f t="shared" si="197"/>
        <v>0</v>
      </c>
      <c r="G407" s="59">
        <f t="shared" si="197"/>
        <v>0</v>
      </c>
      <c r="H407" s="59">
        <f t="shared" si="197"/>
        <v>0</v>
      </c>
      <c r="I407" s="59">
        <f t="shared" si="197"/>
        <v>0</v>
      </c>
      <c r="J407" s="60">
        <f t="shared" si="197"/>
        <v>0</v>
      </c>
      <c r="K407" s="37">
        <f t="shared" si="197"/>
        <v>0</v>
      </c>
      <c r="L407" s="37">
        <f t="shared" si="197"/>
        <v>0</v>
      </c>
      <c r="M407" s="37">
        <f t="shared" si="197"/>
        <v>0</v>
      </c>
      <c r="N407" s="37">
        <f t="shared" si="197"/>
        <v>0</v>
      </c>
      <c r="O407" s="37">
        <f t="shared" si="197"/>
        <v>0</v>
      </c>
      <c r="P407" s="37">
        <f t="shared" si="197"/>
        <v>0</v>
      </c>
      <c r="Q407" s="39">
        <f>SUM(E407:P407)</f>
        <v>0</v>
      </c>
      <c r="S407" s="126">
        <f>'内訳書(一括落札)'!Q900</f>
        <v>0</v>
      </c>
      <c r="T407" s="125">
        <f t="shared" si="187"/>
        <v>0</v>
      </c>
    </row>
    <row r="408" spans="1:20" x14ac:dyDescent="0.15">
      <c r="A408" s="2"/>
      <c r="B408" s="2"/>
      <c r="C408" s="2"/>
      <c r="D408" s="2"/>
      <c r="E408" s="61"/>
      <c r="F408" s="61"/>
      <c r="G408" s="61"/>
      <c r="H408" s="61"/>
      <c r="I408" s="61"/>
      <c r="J408" s="61"/>
      <c r="K408" s="2"/>
      <c r="L408" s="2"/>
      <c r="M408" s="2"/>
      <c r="N408" s="2"/>
      <c r="O408" s="2"/>
      <c r="P408" s="305"/>
      <c r="Q408" s="305"/>
      <c r="S408" s="126">
        <f>'内訳書(一括落札)'!Q901</f>
        <v>0</v>
      </c>
      <c r="T408" s="125">
        <f t="shared" si="187"/>
        <v>0</v>
      </c>
    </row>
    <row r="409" spans="1:20" x14ac:dyDescent="0.15">
      <c r="A409" s="301" t="s">
        <v>207</v>
      </c>
      <c r="B409" s="302"/>
      <c r="C409" s="14" t="s">
        <v>2</v>
      </c>
      <c r="D409" s="14" t="s">
        <v>10</v>
      </c>
      <c r="E409" s="84" t="str">
        <f>'内訳書(一括落札)'!E902</f>
        <v>2021/10</v>
      </c>
      <c r="F409" s="84" t="str">
        <f>'内訳書(一括落札)'!F902</f>
        <v>2021/11</v>
      </c>
      <c r="G409" s="84" t="str">
        <f>'内訳書(一括落札)'!G902</f>
        <v>2021/12</v>
      </c>
      <c r="H409" s="84" t="str">
        <f>'内訳書(一括落札)'!H902</f>
        <v>2022/1</v>
      </c>
      <c r="I409" s="84" t="str">
        <f>'内訳書(一括落札)'!I902</f>
        <v>2022/2</v>
      </c>
      <c r="J409" s="84" t="str">
        <f>'内訳書(一括落札)'!J902</f>
        <v>2022/3</v>
      </c>
      <c r="K409" s="84" t="str">
        <f>'内訳書(一括落札)'!K902</f>
        <v>2022/4</v>
      </c>
      <c r="L409" s="84" t="str">
        <f>'内訳書(一括落札)'!L902</f>
        <v>2022/5</v>
      </c>
      <c r="M409" s="84" t="str">
        <f>'内訳書(一括落札)'!M902</f>
        <v>2022/6</v>
      </c>
      <c r="N409" s="84" t="str">
        <f>'内訳書(一括落札)'!N902</f>
        <v>2022/7</v>
      </c>
      <c r="O409" s="84" t="str">
        <f>'内訳書(一括落札)'!O902</f>
        <v>2022/8</v>
      </c>
      <c r="P409" s="84" t="str">
        <f>'内訳書(一括落札)'!P902</f>
        <v>2022/9</v>
      </c>
      <c r="Q409" s="15" t="s">
        <v>8</v>
      </c>
      <c r="S409" s="126" t="str">
        <f>'内訳書(一括落札)'!Q902</f>
        <v>年間合計</v>
      </c>
      <c r="T409" s="125" t="e">
        <f t="shared" si="155"/>
        <v>#VALUE!</v>
      </c>
    </row>
    <row r="410" spans="1:20" x14ac:dyDescent="0.15">
      <c r="A410" s="299" t="s">
        <v>32</v>
      </c>
      <c r="B410" s="300"/>
      <c r="C410" s="16" t="s">
        <v>33</v>
      </c>
      <c r="D410" s="17"/>
      <c r="E410" s="85">
        <f>'内訳書(一括落札)'!E903</f>
        <v>39</v>
      </c>
      <c r="F410" s="85">
        <f>'内訳書(一括落札)'!F903</f>
        <v>39</v>
      </c>
      <c r="G410" s="85">
        <f>'内訳書(一括落札)'!G903</f>
        <v>39</v>
      </c>
      <c r="H410" s="85">
        <f>'内訳書(一括落札)'!H903</f>
        <v>39</v>
      </c>
      <c r="I410" s="85">
        <f>'内訳書(一括落札)'!I903</f>
        <v>39</v>
      </c>
      <c r="J410" s="85">
        <f>'内訳書(一括落札)'!J903</f>
        <v>39</v>
      </c>
      <c r="K410" s="85">
        <f>'内訳書(一括落札)'!K903</f>
        <v>39</v>
      </c>
      <c r="L410" s="85">
        <f>'内訳書(一括落札)'!L903</f>
        <v>39</v>
      </c>
      <c r="M410" s="85">
        <f>'内訳書(一括落札)'!M903</f>
        <v>39</v>
      </c>
      <c r="N410" s="85">
        <f>'内訳書(一括落札)'!N903</f>
        <v>39</v>
      </c>
      <c r="O410" s="85">
        <f>'内訳書(一括落札)'!O903</f>
        <v>39</v>
      </c>
      <c r="P410" s="85">
        <f>'内訳書(一括落札)'!P903</f>
        <v>39</v>
      </c>
      <c r="Q410" s="18" t="s">
        <v>34</v>
      </c>
      <c r="S410" s="126" t="str">
        <f>'内訳書(一括落札)'!Q903</f>
        <v>-</v>
      </c>
      <c r="T410" s="125" t="e">
        <f t="shared" si="155"/>
        <v>#VALUE!</v>
      </c>
    </row>
    <row r="411" spans="1:20" x14ac:dyDescent="0.15">
      <c r="A411" s="287" t="s">
        <v>1</v>
      </c>
      <c r="B411" s="288"/>
      <c r="C411" s="19" t="s">
        <v>36</v>
      </c>
      <c r="D411" s="20"/>
      <c r="E411" s="86">
        <f>'内訳書(一括落札)'!E904</f>
        <v>100</v>
      </c>
      <c r="F411" s="86">
        <f>'内訳書(一括落札)'!F904</f>
        <v>100</v>
      </c>
      <c r="G411" s="86">
        <f>'内訳書(一括落札)'!G904</f>
        <v>100</v>
      </c>
      <c r="H411" s="86">
        <f>'内訳書(一括落札)'!H904</f>
        <v>100</v>
      </c>
      <c r="I411" s="86">
        <f>'内訳書(一括落札)'!I904</f>
        <v>100</v>
      </c>
      <c r="J411" s="87">
        <f>'内訳書(一括落札)'!J904</f>
        <v>100</v>
      </c>
      <c r="K411" s="86">
        <f>'内訳書(一括落札)'!K904</f>
        <v>100</v>
      </c>
      <c r="L411" s="86">
        <f>'内訳書(一括落札)'!L904</f>
        <v>100</v>
      </c>
      <c r="M411" s="86">
        <f>'内訳書(一括落札)'!M904</f>
        <v>100</v>
      </c>
      <c r="N411" s="86">
        <f>'内訳書(一括落札)'!N904</f>
        <v>100</v>
      </c>
      <c r="O411" s="86">
        <f>'内訳書(一括落札)'!O904</f>
        <v>100</v>
      </c>
      <c r="P411" s="86">
        <f>'内訳書(一括落札)'!P904</f>
        <v>100</v>
      </c>
      <c r="Q411" s="21" t="s">
        <v>34</v>
      </c>
      <c r="S411" s="126" t="str">
        <f>'内訳書(一括落札)'!Q904</f>
        <v>-</v>
      </c>
      <c r="T411" s="125" t="e">
        <f t="shared" si="155"/>
        <v>#VALUE!</v>
      </c>
    </row>
    <row r="412" spans="1:20" x14ac:dyDescent="0.15">
      <c r="A412" s="289" t="s">
        <v>38</v>
      </c>
      <c r="B412" s="22" t="s">
        <v>3</v>
      </c>
      <c r="C412" s="22" t="s">
        <v>40</v>
      </c>
      <c r="D412" s="23"/>
      <c r="E412" s="88">
        <f>'内訳書(一括落札)'!E905</f>
        <v>0</v>
      </c>
      <c r="F412" s="88">
        <f>'内訳書(一括落札)'!F905</f>
        <v>0</v>
      </c>
      <c r="G412" s="88">
        <f>'内訳書(一括落札)'!G905</f>
        <v>0</v>
      </c>
      <c r="H412" s="88">
        <f>'内訳書(一括落札)'!H905</f>
        <v>0</v>
      </c>
      <c r="I412" s="88">
        <f>'内訳書(一括落札)'!I905</f>
        <v>0</v>
      </c>
      <c r="J412" s="88">
        <f>'内訳書(一括落札)'!J905</f>
        <v>0</v>
      </c>
      <c r="K412" s="88">
        <f>'内訳書(一括落札)'!K905</f>
        <v>0</v>
      </c>
      <c r="L412" s="88">
        <f>'内訳書(一括落札)'!L905</f>
        <v>0</v>
      </c>
      <c r="M412" s="88">
        <f>'内訳書(一括落札)'!M905</f>
        <v>0</v>
      </c>
      <c r="N412" s="89">
        <f>'内訳書(一括落札)'!N905</f>
        <v>13500</v>
      </c>
      <c r="O412" s="89">
        <f>'内訳書(一括落札)'!O905</f>
        <v>17000</v>
      </c>
      <c r="P412" s="89">
        <f>'内訳書(一括落札)'!P905</f>
        <v>14000</v>
      </c>
      <c r="Q412" s="21">
        <f>SUM(E412:P412)</f>
        <v>44500</v>
      </c>
      <c r="S412" s="126">
        <f>'内訳書(一括落札)'!Q905</f>
        <v>44500</v>
      </c>
      <c r="T412" s="125">
        <f t="shared" si="155"/>
        <v>0</v>
      </c>
    </row>
    <row r="413" spans="1:20" x14ac:dyDescent="0.15">
      <c r="A413" s="291"/>
      <c r="B413" s="22" t="s">
        <v>4</v>
      </c>
      <c r="C413" s="22" t="s">
        <v>40</v>
      </c>
      <c r="D413" s="23"/>
      <c r="E413" s="89">
        <f>'内訳書(一括落札)'!E906</f>
        <v>10300</v>
      </c>
      <c r="F413" s="89">
        <f>'内訳書(一括落札)'!F906</f>
        <v>11400</v>
      </c>
      <c r="G413" s="89">
        <f>'内訳書(一括落札)'!G906</f>
        <v>16700</v>
      </c>
      <c r="H413" s="89">
        <f>'内訳書(一括落札)'!H906</f>
        <v>18800</v>
      </c>
      <c r="I413" s="89">
        <f>'内訳書(一括落札)'!I906</f>
        <v>14700</v>
      </c>
      <c r="J413" s="89">
        <f>'内訳書(一括落札)'!J906</f>
        <v>14700</v>
      </c>
      <c r="K413" s="89">
        <f>'内訳書(一括落札)'!K906</f>
        <v>10600</v>
      </c>
      <c r="L413" s="89">
        <f>'内訳書(一括落札)'!L906</f>
        <v>9300</v>
      </c>
      <c r="M413" s="89">
        <f>'内訳書(一括落札)'!M906</f>
        <v>11900</v>
      </c>
      <c r="N413" s="89">
        <f>'内訳書(一括落札)'!N906</f>
        <v>0</v>
      </c>
      <c r="O413" s="89">
        <f>'内訳書(一括落札)'!O906</f>
        <v>0</v>
      </c>
      <c r="P413" s="89">
        <f>'内訳書(一括落札)'!P906</f>
        <v>0</v>
      </c>
      <c r="Q413" s="21">
        <f>SUM(E413:P413)</f>
        <v>118400</v>
      </c>
      <c r="S413" s="126">
        <f>'内訳書(一括落札)'!Q906</f>
        <v>118400</v>
      </c>
      <c r="T413" s="125">
        <f t="shared" si="155"/>
        <v>0</v>
      </c>
    </row>
    <row r="414" spans="1:20" x14ac:dyDescent="0.15">
      <c r="A414" s="292"/>
      <c r="B414" s="24" t="s">
        <v>0</v>
      </c>
      <c r="C414" s="24" t="s">
        <v>40</v>
      </c>
      <c r="D414" s="25"/>
      <c r="E414" s="26">
        <f t="shared" ref="E414:P414" si="198">SUM(E412:E413)</f>
        <v>10300</v>
      </c>
      <c r="F414" s="26">
        <f t="shared" si="198"/>
        <v>11400</v>
      </c>
      <c r="G414" s="26">
        <f t="shared" si="198"/>
        <v>16700</v>
      </c>
      <c r="H414" s="26">
        <f t="shared" si="198"/>
        <v>18800</v>
      </c>
      <c r="I414" s="26">
        <f t="shared" si="198"/>
        <v>14700</v>
      </c>
      <c r="J414" s="26">
        <f t="shared" si="198"/>
        <v>14700</v>
      </c>
      <c r="K414" s="26">
        <f t="shared" si="198"/>
        <v>10600</v>
      </c>
      <c r="L414" s="26">
        <f t="shared" si="198"/>
        <v>9300</v>
      </c>
      <c r="M414" s="26">
        <f t="shared" si="198"/>
        <v>11900</v>
      </c>
      <c r="N414" s="26">
        <f t="shared" si="198"/>
        <v>13500</v>
      </c>
      <c r="O414" s="26">
        <f t="shared" si="198"/>
        <v>17000</v>
      </c>
      <c r="P414" s="26">
        <f t="shared" si="198"/>
        <v>14000</v>
      </c>
      <c r="Q414" s="28">
        <f>SUM(E414:P414)</f>
        <v>162900</v>
      </c>
      <c r="S414" s="126">
        <f>'内訳書(一括落札)'!Q907</f>
        <v>162900</v>
      </c>
      <c r="T414" s="125">
        <f t="shared" si="155"/>
        <v>0</v>
      </c>
    </row>
    <row r="415" spans="1:20" x14ac:dyDescent="0.15">
      <c r="A415" s="293" t="s">
        <v>5</v>
      </c>
      <c r="B415" s="294"/>
      <c r="C415" s="29" t="s">
        <v>6</v>
      </c>
      <c r="D415" s="57"/>
      <c r="E415" s="30">
        <f t="shared" ref="E415:G415" si="199">$D415*E410*(185-E411)/100</f>
        <v>0</v>
      </c>
      <c r="F415" s="30">
        <f t="shared" si="199"/>
        <v>0</v>
      </c>
      <c r="G415" s="30">
        <f t="shared" si="199"/>
        <v>0</v>
      </c>
      <c r="H415" s="30">
        <f>$D415*H410*(185-H411)/100</f>
        <v>0</v>
      </c>
      <c r="I415" s="30">
        <f t="shared" ref="I415:J415" si="200">$D415*I410*(185-I411)/100</f>
        <v>0</v>
      </c>
      <c r="J415" s="30">
        <f t="shared" si="200"/>
        <v>0</v>
      </c>
      <c r="K415" s="30">
        <f>$D415*K410*(185-K411)/100</f>
        <v>0</v>
      </c>
      <c r="L415" s="30">
        <f t="shared" ref="L415:P415" si="201">$D415*L410*(185-L411)/100</f>
        <v>0</v>
      </c>
      <c r="M415" s="30">
        <f t="shared" si="201"/>
        <v>0</v>
      </c>
      <c r="N415" s="30">
        <f t="shared" si="201"/>
        <v>0</v>
      </c>
      <c r="O415" s="30">
        <f t="shared" si="201"/>
        <v>0</v>
      </c>
      <c r="P415" s="30">
        <f t="shared" si="201"/>
        <v>0</v>
      </c>
      <c r="Q415" s="31" t="s">
        <v>34</v>
      </c>
      <c r="S415" s="126" t="str">
        <f>'内訳書(一括落札)'!Q908</f>
        <v>-</v>
      </c>
      <c r="T415" s="125" t="e">
        <f t="shared" si="155"/>
        <v>#VALUE!</v>
      </c>
    </row>
    <row r="416" spans="1:20" x14ac:dyDescent="0.15">
      <c r="A416" s="32" t="s">
        <v>7</v>
      </c>
      <c r="B416" s="22" t="s">
        <v>3</v>
      </c>
      <c r="C416" s="22" t="s">
        <v>6</v>
      </c>
      <c r="D416" s="58"/>
      <c r="E416" s="33">
        <f t="shared" ref="E416:J417" si="202">$D416*E412</f>
        <v>0</v>
      </c>
      <c r="F416" s="33">
        <f t="shared" si="202"/>
        <v>0</v>
      </c>
      <c r="G416" s="33">
        <f t="shared" si="202"/>
        <v>0</v>
      </c>
      <c r="H416" s="33">
        <f t="shared" si="202"/>
        <v>0</v>
      </c>
      <c r="I416" s="33">
        <f t="shared" si="202"/>
        <v>0</v>
      </c>
      <c r="J416" s="33">
        <f t="shared" si="202"/>
        <v>0</v>
      </c>
      <c r="K416" s="33">
        <f>$D416*K412</f>
        <v>0</v>
      </c>
      <c r="L416" s="33">
        <f t="shared" ref="L416:P417" si="203">$D416*L412</f>
        <v>0</v>
      </c>
      <c r="M416" s="33">
        <f t="shared" si="203"/>
        <v>0</v>
      </c>
      <c r="N416" s="33">
        <f t="shared" si="203"/>
        <v>0</v>
      </c>
      <c r="O416" s="33">
        <f t="shared" si="203"/>
        <v>0</v>
      </c>
      <c r="P416" s="33">
        <f t="shared" si="203"/>
        <v>0</v>
      </c>
      <c r="Q416" s="34" t="s">
        <v>34</v>
      </c>
      <c r="S416" s="126" t="str">
        <f>'内訳書(一括落札)'!Q909</f>
        <v>-</v>
      </c>
      <c r="T416" s="125" t="e">
        <f t="shared" si="155"/>
        <v>#VALUE!</v>
      </c>
    </row>
    <row r="417" spans="1:20" x14ac:dyDescent="0.15">
      <c r="A417" s="35"/>
      <c r="B417" s="22" t="s">
        <v>4</v>
      </c>
      <c r="C417" s="22" t="s">
        <v>6</v>
      </c>
      <c r="D417" s="58"/>
      <c r="E417" s="33">
        <f t="shared" si="202"/>
        <v>0</v>
      </c>
      <c r="F417" s="33">
        <f t="shared" si="202"/>
        <v>0</v>
      </c>
      <c r="G417" s="33">
        <f t="shared" si="202"/>
        <v>0</v>
      </c>
      <c r="H417" s="33">
        <f t="shared" si="202"/>
        <v>0</v>
      </c>
      <c r="I417" s="33">
        <f t="shared" si="202"/>
        <v>0</v>
      </c>
      <c r="J417" s="33">
        <f t="shared" si="202"/>
        <v>0</v>
      </c>
      <c r="K417" s="33">
        <f>$D417*K413</f>
        <v>0</v>
      </c>
      <c r="L417" s="33">
        <f t="shared" si="203"/>
        <v>0</v>
      </c>
      <c r="M417" s="33">
        <f t="shared" si="203"/>
        <v>0</v>
      </c>
      <c r="N417" s="33">
        <f t="shared" si="203"/>
        <v>0</v>
      </c>
      <c r="O417" s="33">
        <f t="shared" si="203"/>
        <v>0</v>
      </c>
      <c r="P417" s="33">
        <f t="shared" si="203"/>
        <v>0</v>
      </c>
      <c r="Q417" s="34" t="s">
        <v>34</v>
      </c>
      <c r="S417" s="126" t="str">
        <f>'内訳書(一括落札)'!Q910</f>
        <v>-</v>
      </c>
      <c r="T417" s="125" t="e">
        <f t="shared" si="155"/>
        <v>#VALUE!</v>
      </c>
    </row>
    <row r="418" spans="1:20" x14ac:dyDescent="0.15">
      <c r="A418" s="295" t="s">
        <v>18</v>
      </c>
      <c r="B418" s="296"/>
      <c r="C418" s="29" t="s">
        <v>6</v>
      </c>
      <c r="D418" s="36"/>
      <c r="E418" s="59">
        <f t="shared" ref="E418:P418" si="204">ROUNDDOWN(SUM(E415:E417),0)</f>
        <v>0</v>
      </c>
      <c r="F418" s="59">
        <f t="shared" si="204"/>
        <v>0</v>
      </c>
      <c r="G418" s="59">
        <f t="shared" si="204"/>
        <v>0</v>
      </c>
      <c r="H418" s="59">
        <f t="shared" si="204"/>
        <v>0</v>
      </c>
      <c r="I418" s="59">
        <f t="shared" si="204"/>
        <v>0</v>
      </c>
      <c r="J418" s="60">
        <f t="shared" si="204"/>
        <v>0</v>
      </c>
      <c r="K418" s="37">
        <f t="shared" si="204"/>
        <v>0</v>
      </c>
      <c r="L418" s="37">
        <f t="shared" si="204"/>
        <v>0</v>
      </c>
      <c r="M418" s="37">
        <f t="shared" si="204"/>
        <v>0</v>
      </c>
      <c r="N418" s="37">
        <f t="shared" si="204"/>
        <v>0</v>
      </c>
      <c r="O418" s="37">
        <f t="shared" si="204"/>
        <v>0</v>
      </c>
      <c r="P418" s="37">
        <f t="shared" si="204"/>
        <v>0</v>
      </c>
      <c r="Q418" s="39">
        <f>SUM(E418:P418)</f>
        <v>0</v>
      </c>
      <c r="S418" s="126">
        <f>'内訳書(一括落札)'!Q911</f>
        <v>0</v>
      </c>
      <c r="T418" s="125">
        <f t="shared" si="155"/>
        <v>0</v>
      </c>
    </row>
    <row r="419" spans="1:20" x14ac:dyDescent="0.15">
      <c r="A419" s="2"/>
      <c r="B419" s="2"/>
      <c r="C419" s="2"/>
      <c r="D419" s="2"/>
      <c r="E419" s="61"/>
      <c r="F419" s="61"/>
      <c r="G419" s="61"/>
      <c r="H419" s="61"/>
      <c r="I419" s="61"/>
      <c r="J419" s="61"/>
      <c r="K419" s="2"/>
      <c r="L419" s="2"/>
      <c r="M419" s="2"/>
      <c r="N419" s="2"/>
      <c r="O419" s="2"/>
      <c r="P419" s="2"/>
      <c r="Q419" s="2"/>
      <c r="S419" s="126">
        <f>'内訳書(一括落札)'!Q912</f>
        <v>0</v>
      </c>
      <c r="T419" s="125">
        <f t="shared" si="155"/>
        <v>0</v>
      </c>
    </row>
    <row r="420" spans="1:20" x14ac:dyDescent="0.15">
      <c r="A420" s="301" t="s">
        <v>208</v>
      </c>
      <c r="B420" s="302"/>
      <c r="C420" s="14" t="s">
        <v>2</v>
      </c>
      <c r="D420" s="14" t="s">
        <v>10</v>
      </c>
      <c r="E420" s="84" t="str">
        <f>'内訳書(一括落札)'!E913</f>
        <v>2021/10</v>
      </c>
      <c r="F420" s="84" t="str">
        <f>'内訳書(一括落札)'!F913</f>
        <v>2021/11</v>
      </c>
      <c r="G420" s="84" t="str">
        <f>'内訳書(一括落札)'!G913</f>
        <v>2021/12</v>
      </c>
      <c r="H420" s="84" t="str">
        <f>'内訳書(一括落札)'!H913</f>
        <v>2022/1</v>
      </c>
      <c r="I420" s="84" t="str">
        <f>'内訳書(一括落札)'!I913</f>
        <v>2022/2</v>
      </c>
      <c r="J420" s="84" t="str">
        <f>'内訳書(一括落札)'!J913</f>
        <v>2022/3</v>
      </c>
      <c r="K420" s="84" t="str">
        <f>'内訳書(一括落札)'!K913</f>
        <v>2022/4</v>
      </c>
      <c r="L420" s="84" t="str">
        <f>'内訳書(一括落札)'!L913</f>
        <v>2022/5</v>
      </c>
      <c r="M420" s="84" t="str">
        <f>'内訳書(一括落札)'!M913</f>
        <v>2022/6</v>
      </c>
      <c r="N420" s="84" t="str">
        <f>'内訳書(一括落札)'!N913</f>
        <v>2022/7</v>
      </c>
      <c r="O420" s="84" t="str">
        <f>'内訳書(一括落札)'!O913</f>
        <v>2022/8</v>
      </c>
      <c r="P420" s="84" t="str">
        <f>'内訳書(一括落札)'!P913</f>
        <v>2022/9</v>
      </c>
      <c r="Q420" s="15" t="s">
        <v>8</v>
      </c>
      <c r="S420" s="126" t="str">
        <f>'内訳書(一括落札)'!Q913</f>
        <v>年間合計</v>
      </c>
      <c r="T420" s="125" t="e">
        <f t="shared" si="155"/>
        <v>#VALUE!</v>
      </c>
    </row>
    <row r="421" spans="1:20" x14ac:dyDescent="0.15">
      <c r="A421" s="299" t="s">
        <v>32</v>
      </c>
      <c r="B421" s="300"/>
      <c r="C421" s="16" t="s">
        <v>33</v>
      </c>
      <c r="D421" s="17"/>
      <c r="E421" s="90">
        <f>'内訳書(一括落札)'!E914</f>
        <v>317</v>
      </c>
      <c r="F421" s="90">
        <f>'内訳書(一括落札)'!F914</f>
        <v>317</v>
      </c>
      <c r="G421" s="90">
        <f>'内訳書(一括落札)'!G914</f>
        <v>317</v>
      </c>
      <c r="H421" s="90">
        <f>'内訳書(一括落札)'!H914</f>
        <v>317</v>
      </c>
      <c r="I421" s="90">
        <f>'内訳書(一括落札)'!I914</f>
        <v>317</v>
      </c>
      <c r="J421" s="90">
        <f>'内訳書(一括落札)'!J914</f>
        <v>317</v>
      </c>
      <c r="K421" s="90">
        <f>'内訳書(一括落札)'!K914</f>
        <v>317</v>
      </c>
      <c r="L421" s="90">
        <f>'内訳書(一括落札)'!L914</f>
        <v>317</v>
      </c>
      <c r="M421" s="90">
        <f>'内訳書(一括落札)'!M914</f>
        <v>317</v>
      </c>
      <c r="N421" s="90">
        <f>'内訳書(一括落札)'!N914</f>
        <v>317</v>
      </c>
      <c r="O421" s="90">
        <f>'内訳書(一括落札)'!O914</f>
        <v>317</v>
      </c>
      <c r="P421" s="90">
        <f>'内訳書(一括落札)'!P914</f>
        <v>317</v>
      </c>
      <c r="Q421" s="18" t="s">
        <v>34</v>
      </c>
      <c r="S421" s="126" t="str">
        <f>'内訳書(一括落札)'!Q914</f>
        <v>-</v>
      </c>
      <c r="T421" s="125" t="e">
        <f t="shared" si="155"/>
        <v>#VALUE!</v>
      </c>
    </row>
    <row r="422" spans="1:20" x14ac:dyDescent="0.15">
      <c r="A422" s="287" t="s">
        <v>1</v>
      </c>
      <c r="B422" s="288"/>
      <c r="C422" s="19" t="s">
        <v>36</v>
      </c>
      <c r="D422" s="20"/>
      <c r="E422" s="91">
        <f>'内訳書(一括落札)'!E915</f>
        <v>100</v>
      </c>
      <c r="F422" s="91">
        <f>'内訳書(一括落札)'!F915</f>
        <v>100</v>
      </c>
      <c r="G422" s="91">
        <f>'内訳書(一括落札)'!G915</f>
        <v>100</v>
      </c>
      <c r="H422" s="91">
        <f>'内訳書(一括落札)'!H915</f>
        <v>100</v>
      </c>
      <c r="I422" s="91">
        <f>'内訳書(一括落札)'!I915</f>
        <v>100</v>
      </c>
      <c r="J422" s="92">
        <f>'内訳書(一括落札)'!J915</f>
        <v>100</v>
      </c>
      <c r="K422" s="91">
        <f>'内訳書(一括落札)'!K915</f>
        <v>100</v>
      </c>
      <c r="L422" s="91">
        <f>'内訳書(一括落札)'!L915</f>
        <v>100</v>
      </c>
      <c r="M422" s="91">
        <f>'内訳書(一括落札)'!M915</f>
        <v>100</v>
      </c>
      <c r="N422" s="91">
        <f>'内訳書(一括落札)'!N915</f>
        <v>100</v>
      </c>
      <c r="O422" s="91">
        <f>'内訳書(一括落札)'!O915</f>
        <v>100</v>
      </c>
      <c r="P422" s="91">
        <f>'内訳書(一括落札)'!P915</f>
        <v>100</v>
      </c>
      <c r="Q422" s="21" t="s">
        <v>34</v>
      </c>
      <c r="S422" s="126" t="str">
        <f>'内訳書(一括落札)'!Q915</f>
        <v>-</v>
      </c>
      <c r="T422" s="125" t="e">
        <f t="shared" si="155"/>
        <v>#VALUE!</v>
      </c>
    </row>
    <row r="423" spans="1:20" x14ac:dyDescent="0.15">
      <c r="A423" s="289" t="s">
        <v>38</v>
      </c>
      <c r="B423" s="22" t="s">
        <v>3</v>
      </c>
      <c r="C423" s="22" t="s">
        <v>40</v>
      </c>
      <c r="D423" s="23"/>
      <c r="E423" s="93">
        <f>'内訳書(一括落札)'!E916</f>
        <v>0</v>
      </c>
      <c r="F423" s="93">
        <f>'内訳書(一括落札)'!F916</f>
        <v>0</v>
      </c>
      <c r="G423" s="93">
        <f>'内訳書(一括落札)'!G916</f>
        <v>0</v>
      </c>
      <c r="H423" s="93">
        <f>'内訳書(一括落札)'!H916</f>
        <v>0</v>
      </c>
      <c r="I423" s="93">
        <f>'内訳書(一括落札)'!I916</f>
        <v>0</v>
      </c>
      <c r="J423" s="93">
        <f>'内訳書(一括落札)'!J916</f>
        <v>0</v>
      </c>
      <c r="K423" s="93">
        <f>'内訳書(一括落札)'!K916</f>
        <v>0</v>
      </c>
      <c r="L423" s="93">
        <f>'内訳書(一括落札)'!L916</f>
        <v>0</v>
      </c>
      <c r="M423" s="93">
        <f>'内訳書(一括落札)'!M916</f>
        <v>0</v>
      </c>
      <c r="N423" s="94">
        <f>'内訳書(一括落札)'!N916</f>
        <v>53760</v>
      </c>
      <c r="O423" s="94">
        <f>'内訳書(一括落札)'!O916</f>
        <v>48290</v>
      </c>
      <c r="P423" s="94">
        <f>'内訳書(一括落札)'!P916</f>
        <v>38530</v>
      </c>
      <c r="Q423" s="21">
        <f>SUM(E423:P423)</f>
        <v>140580</v>
      </c>
      <c r="S423" s="126">
        <f>'内訳書(一括落札)'!Q916</f>
        <v>140580</v>
      </c>
      <c r="T423" s="125">
        <f t="shared" si="155"/>
        <v>0</v>
      </c>
    </row>
    <row r="424" spans="1:20" x14ac:dyDescent="0.15">
      <c r="A424" s="291"/>
      <c r="B424" s="22" t="s">
        <v>4</v>
      </c>
      <c r="C424" s="22" t="s">
        <v>40</v>
      </c>
      <c r="D424" s="23"/>
      <c r="E424" s="94">
        <f>'内訳書(一括落札)'!E917</f>
        <v>39040</v>
      </c>
      <c r="F424" s="94">
        <f>'内訳書(一括落札)'!F917</f>
        <v>37180</v>
      </c>
      <c r="G424" s="94">
        <f>'内訳書(一括落札)'!G917</f>
        <v>36520</v>
      </c>
      <c r="H424" s="94">
        <f>'内訳書(一括落札)'!H917</f>
        <v>34340</v>
      </c>
      <c r="I424" s="94">
        <f>'内訳書(一括落札)'!I917</f>
        <v>36630</v>
      </c>
      <c r="J424" s="94">
        <f>'内訳書(一括落札)'!J917</f>
        <v>30950</v>
      </c>
      <c r="K424" s="94">
        <f>'内訳書(一括落札)'!K917</f>
        <v>29780</v>
      </c>
      <c r="L424" s="94">
        <f>'内訳書(一括落札)'!L917</f>
        <v>32760</v>
      </c>
      <c r="M424" s="94">
        <f>'内訳書(一括落札)'!M917</f>
        <v>38450</v>
      </c>
      <c r="N424" s="94">
        <f>'内訳書(一括落札)'!N917</f>
        <v>0</v>
      </c>
      <c r="O424" s="94">
        <f>'内訳書(一括落札)'!O917</f>
        <v>0</v>
      </c>
      <c r="P424" s="94">
        <f>'内訳書(一括落札)'!P917</f>
        <v>0</v>
      </c>
      <c r="Q424" s="21">
        <f>SUM(E424:P424)</f>
        <v>315650</v>
      </c>
      <c r="S424" s="126">
        <f>'内訳書(一括落札)'!Q917</f>
        <v>315650</v>
      </c>
      <c r="T424" s="125">
        <f t="shared" si="155"/>
        <v>0</v>
      </c>
    </row>
    <row r="425" spans="1:20" x14ac:dyDescent="0.15">
      <c r="A425" s="292"/>
      <c r="B425" s="24" t="s">
        <v>0</v>
      </c>
      <c r="C425" s="24" t="s">
        <v>40</v>
      </c>
      <c r="D425" s="25"/>
      <c r="E425" s="26">
        <f t="shared" ref="E425:P425" si="205">SUM(E423:E424)</f>
        <v>39040</v>
      </c>
      <c r="F425" s="26">
        <f t="shared" si="205"/>
        <v>37180</v>
      </c>
      <c r="G425" s="26">
        <f t="shared" si="205"/>
        <v>36520</v>
      </c>
      <c r="H425" s="26">
        <f t="shared" si="205"/>
        <v>34340</v>
      </c>
      <c r="I425" s="26">
        <f t="shared" si="205"/>
        <v>36630</v>
      </c>
      <c r="J425" s="26">
        <f t="shared" si="205"/>
        <v>30950</v>
      </c>
      <c r="K425" s="26">
        <f t="shared" si="205"/>
        <v>29780</v>
      </c>
      <c r="L425" s="26">
        <f t="shared" si="205"/>
        <v>32760</v>
      </c>
      <c r="M425" s="26">
        <f t="shared" si="205"/>
        <v>38450</v>
      </c>
      <c r="N425" s="26">
        <f t="shared" si="205"/>
        <v>53760</v>
      </c>
      <c r="O425" s="26">
        <f t="shared" si="205"/>
        <v>48290</v>
      </c>
      <c r="P425" s="26">
        <f t="shared" si="205"/>
        <v>38530</v>
      </c>
      <c r="Q425" s="28">
        <f>SUM(E425:P425)</f>
        <v>456230</v>
      </c>
      <c r="S425" s="126">
        <f>'内訳書(一括落札)'!Q918</f>
        <v>456230</v>
      </c>
      <c r="T425" s="125">
        <f t="shared" si="155"/>
        <v>0</v>
      </c>
    </row>
    <row r="426" spans="1:20" x14ac:dyDescent="0.15">
      <c r="A426" s="293" t="s">
        <v>5</v>
      </c>
      <c r="B426" s="294"/>
      <c r="C426" s="29" t="s">
        <v>6</v>
      </c>
      <c r="D426" s="57"/>
      <c r="E426" s="30">
        <f t="shared" ref="E426:G426" si="206">$D426*E421*(185-E422)/100</f>
        <v>0</v>
      </c>
      <c r="F426" s="30">
        <f t="shared" si="206"/>
        <v>0</v>
      </c>
      <c r="G426" s="30">
        <f t="shared" si="206"/>
        <v>0</v>
      </c>
      <c r="H426" s="30">
        <f>$D426*H421*(185-H422)/100</f>
        <v>0</v>
      </c>
      <c r="I426" s="30">
        <f t="shared" ref="I426:J426" si="207">$D426*I421*(185-I422)/100</f>
        <v>0</v>
      </c>
      <c r="J426" s="30">
        <f t="shared" si="207"/>
        <v>0</v>
      </c>
      <c r="K426" s="30">
        <f>$D426*K421*(185-K422)/100</f>
        <v>0</v>
      </c>
      <c r="L426" s="30">
        <f t="shared" ref="L426:P426" si="208">$D426*L421*(185-L422)/100</f>
        <v>0</v>
      </c>
      <c r="M426" s="30">
        <f t="shared" si="208"/>
        <v>0</v>
      </c>
      <c r="N426" s="30">
        <f t="shared" si="208"/>
        <v>0</v>
      </c>
      <c r="O426" s="30">
        <f t="shared" si="208"/>
        <v>0</v>
      </c>
      <c r="P426" s="30">
        <f t="shared" si="208"/>
        <v>0</v>
      </c>
      <c r="Q426" s="31" t="s">
        <v>34</v>
      </c>
      <c r="S426" s="126" t="str">
        <f>'内訳書(一括落札)'!Q919</f>
        <v>-</v>
      </c>
      <c r="T426" s="125" t="e">
        <f t="shared" si="155"/>
        <v>#VALUE!</v>
      </c>
    </row>
    <row r="427" spans="1:20" x14ac:dyDescent="0.15">
      <c r="A427" s="32" t="s">
        <v>7</v>
      </c>
      <c r="B427" s="22" t="s">
        <v>3</v>
      </c>
      <c r="C427" s="22" t="s">
        <v>6</v>
      </c>
      <c r="D427" s="58"/>
      <c r="E427" s="33">
        <f t="shared" ref="E427:J428" si="209">$D427*E423</f>
        <v>0</v>
      </c>
      <c r="F427" s="33">
        <f t="shared" si="209"/>
        <v>0</v>
      </c>
      <c r="G427" s="33">
        <f t="shared" si="209"/>
        <v>0</v>
      </c>
      <c r="H427" s="33">
        <f t="shared" si="209"/>
        <v>0</v>
      </c>
      <c r="I427" s="33">
        <f t="shared" si="209"/>
        <v>0</v>
      </c>
      <c r="J427" s="33">
        <f t="shared" si="209"/>
        <v>0</v>
      </c>
      <c r="K427" s="33">
        <f>$D427*K423</f>
        <v>0</v>
      </c>
      <c r="L427" s="33">
        <f t="shared" ref="L427:P428" si="210">$D427*L423</f>
        <v>0</v>
      </c>
      <c r="M427" s="33">
        <f t="shared" si="210"/>
        <v>0</v>
      </c>
      <c r="N427" s="33">
        <f t="shared" si="210"/>
        <v>0</v>
      </c>
      <c r="O427" s="33">
        <f t="shared" si="210"/>
        <v>0</v>
      </c>
      <c r="P427" s="33">
        <f t="shared" si="210"/>
        <v>0</v>
      </c>
      <c r="Q427" s="34" t="s">
        <v>34</v>
      </c>
      <c r="S427" s="126" t="str">
        <f>'内訳書(一括落札)'!Q920</f>
        <v>-</v>
      </c>
      <c r="T427" s="125" t="e">
        <f t="shared" ref="T427:T490" si="211">Q427-S427</f>
        <v>#VALUE!</v>
      </c>
    </row>
    <row r="428" spans="1:20" x14ac:dyDescent="0.15">
      <c r="A428" s="35"/>
      <c r="B428" s="22" t="s">
        <v>4</v>
      </c>
      <c r="C428" s="22" t="s">
        <v>6</v>
      </c>
      <c r="D428" s="58"/>
      <c r="E428" s="33">
        <f t="shared" si="209"/>
        <v>0</v>
      </c>
      <c r="F428" s="33">
        <f t="shared" si="209"/>
        <v>0</v>
      </c>
      <c r="G428" s="33">
        <f t="shared" si="209"/>
        <v>0</v>
      </c>
      <c r="H428" s="33">
        <f t="shared" si="209"/>
        <v>0</v>
      </c>
      <c r="I428" s="33">
        <f t="shared" si="209"/>
        <v>0</v>
      </c>
      <c r="J428" s="33">
        <f t="shared" si="209"/>
        <v>0</v>
      </c>
      <c r="K428" s="33">
        <f>$D428*K424</f>
        <v>0</v>
      </c>
      <c r="L428" s="33">
        <f t="shared" si="210"/>
        <v>0</v>
      </c>
      <c r="M428" s="33">
        <f t="shared" si="210"/>
        <v>0</v>
      </c>
      <c r="N428" s="33">
        <f t="shared" si="210"/>
        <v>0</v>
      </c>
      <c r="O428" s="33">
        <f t="shared" si="210"/>
        <v>0</v>
      </c>
      <c r="P428" s="33">
        <f t="shared" si="210"/>
        <v>0</v>
      </c>
      <c r="Q428" s="34" t="s">
        <v>34</v>
      </c>
      <c r="S428" s="126" t="str">
        <f>'内訳書(一括落札)'!Q921</f>
        <v>-</v>
      </c>
      <c r="T428" s="125" t="e">
        <f t="shared" si="211"/>
        <v>#VALUE!</v>
      </c>
    </row>
    <row r="429" spans="1:20" x14ac:dyDescent="0.15">
      <c r="A429" s="295" t="s">
        <v>18</v>
      </c>
      <c r="B429" s="296"/>
      <c r="C429" s="29" t="s">
        <v>6</v>
      </c>
      <c r="D429" s="36"/>
      <c r="E429" s="59">
        <f t="shared" ref="E429:P429" si="212">ROUNDDOWN(SUM(E426:E428),0)</f>
        <v>0</v>
      </c>
      <c r="F429" s="59">
        <f t="shared" si="212"/>
        <v>0</v>
      </c>
      <c r="G429" s="59">
        <f t="shared" si="212"/>
        <v>0</v>
      </c>
      <c r="H429" s="59">
        <f t="shared" si="212"/>
        <v>0</v>
      </c>
      <c r="I429" s="59">
        <f t="shared" si="212"/>
        <v>0</v>
      </c>
      <c r="J429" s="60">
        <f t="shared" si="212"/>
        <v>0</v>
      </c>
      <c r="K429" s="37">
        <f t="shared" si="212"/>
        <v>0</v>
      </c>
      <c r="L429" s="37">
        <f t="shared" si="212"/>
        <v>0</v>
      </c>
      <c r="M429" s="37">
        <f t="shared" si="212"/>
        <v>0</v>
      </c>
      <c r="N429" s="37">
        <f t="shared" si="212"/>
        <v>0</v>
      </c>
      <c r="O429" s="37">
        <f t="shared" si="212"/>
        <v>0</v>
      </c>
      <c r="P429" s="37">
        <f t="shared" si="212"/>
        <v>0</v>
      </c>
      <c r="Q429" s="39">
        <f>SUM(E429:P429)</f>
        <v>0</v>
      </c>
      <c r="S429" s="126">
        <f>'内訳書(一括落札)'!Q922</f>
        <v>0</v>
      </c>
      <c r="T429" s="125">
        <f t="shared" si="211"/>
        <v>0</v>
      </c>
    </row>
    <row r="430" spans="1:20" x14ac:dyDescent="0.15">
      <c r="A430" s="2"/>
      <c r="B430" s="2"/>
      <c r="C430" s="2"/>
      <c r="D430" s="2"/>
      <c r="E430" s="61"/>
      <c r="F430" s="61"/>
      <c r="G430" s="61"/>
      <c r="H430" s="61"/>
      <c r="I430" s="61"/>
      <c r="J430" s="61"/>
      <c r="K430" s="2"/>
      <c r="L430" s="2"/>
      <c r="M430" s="2"/>
      <c r="N430" s="2"/>
      <c r="O430" s="2"/>
      <c r="P430" s="2"/>
      <c r="Q430" s="2"/>
      <c r="S430" s="126">
        <f>'内訳書(一括落札)'!Q923</f>
        <v>0</v>
      </c>
      <c r="T430" s="125">
        <f t="shared" si="211"/>
        <v>0</v>
      </c>
    </row>
    <row r="431" spans="1:20" x14ac:dyDescent="0.15">
      <c r="A431" s="301" t="s">
        <v>209</v>
      </c>
      <c r="B431" s="302"/>
      <c r="C431" s="14" t="s">
        <v>2</v>
      </c>
      <c r="D431" s="14" t="s">
        <v>10</v>
      </c>
      <c r="E431" s="84" t="str">
        <f>'内訳書(一括落札)'!E924</f>
        <v>2021/10</v>
      </c>
      <c r="F431" s="84" t="str">
        <f>'内訳書(一括落札)'!F924</f>
        <v>2021/11</v>
      </c>
      <c r="G431" s="84" t="str">
        <f>'内訳書(一括落札)'!G924</f>
        <v>2021/12</v>
      </c>
      <c r="H431" s="84" t="str">
        <f>'内訳書(一括落札)'!H924</f>
        <v>2022/1</v>
      </c>
      <c r="I431" s="84" t="str">
        <f>'内訳書(一括落札)'!I924</f>
        <v>2022/2</v>
      </c>
      <c r="J431" s="84" t="str">
        <f>'内訳書(一括落札)'!J924</f>
        <v>2022/3</v>
      </c>
      <c r="K431" s="84" t="str">
        <f>'内訳書(一括落札)'!K924</f>
        <v>2022/4</v>
      </c>
      <c r="L431" s="84" t="str">
        <f>'内訳書(一括落札)'!L924</f>
        <v>2022/5</v>
      </c>
      <c r="M431" s="84" t="str">
        <f>'内訳書(一括落札)'!M924</f>
        <v>2022/6</v>
      </c>
      <c r="N431" s="84" t="str">
        <f>'内訳書(一括落札)'!N924</f>
        <v>2022/7</v>
      </c>
      <c r="O431" s="84" t="str">
        <f>'内訳書(一括落札)'!O924</f>
        <v>2022/8</v>
      </c>
      <c r="P431" s="84" t="str">
        <f>'内訳書(一括落札)'!P924</f>
        <v>2022/9</v>
      </c>
      <c r="Q431" s="15" t="s">
        <v>8</v>
      </c>
      <c r="S431" s="126" t="str">
        <f>'内訳書(一括落札)'!Q924</f>
        <v>年間合計</v>
      </c>
      <c r="T431" s="125" t="e">
        <f t="shared" si="211"/>
        <v>#VALUE!</v>
      </c>
    </row>
    <row r="432" spans="1:20" x14ac:dyDescent="0.15">
      <c r="A432" s="299" t="s">
        <v>32</v>
      </c>
      <c r="B432" s="300"/>
      <c r="C432" s="16" t="s">
        <v>33</v>
      </c>
      <c r="D432" s="17"/>
      <c r="E432" s="90">
        <f>'内訳書(一括落札)'!E925</f>
        <v>382</v>
      </c>
      <c r="F432" s="90">
        <f>'内訳書(一括落札)'!F925</f>
        <v>382</v>
      </c>
      <c r="G432" s="90">
        <f>'内訳書(一括落札)'!G925</f>
        <v>382</v>
      </c>
      <c r="H432" s="90">
        <f>'内訳書(一括落札)'!H925</f>
        <v>382</v>
      </c>
      <c r="I432" s="90">
        <f>'内訳書(一括落札)'!I925</f>
        <v>382</v>
      </c>
      <c r="J432" s="90">
        <f>'内訳書(一括落札)'!J925</f>
        <v>382</v>
      </c>
      <c r="K432" s="90">
        <f>'内訳書(一括落札)'!K925</f>
        <v>382</v>
      </c>
      <c r="L432" s="90">
        <f>'内訳書(一括落札)'!L925</f>
        <v>382</v>
      </c>
      <c r="M432" s="90">
        <f>'内訳書(一括落札)'!M925</f>
        <v>382</v>
      </c>
      <c r="N432" s="90">
        <f>'内訳書(一括落札)'!N925</f>
        <v>382</v>
      </c>
      <c r="O432" s="90">
        <f>'内訳書(一括落札)'!O925</f>
        <v>382</v>
      </c>
      <c r="P432" s="90">
        <f>'内訳書(一括落札)'!P925</f>
        <v>382</v>
      </c>
      <c r="Q432" s="18" t="s">
        <v>34</v>
      </c>
      <c r="S432" s="126" t="str">
        <f>'内訳書(一括落札)'!Q925</f>
        <v>-</v>
      </c>
      <c r="T432" s="125" t="e">
        <f t="shared" si="211"/>
        <v>#VALUE!</v>
      </c>
    </row>
    <row r="433" spans="1:20" x14ac:dyDescent="0.15">
      <c r="A433" s="287" t="s">
        <v>1</v>
      </c>
      <c r="B433" s="288"/>
      <c r="C433" s="19" t="s">
        <v>36</v>
      </c>
      <c r="D433" s="20"/>
      <c r="E433" s="91">
        <f>'内訳書(一括落札)'!E926</f>
        <v>100</v>
      </c>
      <c r="F433" s="91">
        <f>'内訳書(一括落札)'!F926</f>
        <v>100</v>
      </c>
      <c r="G433" s="91">
        <f>'内訳書(一括落札)'!G926</f>
        <v>100</v>
      </c>
      <c r="H433" s="91">
        <f>'内訳書(一括落札)'!H926</f>
        <v>100</v>
      </c>
      <c r="I433" s="91">
        <f>'内訳書(一括落札)'!I926</f>
        <v>100</v>
      </c>
      <c r="J433" s="92">
        <f>'内訳書(一括落札)'!J926</f>
        <v>100</v>
      </c>
      <c r="K433" s="91">
        <f>'内訳書(一括落札)'!K926</f>
        <v>100</v>
      </c>
      <c r="L433" s="91">
        <f>'内訳書(一括落札)'!L926</f>
        <v>100</v>
      </c>
      <c r="M433" s="91">
        <f>'内訳書(一括落札)'!M926</f>
        <v>100</v>
      </c>
      <c r="N433" s="91">
        <f>'内訳書(一括落札)'!N926</f>
        <v>100</v>
      </c>
      <c r="O433" s="91">
        <f>'内訳書(一括落札)'!O926</f>
        <v>100</v>
      </c>
      <c r="P433" s="91">
        <f>'内訳書(一括落札)'!P926</f>
        <v>100</v>
      </c>
      <c r="Q433" s="21" t="s">
        <v>34</v>
      </c>
      <c r="S433" s="126" t="str">
        <f>'内訳書(一括落札)'!Q926</f>
        <v>-</v>
      </c>
      <c r="T433" s="125" t="e">
        <f t="shared" si="211"/>
        <v>#VALUE!</v>
      </c>
    </row>
    <row r="434" spans="1:20" x14ac:dyDescent="0.15">
      <c r="A434" s="289" t="s">
        <v>38</v>
      </c>
      <c r="B434" s="22" t="s">
        <v>3</v>
      </c>
      <c r="C434" s="22" t="s">
        <v>40</v>
      </c>
      <c r="D434" s="23"/>
      <c r="E434" s="93">
        <f>'内訳書(一括落札)'!E927</f>
        <v>0</v>
      </c>
      <c r="F434" s="93">
        <f>'内訳書(一括落札)'!F927</f>
        <v>0</v>
      </c>
      <c r="G434" s="93">
        <f>'内訳書(一括落札)'!G927</f>
        <v>0</v>
      </c>
      <c r="H434" s="93">
        <f>'内訳書(一括落札)'!H927</f>
        <v>0</v>
      </c>
      <c r="I434" s="93">
        <f>'内訳書(一括落札)'!I927</f>
        <v>0</v>
      </c>
      <c r="J434" s="93">
        <f>'内訳書(一括落札)'!J927</f>
        <v>0</v>
      </c>
      <c r="K434" s="93">
        <f>'内訳書(一括落札)'!K927</f>
        <v>0</v>
      </c>
      <c r="L434" s="93">
        <f>'内訳書(一括落札)'!L927</f>
        <v>0</v>
      </c>
      <c r="M434" s="93">
        <f>'内訳書(一括落札)'!M927</f>
        <v>0</v>
      </c>
      <c r="N434" s="94">
        <f>'内訳書(一括落札)'!N927</f>
        <v>47920</v>
      </c>
      <c r="O434" s="94">
        <f>'内訳書(一括落札)'!O927</f>
        <v>44270</v>
      </c>
      <c r="P434" s="94">
        <f>'内訳書(一括落札)'!P927</f>
        <v>38090</v>
      </c>
      <c r="Q434" s="21">
        <f>SUM(E434:P434)</f>
        <v>130280</v>
      </c>
      <c r="S434" s="126">
        <f>'内訳書(一括落札)'!Q927</f>
        <v>130280</v>
      </c>
      <c r="T434" s="125">
        <f t="shared" si="211"/>
        <v>0</v>
      </c>
    </row>
    <row r="435" spans="1:20" x14ac:dyDescent="0.15">
      <c r="A435" s="291"/>
      <c r="B435" s="22" t="s">
        <v>4</v>
      </c>
      <c r="C435" s="22" t="s">
        <v>40</v>
      </c>
      <c r="D435" s="23"/>
      <c r="E435" s="94">
        <f>'内訳書(一括落札)'!E928</f>
        <v>32470</v>
      </c>
      <c r="F435" s="94">
        <f>'内訳書(一括落札)'!F928</f>
        <v>27910</v>
      </c>
      <c r="G435" s="94">
        <f>'内訳書(一括落札)'!G928</f>
        <v>30370</v>
      </c>
      <c r="H435" s="94">
        <f>'内訳書(一括落札)'!H928</f>
        <v>30050</v>
      </c>
      <c r="I435" s="94">
        <f>'内訳書(一括落札)'!I928</f>
        <v>31430</v>
      </c>
      <c r="J435" s="94">
        <f>'内訳書(一括落札)'!J928</f>
        <v>31550</v>
      </c>
      <c r="K435" s="94">
        <f>'内訳書(一括落札)'!K928</f>
        <v>26480</v>
      </c>
      <c r="L435" s="94">
        <f>'内訳書(一括落札)'!L928</f>
        <v>26620</v>
      </c>
      <c r="M435" s="94">
        <f>'内訳書(一括落札)'!M928</f>
        <v>32330</v>
      </c>
      <c r="N435" s="94">
        <f>'内訳書(一括落札)'!N928</f>
        <v>0</v>
      </c>
      <c r="O435" s="94">
        <f>'内訳書(一括落札)'!O928</f>
        <v>0</v>
      </c>
      <c r="P435" s="94">
        <f>'内訳書(一括落札)'!P928</f>
        <v>0</v>
      </c>
      <c r="Q435" s="21">
        <f>SUM(E435:P435)</f>
        <v>269210</v>
      </c>
      <c r="S435" s="126">
        <f>'内訳書(一括落札)'!Q928</f>
        <v>269210</v>
      </c>
      <c r="T435" s="125">
        <f t="shared" si="211"/>
        <v>0</v>
      </c>
    </row>
    <row r="436" spans="1:20" x14ac:dyDescent="0.15">
      <c r="A436" s="292"/>
      <c r="B436" s="24" t="s">
        <v>0</v>
      </c>
      <c r="C436" s="24" t="s">
        <v>40</v>
      </c>
      <c r="D436" s="25"/>
      <c r="E436" s="26">
        <f t="shared" ref="E436:P436" si="213">SUM(E434:E435)</f>
        <v>32470</v>
      </c>
      <c r="F436" s="26">
        <f t="shared" si="213"/>
        <v>27910</v>
      </c>
      <c r="G436" s="26">
        <f t="shared" si="213"/>
        <v>30370</v>
      </c>
      <c r="H436" s="26">
        <f t="shared" si="213"/>
        <v>30050</v>
      </c>
      <c r="I436" s="26">
        <f t="shared" si="213"/>
        <v>31430</v>
      </c>
      <c r="J436" s="26">
        <f t="shared" si="213"/>
        <v>31550</v>
      </c>
      <c r="K436" s="26">
        <f t="shared" si="213"/>
        <v>26480</v>
      </c>
      <c r="L436" s="26">
        <f t="shared" si="213"/>
        <v>26620</v>
      </c>
      <c r="M436" s="26">
        <f t="shared" si="213"/>
        <v>32330</v>
      </c>
      <c r="N436" s="26">
        <f t="shared" si="213"/>
        <v>47920</v>
      </c>
      <c r="O436" s="26">
        <f t="shared" si="213"/>
        <v>44270</v>
      </c>
      <c r="P436" s="26">
        <f t="shared" si="213"/>
        <v>38090</v>
      </c>
      <c r="Q436" s="28">
        <f>SUM(E436:P436)</f>
        <v>399490</v>
      </c>
      <c r="S436" s="126">
        <f>'内訳書(一括落札)'!Q929</f>
        <v>399490</v>
      </c>
      <c r="T436" s="125">
        <f t="shared" si="211"/>
        <v>0</v>
      </c>
    </row>
    <row r="437" spans="1:20" x14ac:dyDescent="0.15">
      <c r="A437" s="293" t="s">
        <v>5</v>
      </c>
      <c r="B437" s="294"/>
      <c r="C437" s="29" t="s">
        <v>6</v>
      </c>
      <c r="D437" s="57"/>
      <c r="E437" s="30">
        <f t="shared" ref="E437:G437" si="214">$D437*E432*(185-E433)/100</f>
        <v>0</v>
      </c>
      <c r="F437" s="30">
        <f t="shared" si="214"/>
        <v>0</v>
      </c>
      <c r="G437" s="30">
        <f t="shared" si="214"/>
        <v>0</v>
      </c>
      <c r="H437" s="30">
        <f>$D437*H432*(185-H433)/100</f>
        <v>0</v>
      </c>
      <c r="I437" s="30">
        <f t="shared" ref="I437:J437" si="215">$D437*I432*(185-I433)/100</f>
        <v>0</v>
      </c>
      <c r="J437" s="30">
        <f t="shared" si="215"/>
        <v>0</v>
      </c>
      <c r="K437" s="30">
        <f>$D437*K432*(185-K433)/100</f>
        <v>0</v>
      </c>
      <c r="L437" s="30">
        <f t="shared" ref="L437:P437" si="216">$D437*L432*(185-L433)/100</f>
        <v>0</v>
      </c>
      <c r="M437" s="30">
        <f t="shared" si="216"/>
        <v>0</v>
      </c>
      <c r="N437" s="30">
        <f t="shared" si="216"/>
        <v>0</v>
      </c>
      <c r="O437" s="30">
        <f t="shared" si="216"/>
        <v>0</v>
      </c>
      <c r="P437" s="30">
        <f t="shared" si="216"/>
        <v>0</v>
      </c>
      <c r="Q437" s="31" t="s">
        <v>34</v>
      </c>
      <c r="S437" s="126" t="str">
        <f>'内訳書(一括落札)'!Q930</f>
        <v>-</v>
      </c>
      <c r="T437" s="125" t="e">
        <f t="shared" si="211"/>
        <v>#VALUE!</v>
      </c>
    </row>
    <row r="438" spans="1:20" x14ac:dyDescent="0.15">
      <c r="A438" s="32" t="s">
        <v>7</v>
      </c>
      <c r="B438" s="22" t="s">
        <v>3</v>
      </c>
      <c r="C438" s="22" t="s">
        <v>6</v>
      </c>
      <c r="D438" s="58"/>
      <c r="E438" s="33">
        <f t="shared" ref="E438:J439" si="217">$D438*E434</f>
        <v>0</v>
      </c>
      <c r="F438" s="33">
        <f t="shared" si="217"/>
        <v>0</v>
      </c>
      <c r="G438" s="33">
        <f t="shared" si="217"/>
        <v>0</v>
      </c>
      <c r="H438" s="33">
        <f t="shared" si="217"/>
        <v>0</v>
      </c>
      <c r="I438" s="33">
        <f t="shared" si="217"/>
        <v>0</v>
      </c>
      <c r="J438" s="33">
        <f t="shared" si="217"/>
        <v>0</v>
      </c>
      <c r="K438" s="33">
        <f>$D438*K434</f>
        <v>0</v>
      </c>
      <c r="L438" s="33">
        <f t="shared" ref="L438:P439" si="218">$D438*L434</f>
        <v>0</v>
      </c>
      <c r="M438" s="33">
        <f t="shared" si="218"/>
        <v>0</v>
      </c>
      <c r="N438" s="33">
        <f t="shared" si="218"/>
        <v>0</v>
      </c>
      <c r="O438" s="33">
        <f t="shared" si="218"/>
        <v>0</v>
      </c>
      <c r="P438" s="33">
        <f t="shared" si="218"/>
        <v>0</v>
      </c>
      <c r="Q438" s="34" t="s">
        <v>34</v>
      </c>
      <c r="S438" s="126" t="str">
        <f>'内訳書(一括落札)'!Q931</f>
        <v>-</v>
      </c>
      <c r="T438" s="125" t="e">
        <f t="shared" si="211"/>
        <v>#VALUE!</v>
      </c>
    </row>
    <row r="439" spans="1:20" x14ac:dyDescent="0.15">
      <c r="A439" s="35"/>
      <c r="B439" s="22" t="s">
        <v>4</v>
      </c>
      <c r="C439" s="22" t="s">
        <v>6</v>
      </c>
      <c r="D439" s="58"/>
      <c r="E439" s="33">
        <f t="shared" si="217"/>
        <v>0</v>
      </c>
      <c r="F439" s="33">
        <f t="shared" si="217"/>
        <v>0</v>
      </c>
      <c r="G439" s="33">
        <f t="shared" si="217"/>
        <v>0</v>
      </c>
      <c r="H439" s="33">
        <f t="shared" si="217"/>
        <v>0</v>
      </c>
      <c r="I439" s="33">
        <f t="shared" si="217"/>
        <v>0</v>
      </c>
      <c r="J439" s="33">
        <f t="shared" si="217"/>
        <v>0</v>
      </c>
      <c r="K439" s="33">
        <f>$D439*K435</f>
        <v>0</v>
      </c>
      <c r="L439" s="33">
        <f t="shared" si="218"/>
        <v>0</v>
      </c>
      <c r="M439" s="33">
        <f t="shared" si="218"/>
        <v>0</v>
      </c>
      <c r="N439" s="33">
        <f t="shared" si="218"/>
        <v>0</v>
      </c>
      <c r="O439" s="33">
        <f t="shared" si="218"/>
        <v>0</v>
      </c>
      <c r="P439" s="33">
        <f t="shared" si="218"/>
        <v>0</v>
      </c>
      <c r="Q439" s="34" t="s">
        <v>34</v>
      </c>
      <c r="S439" s="126" t="str">
        <f>'内訳書(一括落札)'!Q932</f>
        <v>-</v>
      </c>
      <c r="T439" s="125" t="e">
        <f t="shared" si="211"/>
        <v>#VALUE!</v>
      </c>
    </row>
    <row r="440" spans="1:20" x14ac:dyDescent="0.15">
      <c r="A440" s="295" t="s">
        <v>18</v>
      </c>
      <c r="B440" s="296"/>
      <c r="C440" s="29" t="s">
        <v>6</v>
      </c>
      <c r="D440" s="36"/>
      <c r="E440" s="59">
        <f t="shared" ref="E440:P440" si="219">ROUNDDOWN(SUM(E437:E439),0)</f>
        <v>0</v>
      </c>
      <c r="F440" s="59">
        <f t="shared" si="219"/>
        <v>0</v>
      </c>
      <c r="G440" s="59">
        <f t="shared" si="219"/>
        <v>0</v>
      </c>
      <c r="H440" s="59">
        <f t="shared" si="219"/>
        <v>0</v>
      </c>
      <c r="I440" s="59">
        <f t="shared" si="219"/>
        <v>0</v>
      </c>
      <c r="J440" s="60">
        <f t="shared" si="219"/>
        <v>0</v>
      </c>
      <c r="K440" s="37">
        <f t="shared" si="219"/>
        <v>0</v>
      </c>
      <c r="L440" s="37">
        <f t="shared" si="219"/>
        <v>0</v>
      </c>
      <c r="M440" s="37">
        <f t="shared" si="219"/>
        <v>0</v>
      </c>
      <c r="N440" s="37">
        <f t="shared" si="219"/>
        <v>0</v>
      </c>
      <c r="O440" s="37">
        <f t="shared" si="219"/>
        <v>0</v>
      </c>
      <c r="P440" s="37">
        <f t="shared" si="219"/>
        <v>0</v>
      </c>
      <c r="Q440" s="39">
        <f>SUM(E440:P440)</f>
        <v>0</v>
      </c>
      <c r="S440" s="126">
        <f>'内訳書(一括落札)'!Q933</f>
        <v>0</v>
      </c>
      <c r="T440" s="125">
        <f t="shared" si="211"/>
        <v>0</v>
      </c>
    </row>
    <row r="441" spans="1:20" x14ac:dyDescent="0.15">
      <c r="A441" s="2"/>
      <c r="B441" s="2"/>
      <c r="C441" s="2"/>
      <c r="D441" s="2"/>
      <c r="E441" s="61"/>
      <c r="F441" s="61"/>
      <c r="G441" s="61"/>
      <c r="H441" s="61"/>
      <c r="I441" s="61"/>
      <c r="J441" s="61"/>
      <c r="K441" s="2"/>
      <c r="L441" s="2"/>
      <c r="M441" s="2"/>
      <c r="N441" s="2"/>
      <c r="O441" s="2"/>
      <c r="P441" s="2"/>
      <c r="Q441" s="2"/>
      <c r="S441" s="126">
        <f>'内訳書(一括落札)'!Q934</f>
        <v>0</v>
      </c>
      <c r="T441" s="125">
        <f t="shared" si="211"/>
        <v>0</v>
      </c>
    </row>
    <row r="442" spans="1:20" x14ac:dyDescent="0.15">
      <c r="A442" s="301" t="s">
        <v>210</v>
      </c>
      <c r="B442" s="302"/>
      <c r="C442" s="14" t="s">
        <v>2</v>
      </c>
      <c r="D442" s="14" t="s">
        <v>10</v>
      </c>
      <c r="E442" s="84" t="str">
        <f>'内訳書(一括落札)'!E935</f>
        <v>2021/10</v>
      </c>
      <c r="F442" s="84" t="str">
        <f>'内訳書(一括落札)'!F935</f>
        <v>2021/11</v>
      </c>
      <c r="G442" s="84" t="str">
        <f>'内訳書(一括落札)'!G935</f>
        <v>2021/12</v>
      </c>
      <c r="H442" s="84" t="str">
        <f>'内訳書(一括落札)'!H935</f>
        <v>2022/1</v>
      </c>
      <c r="I442" s="84" t="str">
        <f>'内訳書(一括落札)'!I935</f>
        <v>2022/2</v>
      </c>
      <c r="J442" s="84" t="str">
        <f>'内訳書(一括落札)'!J935</f>
        <v>2022/3</v>
      </c>
      <c r="K442" s="84" t="str">
        <f>'内訳書(一括落札)'!K935</f>
        <v>2022/4</v>
      </c>
      <c r="L442" s="84" t="str">
        <f>'内訳書(一括落札)'!L935</f>
        <v>2022/5</v>
      </c>
      <c r="M442" s="84" t="str">
        <f>'内訳書(一括落札)'!M935</f>
        <v>2022/6</v>
      </c>
      <c r="N442" s="84" t="str">
        <f>'内訳書(一括落札)'!N935</f>
        <v>2022/7</v>
      </c>
      <c r="O442" s="84" t="str">
        <f>'内訳書(一括落札)'!O935</f>
        <v>2022/8</v>
      </c>
      <c r="P442" s="84" t="str">
        <f>'内訳書(一括落札)'!P935</f>
        <v>2022/9</v>
      </c>
      <c r="Q442" s="15" t="s">
        <v>8</v>
      </c>
      <c r="S442" s="126" t="str">
        <f>'内訳書(一括落札)'!Q935</f>
        <v>年間合計</v>
      </c>
      <c r="T442" s="125" t="e">
        <f t="shared" si="211"/>
        <v>#VALUE!</v>
      </c>
    </row>
    <row r="443" spans="1:20" x14ac:dyDescent="0.15">
      <c r="A443" s="299" t="s">
        <v>32</v>
      </c>
      <c r="B443" s="300"/>
      <c r="C443" s="16" t="s">
        <v>33</v>
      </c>
      <c r="D443" s="17"/>
      <c r="E443" s="90">
        <f>'内訳書(一括落札)'!E936</f>
        <v>189</v>
      </c>
      <c r="F443" s="90">
        <f>'内訳書(一括落札)'!F936</f>
        <v>189</v>
      </c>
      <c r="G443" s="90">
        <f>'内訳書(一括落札)'!G936</f>
        <v>189</v>
      </c>
      <c r="H443" s="90">
        <f>'内訳書(一括落札)'!H936</f>
        <v>189</v>
      </c>
      <c r="I443" s="90">
        <f>'内訳書(一括落札)'!I936</f>
        <v>189</v>
      </c>
      <c r="J443" s="90">
        <f>'内訳書(一括落札)'!J936</f>
        <v>189</v>
      </c>
      <c r="K443" s="90">
        <f>'内訳書(一括落札)'!K936</f>
        <v>189</v>
      </c>
      <c r="L443" s="90">
        <f>'内訳書(一括落札)'!L936</f>
        <v>189</v>
      </c>
      <c r="M443" s="90">
        <f>'内訳書(一括落札)'!M936</f>
        <v>189</v>
      </c>
      <c r="N443" s="90">
        <f>'内訳書(一括落札)'!N936</f>
        <v>189</v>
      </c>
      <c r="O443" s="90">
        <f>'内訳書(一括落札)'!O936</f>
        <v>189</v>
      </c>
      <c r="P443" s="90">
        <f>'内訳書(一括落札)'!P936</f>
        <v>189</v>
      </c>
      <c r="Q443" s="18" t="s">
        <v>34</v>
      </c>
      <c r="S443" s="126" t="str">
        <f>'内訳書(一括落札)'!Q936</f>
        <v>-</v>
      </c>
      <c r="T443" s="125" t="e">
        <f t="shared" si="211"/>
        <v>#VALUE!</v>
      </c>
    </row>
    <row r="444" spans="1:20" x14ac:dyDescent="0.15">
      <c r="A444" s="287" t="s">
        <v>1</v>
      </c>
      <c r="B444" s="288"/>
      <c r="C444" s="19" t="s">
        <v>36</v>
      </c>
      <c r="D444" s="20"/>
      <c r="E444" s="91">
        <f>'内訳書(一括落札)'!E937</f>
        <v>100</v>
      </c>
      <c r="F444" s="91">
        <f>'内訳書(一括落札)'!F937</f>
        <v>100</v>
      </c>
      <c r="G444" s="91">
        <f>'内訳書(一括落札)'!G937</f>
        <v>100</v>
      </c>
      <c r="H444" s="91">
        <f>'内訳書(一括落札)'!H937</f>
        <v>100</v>
      </c>
      <c r="I444" s="91">
        <f>'内訳書(一括落札)'!I937</f>
        <v>100</v>
      </c>
      <c r="J444" s="92">
        <f>'内訳書(一括落札)'!J937</f>
        <v>100</v>
      </c>
      <c r="K444" s="91">
        <f>'内訳書(一括落札)'!K937</f>
        <v>100</v>
      </c>
      <c r="L444" s="91">
        <f>'内訳書(一括落札)'!L937</f>
        <v>100</v>
      </c>
      <c r="M444" s="91">
        <f>'内訳書(一括落札)'!M937</f>
        <v>100</v>
      </c>
      <c r="N444" s="91">
        <f>'内訳書(一括落札)'!N937</f>
        <v>100</v>
      </c>
      <c r="O444" s="91">
        <f>'内訳書(一括落札)'!O937</f>
        <v>100</v>
      </c>
      <c r="P444" s="91">
        <f>'内訳書(一括落札)'!P937</f>
        <v>100</v>
      </c>
      <c r="Q444" s="21" t="s">
        <v>34</v>
      </c>
      <c r="S444" s="126" t="str">
        <f>'内訳書(一括落札)'!Q937</f>
        <v>-</v>
      </c>
      <c r="T444" s="125" t="e">
        <f t="shared" si="211"/>
        <v>#VALUE!</v>
      </c>
    </row>
    <row r="445" spans="1:20" x14ac:dyDescent="0.15">
      <c r="A445" s="289" t="s">
        <v>38</v>
      </c>
      <c r="B445" s="22" t="s">
        <v>3</v>
      </c>
      <c r="C445" s="22" t="s">
        <v>40</v>
      </c>
      <c r="D445" s="23"/>
      <c r="E445" s="93">
        <f>'内訳書(一括落札)'!E938</f>
        <v>0</v>
      </c>
      <c r="F445" s="93">
        <f>'内訳書(一括落札)'!F938</f>
        <v>0</v>
      </c>
      <c r="G445" s="93">
        <f>'内訳書(一括落札)'!G938</f>
        <v>0</v>
      </c>
      <c r="H445" s="93">
        <f>'内訳書(一括落札)'!H938</f>
        <v>0</v>
      </c>
      <c r="I445" s="93">
        <f>'内訳書(一括落札)'!I938</f>
        <v>0</v>
      </c>
      <c r="J445" s="93">
        <f>'内訳書(一括落札)'!J938</f>
        <v>0</v>
      </c>
      <c r="K445" s="93">
        <f>'内訳書(一括落札)'!K938</f>
        <v>0</v>
      </c>
      <c r="L445" s="93">
        <f>'内訳書(一括落札)'!L938</f>
        <v>0</v>
      </c>
      <c r="M445" s="93">
        <f>'内訳書(一括落札)'!M938</f>
        <v>0</v>
      </c>
      <c r="N445" s="94">
        <f>'内訳書(一括落札)'!N938</f>
        <v>56371</v>
      </c>
      <c r="O445" s="94">
        <f>'内訳書(一括落札)'!O938</f>
        <v>65691</v>
      </c>
      <c r="P445" s="94">
        <f>'内訳書(一括落札)'!P938</f>
        <v>58097</v>
      </c>
      <c r="Q445" s="21">
        <f>SUM(E445:P445)</f>
        <v>180159</v>
      </c>
      <c r="S445" s="126">
        <f>'内訳書(一括落札)'!Q938</f>
        <v>180159</v>
      </c>
      <c r="T445" s="125">
        <f t="shared" si="211"/>
        <v>0</v>
      </c>
    </row>
    <row r="446" spans="1:20" x14ac:dyDescent="0.15">
      <c r="A446" s="291"/>
      <c r="B446" s="22" t="s">
        <v>4</v>
      </c>
      <c r="C446" s="22" t="s">
        <v>40</v>
      </c>
      <c r="D446" s="23"/>
      <c r="E446" s="94">
        <f>'内訳書(一括落札)'!E939</f>
        <v>50881</v>
      </c>
      <c r="F446" s="94">
        <f>'内訳書(一括落札)'!F939</f>
        <v>44718</v>
      </c>
      <c r="G446" s="94">
        <f>'内訳書(一括落札)'!G939</f>
        <v>46272</v>
      </c>
      <c r="H446" s="94">
        <f>'内訳書(一括落札)'!H939</f>
        <v>54182</v>
      </c>
      <c r="I446" s="94">
        <f>'内訳書(一括落札)'!I939</f>
        <v>47012</v>
      </c>
      <c r="J446" s="94">
        <f>'内訳書(一括落札)'!J939</f>
        <v>47098</v>
      </c>
      <c r="K446" s="94">
        <f>'内訳書(一括落札)'!K939</f>
        <v>49197</v>
      </c>
      <c r="L446" s="94">
        <f>'内訳書(一括落札)'!L939</f>
        <v>47397</v>
      </c>
      <c r="M446" s="94">
        <f>'内訳書(一括落札)'!M939</f>
        <v>47833</v>
      </c>
      <c r="N446" s="94">
        <f>'内訳書(一括落札)'!N939</f>
        <v>0</v>
      </c>
      <c r="O446" s="94">
        <f>'内訳書(一括落札)'!O939</f>
        <v>0</v>
      </c>
      <c r="P446" s="94">
        <f>'内訳書(一括落札)'!P939</f>
        <v>0</v>
      </c>
      <c r="Q446" s="21">
        <f>SUM(E446:P446)</f>
        <v>434590</v>
      </c>
      <c r="S446" s="126">
        <f>'内訳書(一括落札)'!Q939</f>
        <v>434590</v>
      </c>
      <c r="T446" s="125">
        <f t="shared" si="211"/>
        <v>0</v>
      </c>
    </row>
    <row r="447" spans="1:20" x14ac:dyDescent="0.15">
      <c r="A447" s="292"/>
      <c r="B447" s="24" t="s">
        <v>0</v>
      </c>
      <c r="C447" s="24" t="s">
        <v>40</v>
      </c>
      <c r="D447" s="25"/>
      <c r="E447" s="26">
        <f t="shared" ref="E447:P447" si="220">SUM(E445:E446)</f>
        <v>50881</v>
      </c>
      <c r="F447" s="26">
        <f t="shared" si="220"/>
        <v>44718</v>
      </c>
      <c r="G447" s="26">
        <f t="shared" si="220"/>
        <v>46272</v>
      </c>
      <c r="H447" s="26">
        <f t="shared" si="220"/>
        <v>54182</v>
      </c>
      <c r="I447" s="26">
        <f t="shared" si="220"/>
        <v>47012</v>
      </c>
      <c r="J447" s="26">
        <f t="shared" si="220"/>
        <v>47098</v>
      </c>
      <c r="K447" s="26">
        <f t="shared" si="220"/>
        <v>49197</v>
      </c>
      <c r="L447" s="26">
        <f t="shared" si="220"/>
        <v>47397</v>
      </c>
      <c r="M447" s="26">
        <f t="shared" si="220"/>
        <v>47833</v>
      </c>
      <c r="N447" s="26">
        <f t="shared" si="220"/>
        <v>56371</v>
      </c>
      <c r="O447" s="26">
        <f t="shared" si="220"/>
        <v>65691</v>
      </c>
      <c r="P447" s="26">
        <f t="shared" si="220"/>
        <v>58097</v>
      </c>
      <c r="Q447" s="28">
        <f>SUM(E447:P447)</f>
        <v>614749</v>
      </c>
      <c r="S447" s="126">
        <f>'内訳書(一括落札)'!Q940</f>
        <v>614749</v>
      </c>
      <c r="T447" s="125">
        <f t="shared" si="211"/>
        <v>0</v>
      </c>
    </row>
    <row r="448" spans="1:20" x14ac:dyDescent="0.15">
      <c r="A448" s="293" t="s">
        <v>5</v>
      </c>
      <c r="B448" s="294"/>
      <c r="C448" s="29" t="s">
        <v>6</v>
      </c>
      <c r="D448" s="57"/>
      <c r="E448" s="30">
        <f t="shared" ref="E448:G448" si="221">$D448*E443*(185-E444)/100</f>
        <v>0</v>
      </c>
      <c r="F448" s="30">
        <f t="shared" si="221"/>
        <v>0</v>
      </c>
      <c r="G448" s="30">
        <f t="shared" si="221"/>
        <v>0</v>
      </c>
      <c r="H448" s="30">
        <f>$D448*H443*(185-H444)/100</f>
        <v>0</v>
      </c>
      <c r="I448" s="30">
        <f t="shared" ref="I448:J448" si="222">$D448*I443*(185-I444)/100</f>
        <v>0</v>
      </c>
      <c r="J448" s="30">
        <f t="shared" si="222"/>
        <v>0</v>
      </c>
      <c r="K448" s="30">
        <f>$D448*K443*(185-K444)/100</f>
        <v>0</v>
      </c>
      <c r="L448" s="30">
        <f t="shared" ref="L448:P448" si="223">$D448*L443*(185-L444)/100</f>
        <v>0</v>
      </c>
      <c r="M448" s="30">
        <f t="shared" si="223"/>
        <v>0</v>
      </c>
      <c r="N448" s="30">
        <f t="shared" si="223"/>
        <v>0</v>
      </c>
      <c r="O448" s="30">
        <f t="shared" si="223"/>
        <v>0</v>
      </c>
      <c r="P448" s="30">
        <f t="shared" si="223"/>
        <v>0</v>
      </c>
      <c r="Q448" s="31" t="s">
        <v>34</v>
      </c>
      <c r="S448" s="126" t="str">
        <f>'内訳書(一括落札)'!Q941</f>
        <v>-</v>
      </c>
      <c r="T448" s="125" t="e">
        <f t="shared" si="211"/>
        <v>#VALUE!</v>
      </c>
    </row>
    <row r="449" spans="1:20" x14ac:dyDescent="0.15">
      <c r="A449" s="32" t="s">
        <v>7</v>
      </c>
      <c r="B449" s="22" t="s">
        <v>3</v>
      </c>
      <c r="C449" s="22" t="s">
        <v>6</v>
      </c>
      <c r="D449" s="58"/>
      <c r="E449" s="33">
        <f t="shared" ref="E449:J450" si="224">$D449*E445</f>
        <v>0</v>
      </c>
      <c r="F449" s="33">
        <f t="shared" si="224"/>
        <v>0</v>
      </c>
      <c r="G449" s="33">
        <f t="shared" si="224"/>
        <v>0</v>
      </c>
      <c r="H449" s="33">
        <f t="shared" si="224"/>
        <v>0</v>
      </c>
      <c r="I449" s="33">
        <f t="shared" si="224"/>
        <v>0</v>
      </c>
      <c r="J449" s="33">
        <f t="shared" si="224"/>
        <v>0</v>
      </c>
      <c r="K449" s="33">
        <f>$D449*K445</f>
        <v>0</v>
      </c>
      <c r="L449" s="33">
        <f t="shared" ref="L449:P450" si="225">$D449*L445</f>
        <v>0</v>
      </c>
      <c r="M449" s="33">
        <f t="shared" si="225"/>
        <v>0</v>
      </c>
      <c r="N449" s="33">
        <f t="shared" si="225"/>
        <v>0</v>
      </c>
      <c r="O449" s="33">
        <f t="shared" si="225"/>
        <v>0</v>
      </c>
      <c r="P449" s="33">
        <f t="shared" si="225"/>
        <v>0</v>
      </c>
      <c r="Q449" s="34" t="s">
        <v>34</v>
      </c>
      <c r="S449" s="126" t="str">
        <f>'内訳書(一括落札)'!Q942</f>
        <v>-</v>
      </c>
      <c r="T449" s="125" t="e">
        <f t="shared" si="211"/>
        <v>#VALUE!</v>
      </c>
    </row>
    <row r="450" spans="1:20" x14ac:dyDescent="0.15">
      <c r="A450" s="35"/>
      <c r="B450" s="22" t="s">
        <v>4</v>
      </c>
      <c r="C450" s="22" t="s">
        <v>6</v>
      </c>
      <c r="D450" s="58"/>
      <c r="E450" s="33">
        <f t="shared" si="224"/>
        <v>0</v>
      </c>
      <c r="F450" s="33">
        <f t="shared" si="224"/>
        <v>0</v>
      </c>
      <c r="G450" s="33">
        <f t="shared" si="224"/>
        <v>0</v>
      </c>
      <c r="H450" s="33">
        <f t="shared" si="224"/>
        <v>0</v>
      </c>
      <c r="I450" s="33">
        <f t="shared" si="224"/>
        <v>0</v>
      </c>
      <c r="J450" s="33">
        <f t="shared" si="224"/>
        <v>0</v>
      </c>
      <c r="K450" s="33">
        <f>$D450*K446</f>
        <v>0</v>
      </c>
      <c r="L450" s="33">
        <f t="shared" si="225"/>
        <v>0</v>
      </c>
      <c r="M450" s="33">
        <f t="shared" si="225"/>
        <v>0</v>
      </c>
      <c r="N450" s="33">
        <f t="shared" si="225"/>
        <v>0</v>
      </c>
      <c r="O450" s="33">
        <f t="shared" si="225"/>
        <v>0</v>
      </c>
      <c r="P450" s="33">
        <f t="shared" si="225"/>
        <v>0</v>
      </c>
      <c r="Q450" s="34" t="s">
        <v>34</v>
      </c>
      <c r="S450" s="126" t="str">
        <f>'内訳書(一括落札)'!Q943</f>
        <v>-</v>
      </c>
      <c r="T450" s="125" t="e">
        <f t="shared" si="211"/>
        <v>#VALUE!</v>
      </c>
    </row>
    <row r="451" spans="1:20" x14ac:dyDescent="0.15">
      <c r="A451" s="295" t="s">
        <v>18</v>
      </c>
      <c r="B451" s="296"/>
      <c r="C451" s="29" t="s">
        <v>6</v>
      </c>
      <c r="D451" s="36"/>
      <c r="E451" s="59">
        <f t="shared" ref="E451:P451" si="226">ROUNDDOWN(SUM(E448:E450),0)</f>
        <v>0</v>
      </c>
      <c r="F451" s="59">
        <f t="shared" si="226"/>
        <v>0</v>
      </c>
      <c r="G451" s="59">
        <f t="shared" si="226"/>
        <v>0</v>
      </c>
      <c r="H451" s="59">
        <f t="shared" si="226"/>
        <v>0</v>
      </c>
      <c r="I451" s="59">
        <f t="shared" si="226"/>
        <v>0</v>
      </c>
      <c r="J451" s="60">
        <f t="shared" si="226"/>
        <v>0</v>
      </c>
      <c r="K451" s="37">
        <f t="shared" si="226"/>
        <v>0</v>
      </c>
      <c r="L451" s="37">
        <f t="shared" si="226"/>
        <v>0</v>
      </c>
      <c r="M451" s="37">
        <f t="shared" si="226"/>
        <v>0</v>
      </c>
      <c r="N451" s="37">
        <f t="shared" si="226"/>
        <v>0</v>
      </c>
      <c r="O451" s="37">
        <f t="shared" si="226"/>
        <v>0</v>
      </c>
      <c r="P451" s="37">
        <f t="shared" si="226"/>
        <v>0</v>
      </c>
      <c r="Q451" s="39">
        <f>SUM(E451:P451)</f>
        <v>0</v>
      </c>
      <c r="S451" s="126">
        <f>'内訳書(一括落札)'!Q944</f>
        <v>0</v>
      </c>
      <c r="T451" s="125">
        <f t="shared" si="211"/>
        <v>0</v>
      </c>
    </row>
    <row r="452" spans="1:20" x14ac:dyDescent="0.15">
      <c r="A452" s="2"/>
      <c r="B452" s="2"/>
      <c r="C452" s="2"/>
      <c r="D452" s="2"/>
      <c r="E452" s="61"/>
      <c r="F452" s="61"/>
      <c r="G452" s="61"/>
      <c r="H452" s="61"/>
      <c r="I452" s="61"/>
      <c r="J452" s="61"/>
      <c r="K452" s="2"/>
      <c r="L452" s="2"/>
      <c r="M452" s="2"/>
      <c r="N452" s="2"/>
      <c r="O452" s="2"/>
      <c r="P452" s="305"/>
      <c r="Q452" s="305"/>
      <c r="S452" s="126">
        <f>'内訳書(一括落札)'!Q945</f>
        <v>0</v>
      </c>
      <c r="T452" s="125">
        <f t="shared" si="211"/>
        <v>0</v>
      </c>
    </row>
    <row r="453" spans="1:20" x14ac:dyDescent="0.15">
      <c r="A453" s="301" t="s">
        <v>211</v>
      </c>
      <c r="B453" s="302"/>
      <c r="C453" s="14" t="s">
        <v>2</v>
      </c>
      <c r="D453" s="14" t="s">
        <v>10</v>
      </c>
      <c r="E453" s="84" t="str">
        <f>'内訳書(一括落札)'!E946</f>
        <v>2021/10</v>
      </c>
      <c r="F453" s="84" t="str">
        <f>'内訳書(一括落札)'!F946</f>
        <v>2021/11</v>
      </c>
      <c r="G453" s="84" t="str">
        <f>'内訳書(一括落札)'!G946</f>
        <v>2021/12</v>
      </c>
      <c r="H453" s="84" t="str">
        <f>'内訳書(一括落札)'!H946</f>
        <v>2022/1</v>
      </c>
      <c r="I453" s="84" t="str">
        <f>'内訳書(一括落札)'!I946</f>
        <v>2022/2</v>
      </c>
      <c r="J453" s="84" t="str">
        <f>'内訳書(一括落札)'!J946</f>
        <v>2022/3</v>
      </c>
      <c r="K453" s="84" t="str">
        <f>'内訳書(一括落札)'!K946</f>
        <v>2022/4</v>
      </c>
      <c r="L453" s="84" t="str">
        <f>'内訳書(一括落札)'!L946</f>
        <v>2022/5</v>
      </c>
      <c r="M453" s="84" t="str">
        <f>'内訳書(一括落札)'!M946</f>
        <v>2022/6</v>
      </c>
      <c r="N453" s="84" t="str">
        <f>'内訳書(一括落札)'!N946</f>
        <v>2022/7</v>
      </c>
      <c r="O453" s="84" t="str">
        <f>'内訳書(一括落札)'!O946</f>
        <v>2022/8</v>
      </c>
      <c r="P453" s="84" t="str">
        <f>'内訳書(一括落札)'!P946</f>
        <v>2022/9</v>
      </c>
      <c r="Q453" s="15" t="s">
        <v>8</v>
      </c>
      <c r="S453" s="126" t="str">
        <f>'内訳書(一括落札)'!Q946</f>
        <v>年間合計</v>
      </c>
      <c r="T453" s="125" t="e">
        <f t="shared" si="211"/>
        <v>#VALUE!</v>
      </c>
    </row>
    <row r="454" spans="1:20" x14ac:dyDescent="0.15">
      <c r="A454" s="299" t="s">
        <v>32</v>
      </c>
      <c r="B454" s="300"/>
      <c r="C454" s="16" t="s">
        <v>33</v>
      </c>
      <c r="D454" s="17"/>
      <c r="E454" s="90">
        <f>'内訳書(一括落札)'!E947</f>
        <v>146</v>
      </c>
      <c r="F454" s="90">
        <f>'内訳書(一括落札)'!F947</f>
        <v>146</v>
      </c>
      <c r="G454" s="90">
        <f>'内訳書(一括落札)'!G947</f>
        <v>146</v>
      </c>
      <c r="H454" s="90">
        <f>'内訳書(一括落札)'!H947</f>
        <v>146</v>
      </c>
      <c r="I454" s="90">
        <f>'内訳書(一括落札)'!I947</f>
        <v>146</v>
      </c>
      <c r="J454" s="90">
        <f>'内訳書(一括落札)'!J947</f>
        <v>146</v>
      </c>
      <c r="K454" s="90">
        <f>'内訳書(一括落札)'!K947</f>
        <v>146</v>
      </c>
      <c r="L454" s="90">
        <f>'内訳書(一括落札)'!L947</f>
        <v>146</v>
      </c>
      <c r="M454" s="90">
        <f>'内訳書(一括落札)'!M947</f>
        <v>146</v>
      </c>
      <c r="N454" s="90">
        <f>'内訳書(一括落札)'!N947</f>
        <v>146</v>
      </c>
      <c r="O454" s="90">
        <f>'内訳書(一括落札)'!O947</f>
        <v>146</v>
      </c>
      <c r="P454" s="90">
        <f>'内訳書(一括落札)'!P947</f>
        <v>146</v>
      </c>
      <c r="Q454" s="18" t="s">
        <v>34</v>
      </c>
      <c r="S454" s="126" t="str">
        <f>'内訳書(一括落札)'!Q947</f>
        <v>-</v>
      </c>
      <c r="T454" s="125" t="e">
        <f t="shared" si="211"/>
        <v>#VALUE!</v>
      </c>
    </row>
    <row r="455" spans="1:20" x14ac:dyDescent="0.15">
      <c r="A455" s="287" t="s">
        <v>1</v>
      </c>
      <c r="B455" s="288"/>
      <c r="C455" s="19" t="s">
        <v>36</v>
      </c>
      <c r="D455" s="20"/>
      <c r="E455" s="91">
        <f>'内訳書(一括落札)'!E948</f>
        <v>100</v>
      </c>
      <c r="F455" s="91">
        <f>'内訳書(一括落札)'!F948</f>
        <v>100</v>
      </c>
      <c r="G455" s="91">
        <f>'内訳書(一括落札)'!G948</f>
        <v>100</v>
      </c>
      <c r="H455" s="91">
        <f>'内訳書(一括落札)'!H948</f>
        <v>100</v>
      </c>
      <c r="I455" s="91">
        <f>'内訳書(一括落札)'!I948</f>
        <v>100</v>
      </c>
      <c r="J455" s="92">
        <f>'内訳書(一括落札)'!J948</f>
        <v>100</v>
      </c>
      <c r="K455" s="91">
        <f>'内訳書(一括落札)'!K948</f>
        <v>100</v>
      </c>
      <c r="L455" s="91">
        <f>'内訳書(一括落札)'!L948</f>
        <v>100</v>
      </c>
      <c r="M455" s="91">
        <f>'内訳書(一括落札)'!M948</f>
        <v>100</v>
      </c>
      <c r="N455" s="91">
        <f>'内訳書(一括落札)'!N948</f>
        <v>100</v>
      </c>
      <c r="O455" s="91">
        <f>'内訳書(一括落札)'!O948</f>
        <v>100</v>
      </c>
      <c r="P455" s="91">
        <f>'内訳書(一括落札)'!P948</f>
        <v>100</v>
      </c>
      <c r="Q455" s="21" t="s">
        <v>34</v>
      </c>
      <c r="S455" s="126" t="str">
        <f>'内訳書(一括落札)'!Q948</f>
        <v>-</v>
      </c>
      <c r="T455" s="125" t="e">
        <f t="shared" si="211"/>
        <v>#VALUE!</v>
      </c>
    </row>
    <row r="456" spans="1:20" x14ac:dyDescent="0.15">
      <c r="A456" s="289" t="s">
        <v>38</v>
      </c>
      <c r="B456" s="22" t="s">
        <v>3</v>
      </c>
      <c r="C456" s="22" t="s">
        <v>40</v>
      </c>
      <c r="D456" s="23"/>
      <c r="E456" s="93">
        <f>'内訳書(一括落札)'!E949</f>
        <v>0</v>
      </c>
      <c r="F456" s="93">
        <f>'内訳書(一括落札)'!F949</f>
        <v>0</v>
      </c>
      <c r="G456" s="93">
        <f>'内訳書(一括落札)'!G949</f>
        <v>0</v>
      </c>
      <c r="H456" s="93">
        <f>'内訳書(一括落札)'!H949</f>
        <v>0</v>
      </c>
      <c r="I456" s="93">
        <f>'内訳書(一括落札)'!I949</f>
        <v>0</v>
      </c>
      <c r="J456" s="93">
        <f>'内訳書(一括落札)'!J949</f>
        <v>0</v>
      </c>
      <c r="K456" s="93">
        <f>'内訳書(一括落札)'!K949</f>
        <v>0</v>
      </c>
      <c r="L456" s="93">
        <f>'内訳書(一括落札)'!L949</f>
        <v>0</v>
      </c>
      <c r="M456" s="93">
        <f>'内訳書(一括落札)'!M949</f>
        <v>0</v>
      </c>
      <c r="N456" s="94">
        <f>'内訳書(一括落札)'!N949</f>
        <v>37000</v>
      </c>
      <c r="O456" s="94">
        <f>'内訳書(一括落札)'!O949</f>
        <v>38000</v>
      </c>
      <c r="P456" s="94">
        <f>'内訳書(一括落札)'!P949</f>
        <v>40000</v>
      </c>
      <c r="Q456" s="21">
        <f>SUM(E456:P456)</f>
        <v>115000</v>
      </c>
      <c r="S456" s="126">
        <f>'内訳書(一括落札)'!Q949</f>
        <v>115000</v>
      </c>
      <c r="T456" s="125">
        <f t="shared" si="211"/>
        <v>0</v>
      </c>
    </row>
    <row r="457" spans="1:20" x14ac:dyDescent="0.15">
      <c r="A457" s="291"/>
      <c r="B457" s="22" t="s">
        <v>4</v>
      </c>
      <c r="C457" s="22" t="s">
        <v>40</v>
      </c>
      <c r="D457" s="23"/>
      <c r="E457" s="94">
        <f>'内訳書(一括落札)'!E950</f>
        <v>34000</v>
      </c>
      <c r="F457" s="94">
        <f>'内訳書(一括落札)'!F950</f>
        <v>23000</v>
      </c>
      <c r="G457" s="94">
        <f>'内訳書(一括落札)'!G950</f>
        <v>25000</v>
      </c>
      <c r="H457" s="94">
        <f>'内訳書(一括落札)'!H950</f>
        <v>23500</v>
      </c>
      <c r="I457" s="94">
        <f>'内訳書(一括落札)'!I950</f>
        <v>28500</v>
      </c>
      <c r="J457" s="94">
        <f>'内訳書(一括落札)'!J950</f>
        <v>25000</v>
      </c>
      <c r="K457" s="94">
        <f>'内訳書(一括落札)'!K950</f>
        <v>17000</v>
      </c>
      <c r="L457" s="94">
        <f>'内訳書(一括落札)'!L950</f>
        <v>18000</v>
      </c>
      <c r="M457" s="94">
        <f>'内訳書(一括落札)'!M950</f>
        <v>33000</v>
      </c>
      <c r="N457" s="94">
        <f>'内訳書(一括落札)'!N950</f>
        <v>0</v>
      </c>
      <c r="O457" s="94">
        <f>'内訳書(一括落札)'!O950</f>
        <v>0</v>
      </c>
      <c r="P457" s="94">
        <f>'内訳書(一括落札)'!P950</f>
        <v>0</v>
      </c>
      <c r="Q457" s="21">
        <f>SUM(E457:P457)</f>
        <v>227000</v>
      </c>
      <c r="S457" s="126">
        <f>'内訳書(一括落札)'!Q950</f>
        <v>227000</v>
      </c>
      <c r="T457" s="125">
        <f t="shared" si="211"/>
        <v>0</v>
      </c>
    </row>
    <row r="458" spans="1:20" x14ac:dyDescent="0.15">
      <c r="A458" s="292"/>
      <c r="B458" s="24" t="s">
        <v>0</v>
      </c>
      <c r="C458" s="24" t="s">
        <v>40</v>
      </c>
      <c r="D458" s="25"/>
      <c r="E458" s="26">
        <f t="shared" ref="E458:P458" si="227">SUM(E456:E457)</f>
        <v>34000</v>
      </c>
      <c r="F458" s="26">
        <f t="shared" si="227"/>
        <v>23000</v>
      </c>
      <c r="G458" s="26">
        <f t="shared" si="227"/>
        <v>25000</v>
      </c>
      <c r="H458" s="26">
        <f t="shared" si="227"/>
        <v>23500</v>
      </c>
      <c r="I458" s="26">
        <f t="shared" si="227"/>
        <v>28500</v>
      </c>
      <c r="J458" s="26">
        <f t="shared" si="227"/>
        <v>25000</v>
      </c>
      <c r="K458" s="26">
        <f t="shared" si="227"/>
        <v>17000</v>
      </c>
      <c r="L458" s="26">
        <f t="shared" si="227"/>
        <v>18000</v>
      </c>
      <c r="M458" s="26">
        <f t="shared" si="227"/>
        <v>33000</v>
      </c>
      <c r="N458" s="26">
        <f t="shared" si="227"/>
        <v>37000</v>
      </c>
      <c r="O458" s="26">
        <f t="shared" si="227"/>
        <v>38000</v>
      </c>
      <c r="P458" s="26">
        <f t="shared" si="227"/>
        <v>40000</v>
      </c>
      <c r="Q458" s="28">
        <f>SUM(E458:P458)</f>
        <v>342000</v>
      </c>
      <c r="S458" s="126">
        <f>'内訳書(一括落札)'!Q951</f>
        <v>342000</v>
      </c>
      <c r="T458" s="125">
        <f t="shared" si="211"/>
        <v>0</v>
      </c>
    </row>
    <row r="459" spans="1:20" x14ac:dyDescent="0.15">
      <c r="A459" s="293" t="s">
        <v>5</v>
      </c>
      <c r="B459" s="294"/>
      <c r="C459" s="29" t="s">
        <v>6</v>
      </c>
      <c r="D459" s="57"/>
      <c r="E459" s="30">
        <f t="shared" ref="E459:G459" si="228">$D459*E454*(185-E455)/100</f>
        <v>0</v>
      </c>
      <c r="F459" s="30">
        <f t="shared" si="228"/>
        <v>0</v>
      </c>
      <c r="G459" s="30">
        <f t="shared" si="228"/>
        <v>0</v>
      </c>
      <c r="H459" s="30">
        <f>$D459*H454*(185-H455)/100</f>
        <v>0</v>
      </c>
      <c r="I459" s="30">
        <f t="shared" ref="I459:J459" si="229">$D459*I454*(185-I455)/100</f>
        <v>0</v>
      </c>
      <c r="J459" s="30">
        <f t="shared" si="229"/>
        <v>0</v>
      </c>
      <c r="K459" s="30">
        <f>$D459*K454*(185-K455)/100</f>
        <v>0</v>
      </c>
      <c r="L459" s="30">
        <f t="shared" ref="L459:P459" si="230">$D459*L454*(185-L455)/100</f>
        <v>0</v>
      </c>
      <c r="M459" s="30">
        <f t="shared" si="230"/>
        <v>0</v>
      </c>
      <c r="N459" s="30">
        <f t="shared" si="230"/>
        <v>0</v>
      </c>
      <c r="O459" s="30">
        <f t="shared" si="230"/>
        <v>0</v>
      </c>
      <c r="P459" s="30">
        <f t="shared" si="230"/>
        <v>0</v>
      </c>
      <c r="Q459" s="31" t="s">
        <v>34</v>
      </c>
      <c r="S459" s="126" t="str">
        <f>'内訳書(一括落札)'!Q952</f>
        <v>-</v>
      </c>
      <c r="T459" s="125" t="e">
        <f t="shared" si="211"/>
        <v>#VALUE!</v>
      </c>
    </row>
    <row r="460" spans="1:20" x14ac:dyDescent="0.15">
      <c r="A460" s="32" t="s">
        <v>7</v>
      </c>
      <c r="B460" s="22" t="s">
        <v>3</v>
      </c>
      <c r="C460" s="22" t="s">
        <v>6</v>
      </c>
      <c r="D460" s="58"/>
      <c r="E460" s="33">
        <f t="shared" ref="E460:J461" si="231">$D460*E456</f>
        <v>0</v>
      </c>
      <c r="F460" s="33">
        <f t="shared" si="231"/>
        <v>0</v>
      </c>
      <c r="G460" s="33">
        <f t="shared" si="231"/>
        <v>0</v>
      </c>
      <c r="H460" s="33">
        <f t="shared" si="231"/>
        <v>0</v>
      </c>
      <c r="I460" s="33">
        <f t="shared" si="231"/>
        <v>0</v>
      </c>
      <c r="J460" s="33">
        <f t="shared" si="231"/>
        <v>0</v>
      </c>
      <c r="K460" s="33">
        <f>$D460*K456</f>
        <v>0</v>
      </c>
      <c r="L460" s="33">
        <f t="shared" ref="L460:P461" si="232">$D460*L456</f>
        <v>0</v>
      </c>
      <c r="M460" s="33">
        <f t="shared" si="232"/>
        <v>0</v>
      </c>
      <c r="N460" s="33">
        <f t="shared" si="232"/>
        <v>0</v>
      </c>
      <c r="O460" s="33">
        <f t="shared" si="232"/>
        <v>0</v>
      </c>
      <c r="P460" s="33">
        <f t="shared" si="232"/>
        <v>0</v>
      </c>
      <c r="Q460" s="34" t="s">
        <v>34</v>
      </c>
      <c r="S460" s="126" t="str">
        <f>'内訳書(一括落札)'!Q953</f>
        <v>-</v>
      </c>
      <c r="T460" s="125" t="e">
        <f t="shared" si="211"/>
        <v>#VALUE!</v>
      </c>
    </row>
    <row r="461" spans="1:20" x14ac:dyDescent="0.15">
      <c r="A461" s="35"/>
      <c r="B461" s="22" t="s">
        <v>4</v>
      </c>
      <c r="C461" s="22" t="s">
        <v>6</v>
      </c>
      <c r="D461" s="58"/>
      <c r="E461" s="33">
        <f t="shared" si="231"/>
        <v>0</v>
      </c>
      <c r="F461" s="33">
        <f t="shared" si="231"/>
        <v>0</v>
      </c>
      <c r="G461" s="33">
        <f t="shared" si="231"/>
        <v>0</v>
      </c>
      <c r="H461" s="33">
        <f t="shared" si="231"/>
        <v>0</v>
      </c>
      <c r="I461" s="33">
        <f t="shared" si="231"/>
        <v>0</v>
      </c>
      <c r="J461" s="33">
        <f t="shared" si="231"/>
        <v>0</v>
      </c>
      <c r="K461" s="33">
        <f>$D461*K457</f>
        <v>0</v>
      </c>
      <c r="L461" s="33">
        <f t="shared" si="232"/>
        <v>0</v>
      </c>
      <c r="M461" s="33">
        <f t="shared" si="232"/>
        <v>0</v>
      </c>
      <c r="N461" s="33">
        <f t="shared" si="232"/>
        <v>0</v>
      </c>
      <c r="O461" s="33">
        <f t="shared" si="232"/>
        <v>0</v>
      </c>
      <c r="P461" s="33">
        <f t="shared" si="232"/>
        <v>0</v>
      </c>
      <c r="Q461" s="34" t="s">
        <v>34</v>
      </c>
      <c r="S461" s="126" t="str">
        <f>'内訳書(一括落札)'!Q954</f>
        <v>-</v>
      </c>
      <c r="T461" s="125" t="e">
        <f t="shared" si="211"/>
        <v>#VALUE!</v>
      </c>
    </row>
    <row r="462" spans="1:20" x14ac:dyDescent="0.15">
      <c r="A462" s="295" t="s">
        <v>18</v>
      </c>
      <c r="B462" s="296"/>
      <c r="C462" s="29" t="s">
        <v>6</v>
      </c>
      <c r="D462" s="36"/>
      <c r="E462" s="59">
        <f t="shared" ref="E462:P462" si="233">ROUNDDOWN(SUM(E459:E461),0)</f>
        <v>0</v>
      </c>
      <c r="F462" s="59">
        <f t="shared" si="233"/>
        <v>0</v>
      </c>
      <c r="G462" s="59">
        <f t="shared" si="233"/>
        <v>0</v>
      </c>
      <c r="H462" s="59">
        <f t="shared" si="233"/>
        <v>0</v>
      </c>
      <c r="I462" s="59">
        <f t="shared" si="233"/>
        <v>0</v>
      </c>
      <c r="J462" s="60">
        <f t="shared" si="233"/>
        <v>0</v>
      </c>
      <c r="K462" s="37">
        <f t="shared" si="233"/>
        <v>0</v>
      </c>
      <c r="L462" s="37">
        <f t="shared" si="233"/>
        <v>0</v>
      </c>
      <c r="M462" s="37">
        <f t="shared" si="233"/>
        <v>0</v>
      </c>
      <c r="N462" s="37">
        <f t="shared" si="233"/>
        <v>0</v>
      </c>
      <c r="O462" s="37">
        <f t="shared" si="233"/>
        <v>0</v>
      </c>
      <c r="P462" s="37">
        <f t="shared" si="233"/>
        <v>0</v>
      </c>
      <c r="Q462" s="39">
        <f>SUM(E462:P462)</f>
        <v>0</v>
      </c>
      <c r="S462" s="126">
        <f>'内訳書(一括落札)'!Q955</f>
        <v>0</v>
      </c>
      <c r="T462" s="125">
        <f t="shared" si="211"/>
        <v>0</v>
      </c>
    </row>
    <row r="463" spans="1:20" x14ac:dyDescent="0.15">
      <c r="A463" s="2"/>
      <c r="B463" s="2"/>
      <c r="C463" s="2"/>
      <c r="D463" s="2"/>
      <c r="E463" s="61"/>
      <c r="F463" s="61"/>
      <c r="G463" s="61"/>
      <c r="H463" s="61"/>
      <c r="I463" s="61"/>
      <c r="J463" s="61"/>
      <c r="K463" s="2"/>
      <c r="L463" s="2"/>
      <c r="M463" s="2"/>
      <c r="N463" s="2"/>
      <c r="O463" s="2"/>
      <c r="P463" s="2"/>
      <c r="Q463" s="2"/>
      <c r="S463" s="126">
        <f>'内訳書(一括落札)'!Q956</f>
        <v>0</v>
      </c>
      <c r="T463" s="125">
        <f t="shared" si="211"/>
        <v>0</v>
      </c>
    </row>
    <row r="464" spans="1:20" x14ac:dyDescent="0.15">
      <c r="A464" s="307" t="s">
        <v>212</v>
      </c>
      <c r="B464" s="308"/>
      <c r="C464" s="14" t="s">
        <v>2</v>
      </c>
      <c r="D464" s="14" t="s">
        <v>10</v>
      </c>
      <c r="E464" s="84" t="str">
        <f>'内訳書(一括落札)'!E957</f>
        <v>2021/10</v>
      </c>
      <c r="F464" s="84" t="str">
        <f>'内訳書(一括落札)'!F957</f>
        <v>2021/11</v>
      </c>
      <c r="G464" s="84" t="str">
        <f>'内訳書(一括落札)'!G957</f>
        <v>2021/12</v>
      </c>
      <c r="H464" s="84" t="str">
        <f>'内訳書(一括落札)'!H957</f>
        <v>2022/1</v>
      </c>
      <c r="I464" s="84" t="str">
        <f>'内訳書(一括落札)'!I957</f>
        <v>2022/2</v>
      </c>
      <c r="J464" s="84" t="str">
        <f>'内訳書(一括落札)'!J957</f>
        <v>2022/3</v>
      </c>
      <c r="K464" s="84" t="str">
        <f>'内訳書(一括落札)'!K957</f>
        <v>2022/4</v>
      </c>
      <c r="L464" s="84" t="str">
        <f>'内訳書(一括落札)'!L957</f>
        <v>2022/5</v>
      </c>
      <c r="M464" s="84" t="str">
        <f>'内訳書(一括落札)'!M957</f>
        <v>2022/6</v>
      </c>
      <c r="N464" s="84" t="str">
        <f>'内訳書(一括落札)'!N957</f>
        <v>2022/7</v>
      </c>
      <c r="O464" s="84" t="str">
        <f>'内訳書(一括落札)'!O957</f>
        <v>2022/8</v>
      </c>
      <c r="P464" s="84" t="str">
        <f>'内訳書(一括落札)'!P957</f>
        <v>2022/9</v>
      </c>
      <c r="Q464" s="15" t="s">
        <v>8</v>
      </c>
      <c r="S464" s="126" t="str">
        <f>'内訳書(一括落札)'!Q957</f>
        <v>年間合計</v>
      </c>
      <c r="T464" s="125" t="e">
        <f t="shared" si="211"/>
        <v>#VALUE!</v>
      </c>
    </row>
    <row r="465" spans="1:20" x14ac:dyDescent="0.15">
      <c r="A465" s="299" t="s">
        <v>32</v>
      </c>
      <c r="B465" s="300"/>
      <c r="C465" s="16" t="s">
        <v>33</v>
      </c>
      <c r="D465" s="17"/>
      <c r="E465" s="90">
        <f>'内訳書(一括落札)'!E958</f>
        <v>62</v>
      </c>
      <c r="F465" s="90">
        <f>'内訳書(一括落札)'!F958</f>
        <v>62</v>
      </c>
      <c r="G465" s="90">
        <f>'内訳書(一括落札)'!G958</f>
        <v>62</v>
      </c>
      <c r="H465" s="90">
        <f>'内訳書(一括落札)'!H958</f>
        <v>62</v>
      </c>
      <c r="I465" s="90">
        <f>'内訳書(一括落札)'!I958</f>
        <v>62</v>
      </c>
      <c r="J465" s="90">
        <f>'内訳書(一括落札)'!J958</f>
        <v>62</v>
      </c>
      <c r="K465" s="90">
        <f>'内訳書(一括落札)'!K958</f>
        <v>62</v>
      </c>
      <c r="L465" s="90">
        <f>'内訳書(一括落札)'!L958</f>
        <v>62</v>
      </c>
      <c r="M465" s="90">
        <f>'内訳書(一括落札)'!M958</f>
        <v>62</v>
      </c>
      <c r="N465" s="90">
        <f>'内訳書(一括落札)'!N958</f>
        <v>62</v>
      </c>
      <c r="O465" s="90">
        <f>'内訳書(一括落札)'!O958</f>
        <v>62</v>
      </c>
      <c r="P465" s="90">
        <f>'内訳書(一括落札)'!P958</f>
        <v>62</v>
      </c>
      <c r="Q465" s="18" t="s">
        <v>34</v>
      </c>
      <c r="S465" s="126" t="str">
        <f>'内訳書(一括落札)'!Q958</f>
        <v>-</v>
      </c>
      <c r="T465" s="125" t="e">
        <f t="shared" si="211"/>
        <v>#VALUE!</v>
      </c>
    </row>
    <row r="466" spans="1:20" x14ac:dyDescent="0.15">
      <c r="A466" s="287" t="s">
        <v>1</v>
      </c>
      <c r="B466" s="288"/>
      <c r="C466" s="19" t="s">
        <v>36</v>
      </c>
      <c r="D466" s="20"/>
      <c r="E466" s="91">
        <f>'内訳書(一括落札)'!E959</f>
        <v>100</v>
      </c>
      <c r="F466" s="91">
        <f>'内訳書(一括落札)'!F959</f>
        <v>100</v>
      </c>
      <c r="G466" s="91">
        <f>'内訳書(一括落札)'!G959</f>
        <v>100</v>
      </c>
      <c r="H466" s="91">
        <f>'内訳書(一括落札)'!H959</f>
        <v>100</v>
      </c>
      <c r="I466" s="91">
        <f>'内訳書(一括落札)'!I959</f>
        <v>100</v>
      </c>
      <c r="J466" s="92">
        <f>'内訳書(一括落札)'!J959</f>
        <v>100</v>
      </c>
      <c r="K466" s="91">
        <f>'内訳書(一括落札)'!K959</f>
        <v>100</v>
      </c>
      <c r="L466" s="91">
        <f>'内訳書(一括落札)'!L959</f>
        <v>100</v>
      </c>
      <c r="M466" s="91">
        <f>'内訳書(一括落札)'!M959</f>
        <v>100</v>
      </c>
      <c r="N466" s="91">
        <f>'内訳書(一括落札)'!N959</f>
        <v>100</v>
      </c>
      <c r="O466" s="91">
        <f>'内訳書(一括落札)'!O959</f>
        <v>100</v>
      </c>
      <c r="P466" s="91">
        <f>'内訳書(一括落札)'!P959</f>
        <v>100</v>
      </c>
      <c r="Q466" s="21" t="s">
        <v>34</v>
      </c>
      <c r="S466" s="126" t="str">
        <f>'内訳書(一括落札)'!Q959</f>
        <v>-</v>
      </c>
      <c r="T466" s="125" t="e">
        <f t="shared" si="211"/>
        <v>#VALUE!</v>
      </c>
    </row>
    <row r="467" spans="1:20" x14ac:dyDescent="0.15">
      <c r="A467" s="289" t="s">
        <v>38</v>
      </c>
      <c r="B467" s="22" t="s">
        <v>3</v>
      </c>
      <c r="C467" s="22" t="s">
        <v>40</v>
      </c>
      <c r="D467" s="23"/>
      <c r="E467" s="93">
        <f>'内訳書(一括落札)'!E960</f>
        <v>0</v>
      </c>
      <c r="F467" s="93">
        <f>'内訳書(一括落札)'!F960</f>
        <v>0</v>
      </c>
      <c r="G467" s="93">
        <f>'内訳書(一括落札)'!G960</f>
        <v>0</v>
      </c>
      <c r="H467" s="93">
        <f>'内訳書(一括落札)'!H960</f>
        <v>0</v>
      </c>
      <c r="I467" s="93">
        <f>'内訳書(一括落札)'!I960</f>
        <v>0</v>
      </c>
      <c r="J467" s="93">
        <f>'内訳書(一括落札)'!J960</f>
        <v>0</v>
      </c>
      <c r="K467" s="93">
        <f>'内訳書(一括落札)'!K960</f>
        <v>0</v>
      </c>
      <c r="L467" s="93">
        <f>'内訳書(一括落札)'!L960</f>
        <v>0</v>
      </c>
      <c r="M467" s="93">
        <f>'内訳書(一括落札)'!M960</f>
        <v>0</v>
      </c>
      <c r="N467" s="94">
        <f>'内訳書(一括落札)'!N960</f>
        <v>10000</v>
      </c>
      <c r="O467" s="94">
        <f>'内訳書(一括落札)'!O960</f>
        <v>13000</v>
      </c>
      <c r="P467" s="94">
        <f>'内訳書(一括落札)'!P960</f>
        <v>15000</v>
      </c>
      <c r="Q467" s="21">
        <f>SUM(E467:P467)</f>
        <v>38000</v>
      </c>
      <c r="S467" s="126">
        <f>'内訳書(一括落札)'!Q960</f>
        <v>38000</v>
      </c>
      <c r="T467" s="125">
        <f t="shared" si="211"/>
        <v>0</v>
      </c>
    </row>
    <row r="468" spans="1:20" x14ac:dyDescent="0.15">
      <c r="A468" s="291"/>
      <c r="B468" s="22" t="s">
        <v>4</v>
      </c>
      <c r="C468" s="22" t="s">
        <v>40</v>
      </c>
      <c r="D468" s="23"/>
      <c r="E468" s="94">
        <f>'内訳書(一括落札)'!E961</f>
        <v>10000</v>
      </c>
      <c r="F468" s="94">
        <f>'内訳書(一括落札)'!F961</f>
        <v>6500</v>
      </c>
      <c r="G468" s="94">
        <f>'内訳書(一括落札)'!G961</f>
        <v>8000</v>
      </c>
      <c r="H468" s="94">
        <f>'内訳書(一括落札)'!H961</f>
        <v>9000</v>
      </c>
      <c r="I468" s="94">
        <f>'内訳書(一括落札)'!I961</f>
        <v>11000</v>
      </c>
      <c r="J468" s="94">
        <f>'内訳書(一括落札)'!J961</f>
        <v>8500</v>
      </c>
      <c r="K468" s="94">
        <f>'内訳書(一括落札)'!K961</f>
        <v>7000</v>
      </c>
      <c r="L468" s="94">
        <f>'内訳書(一括落札)'!L961</f>
        <v>7000</v>
      </c>
      <c r="M468" s="94">
        <f>'内訳書(一括落札)'!M961</f>
        <v>8000</v>
      </c>
      <c r="N468" s="94">
        <f>'内訳書(一括落札)'!N961</f>
        <v>0</v>
      </c>
      <c r="O468" s="94">
        <f>'内訳書(一括落札)'!O961</f>
        <v>0</v>
      </c>
      <c r="P468" s="94">
        <f>'内訳書(一括落札)'!P961</f>
        <v>0</v>
      </c>
      <c r="Q468" s="21">
        <f>SUM(E468:P468)</f>
        <v>75000</v>
      </c>
      <c r="S468" s="126">
        <f>'内訳書(一括落札)'!Q961</f>
        <v>75000</v>
      </c>
      <c r="T468" s="125">
        <f t="shared" si="211"/>
        <v>0</v>
      </c>
    </row>
    <row r="469" spans="1:20" x14ac:dyDescent="0.15">
      <c r="A469" s="292"/>
      <c r="B469" s="24" t="s">
        <v>0</v>
      </c>
      <c r="C469" s="24" t="s">
        <v>40</v>
      </c>
      <c r="D469" s="25"/>
      <c r="E469" s="26">
        <f t="shared" ref="E469:P469" si="234">SUM(E467:E468)</f>
        <v>10000</v>
      </c>
      <c r="F469" s="26">
        <f t="shared" si="234"/>
        <v>6500</v>
      </c>
      <c r="G469" s="26">
        <f t="shared" si="234"/>
        <v>8000</v>
      </c>
      <c r="H469" s="26">
        <f t="shared" si="234"/>
        <v>9000</v>
      </c>
      <c r="I469" s="26">
        <f t="shared" si="234"/>
        <v>11000</v>
      </c>
      <c r="J469" s="26">
        <f t="shared" si="234"/>
        <v>8500</v>
      </c>
      <c r="K469" s="26">
        <f t="shared" si="234"/>
        <v>7000</v>
      </c>
      <c r="L469" s="26">
        <f t="shared" si="234"/>
        <v>7000</v>
      </c>
      <c r="M469" s="26">
        <f t="shared" si="234"/>
        <v>8000</v>
      </c>
      <c r="N469" s="26">
        <f t="shared" si="234"/>
        <v>10000</v>
      </c>
      <c r="O469" s="26">
        <f t="shared" si="234"/>
        <v>13000</v>
      </c>
      <c r="P469" s="26">
        <f t="shared" si="234"/>
        <v>15000</v>
      </c>
      <c r="Q469" s="28">
        <f>SUM(E469:P469)</f>
        <v>113000</v>
      </c>
      <c r="S469" s="126">
        <f>'内訳書(一括落札)'!Q962</f>
        <v>113000</v>
      </c>
      <c r="T469" s="125">
        <f t="shared" si="211"/>
        <v>0</v>
      </c>
    </row>
    <row r="470" spans="1:20" x14ac:dyDescent="0.15">
      <c r="A470" s="293" t="s">
        <v>5</v>
      </c>
      <c r="B470" s="294"/>
      <c r="C470" s="29" t="s">
        <v>6</v>
      </c>
      <c r="D470" s="57"/>
      <c r="E470" s="30">
        <f t="shared" ref="E470:G470" si="235">$D470*E465*(185-E466)/100</f>
        <v>0</v>
      </c>
      <c r="F470" s="30">
        <f t="shared" si="235"/>
        <v>0</v>
      </c>
      <c r="G470" s="30">
        <f t="shared" si="235"/>
        <v>0</v>
      </c>
      <c r="H470" s="30">
        <f>$D470*H465*(185-H466)/100</f>
        <v>0</v>
      </c>
      <c r="I470" s="30">
        <f t="shared" ref="I470:J470" si="236">$D470*I465*(185-I466)/100</f>
        <v>0</v>
      </c>
      <c r="J470" s="30">
        <f t="shared" si="236"/>
        <v>0</v>
      </c>
      <c r="K470" s="30">
        <f>$D470*K465*(185-K466)/100</f>
        <v>0</v>
      </c>
      <c r="L470" s="30">
        <f t="shared" ref="L470:P470" si="237">$D470*L465*(185-L466)/100</f>
        <v>0</v>
      </c>
      <c r="M470" s="30">
        <f t="shared" si="237"/>
        <v>0</v>
      </c>
      <c r="N470" s="30">
        <f t="shared" si="237"/>
        <v>0</v>
      </c>
      <c r="O470" s="30">
        <f t="shared" si="237"/>
        <v>0</v>
      </c>
      <c r="P470" s="30">
        <f t="shared" si="237"/>
        <v>0</v>
      </c>
      <c r="Q470" s="31" t="s">
        <v>34</v>
      </c>
      <c r="S470" s="126" t="str">
        <f>'内訳書(一括落札)'!Q963</f>
        <v>-</v>
      </c>
      <c r="T470" s="125" t="e">
        <f t="shared" si="211"/>
        <v>#VALUE!</v>
      </c>
    </row>
    <row r="471" spans="1:20" x14ac:dyDescent="0.15">
      <c r="A471" s="32" t="s">
        <v>7</v>
      </c>
      <c r="B471" s="22" t="s">
        <v>3</v>
      </c>
      <c r="C471" s="22" t="s">
        <v>6</v>
      </c>
      <c r="D471" s="58"/>
      <c r="E471" s="33">
        <f t="shared" ref="E471:J472" si="238">$D471*E467</f>
        <v>0</v>
      </c>
      <c r="F471" s="33">
        <f t="shared" si="238"/>
        <v>0</v>
      </c>
      <c r="G471" s="33">
        <f t="shared" si="238"/>
        <v>0</v>
      </c>
      <c r="H471" s="33">
        <f t="shared" si="238"/>
        <v>0</v>
      </c>
      <c r="I471" s="33">
        <f t="shared" si="238"/>
        <v>0</v>
      </c>
      <c r="J471" s="33">
        <f t="shared" si="238"/>
        <v>0</v>
      </c>
      <c r="K471" s="33">
        <f>$D471*K467</f>
        <v>0</v>
      </c>
      <c r="L471" s="33">
        <f t="shared" ref="L471:P472" si="239">$D471*L467</f>
        <v>0</v>
      </c>
      <c r="M471" s="33">
        <f t="shared" si="239"/>
        <v>0</v>
      </c>
      <c r="N471" s="33">
        <f t="shared" si="239"/>
        <v>0</v>
      </c>
      <c r="O471" s="33">
        <f t="shared" si="239"/>
        <v>0</v>
      </c>
      <c r="P471" s="33">
        <f t="shared" si="239"/>
        <v>0</v>
      </c>
      <c r="Q471" s="34" t="s">
        <v>34</v>
      </c>
      <c r="S471" s="126" t="str">
        <f>'内訳書(一括落札)'!Q964</f>
        <v>-</v>
      </c>
      <c r="T471" s="125" t="e">
        <f t="shared" si="211"/>
        <v>#VALUE!</v>
      </c>
    </row>
    <row r="472" spans="1:20" x14ac:dyDescent="0.15">
      <c r="A472" s="35"/>
      <c r="B472" s="22" t="s">
        <v>4</v>
      </c>
      <c r="C472" s="22" t="s">
        <v>6</v>
      </c>
      <c r="D472" s="58"/>
      <c r="E472" s="33">
        <f t="shared" si="238"/>
        <v>0</v>
      </c>
      <c r="F472" s="33">
        <f t="shared" si="238"/>
        <v>0</v>
      </c>
      <c r="G472" s="33">
        <f t="shared" si="238"/>
        <v>0</v>
      </c>
      <c r="H472" s="33">
        <f t="shared" si="238"/>
        <v>0</v>
      </c>
      <c r="I472" s="33">
        <f t="shared" si="238"/>
        <v>0</v>
      </c>
      <c r="J472" s="33">
        <f t="shared" si="238"/>
        <v>0</v>
      </c>
      <c r="K472" s="33">
        <f>$D472*K468</f>
        <v>0</v>
      </c>
      <c r="L472" s="33">
        <f t="shared" si="239"/>
        <v>0</v>
      </c>
      <c r="M472" s="33">
        <f t="shared" si="239"/>
        <v>0</v>
      </c>
      <c r="N472" s="33">
        <f t="shared" si="239"/>
        <v>0</v>
      </c>
      <c r="O472" s="33">
        <f t="shared" si="239"/>
        <v>0</v>
      </c>
      <c r="P472" s="33">
        <f t="shared" si="239"/>
        <v>0</v>
      </c>
      <c r="Q472" s="34" t="s">
        <v>34</v>
      </c>
      <c r="S472" s="126" t="str">
        <f>'内訳書(一括落札)'!Q965</f>
        <v>-</v>
      </c>
      <c r="T472" s="125" t="e">
        <f t="shared" si="211"/>
        <v>#VALUE!</v>
      </c>
    </row>
    <row r="473" spans="1:20" x14ac:dyDescent="0.15">
      <c r="A473" s="295" t="s">
        <v>18</v>
      </c>
      <c r="B473" s="296"/>
      <c r="C473" s="29" t="s">
        <v>6</v>
      </c>
      <c r="D473" s="36"/>
      <c r="E473" s="59">
        <f t="shared" ref="E473:P473" si="240">ROUNDDOWN(SUM(E470:E472),0)</f>
        <v>0</v>
      </c>
      <c r="F473" s="59">
        <f t="shared" si="240"/>
        <v>0</v>
      </c>
      <c r="G473" s="59">
        <f t="shared" si="240"/>
        <v>0</v>
      </c>
      <c r="H473" s="59">
        <f t="shared" si="240"/>
        <v>0</v>
      </c>
      <c r="I473" s="59">
        <f t="shared" si="240"/>
        <v>0</v>
      </c>
      <c r="J473" s="60">
        <f t="shared" si="240"/>
        <v>0</v>
      </c>
      <c r="K473" s="37">
        <f t="shared" si="240"/>
        <v>0</v>
      </c>
      <c r="L473" s="37">
        <f t="shared" si="240"/>
        <v>0</v>
      </c>
      <c r="M473" s="37">
        <f t="shared" si="240"/>
        <v>0</v>
      </c>
      <c r="N473" s="37">
        <f t="shared" si="240"/>
        <v>0</v>
      </c>
      <c r="O473" s="37">
        <f t="shared" si="240"/>
        <v>0</v>
      </c>
      <c r="P473" s="37">
        <f t="shared" si="240"/>
        <v>0</v>
      </c>
      <c r="Q473" s="39">
        <f>SUM(E473:P473)</f>
        <v>0</v>
      </c>
      <c r="S473" s="126">
        <f>'内訳書(一括落札)'!Q966</f>
        <v>0</v>
      </c>
      <c r="T473" s="125">
        <f t="shared" si="211"/>
        <v>0</v>
      </c>
    </row>
    <row r="474" spans="1:20" x14ac:dyDescent="0.15">
      <c r="A474" s="2"/>
      <c r="B474" s="2"/>
      <c r="C474" s="2"/>
      <c r="D474" s="2"/>
      <c r="E474" s="61"/>
      <c r="F474" s="61"/>
      <c r="G474" s="61"/>
      <c r="H474" s="61"/>
      <c r="I474" s="61"/>
      <c r="J474" s="61"/>
      <c r="K474" s="2"/>
      <c r="L474" s="2"/>
      <c r="M474" s="2"/>
      <c r="N474" s="2"/>
      <c r="O474" s="2"/>
      <c r="P474" s="2"/>
      <c r="Q474" s="2"/>
      <c r="S474" s="126">
        <f>'内訳書(一括落札)'!Q967</f>
        <v>0</v>
      </c>
      <c r="T474" s="125">
        <f t="shared" si="211"/>
        <v>0</v>
      </c>
    </row>
    <row r="475" spans="1:20" x14ac:dyDescent="0.15">
      <c r="A475" s="301" t="s">
        <v>213</v>
      </c>
      <c r="B475" s="302"/>
      <c r="C475" s="14" t="s">
        <v>2</v>
      </c>
      <c r="D475" s="14" t="s">
        <v>10</v>
      </c>
      <c r="E475" s="84" t="str">
        <f>'内訳書(一括落札)'!E968</f>
        <v>2021/10</v>
      </c>
      <c r="F475" s="84" t="str">
        <f>'内訳書(一括落札)'!F968</f>
        <v>2021/11</v>
      </c>
      <c r="G475" s="84" t="str">
        <f>'内訳書(一括落札)'!G968</f>
        <v>2021/12</v>
      </c>
      <c r="H475" s="84" t="str">
        <f>'内訳書(一括落札)'!H968</f>
        <v>2022/1</v>
      </c>
      <c r="I475" s="84" t="str">
        <f>'内訳書(一括落札)'!I968</f>
        <v>2022/2</v>
      </c>
      <c r="J475" s="84" t="str">
        <f>'内訳書(一括落札)'!J968</f>
        <v>2022/3</v>
      </c>
      <c r="K475" s="84" t="str">
        <f>'内訳書(一括落札)'!K968</f>
        <v>2022/4</v>
      </c>
      <c r="L475" s="84" t="str">
        <f>'内訳書(一括落札)'!L968</f>
        <v>2022/5</v>
      </c>
      <c r="M475" s="84" t="str">
        <f>'内訳書(一括落札)'!M968</f>
        <v>2022/6</v>
      </c>
      <c r="N475" s="84" t="str">
        <f>'内訳書(一括落札)'!N968</f>
        <v>2022/7</v>
      </c>
      <c r="O475" s="84" t="str">
        <f>'内訳書(一括落札)'!O968</f>
        <v>2022/8</v>
      </c>
      <c r="P475" s="84" t="str">
        <f>'内訳書(一括落札)'!P968</f>
        <v>2022/9</v>
      </c>
      <c r="Q475" s="15" t="s">
        <v>8</v>
      </c>
      <c r="S475" s="126" t="str">
        <f>'内訳書(一括落札)'!Q968</f>
        <v>年間合計</v>
      </c>
      <c r="T475" s="125" t="e">
        <f t="shared" si="211"/>
        <v>#VALUE!</v>
      </c>
    </row>
    <row r="476" spans="1:20" x14ac:dyDescent="0.15">
      <c r="A476" s="299" t="s">
        <v>32</v>
      </c>
      <c r="B476" s="300"/>
      <c r="C476" s="16" t="s">
        <v>33</v>
      </c>
      <c r="D476" s="17"/>
      <c r="E476" s="90">
        <f>'内訳書(一括落札)'!E969</f>
        <v>102</v>
      </c>
      <c r="F476" s="90">
        <f>'内訳書(一括落札)'!F969</f>
        <v>102</v>
      </c>
      <c r="G476" s="90">
        <f>'内訳書(一括落札)'!G969</f>
        <v>102</v>
      </c>
      <c r="H476" s="90">
        <f>'内訳書(一括落札)'!H969</f>
        <v>102</v>
      </c>
      <c r="I476" s="90">
        <f>'内訳書(一括落札)'!I969</f>
        <v>102</v>
      </c>
      <c r="J476" s="90">
        <f>'内訳書(一括落札)'!J969</f>
        <v>102</v>
      </c>
      <c r="K476" s="90">
        <f>'内訳書(一括落札)'!K969</f>
        <v>102</v>
      </c>
      <c r="L476" s="90">
        <f>'内訳書(一括落札)'!L969</f>
        <v>102</v>
      </c>
      <c r="M476" s="90">
        <f>'内訳書(一括落札)'!M969</f>
        <v>102</v>
      </c>
      <c r="N476" s="90">
        <f>'内訳書(一括落札)'!N969</f>
        <v>102</v>
      </c>
      <c r="O476" s="90">
        <f>'内訳書(一括落札)'!O969</f>
        <v>102</v>
      </c>
      <c r="P476" s="90">
        <f>'内訳書(一括落札)'!P969</f>
        <v>102</v>
      </c>
      <c r="Q476" s="18" t="s">
        <v>34</v>
      </c>
      <c r="S476" s="126" t="str">
        <f>'内訳書(一括落札)'!Q969</f>
        <v>-</v>
      </c>
      <c r="T476" s="125" t="e">
        <f t="shared" si="211"/>
        <v>#VALUE!</v>
      </c>
    </row>
    <row r="477" spans="1:20" x14ac:dyDescent="0.15">
      <c r="A477" s="287" t="s">
        <v>1</v>
      </c>
      <c r="B477" s="288"/>
      <c r="C477" s="19" t="s">
        <v>36</v>
      </c>
      <c r="D477" s="20"/>
      <c r="E477" s="91">
        <f>'内訳書(一括落札)'!E970</f>
        <v>100</v>
      </c>
      <c r="F477" s="91">
        <f>'内訳書(一括落札)'!F970</f>
        <v>100</v>
      </c>
      <c r="G477" s="91">
        <f>'内訳書(一括落札)'!G970</f>
        <v>100</v>
      </c>
      <c r="H477" s="91">
        <f>'内訳書(一括落札)'!H970</f>
        <v>100</v>
      </c>
      <c r="I477" s="91">
        <f>'内訳書(一括落札)'!I970</f>
        <v>100</v>
      </c>
      <c r="J477" s="92">
        <f>'内訳書(一括落札)'!J970</f>
        <v>100</v>
      </c>
      <c r="K477" s="91">
        <f>'内訳書(一括落札)'!K970</f>
        <v>100</v>
      </c>
      <c r="L477" s="91">
        <f>'内訳書(一括落札)'!L970</f>
        <v>100</v>
      </c>
      <c r="M477" s="91">
        <f>'内訳書(一括落札)'!M970</f>
        <v>100</v>
      </c>
      <c r="N477" s="91">
        <f>'内訳書(一括落札)'!N970</f>
        <v>100</v>
      </c>
      <c r="O477" s="91">
        <f>'内訳書(一括落札)'!O970</f>
        <v>100</v>
      </c>
      <c r="P477" s="91">
        <f>'内訳書(一括落札)'!P970</f>
        <v>100</v>
      </c>
      <c r="Q477" s="21" t="s">
        <v>34</v>
      </c>
      <c r="S477" s="126" t="str">
        <f>'内訳書(一括落札)'!Q970</f>
        <v>-</v>
      </c>
      <c r="T477" s="125" t="e">
        <f t="shared" si="211"/>
        <v>#VALUE!</v>
      </c>
    </row>
    <row r="478" spans="1:20" x14ac:dyDescent="0.15">
      <c r="A478" s="289" t="s">
        <v>38</v>
      </c>
      <c r="B478" s="22" t="s">
        <v>3</v>
      </c>
      <c r="C478" s="22" t="s">
        <v>40</v>
      </c>
      <c r="D478" s="23"/>
      <c r="E478" s="93">
        <f>'内訳書(一括落札)'!E971</f>
        <v>0</v>
      </c>
      <c r="F478" s="93">
        <f>'内訳書(一括落札)'!F971</f>
        <v>0</v>
      </c>
      <c r="G478" s="93">
        <f>'内訳書(一括落札)'!G971</f>
        <v>0</v>
      </c>
      <c r="H478" s="93">
        <f>'内訳書(一括落札)'!H971</f>
        <v>0</v>
      </c>
      <c r="I478" s="93">
        <f>'内訳書(一括落札)'!I971</f>
        <v>0</v>
      </c>
      <c r="J478" s="93">
        <f>'内訳書(一括落札)'!J971</f>
        <v>0</v>
      </c>
      <c r="K478" s="93">
        <f>'内訳書(一括落札)'!K971</f>
        <v>0</v>
      </c>
      <c r="L478" s="93">
        <f>'内訳書(一括落札)'!L971</f>
        <v>0</v>
      </c>
      <c r="M478" s="93">
        <f>'内訳書(一括落札)'!M971</f>
        <v>0</v>
      </c>
      <c r="N478" s="94">
        <f>'内訳書(一括落札)'!N971</f>
        <v>27215</v>
      </c>
      <c r="O478" s="94">
        <f>'内訳書(一括落札)'!O971</f>
        <v>24783</v>
      </c>
      <c r="P478" s="94">
        <f>'内訳書(一括落札)'!P971</f>
        <v>27421</v>
      </c>
      <c r="Q478" s="21">
        <f>SUM(E478:P478)</f>
        <v>79419</v>
      </c>
      <c r="S478" s="126">
        <f>'内訳書(一括落札)'!Q971</f>
        <v>79419</v>
      </c>
      <c r="T478" s="125">
        <f t="shared" si="211"/>
        <v>0</v>
      </c>
    </row>
    <row r="479" spans="1:20" x14ac:dyDescent="0.15">
      <c r="A479" s="291"/>
      <c r="B479" s="22" t="s">
        <v>4</v>
      </c>
      <c r="C479" s="22" t="s">
        <v>40</v>
      </c>
      <c r="D479" s="23"/>
      <c r="E479" s="94">
        <f>'内訳書(一括落札)'!E972</f>
        <v>19255</v>
      </c>
      <c r="F479" s="94">
        <f>'内訳書(一括落札)'!F972</f>
        <v>18568</v>
      </c>
      <c r="G479" s="94">
        <f>'内訳書(一括落札)'!G972</f>
        <v>24425</v>
      </c>
      <c r="H479" s="94">
        <f>'内訳書(一括落札)'!H972</f>
        <v>24763</v>
      </c>
      <c r="I479" s="94">
        <f>'内訳書(一括落札)'!I972</f>
        <v>21993</v>
      </c>
      <c r="J479" s="94">
        <f>'内訳書(一括落札)'!J972</f>
        <v>26006</v>
      </c>
      <c r="K479" s="94">
        <f>'内訳書(一括落札)'!K972</f>
        <v>19919</v>
      </c>
      <c r="L479" s="94">
        <f>'内訳書(一括落札)'!L972</f>
        <v>17421</v>
      </c>
      <c r="M479" s="94">
        <f>'内訳書(一括落札)'!M972</f>
        <v>24783</v>
      </c>
      <c r="N479" s="94">
        <f>'内訳書(一括落札)'!N972</f>
        <v>0</v>
      </c>
      <c r="O479" s="94">
        <f>'内訳書(一括落札)'!O972</f>
        <v>0</v>
      </c>
      <c r="P479" s="94">
        <f>'内訳書(一括落札)'!P972</f>
        <v>0</v>
      </c>
      <c r="Q479" s="21">
        <f>SUM(E479:P479)</f>
        <v>197133</v>
      </c>
      <c r="S479" s="126">
        <f>'内訳書(一括落札)'!Q972</f>
        <v>197133</v>
      </c>
      <c r="T479" s="125">
        <f t="shared" si="211"/>
        <v>0</v>
      </c>
    </row>
    <row r="480" spans="1:20" x14ac:dyDescent="0.15">
      <c r="A480" s="292"/>
      <c r="B480" s="24" t="s">
        <v>0</v>
      </c>
      <c r="C480" s="24" t="s">
        <v>40</v>
      </c>
      <c r="D480" s="25"/>
      <c r="E480" s="26">
        <f t="shared" ref="E480:P480" si="241">SUM(E478:E479)</f>
        <v>19255</v>
      </c>
      <c r="F480" s="26">
        <f t="shared" si="241"/>
        <v>18568</v>
      </c>
      <c r="G480" s="26">
        <f t="shared" si="241"/>
        <v>24425</v>
      </c>
      <c r="H480" s="26">
        <f t="shared" si="241"/>
        <v>24763</v>
      </c>
      <c r="I480" s="26">
        <f t="shared" si="241"/>
        <v>21993</v>
      </c>
      <c r="J480" s="26">
        <f t="shared" si="241"/>
        <v>26006</v>
      </c>
      <c r="K480" s="26">
        <f t="shared" si="241"/>
        <v>19919</v>
      </c>
      <c r="L480" s="26">
        <f t="shared" si="241"/>
        <v>17421</v>
      </c>
      <c r="M480" s="26">
        <f t="shared" si="241"/>
        <v>24783</v>
      </c>
      <c r="N480" s="26">
        <f t="shared" si="241"/>
        <v>27215</v>
      </c>
      <c r="O480" s="26">
        <f t="shared" si="241"/>
        <v>24783</v>
      </c>
      <c r="P480" s="26">
        <f t="shared" si="241"/>
        <v>27421</v>
      </c>
      <c r="Q480" s="28">
        <f>SUM(E480:P480)</f>
        <v>276552</v>
      </c>
      <c r="S480" s="126">
        <f>'内訳書(一括落札)'!Q973</f>
        <v>276552</v>
      </c>
      <c r="T480" s="125">
        <f t="shared" si="211"/>
        <v>0</v>
      </c>
    </row>
    <row r="481" spans="1:20" x14ac:dyDescent="0.15">
      <c r="A481" s="293" t="s">
        <v>5</v>
      </c>
      <c r="B481" s="294"/>
      <c r="C481" s="29" t="s">
        <v>6</v>
      </c>
      <c r="D481" s="57"/>
      <c r="E481" s="30">
        <f t="shared" ref="E481:G481" si="242">$D481*E476*(185-E477)/100</f>
        <v>0</v>
      </c>
      <c r="F481" s="30">
        <f t="shared" si="242"/>
        <v>0</v>
      </c>
      <c r="G481" s="30">
        <f t="shared" si="242"/>
        <v>0</v>
      </c>
      <c r="H481" s="30">
        <f>$D481*H476*(185-H477)/100</f>
        <v>0</v>
      </c>
      <c r="I481" s="30">
        <f t="shared" ref="I481:J481" si="243">$D481*I476*(185-I477)/100</f>
        <v>0</v>
      </c>
      <c r="J481" s="30">
        <f t="shared" si="243"/>
        <v>0</v>
      </c>
      <c r="K481" s="30">
        <f>$D481*K476*(185-K477)/100</f>
        <v>0</v>
      </c>
      <c r="L481" s="30">
        <f t="shared" ref="L481:P481" si="244">$D481*L476*(185-L477)/100</f>
        <v>0</v>
      </c>
      <c r="M481" s="30">
        <f t="shared" si="244"/>
        <v>0</v>
      </c>
      <c r="N481" s="30">
        <f t="shared" si="244"/>
        <v>0</v>
      </c>
      <c r="O481" s="30">
        <f t="shared" si="244"/>
        <v>0</v>
      </c>
      <c r="P481" s="30">
        <f t="shared" si="244"/>
        <v>0</v>
      </c>
      <c r="Q481" s="31" t="s">
        <v>34</v>
      </c>
      <c r="S481" s="126" t="str">
        <f>'内訳書(一括落札)'!Q974</f>
        <v>-</v>
      </c>
      <c r="T481" s="125" t="e">
        <f t="shared" si="211"/>
        <v>#VALUE!</v>
      </c>
    </row>
    <row r="482" spans="1:20" x14ac:dyDescent="0.15">
      <c r="A482" s="32" t="s">
        <v>7</v>
      </c>
      <c r="B482" s="22" t="s">
        <v>3</v>
      </c>
      <c r="C482" s="22" t="s">
        <v>6</v>
      </c>
      <c r="D482" s="58"/>
      <c r="E482" s="33">
        <f t="shared" ref="E482:J483" si="245">$D482*E478</f>
        <v>0</v>
      </c>
      <c r="F482" s="33">
        <f t="shared" si="245"/>
        <v>0</v>
      </c>
      <c r="G482" s="33">
        <f t="shared" si="245"/>
        <v>0</v>
      </c>
      <c r="H482" s="33">
        <f t="shared" si="245"/>
        <v>0</v>
      </c>
      <c r="I482" s="33">
        <f t="shared" si="245"/>
        <v>0</v>
      </c>
      <c r="J482" s="33">
        <f t="shared" si="245"/>
        <v>0</v>
      </c>
      <c r="K482" s="33">
        <f>$D482*K478</f>
        <v>0</v>
      </c>
      <c r="L482" s="33">
        <f t="shared" ref="L482:P483" si="246">$D482*L478</f>
        <v>0</v>
      </c>
      <c r="M482" s="33">
        <f t="shared" si="246"/>
        <v>0</v>
      </c>
      <c r="N482" s="33">
        <f t="shared" si="246"/>
        <v>0</v>
      </c>
      <c r="O482" s="33">
        <f t="shared" si="246"/>
        <v>0</v>
      </c>
      <c r="P482" s="33">
        <f t="shared" si="246"/>
        <v>0</v>
      </c>
      <c r="Q482" s="34" t="s">
        <v>34</v>
      </c>
      <c r="S482" s="126" t="str">
        <f>'内訳書(一括落札)'!Q975</f>
        <v>-</v>
      </c>
      <c r="T482" s="125" t="e">
        <f t="shared" si="211"/>
        <v>#VALUE!</v>
      </c>
    </row>
    <row r="483" spans="1:20" x14ac:dyDescent="0.15">
      <c r="A483" s="35"/>
      <c r="B483" s="22" t="s">
        <v>4</v>
      </c>
      <c r="C483" s="22" t="s">
        <v>6</v>
      </c>
      <c r="D483" s="58"/>
      <c r="E483" s="33">
        <f t="shared" si="245"/>
        <v>0</v>
      </c>
      <c r="F483" s="33">
        <f t="shared" si="245"/>
        <v>0</v>
      </c>
      <c r="G483" s="33">
        <f t="shared" si="245"/>
        <v>0</v>
      </c>
      <c r="H483" s="33">
        <f t="shared" si="245"/>
        <v>0</v>
      </c>
      <c r="I483" s="33">
        <f t="shared" si="245"/>
        <v>0</v>
      </c>
      <c r="J483" s="33">
        <f t="shared" si="245"/>
        <v>0</v>
      </c>
      <c r="K483" s="33">
        <f>$D483*K479</f>
        <v>0</v>
      </c>
      <c r="L483" s="33">
        <f t="shared" si="246"/>
        <v>0</v>
      </c>
      <c r="M483" s="33">
        <f t="shared" si="246"/>
        <v>0</v>
      </c>
      <c r="N483" s="33">
        <f t="shared" si="246"/>
        <v>0</v>
      </c>
      <c r="O483" s="33">
        <f t="shared" si="246"/>
        <v>0</v>
      </c>
      <c r="P483" s="33">
        <f t="shared" si="246"/>
        <v>0</v>
      </c>
      <c r="Q483" s="34" t="s">
        <v>34</v>
      </c>
      <c r="S483" s="126" t="str">
        <f>'内訳書(一括落札)'!Q976</f>
        <v>-</v>
      </c>
      <c r="T483" s="125" t="e">
        <f t="shared" si="211"/>
        <v>#VALUE!</v>
      </c>
    </row>
    <row r="484" spans="1:20" x14ac:dyDescent="0.15">
      <c r="A484" s="295" t="s">
        <v>18</v>
      </c>
      <c r="B484" s="296"/>
      <c r="C484" s="29" t="s">
        <v>6</v>
      </c>
      <c r="D484" s="36"/>
      <c r="E484" s="59">
        <f t="shared" ref="E484:P484" si="247">ROUNDDOWN(SUM(E481:E483),0)</f>
        <v>0</v>
      </c>
      <c r="F484" s="59">
        <f t="shared" si="247"/>
        <v>0</v>
      </c>
      <c r="G484" s="59">
        <f t="shared" si="247"/>
        <v>0</v>
      </c>
      <c r="H484" s="59">
        <f t="shared" si="247"/>
        <v>0</v>
      </c>
      <c r="I484" s="59">
        <f t="shared" si="247"/>
        <v>0</v>
      </c>
      <c r="J484" s="60">
        <f t="shared" si="247"/>
        <v>0</v>
      </c>
      <c r="K484" s="37">
        <f t="shared" si="247"/>
        <v>0</v>
      </c>
      <c r="L484" s="37">
        <f t="shared" si="247"/>
        <v>0</v>
      </c>
      <c r="M484" s="37">
        <f t="shared" si="247"/>
        <v>0</v>
      </c>
      <c r="N484" s="37">
        <f t="shared" si="247"/>
        <v>0</v>
      </c>
      <c r="O484" s="37">
        <f t="shared" si="247"/>
        <v>0</v>
      </c>
      <c r="P484" s="37">
        <f t="shared" si="247"/>
        <v>0</v>
      </c>
      <c r="Q484" s="39">
        <f>SUM(E484:P484)</f>
        <v>0</v>
      </c>
      <c r="S484" s="126">
        <f>'内訳書(一括落札)'!Q977</f>
        <v>0</v>
      </c>
      <c r="T484" s="125">
        <f t="shared" si="211"/>
        <v>0</v>
      </c>
    </row>
    <row r="485" spans="1:20" x14ac:dyDescent="0.15">
      <c r="A485" s="2"/>
      <c r="B485" s="2"/>
      <c r="C485" s="2"/>
      <c r="D485" s="2"/>
      <c r="E485" s="61"/>
      <c r="F485" s="61"/>
      <c r="G485" s="61"/>
      <c r="H485" s="61"/>
      <c r="I485" s="61"/>
      <c r="J485" s="61"/>
      <c r="K485" s="2"/>
      <c r="L485" s="2"/>
      <c r="M485" s="2"/>
      <c r="N485" s="2"/>
      <c r="O485" s="2"/>
      <c r="P485" s="2"/>
      <c r="Q485" s="2"/>
      <c r="S485" s="126">
        <f>'内訳書(一括落札)'!Q978</f>
        <v>0</v>
      </c>
      <c r="T485" s="125">
        <f t="shared" si="211"/>
        <v>0</v>
      </c>
    </row>
    <row r="486" spans="1:20" x14ac:dyDescent="0.15">
      <c r="A486" s="301" t="s">
        <v>214</v>
      </c>
      <c r="B486" s="302"/>
      <c r="C486" s="14" t="s">
        <v>2</v>
      </c>
      <c r="D486" s="14" t="s">
        <v>10</v>
      </c>
      <c r="E486" s="84" t="str">
        <f>'内訳書(一括落札)'!E979</f>
        <v>2021/10</v>
      </c>
      <c r="F486" s="84" t="str">
        <f>'内訳書(一括落札)'!F979</f>
        <v>2021/11</v>
      </c>
      <c r="G486" s="84" t="str">
        <f>'内訳書(一括落札)'!G979</f>
        <v>2021/12</v>
      </c>
      <c r="H486" s="84" t="str">
        <f>'内訳書(一括落札)'!H979</f>
        <v>2022/1</v>
      </c>
      <c r="I486" s="84" t="str">
        <f>'内訳書(一括落札)'!I979</f>
        <v>2022/2</v>
      </c>
      <c r="J486" s="84" t="str">
        <f>'内訳書(一括落札)'!J979</f>
        <v>2022/3</v>
      </c>
      <c r="K486" s="84" t="str">
        <f>'内訳書(一括落札)'!K979</f>
        <v>2022/4</v>
      </c>
      <c r="L486" s="84" t="str">
        <f>'内訳書(一括落札)'!L979</f>
        <v>2022/5</v>
      </c>
      <c r="M486" s="84" t="str">
        <f>'内訳書(一括落札)'!M979</f>
        <v>2022/6</v>
      </c>
      <c r="N486" s="84" t="str">
        <f>'内訳書(一括落札)'!N979</f>
        <v>2022/7</v>
      </c>
      <c r="O486" s="84" t="str">
        <f>'内訳書(一括落札)'!O979</f>
        <v>2022/8</v>
      </c>
      <c r="P486" s="84" t="str">
        <f>'内訳書(一括落札)'!P979</f>
        <v>2022/9</v>
      </c>
      <c r="Q486" s="15" t="s">
        <v>8</v>
      </c>
      <c r="S486" s="126" t="str">
        <f>'内訳書(一括落札)'!Q979</f>
        <v>年間合計</v>
      </c>
      <c r="T486" s="125" t="e">
        <f t="shared" si="211"/>
        <v>#VALUE!</v>
      </c>
    </row>
    <row r="487" spans="1:20" x14ac:dyDescent="0.15">
      <c r="A487" s="299" t="s">
        <v>32</v>
      </c>
      <c r="B487" s="300"/>
      <c r="C487" s="16" t="s">
        <v>33</v>
      </c>
      <c r="D487" s="17"/>
      <c r="E487" s="90">
        <f>'内訳書(一括落札)'!E980</f>
        <v>89</v>
      </c>
      <c r="F487" s="90">
        <f>'内訳書(一括落札)'!F980</f>
        <v>89</v>
      </c>
      <c r="G487" s="90">
        <f>'内訳書(一括落札)'!G980</f>
        <v>89</v>
      </c>
      <c r="H487" s="90">
        <f>'内訳書(一括落札)'!H980</f>
        <v>89</v>
      </c>
      <c r="I487" s="90">
        <f>'内訳書(一括落札)'!I980</f>
        <v>89</v>
      </c>
      <c r="J487" s="90">
        <f>'内訳書(一括落札)'!J980</f>
        <v>89</v>
      </c>
      <c r="K487" s="90">
        <f>'内訳書(一括落札)'!K980</f>
        <v>89</v>
      </c>
      <c r="L487" s="90">
        <f>'内訳書(一括落札)'!L980</f>
        <v>89</v>
      </c>
      <c r="M487" s="90">
        <f>'内訳書(一括落札)'!M980</f>
        <v>89</v>
      </c>
      <c r="N487" s="90">
        <f>'内訳書(一括落札)'!N980</f>
        <v>89</v>
      </c>
      <c r="O487" s="90">
        <f>'内訳書(一括落札)'!O980</f>
        <v>89</v>
      </c>
      <c r="P487" s="90">
        <f>'内訳書(一括落札)'!P980</f>
        <v>89</v>
      </c>
      <c r="Q487" s="18" t="s">
        <v>34</v>
      </c>
      <c r="S487" s="126" t="str">
        <f>'内訳書(一括落札)'!Q980</f>
        <v>-</v>
      </c>
      <c r="T487" s="125" t="e">
        <f t="shared" si="211"/>
        <v>#VALUE!</v>
      </c>
    </row>
    <row r="488" spans="1:20" x14ac:dyDescent="0.15">
      <c r="A488" s="287" t="s">
        <v>1</v>
      </c>
      <c r="B488" s="288"/>
      <c r="C488" s="19" t="s">
        <v>36</v>
      </c>
      <c r="D488" s="20"/>
      <c r="E488" s="91">
        <f>'内訳書(一括落札)'!E981</f>
        <v>100</v>
      </c>
      <c r="F488" s="91">
        <f>'内訳書(一括落札)'!F981</f>
        <v>100</v>
      </c>
      <c r="G488" s="91">
        <f>'内訳書(一括落札)'!G981</f>
        <v>100</v>
      </c>
      <c r="H488" s="91">
        <f>'内訳書(一括落札)'!H981</f>
        <v>100</v>
      </c>
      <c r="I488" s="91">
        <f>'内訳書(一括落札)'!I981</f>
        <v>100</v>
      </c>
      <c r="J488" s="92">
        <f>'内訳書(一括落札)'!J981</f>
        <v>100</v>
      </c>
      <c r="K488" s="91">
        <f>'内訳書(一括落札)'!K981</f>
        <v>100</v>
      </c>
      <c r="L488" s="91">
        <f>'内訳書(一括落札)'!L981</f>
        <v>100</v>
      </c>
      <c r="M488" s="91">
        <f>'内訳書(一括落札)'!M981</f>
        <v>100</v>
      </c>
      <c r="N488" s="91">
        <f>'内訳書(一括落札)'!N981</f>
        <v>100</v>
      </c>
      <c r="O488" s="91">
        <f>'内訳書(一括落札)'!O981</f>
        <v>100</v>
      </c>
      <c r="P488" s="91">
        <f>'内訳書(一括落札)'!P981</f>
        <v>100</v>
      </c>
      <c r="Q488" s="21" t="s">
        <v>34</v>
      </c>
      <c r="S488" s="126" t="str">
        <f>'内訳書(一括落札)'!Q981</f>
        <v>-</v>
      </c>
      <c r="T488" s="125" t="e">
        <f t="shared" si="211"/>
        <v>#VALUE!</v>
      </c>
    </row>
    <row r="489" spans="1:20" x14ac:dyDescent="0.15">
      <c r="A489" s="289" t="s">
        <v>38</v>
      </c>
      <c r="B489" s="22" t="s">
        <v>3</v>
      </c>
      <c r="C489" s="22" t="s">
        <v>40</v>
      </c>
      <c r="D489" s="23"/>
      <c r="E489" s="93">
        <f>'内訳書(一括落札)'!E982</f>
        <v>0</v>
      </c>
      <c r="F489" s="93">
        <f>'内訳書(一括落札)'!F982</f>
        <v>0</v>
      </c>
      <c r="G489" s="93">
        <f>'内訳書(一括落札)'!G982</f>
        <v>0</v>
      </c>
      <c r="H489" s="93">
        <f>'内訳書(一括落札)'!H982</f>
        <v>0</v>
      </c>
      <c r="I489" s="93">
        <f>'内訳書(一括落札)'!I982</f>
        <v>0</v>
      </c>
      <c r="J489" s="93">
        <f>'内訳書(一括落札)'!J982</f>
        <v>0</v>
      </c>
      <c r="K489" s="93">
        <f>'内訳書(一括落札)'!K982</f>
        <v>0</v>
      </c>
      <c r="L489" s="93">
        <f>'内訳書(一括落札)'!L982</f>
        <v>0</v>
      </c>
      <c r="M489" s="93">
        <f>'内訳書(一括落札)'!M982</f>
        <v>0</v>
      </c>
      <c r="N489" s="94">
        <f>'内訳書(一括落札)'!N982</f>
        <v>27654</v>
      </c>
      <c r="O489" s="94">
        <f>'内訳書(一括落札)'!O982</f>
        <v>28829</v>
      </c>
      <c r="P489" s="94">
        <f>'内訳書(一括落札)'!P982</f>
        <v>27259</v>
      </c>
      <c r="Q489" s="21">
        <f>SUM(E489:P489)</f>
        <v>83742</v>
      </c>
      <c r="S489" s="126">
        <f>'内訳書(一括落札)'!Q982</f>
        <v>83742</v>
      </c>
      <c r="T489" s="125">
        <f t="shared" si="211"/>
        <v>0</v>
      </c>
    </row>
    <row r="490" spans="1:20" x14ac:dyDescent="0.15">
      <c r="A490" s="291"/>
      <c r="B490" s="22" t="s">
        <v>4</v>
      </c>
      <c r="C490" s="22" t="s">
        <v>40</v>
      </c>
      <c r="D490" s="23"/>
      <c r="E490" s="94">
        <f>'内訳書(一括落札)'!E983</f>
        <v>24190</v>
      </c>
      <c r="F490" s="94">
        <f>'内訳書(一括落札)'!F983</f>
        <v>20548</v>
      </c>
      <c r="G490" s="94">
        <f>'内訳書(一括落札)'!G983</f>
        <v>18368</v>
      </c>
      <c r="H490" s="94">
        <f>'内訳書(一括落札)'!H983</f>
        <v>16201</v>
      </c>
      <c r="I490" s="94">
        <f>'内訳書(一括落札)'!I983</f>
        <v>14900</v>
      </c>
      <c r="J490" s="94">
        <f>'内訳書(一括落札)'!J983</f>
        <v>17000</v>
      </c>
      <c r="K490" s="94">
        <f>'内訳書(一括落札)'!K983</f>
        <v>19783</v>
      </c>
      <c r="L490" s="94">
        <f>'内訳書(一括落札)'!L983</f>
        <v>16842</v>
      </c>
      <c r="M490" s="94">
        <f>'内訳書(一括落札)'!M983</f>
        <v>26848</v>
      </c>
      <c r="N490" s="94">
        <f>'内訳書(一括落札)'!N983</f>
        <v>0</v>
      </c>
      <c r="O490" s="94">
        <f>'内訳書(一括落札)'!O983</f>
        <v>0</v>
      </c>
      <c r="P490" s="94">
        <f>'内訳書(一括落札)'!P983</f>
        <v>0</v>
      </c>
      <c r="Q490" s="21">
        <f>SUM(E490:P490)</f>
        <v>174680</v>
      </c>
      <c r="S490" s="126">
        <f>'内訳書(一括落札)'!Q983</f>
        <v>174680</v>
      </c>
      <c r="T490" s="125">
        <f t="shared" si="211"/>
        <v>0</v>
      </c>
    </row>
    <row r="491" spans="1:20" x14ac:dyDescent="0.15">
      <c r="A491" s="292"/>
      <c r="B491" s="24" t="s">
        <v>0</v>
      </c>
      <c r="C491" s="24" t="s">
        <v>40</v>
      </c>
      <c r="D491" s="25"/>
      <c r="E491" s="26">
        <f t="shared" ref="E491:P491" si="248">SUM(E489:E490)</f>
        <v>24190</v>
      </c>
      <c r="F491" s="26">
        <f t="shared" si="248"/>
        <v>20548</v>
      </c>
      <c r="G491" s="26">
        <f t="shared" si="248"/>
        <v>18368</v>
      </c>
      <c r="H491" s="26">
        <f t="shared" si="248"/>
        <v>16201</v>
      </c>
      <c r="I491" s="26">
        <f t="shared" si="248"/>
        <v>14900</v>
      </c>
      <c r="J491" s="26">
        <f t="shared" si="248"/>
        <v>17000</v>
      </c>
      <c r="K491" s="26">
        <f t="shared" si="248"/>
        <v>19783</v>
      </c>
      <c r="L491" s="26">
        <f t="shared" si="248"/>
        <v>16842</v>
      </c>
      <c r="M491" s="26">
        <f t="shared" si="248"/>
        <v>26848</v>
      </c>
      <c r="N491" s="26">
        <f t="shared" si="248"/>
        <v>27654</v>
      </c>
      <c r="O491" s="26">
        <f t="shared" si="248"/>
        <v>28829</v>
      </c>
      <c r="P491" s="26">
        <f t="shared" si="248"/>
        <v>27259</v>
      </c>
      <c r="Q491" s="28">
        <f>SUM(E491:P491)</f>
        <v>258422</v>
      </c>
      <c r="S491" s="126">
        <f>'内訳書(一括落札)'!Q984</f>
        <v>258422</v>
      </c>
      <c r="T491" s="125">
        <f t="shared" ref="T491:T554" si="249">Q491-S491</f>
        <v>0</v>
      </c>
    </row>
    <row r="492" spans="1:20" x14ac:dyDescent="0.15">
      <c r="A492" s="293" t="s">
        <v>5</v>
      </c>
      <c r="B492" s="294"/>
      <c r="C492" s="29" t="s">
        <v>6</v>
      </c>
      <c r="D492" s="57"/>
      <c r="E492" s="30">
        <f t="shared" ref="E492:G492" si="250">$D492*E487*(185-E488)/100</f>
        <v>0</v>
      </c>
      <c r="F492" s="30">
        <f t="shared" si="250"/>
        <v>0</v>
      </c>
      <c r="G492" s="30">
        <f t="shared" si="250"/>
        <v>0</v>
      </c>
      <c r="H492" s="30">
        <f>$D492*H487*(185-H488)/100</f>
        <v>0</v>
      </c>
      <c r="I492" s="30">
        <f t="shared" ref="I492:J492" si="251">$D492*I487*(185-I488)/100</f>
        <v>0</v>
      </c>
      <c r="J492" s="30">
        <f t="shared" si="251"/>
        <v>0</v>
      </c>
      <c r="K492" s="30">
        <f>$D492*K487*(185-K488)/100</f>
        <v>0</v>
      </c>
      <c r="L492" s="30">
        <f t="shared" ref="L492:P492" si="252">$D492*L487*(185-L488)/100</f>
        <v>0</v>
      </c>
      <c r="M492" s="30">
        <f t="shared" si="252"/>
        <v>0</v>
      </c>
      <c r="N492" s="30">
        <f t="shared" si="252"/>
        <v>0</v>
      </c>
      <c r="O492" s="30">
        <f t="shared" si="252"/>
        <v>0</v>
      </c>
      <c r="P492" s="30">
        <f t="shared" si="252"/>
        <v>0</v>
      </c>
      <c r="Q492" s="31" t="s">
        <v>34</v>
      </c>
      <c r="S492" s="126" t="str">
        <f>'内訳書(一括落札)'!Q985</f>
        <v>-</v>
      </c>
      <c r="T492" s="125" t="e">
        <f t="shared" si="249"/>
        <v>#VALUE!</v>
      </c>
    </row>
    <row r="493" spans="1:20" x14ac:dyDescent="0.15">
      <c r="A493" s="32" t="s">
        <v>7</v>
      </c>
      <c r="B493" s="22" t="s">
        <v>3</v>
      </c>
      <c r="C493" s="22" t="s">
        <v>6</v>
      </c>
      <c r="D493" s="58"/>
      <c r="E493" s="33">
        <f t="shared" ref="E493:J494" si="253">$D493*E489</f>
        <v>0</v>
      </c>
      <c r="F493" s="33">
        <f t="shared" si="253"/>
        <v>0</v>
      </c>
      <c r="G493" s="33">
        <f t="shared" si="253"/>
        <v>0</v>
      </c>
      <c r="H493" s="33">
        <f t="shared" si="253"/>
        <v>0</v>
      </c>
      <c r="I493" s="33">
        <f t="shared" si="253"/>
        <v>0</v>
      </c>
      <c r="J493" s="33">
        <f t="shared" si="253"/>
        <v>0</v>
      </c>
      <c r="K493" s="33">
        <f>$D493*K489</f>
        <v>0</v>
      </c>
      <c r="L493" s="33">
        <f t="shared" ref="L493:P494" si="254">$D493*L489</f>
        <v>0</v>
      </c>
      <c r="M493" s="33">
        <f t="shared" si="254"/>
        <v>0</v>
      </c>
      <c r="N493" s="33">
        <f t="shared" si="254"/>
        <v>0</v>
      </c>
      <c r="O493" s="33">
        <f t="shared" si="254"/>
        <v>0</v>
      </c>
      <c r="P493" s="33">
        <f t="shared" si="254"/>
        <v>0</v>
      </c>
      <c r="Q493" s="34" t="s">
        <v>34</v>
      </c>
      <c r="S493" s="126" t="str">
        <f>'内訳書(一括落札)'!Q986</f>
        <v>-</v>
      </c>
      <c r="T493" s="125" t="e">
        <f t="shared" si="249"/>
        <v>#VALUE!</v>
      </c>
    </row>
    <row r="494" spans="1:20" x14ac:dyDescent="0.15">
      <c r="A494" s="35"/>
      <c r="B494" s="22" t="s">
        <v>4</v>
      </c>
      <c r="C494" s="22" t="s">
        <v>6</v>
      </c>
      <c r="D494" s="58"/>
      <c r="E494" s="33">
        <f t="shared" si="253"/>
        <v>0</v>
      </c>
      <c r="F494" s="33">
        <f t="shared" si="253"/>
        <v>0</v>
      </c>
      <c r="G494" s="33">
        <f t="shared" si="253"/>
        <v>0</v>
      </c>
      <c r="H494" s="33">
        <f t="shared" si="253"/>
        <v>0</v>
      </c>
      <c r="I494" s="33">
        <f t="shared" si="253"/>
        <v>0</v>
      </c>
      <c r="J494" s="33">
        <f t="shared" si="253"/>
        <v>0</v>
      </c>
      <c r="K494" s="33">
        <f>$D494*K490</f>
        <v>0</v>
      </c>
      <c r="L494" s="33">
        <f t="shared" si="254"/>
        <v>0</v>
      </c>
      <c r="M494" s="33">
        <f t="shared" si="254"/>
        <v>0</v>
      </c>
      <c r="N494" s="33">
        <f t="shared" si="254"/>
        <v>0</v>
      </c>
      <c r="O494" s="33">
        <f t="shared" si="254"/>
        <v>0</v>
      </c>
      <c r="P494" s="33">
        <f t="shared" si="254"/>
        <v>0</v>
      </c>
      <c r="Q494" s="34" t="s">
        <v>34</v>
      </c>
      <c r="S494" s="126" t="str">
        <f>'内訳書(一括落札)'!Q987</f>
        <v>-</v>
      </c>
      <c r="T494" s="125" t="e">
        <f t="shared" si="249"/>
        <v>#VALUE!</v>
      </c>
    </row>
    <row r="495" spans="1:20" x14ac:dyDescent="0.15">
      <c r="A495" s="295" t="s">
        <v>18</v>
      </c>
      <c r="B495" s="296"/>
      <c r="C495" s="29" t="s">
        <v>6</v>
      </c>
      <c r="D495" s="36"/>
      <c r="E495" s="59">
        <f t="shared" ref="E495:P495" si="255">ROUNDDOWN(SUM(E492:E494),0)</f>
        <v>0</v>
      </c>
      <c r="F495" s="59">
        <f t="shared" si="255"/>
        <v>0</v>
      </c>
      <c r="G495" s="59">
        <f t="shared" si="255"/>
        <v>0</v>
      </c>
      <c r="H495" s="59">
        <f t="shared" si="255"/>
        <v>0</v>
      </c>
      <c r="I495" s="59">
        <f t="shared" si="255"/>
        <v>0</v>
      </c>
      <c r="J495" s="60">
        <f t="shared" si="255"/>
        <v>0</v>
      </c>
      <c r="K495" s="37">
        <f t="shared" si="255"/>
        <v>0</v>
      </c>
      <c r="L495" s="37">
        <f t="shared" si="255"/>
        <v>0</v>
      </c>
      <c r="M495" s="37">
        <f t="shared" si="255"/>
        <v>0</v>
      </c>
      <c r="N495" s="37">
        <f t="shared" si="255"/>
        <v>0</v>
      </c>
      <c r="O495" s="37">
        <f t="shared" si="255"/>
        <v>0</v>
      </c>
      <c r="P495" s="37">
        <f t="shared" si="255"/>
        <v>0</v>
      </c>
      <c r="Q495" s="39">
        <f>SUM(E495:P495)</f>
        <v>0</v>
      </c>
      <c r="S495" s="126">
        <f>'内訳書(一括落札)'!Q988</f>
        <v>0</v>
      </c>
      <c r="T495" s="125">
        <f t="shared" si="249"/>
        <v>0</v>
      </c>
    </row>
    <row r="496" spans="1:20" x14ac:dyDescent="0.15">
      <c r="A496" s="2"/>
      <c r="B496" s="2"/>
      <c r="C496" s="2"/>
      <c r="D496" s="2"/>
      <c r="E496" s="61"/>
      <c r="F496" s="61"/>
      <c r="G496" s="61"/>
      <c r="H496" s="61"/>
      <c r="I496" s="61"/>
      <c r="J496" s="61"/>
      <c r="K496" s="2"/>
      <c r="L496" s="2"/>
      <c r="M496" s="2"/>
      <c r="N496" s="2"/>
      <c r="O496" s="2"/>
      <c r="P496" s="305"/>
      <c r="Q496" s="305"/>
      <c r="S496" s="126">
        <f>'内訳書(一括落札)'!Q989</f>
        <v>0</v>
      </c>
      <c r="T496" s="125">
        <f t="shared" si="249"/>
        <v>0</v>
      </c>
    </row>
    <row r="497" spans="1:20" x14ac:dyDescent="0.15">
      <c r="A497" s="301" t="s">
        <v>215</v>
      </c>
      <c r="B497" s="302"/>
      <c r="C497" s="14" t="s">
        <v>2</v>
      </c>
      <c r="D497" s="14" t="s">
        <v>10</v>
      </c>
      <c r="E497" s="84" t="str">
        <f>'内訳書(一括落札)'!E990</f>
        <v>2021/10</v>
      </c>
      <c r="F497" s="84" t="str">
        <f>'内訳書(一括落札)'!F990</f>
        <v>2021/11</v>
      </c>
      <c r="G497" s="84" t="str">
        <f>'内訳書(一括落札)'!G990</f>
        <v>2021/12</v>
      </c>
      <c r="H497" s="84" t="str">
        <f>'内訳書(一括落札)'!H990</f>
        <v>2022/1</v>
      </c>
      <c r="I497" s="84" t="str">
        <f>'内訳書(一括落札)'!I990</f>
        <v>2022/2</v>
      </c>
      <c r="J497" s="84" t="str">
        <f>'内訳書(一括落札)'!J990</f>
        <v>2022/3</v>
      </c>
      <c r="K497" s="84" t="str">
        <f>'内訳書(一括落札)'!K990</f>
        <v>2022/4</v>
      </c>
      <c r="L497" s="84" t="str">
        <f>'内訳書(一括落札)'!L990</f>
        <v>2022/5</v>
      </c>
      <c r="M497" s="84" t="str">
        <f>'内訳書(一括落札)'!M990</f>
        <v>2022/6</v>
      </c>
      <c r="N497" s="84" t="str">
        <f>'内訳書(一括落札)'!N990</f>
        <v>2022/7</v>
      </c>
      <c r="O497" s="84" t="str">
        <f>'内訳書(一括落札)'!O990</f>
        <v>2022/8</v>
      </c>
      <c r="P497" s="84" t="str">
        <f>'内訳書(一括落札)'!P990</f>
        <v>2022/9</v>
      </c>
      <c r="Q497" s="15" t="s">
        <v>8</v>
      </c>
      <c r="S497" s="126" t="str">
        <f>'内訳書(一括落札)'!Q990</f>
        <v>年間合計</v>
      </c>
      <c r="T497" s="125" t="e">
        <f t="shared" si="249"/>
        <v>#VALUE!</v>
      </c>
    </row>
    <row r="498" spans="1:20" x14ac:dyDescent="0.15">
      <c r="A498" s="299" t="s">
        <v>32</v>
      </c>
      <c r="B498" s="300"/>
      <c r="C498" s="16" t="s">
        <v>33</v>
      </c>
      <c r="D498" s="17"/>
      <c r="E498" s="90">
        <f>'内訳書(一括落札)'!E991</f>
        <v>111</v>
      </c>
      <c r="F498" s="90">
        <f>'内訳書(一括落札)'!F991</f>
        <v>111</v>
      </c>
      <c r="G498" s="90">
        <f>'内訳書(一括落札)'!G991</f>
        <v>111</v>
      </c>
      <c r="H498" s="90">
        <f>'内訳書(一括落札)'!H991</f>
        <v>111</v>
      </c>
      <c r="I498" s="90">
        <f>'内訳書(一括落札)'!I991</f>
        <v>111</v>
      </c>
      <c r="J498" s="90">
        <f>'内訳書(一括落札)'!J991</f>
        <v>111</v>
      </c>
      <c r="K498" s="90">
        <f>'内訳書(一括落札)'!K991</f>
        <v>111</v>
      </c>
      <c r="L498" s="90">
        <f>'内訳書(一括落札)'!L991</f>
        <v>111</v>
      </c>
      <c r="M498" s="90">
        <f>'内訳書(一括落札)'!M991</f>
        <v>111</v>
      </c>
      <c r="N498" s="90">
        <f>'内訳書(一括落札)'!N991</f>
        <v>111</v>
      </c>
      <c r="O498" s="90">
        <f>'内訳書(一括落札)'!O991</f>
        <v>111</v>
      </c>
      <c r="P498" s="90">
        <f>'内訳書(一括落札)'!P991</f>
        <v>111</v>
      </c>
      <c r="Q498" s="18" t="s">
        <v>34</v>
      </c>
      <c r="S498" s="126" t="str">
        <f>'内訳書(一括落札)'!Q991</f>
        <v>-</v>
      </c>
      <c r="T498" s="125" t="e">
        <f t="shared" si="249"/>
        <v>#VALUE!</v>
      </c>
    </row>
    <row r="499" spans="1:20" x14ac:dyDescent="0.15">
      <c r="A499" s="287" t="s">
        <v>1</v>
      </c>
      <c r="B499" s="288"/>
      <c r="C499" s="19" t="s">
        <v>36</v>
      </c>
      <c r="D499" s="20"/>
      <c r="E499" s="91">
        <f>'内訳書(一括落札)'!E992</f>
        <v>100</v>
      </c>
      <c r="F499" s="91">
        <f>'内訳書(一括落札)'!F992</f>
        <v>100</v>
      </c>
      <c r="G499" s="91">
        <f>'内訳書(一括落札)'!G992</f>
        <v>100</v>
      </c>
      <c r="H499" s="91">
        <f>'内訳書(一括落札)'!H992</f>
        <v>100</v>
      </c>
      <c r="I499" s="91">
        <f>'内訳書(一括落札)'!I992</f>
        <v>100</v>
      </c>
      <c r="J499" s="92">
        <f>'内訳書(一括落札)'!J992</f>
        <v>100</v>
      </c>
      <c r="K499" s="91">
        <f>'内訳書(一括落札)'!K992</f>
        <v>100</v>
      </c>
      <c r="L499" s="91">
        <f>'内訳書(一括落札)'!L992</f>
        <v>100</v>
      </c>
      <c r="M499" s="91">
        <f>'内訳書(一括落札)'!M992</f>
        <v>100</v>
      </c>
      <c r="N499" s="91">
        <f>'内訳書(一括落札)'!N992</f>
        <v>100</v>
      </c>
      <c r="O499" s="91">
        <f>'内訳書(一括落札)'!O992</f>
        <v>100</v>
      </c>
      <c r="P499" s="91">
        <f>'内訳書(一括落札)'!P992</f>
        <v>100</v>
      </c>
      <c r="Q499" s="21" t="s">
        <v>34</v>
      </c>
      <c r="S499" s="126" t="str">
        <f>'内訳書(一括落札)'!Q992</f>
        <v>-</v>
      </c>
      <c r="T499" s="125" t="e">
        <f t="shared" si="249"/>
        <v>#VALUE!</v>
      </c>
    </row>
    <row r="500" spans="1:20" x14ac:dyDescent="0.15">
      <c r="A500" s="289" t="s">
        <v>38</v>
      </c>
      <c r="B500" s="22" t="s">
        <v>3</v>
      </c>
      <c r="C500" s="22" t="s">
        <v>40</v>
      </c>
      <c r="D500" s="23"/>
      <c r="E500" s="93">
        <f>'内訳書(一括落札)'!E993</f>
        <v>0</v>
      </c>
      <c r="F500" s="93">
        <f>'内訳書(一括落札)'!F993</f>
        <v>0</v>
      </c>
      <c r="G500" s="93">
        <f>'内訳書(一括落札)'!G993</f>
        <v>0</v>
      </c>
      <c r="H500" s="93">
        <f>'内訳書(一括落札)'!H993</f>
        <v>0</v>
      </c>
      <c r="I500" s="93">
        <f>'内訳書(一括落札)'!I993</f>
        <v>0</v>
      </c>
      <c r="J500" s="93">
        <f>'内訳書(一括落札)'!J993</f>
        <v>0</v>
      </c>
      <c r="K500" s="93">
        <f>'内訳書(一括落札)'!K993</f>
        <v>0</v>
      </c>
      <c r="L500" s="93">
        <f>'内訳書(一括落札)'!L993</f>
        <v>0</v>
      </c>
      <c r="M500" s="93">
        <f>'内訳書(一括落札)'!M993</f>
        <v>0</v>
      </c>
      <c r="N500" s="94">
        <f>'内訳書(一括落札)'!N993</f>
        <v>15200</v>
      </c>
      <c r="O500" s="94">
        <f>'内訳書(一括落札)'!O993</f>
        <v>23200</v>
      </c>
      <c r="P500" s="94">
        <f>'内訳書(一括落札)'!P993</f>
        <v>13000</v>
      </c>
      <c r="Q500" s="21">
        <f>SUM(E500:P500)</f>
        <v>51400</v>
      </c>
      <c r="S500" s="126">
        <f>'内訳書(一括落札)'!Q993</f>
        <v>51400</v>
      </c>
      <c r="T500" s="125">
        <f t="shared" si="249"/>
        <v>0</v>
      </c>
    </row>
    <row r="501" spans="1:20" x14ac:dyDescent="0.15">
      <c r="A501" s="291"/>
      <c r="B501" s="22" t="s">
        <v>4</v>
      </c>
      <c r="C501" s="22" t="s">
        <v>40</v>
      </c>
      <c r="D501" s="23"/>
      <c r="E501" s="94">
        <f>'内訳書(一括落札)'!E994</f>
        <v>9000</v>
      </c>
      <c r="F501" s="94">
        <f>'内訳書(一括落札)'!F994</f>
        <v>10500</v>
      </c>
      <c r="G501" s="94">
        <f>'内訳書(一括落札)'!G994</f>
        <v>15200</v>
      </c>
      <c r="H501" s="94">
        <f>'内訳書(一括落札)'!H994</f>
        <v>18200</v>
      </c>
      <c r="I501" s="94">
        <f>'内訳書(一括落札)'!I994</f>
        <v>14200</v>
      </c>
      <c r="J501" s="94">
        <f>'内訳書(一括落札)'!J994</f>
        <v>13000</v>
      </c>
      <c r="K501" s="94">
        <f>'内訳書(一括落札)'!K994</f>
        <v>12500</v>
      </c>
      <c r="L501" s="94">
        <f>'内訳書(一括落札)'!L994</f>
        <v>8000</v>
      </c>
      <c r="M501" s="94">
        <f>'内訳書(一括落札)'!M994</f>
        <v>13200</v>
      </c>
      <c r="N501" s="94">
        <f>'内訳書(一括落札)'!N994</f>
        <v>0</v>
      </c>
      <c r="O501" s="94">
        <f>'内訳書(一括落札)'!O994</f>
        <v>0</v>
      </c>
      <c r="P501" s="94">
        <f>'内訳書(一括落札)'!P994</f>
        <v>0</v>
      </c>
      <c r="Q501" s="21">
        <f>SUM(E501:P501)</f>
        <v>113800</v>
      </c>
      <c r="S501" s="126">
        <f>'内訳書(一括落札)'!Q994</f>
        <v>113800</v>
      </c>
      <c r="T501" s="125">
        <f t="shared" si="249"/>
        <v>0</v>
      </c>
    </row>
    <row r="502" spans="1:20" x14ac:dyDescent="0.15">
      <c r="A502" s="292"/>
      <c r="B502" s="24" t="s">
        <v>0</v>
      </c>
      <c r="C502" s="24" t="s">
        <v>40</v>
      </c>
      <c r="D502" s="25"/>
      <c r="E502" s="26">
        <f t="shared" ref="E502:P502" si="256">SUM(E500:E501)</f>
        <v>9000</v>
      </c>
      <c r="F502" s="26">
        <f t="shared" si="256"/>
        <v>10500</v>
      </c>
      <c r="G502" s="26">
        <f t="shared" si="256"/>
        <v>15200</v>
      </c>
      <c r="H502" s="26">
        <f t="shared" si="256"/>
        <v>18200</v>
      </c>
      <c r="I502" s="26">
        <f t="shared" si="256"/>
        <v>14200</v>
      </c>
      <c r="J502" s="26">
        <f t="shared" si="256"/>
        <v>13000</v>
      </c>
      <c r="K502" s="26">
        <f t="shared" si="256"/>
        <v>12500</v>
      </c>
      <c r="L502" s="26">
        <f t="shared" si="256"/>
        <v>8000</v>
      </c>
      <c r="M502" s="26">
        <f t="shared" si="256"/>
        <v>13200</v>
      </c>
      <c r="N502" s="26">
        <f t="shared" si="256"/>
        <v>15200</v>
      </c>
      <c r="O502" s="26">
        <f t="shared" si="256"/>
        <v>23200</v>
      </c>
      <c r="P502" s="26">
        <f t="shared" si="256"/>
        <v>13000</v>
      </c>
      <c r="Q502" s="28">
        <f>SUM(E502:P502)</f>
        <v>165200</v>
      </c>
      <c r="S502" s="126">
        <f>'内訳書(一括落札)'!Q995</f>
        <v>165200</v>
      </c>
      <c r="T502" s="125">
        <f t="shared" si="249"/>
        <v>0</v>
      </c>
    </row>
    <row r="503" spans="1:20" x14ac:dyDescent="0.15">
      <c r="A503" s="293" t="s">
        <v>5</v>
      </c>
      <c r="B503" s="294"/>
      <c r="C503" s="29" t="s">
        <v>6</v>
      </c>
      <c r="D503" s="57"/>
      <c r="E503" s="30">
        <f t="shared" ref="E503:G503" si="257">$D503*E498*(185-E499)/100</f>
        <v>0</v>
      </c>
      <c r="F503" s="30">
        <f t="shared" si="257"/>
        <v>0</v>
      </c>
      <c r="G503" s="30">
        <f t="shared" si="257"/>
        <v>0</v>
      </c>
      <c r="H503" s="30">
        <f>$D503*H498*(185-H499)/100</f>
        <v>0</v>
      </c>
      <c r="I503" s="30">
        <f t="shared" ref="I503:J503" si="258">$D503*I498*(185-I499)/100</f>
        <v>0</v>
      </c>
      <c r="J503" s="30">
        <f t="shared" si="258"/>
        <v>0</v>
      </c>
      <c r="K503" s="30">
        <f>$D503*K498*(185-K499)/100</f>
        <v>0</v>
      </c>
      <c r="L503" s="30">
        <f t="shared" ref="L503:P503" si="259">$D503*L498*(185-L499)/100</f>
        <v>0</v>
      </c>
      <c r="M503" s="30">
        <f t="shared" si="259"/>
        <v>0</v>
      </c>
      <c r="N503" s="30">
        <f t="shared" si="259"/>
        <v>0</v>
      </c>
      <c r="O503" s="30">
        <f t="shared" si="259"/>
        <v>0</v>
      </c>
      <c r="P503" s="30">
        <f t="shared" si="259"/>
        <v>0</v>
      </c>
      <c r="Q503" s="31" t="s">
        <v>34</v>
      </c>
      <c r="S503" s="126" t="str">
        <f>'内訳書(一括落札)'!Q996</f>
        <v>-</v>
      </c>
      <c r="T503" s="125" t="e">
        <f t="shared" si="249"/>
        <v>#VALUE!</v>
      </c>
    </row>
    <row r="504" spans="1:20" x14ac:dyDescent="0.15">
      <c r="A504" s="32" t="s">
        <v>7</v>
      </c>
      <c r="B504" s="22" t="s">
        <v>3</v>
      </c>
      <c r="C504" s="22" t="s">
        <v>6</v>
      </c>
      <c r="D504" s="58"/>
      <c r="E504" s="33">
        <f t="shared" ref="E504:J505" si="260">$D504*E500</f>
        <v>0</v>
      </c>
      <c r="F504" s="33">
        <f t="shared" si="260"/>
        <v>0</v>
      </c>
      <c r="G504" s="33">
        <f t="shared" si="260"/>
        <v>0</v>
      </c>
      <c r="H504" s="33">
        <f t="shared" si="260"/>
        <v>0</v>
      </c>
      <c r="I504" s="33">
        <f t="shared" si="260"/>
        <v>0</v>
      </c>
      <c r="J504" s="33">
        <f t="shared" si="260"/>
        <v>0</v>
      </c>
      <c r="K504" s="33">
        <f>$D504*K500</f>
        <v>0</v>
      </c>
      <c r="L504" s="33">
        <f t="shared" ref="L504:P505" si="261">$D504*L500</f>
        <v>0</v>
      </c>
      <c r="M504" s="33">
        <f t="shared" si="261"/>
        <v>0</v>
      </c>
      <c r="N504" s="33">
        <f t="shared" si="261"/>
        <v>0</v>
      </c>
      <c r="O504" s="33">
        <f t="shared" si="261"/>
        <v>0</v>
      </c>
      <c r="P504" s="33">
        <f t="shared" si="261"/>
        <v>0</v>
      </c>
      <c r="Q504" s="34" t="s">
        <v>34</v>
      </c>
      <c r="S504" s="126" t="str">
        <f>'内訳書(一括落札)'!Q997</f>
        <v>-</v>
      </c>
      <c r="T504" s="125" t="e">
        <f t="shared" si="249"/>
        <v>#VALUE!</v>
      </c>
    </row>
    <row r="505" spans="1:20" x14ac:dyDescent="0.15">
      <c r="A505" s="35"/>
      <c r="B505" s="22" t="s">
        <v>4</v>
      </c>
      <c r="C505" s="22" t="s">
        <v>6</v>
      </c>
      <c r="D505" s="58"/>
      <c r="E505" s="33">
        <f t="shared" si="260"/>
        <v>0</v>
      </c>
      <c r="F505" s="33">
        <f t="shared" si="260"/>
        <v>0</v>
      </c>
      <c r="G505" s="33">
        <f t="shared" si="260"/>
        <v>0</v>
      </c>
      <c r="H505" s="33">
        <f t="shared" si="260"/>
        <v>0</v>
      </c>
      <c r="I505" s="33">
        <f t="shared" si="260"/>
        <v>0</v>
      </c>
      <c r="J505" s="33">
        <f t="shared" si="260"/>
        <v>0</v>
      </c>
      <c r="K505" s="33">
        <f>$D505*K501</f>
        <v>0</v>
      </c>
      <c r="L505" s="33">
        <f t="shared" si="261"/>
        <v>0</v>
      </c>
      <c r="M505" s="33">
        <f t="shared" si="261"/>
        <v>0</v>
      </c>
      <c r="N505" s="33">
        <f t="shared" si="261"/>
        <v>0</v>
      </c>
      <c r="O505" s="33">
        <f t="shared" si="261"/>
        <v>0</v>
      </c>
      <c r="P505" s="33">
        <f t="shared" si="261"/>
        <v>0</v>
      </c>
      <c r="Q505" s="34" t="s">
        <v>34</v>
      </c>
      <c r="S505" s="126" t="str">
        <f>'内訳書(一括落札)'!Q998</f>
        <v>-</v>
      </c>
      <c r="T505" s="125" t="e">
        <f t="shared" si="249"/>
        <v>#VALUE!</v>
      </c>
    </row>
    <row r="506" spans="1:20" x14ac:dyDescent="0.15">
      <c r="A506" s="295" t="s">
        <v>18</v>
      </c>
      <c r="B506" s="296"/>
      <c r="C506" s="29" t="s">
        <v>6</v>
      </c>
      <c r="D506" s="36"/>
      <c r="E506" s="59">
        <f t="shared" ref="E506:P506" si="262">ROUNDDOWN(SUM(E503:E505),0)</f>
        <v>0</v>
      </c>
      <c r="F506" s="59">
        <f t="shared" si="262"/>
        <v>0</v>
      </c>
      <c r="G506" s="59">
        <f t="shared" si="262"/>
        <v>0</v>
      </c>
      <c r="H506" s="59">
        <f t="shared" si="262"/>
        <v>0</v>
      </c>
      <c r="I506" s="59">
        <f t="shared" si="262"/>
        <v>0</v>
      </c>
      <c r="J506" s="60">
        <f t="shared" si="262"/>
        <v>0</v>
      </c>
      <c r="K506" s="37">
        <f t="shared" si="262"/>
        <v>0</v>
      </c>
      <c r="L506" s="37">
        <f t="shared" si="262"/>
        <v>0</v>
      </c>
      <c r="M506" s="37">
        <f t="shared" si="262"/>
        <v>0</v>
      </c>
      <c r="N506" s="37">
        <f t="shared" si="262"/>
        <v>0</v>
      </c>
      <c r="O506" s="37">
        <f t="shared" si="262"/>
        <v>0</v>
      </c>
      <c r="P506" s="37">
        <f t="shared" si="262"/>
        <v>0</v>
      </c>
      <c r="Q506" s="39">
        <f>SUM(E506:P506)</f>
        <v>0</v>
      </c>
      <c r="S506" s="126">
        <f>'内訳書(一括落札)'!Q999</f>
        <v>0</v>
      </c>
      <c r="T506" s="125">
        <f t="shared" si="249"/>
        <v>0</v>
      </c>
    </row>
    <row r="507" spans="1:20" x14ac:dyDescent="0.15">
      <c r="A507" s="2"/>
      <c r="B507" s="2"/>
      <c r="C507" s="2"/>
      <c r="D507" s="2"/>
      <c r="E507" s="61"/>
      <c r="F507" s="61"/>
      <c r="G507" s="61"/>
      <c r="H507" s="61"/>
      <c r="I507" s="61"/>
      <c r="J507" s="61"/>
      <c r="K507" s="2"/>
      <c r="L507" s="2"/>
      <c r="M507" s="2"/>
      <c r="N507" s="2"/>
      <c r="O507" s="2"/>
      <c r="P507" s="2"/>
      <c r="Q507" s="2"/>
      <c r="S507" s="126">
        <f>'内訳書(一括落札)'!Q1000</f>
        <v>0</v>
      </c>
      <c r="T507" s="125">
        <f t="shared" si="249"/>
        <v>0</v>
      </c>
    </row>
    <row r="508" spans="1:20" x14ac:dyDescent="0.15">
      <c r="A508" s="306" t="s">
        <v>216</v>
      </c>
      <c r="B508" s="304"/>
      <c r="C508" s="14" t="s">
        <v>2</v>
      </c>
      <c r="D508" s="14" t="s">
        <v>10</v>
      </c>
      <c r="E508" s="84" t="str">
        <f>'内訳書(一括落札)'!E1001</f>
        <v>2021/10</v>
      </c>
      <c r="F508" s="84" t="str">
        <f>'内訳書(一括落札)'!F1001</f>
        <v>2021/11</v>
      </c>
      <c r="G508" s="84" t="str">
        <f>'内訳書(一括落札)'!G1001</f>
        <v>2021/12</v>
      </c>
      <c r="H508" s="84" t="str">
        <f>'内訳書(一括落札)'!H1001</f>
        <v>2022/1</v>
      </c>
      <c r="I508" s="84" t="str">
        <f>'内訳書(一括落札)'!I1001</f>
        <v>2022/2</v>
      </c>
      <c r="J508" s="84" t="str">
        <f>'内訳書(一括落札)'!J1001</f>
        <v>2022/3</v>
      </c>
      <c r="K508" s="84" t="str">
        <f>'内訳書(一括落札)'!K1001</f>
        <v>2022/4</v>
      </c>
      <c r="L508" s="84" t="str">
        <f>'内訳書(一括落札)'!L1001</f>
        <v>2022/5</v>
      </c>
      <c r="M508" s="84" t="str">
        <f>'内訳書(一括落札)'!M1001</f>
        <v>2022/6</v>
      </c>
      <c r="N508" s="84" t="str">
        <f>'内訳書(一括落札)'!N1001</f>
        <v>2022/7</v>
      </c>
      <c r="O508" s="84" t="str">
        <f>'内訳書(一括落札)'!O1001</f>
        <v>2022/8</v>
      </c>
      <c r="P508" s="84" t="str">
        <f>'内訳書(一括落札)'!P1001</f>
        <v>2022/9</v>
      </c>
      <c r="Q508" s="15" t="s">
        <v>8</v>
      </c>
      <c r="S508" s="126" t="str">
        <f>'内訳書(一括落札)'!Q1001</f>
        <v>年間合計</v>
      </c>
      <c r="T508" s="125" t="e">
        <f t="shared" si="249"/>
        <v>#VALUE!</v>
      </c>
    </row>
    <row r="509" spans="1:20" x14ac:dyDescent="0.15">
      <c r="A509" s="299" t="s">
        <v>32</v>
      </c>
      <c r="B509" s="300"/>
      <c r="C509" s="16" t="s">
        <v>33</v>
      </c>
      <c r="D509" s="17"/>
      <c r="E509" s="90">
        <f>'内訳書(一括落札)'!E1002</f>
        <v>30</v>
      </c>
      <c r="F509" s="90">
        <f>'内訳書(一括落札)'!F1002</f>
        <v>30</v>
      </c>
      <c r="G509" s="90">
        <f>'内訳書(一括落札)'!G1002</f>
        <v>30</v>
      </c>
      <c r="H509" s="90">
        <f>'内訳書(一括落札)'!H1002</f>
        <v>30</v>
      </c>
      <c r="I509" s="90">
        <f>'内訳書(一括落札)'!I1002</f>
        <v>30</v>
      </c>
      <c r="J509" s="90">
        <f>'内訳書(一括落札)'!J1002</f>
        <v>30</v>
      </c>
      <c r="K509" s="90">
        <f>'内訳書(一括落札)'!K1002</f>
        <v>30</v>
      </c>
      <c r="L509" s="90">
        <f>'内訳書(一括落札)'!L1002</f>
        <v>30</v>
      </c>
      <c r="M509" s="90">
        <f>'内訳書(一括落札)'!M1002</f>
        <v>30</v>
      </c>
      <c r="N509" s="90">
        <f>'内訳書(一括落札)'!N1002</f>
        <v>30</v>
      </c>
      <c r="O509" s="90">
        <f>'内訳書(一括落札)'!O1002</f>
        <v>30</v>
      </c>
      <c r="P509" s="90">
        <f>'内訳書(一括落札)'!P1002</f>
        <v>30</v>
      </c>
      <c r="Q509" s="18" t="s">
        <v>34</v>
      </c>
      <c r="S509" s="126" t="str">
        <f>'内訳書(一括落札)'!Q1002</f>
        <v>-</v>
      </c>
      <c r="T509" s="125" t="e">
        <f t="shared" si="249"/>
        <v>#VALUE!</v>
      </c>
    </row>
    <row r="510" spans="1:20" x14ac:dyDescent="0.15">
      <c r="A510" s="287" t="s">
        <v>1</v>
      </c>
      <c r="B510" s="288"/>
      <c r="C510" s="19" t="s">
        <v>36</v>
      </c>
      <c r="D510" s="20"/>
      <c r="E510" s="91">
        <f>'内訳書(一括落札)'!E1003</f>
        <v>100</v>
      </c>
      <c r="F510" s="91">
        <f>'内訳書(一括落札)'!F1003</f>
        <v>100</v>
      </c>
      <c r="G510" s="91">
        <f>'内訳書(一括落札)'!G1003</f>
        <v>100</v>
      </c>
      <c r="H510" s="91">
        <f>'内訳書(一括落札)'!H1003</f>
        <v>100</v>
      </c>
      <c r="I510" s="91">
        <f>'内訳書(一括落札)'!I1003</f>
        <v>100</v>
      </c>
      <c r="J510" s="92">
        <f>'内訳書(一括落札)'!J1003</f>
        <v>100</v>
      </c>
      <c r="K510" s="91">
        <f>'内訳書(一括落札)'!K1003</f>
        <v>100</v>
      </c>
      <c r="L510" s="91">
        <f>'内訳書(一括落札)'!L1003</f>
        <v>100</v>
      </c>
      <c r="M510" s="91">
        <f>'内訳書(一括落札)'!M1003</f>
        <v>100</v>
      </c>
      <c r="N510" s="91">
        <f>'内訳書(一括落札)'!N1003</f>
        <v>100</v>
      </c>
      <c r="O510" s="91">
        <f>'内訳書(一括落札)'!O1003</f>
        <v>100</v>
      </c>
      <c r="P510" s="91">
        <f>'内訳書(一括落札)'!P1003</f>
        <v>100</v>
      </c>
      <c r="Q510" s="21" t="s">
        <v>34</v>
      </c>
      <c r="S510" s="126" t="str">
        <f>'内訳書(一括落札)'!Q1003</f>
        <v>-</v>
      </c>
      <c r="T510" s="125" t="e">
        <f t="shared" si="249"/>
        <v>#VALUE!</v>
      </c>
    </row>
    <row r="511" spans="1:20" x14ac:dyDescent="0.15">
      <c r="A511" s="289" t="s">
        <v>38</v>
      </c>
      <c r="B511" s="22" t="s">
        <v>3</v>
      </c>
      <c r="C511" s="22" t="s">
        <v>40</v>
      </c>
      <c r="D511" s="23"/>
      <c r="E511" s="93">
        <f>'内訳書(一括落札)'!E1004</f>
        <v>0</v>
      </c>
      <c r="F511" s="93">
        <f>'内訳書(一括落札)'!F1004</f>
        <v>0</v>
      </c>
      <c r="G511" s="93">
        <f>'内訳書(一括落札)'!G1004</f>
        <v>0</v>
      </c>
      <c r="H511" s="93">
        <f>'内訳書(一括落札)'!H1004</f>
        <v>0</v>
      </c>
      <c r="I511" s="93">
        <f>'内訳書(一括落札)'!I1004</f>
        <v>0</v>
      </c>
      <c r="J511" s="93">
        <f>'内訳書(一括落札)'!J1004</f>
        <v>0</v>
      </c>
      <c r="K511" s="93">
        <f>'内訳書(一括落札)'!K1004</f>
        <v>0</v>
      </c>
      <c r="L511" s="93">
        <f>'内訳書(一括落札)'!L1004</f>
        <v>0</v>
      </c>
      <c r="M511" s="93">
        <f>'内訳書(一括落札)'!M1004</f>
        <v>0</v>
      </c>
      <c r="N511" s="94">
        <f>'内訳書(一括落札)'!N1004</f>
        <v>4000</v>
      </c>
      <c r="O511" s="94">
        <f>'内訳書(一括落札)'!O1004</f>
        <v>5000</v>
      </c>
      <c r="P511" s="94">
        <f>'内訳書(一括落札)'!P1004</f>
        <v>4000</v>
      </c>
      <c r="Q511" s="21">
        <f>SUM(E511:P511)</f>
        <v>13000</v>
      </c>
      <c r="S511" s="126">
        <f>'内訳書(一括落札)'!Q1004</f>
        <v>13000</v>
      </c>
      <c r="T511" s="125">
        <f t="shared" si="249"/>
        <v>0</v>
      </c>
    </row>
    <row r="512" spans="1:20" x14ac:dyDescent="0.15">
      <c r="A512" s="291"/>
      <c r="B512" s="22" t="s">
        <v>4</v>
      </c>
      <c r="C512" s="22" t="s">
        <v>40</v>
      </c>
      <c r="D512" s="23"/>
      <c r="E512" s="94">
        <f>'内訳書(一括落札)'!E1005</f>
        <v>2000</v>
      </c>
      <c r="F512" s="94">
        <f>'内訳書(一括落札)'!F1005</f>
        <v>2000</v>
      </c>
      <c r="G512" s="94">
        <f>'内訳書(一括落札)'!G1005</f>
        <v>4000</v>
      </c>
      <c r="H512" s="94">
        <f>'内訳書(一括落札)'!H1005</f>
        <v>4000</v>
      </c>
      <c r="I512" s="94">
        <f>'内訳書(一括落札)'!I1005</f>
        <v>4000</v>
      </c>
      <c r="J512" s="94">
        <f>'内訳書(一括落札)'!J1005</f>
        <v>1000</v>
      </c>
      <c r="K512" s="94">
        <f>'内訳書(一括落札)'!K1005</f>
        <v>2000</v>
      </c>
      <c r="L512" s="94">
        <f>'内訳書(一括落札)'!L1005</f>
        <v>2000</v>
      </c>
      <c r="M512" s="94">
        <f>'内訳書(一括落札)'!M1005</f>
        <v>2000</v>
      </c>
      <c r="N512" s="94">
        <f>'内訳書(一括落札)'!N1005</f>
        <v>0</v>
      </c>
      <c r="O512" s="94">
        <f>'内訳書(一括落札)'!O1005</f>
        <v>0</v>
      </c>
      <c r="P512" s="94">
        <f>'内訳書(一括落札)'!P1005</f>
        <v>0</v>
      </c>
      <c r="Q512" s="21">
        <f>SUM(E512:P512)</f>
        <v>23000</v>
      </c>
      <c r="S512" s="126">
        <f>'内訳書(一括落札)'!Q1005</f>
        <v>23000</v>
      </c>
      <c r="T512" s="125">
        <f t="shared" si="249"/>
        <v>0</v>
      </c>
    </row>
    <row r="513" spans="1:20" x14ac:dyDescent="0.15">
      <c r="A513" s="292"/>
      <c r="B513" s="24" t="s">
        <v>0</v>
      </c>
      <c r="C513" s="24" t="s">
        <v>40</v>
      </c>
      <c r="D513" s="25"/>
      <c r="E513" s="26">
        <f t="shared" ref="E513:P513" si="263">SUM(E511:E512)</f>
        <v>2000</v>
      </c>
      <c r="F513" s="26">
        <f t="shared" si="263"/>
        <v>2000</v>
      </c>
      <c r="G513" s="26">
        <f t="shared" si="263"/>
        <v>4000</v>
      </c>
      <c r="H513" s="26">
        <f t="shared" si="263"/>
        <v>4000</v>
      </c>
      <c r="I513" s="26">
        <f t="shared" si="263"/>
        <v>4000</v>
      </c>
      <c r="J513" s="26">
        <f t="shared" si="263"/>
        <v>1000</v>
      </c>
      <c r="K513" s="26">
        <f t="shared" si="263"/>
        <v>2000</v>
      </c>
      <c r="L513" s="26">
        <f t="shared" si="263"/>
        <v>2000</v>
      </c>
      <c r="M513" s="26">
        <f t="shared" si="263"/>
        <v>2000</v>
      </c>
      <c r="N513" s="26">
        <f t="shared" si="263"/>
        <v>4000</v>
      </c>
      <c r="O513" s="26">
        <f t="shared" si="263"/>
        <v>5000</v>
      </c>
      <c r="P513" s="26">
        <f t="shared" si="263"/>
        <v>4000</v>
      </c>
      <c r="Q513" s="28">
        <f>SUM(E513:P513)</f>
        <v>36000</v>
      </c>
      <c r="S513" s="126">
        <f>'内訳書(一括落札)'!Q1006</f>
        <v>36000</v>
      </c>
      <c r="T513" s="125">
        <f t="shared" si="249"/>
        <v>0</v>
      </c>
    </row>
    <row r="514" spans="1:20" x14ac:dyDescent="0.15">
      <c r="A514" s="293" t="s">
        <v>5</v>
      </c>
      <c r="B514" s="294"/>
      <c r="C514" s="29" t="s">
        <v>6</v>
      </c>
      <c r="D514" s="57"/>
      <c r="E514" s="30">
        <f t="shared" ref="E514:G514" si="264">$D514*E509*(185-E510)/100</f>
        <v>0</v>
      </c>
      <c r="F514" s="30">
        <f t="shared" si="264"/>
        <v>0</v>
      </c>
      <c r="G514" s="30">
        <f t="shared" si="264"/>
        <v>0</v>
      </c>
      <c r="H514" s="30">
        <f>$D514*H509*(185-H510)/100</f>
        <v>0</v>
      </c>
      <c r="I514" s="30">
        <f t="shared" ref="I514:J514" si="265">$D514*I509*(185-I510)/100</f>
        <v>0</v>
      </c>
      <c r="J514" s="30">
        <f t="shared" si="265"/>
        <v>0</v>
      </c>
      <c r="K514" s="30">
        <f>$D514*K509*(185-K510)/100</f>
        <v>0</v>
      </c>
      <c r="L514" s="30">
        <f t="shared" ref="L514:P514" si="266">$D514*L509*(185-L510)/100</f>
        <v>0</v>
      </c>
      <c r="M514" s="30">
        <f t="shared" si="266"/>
        <v>0</v>
      </c>
      <c r="N514" s="30">
        <f t="shared" si="266"/>
        <v>0</v>
      </c>
      <c r="O514" s="30">
        <f t="shared" si="266"/>
        <v>0</v>
      </c>
      <c r="P514" s="30">
        <f t="shared" si="266"/>
        <v>0</v>
      </c>
      <c r="Q514" s="31" t="s">
        <v>34</v>
      </c>
      <c r="S514" s="126" t="str">
        <f>'内訳書(一括落札)'!Q1007</f>
        <v>-</v>
      </c>
      <c r="T514" s="125" t="e">
        <f t="shared" si="249"/>
        <v>#VALUE!</v>
      </c>
    </row>
    <row r="515" spans="1:20" x14ac:dyDescent="0.15">
      <c r="A515" s="32" t="s">
        <v>7</v>
      </c>
      <c r="B515" s="22" t="s">
        <v>3</v>
      </c>
      <c r="C515" s="22" t="s">
        <v>6</v>
      </c>
      <c r="D515" s="58"/>
      <c r="E515" s="33">
        <f t="shared" ref="E515:J516" si="267">$D515*E511</f>
        <v>0</v>
      </c>
      <c r="F515" s="33">
        <f t="shared" si="267"/>
        <v>0</v>
      </c>
      <c r="G515" s="33">
        <f t="shared" si="267"/>
        <v>0</v>
      </c>
      <c r="H515" s="33">
        <f t="shared" si="267"/>
        <v>0</v>
      </c>
      <c r="I515" s="33">
        <f t="shared" si="267"/>
        <v>0</v>
      </c>
      <c r="J515" s="33">
        <f t="shared" si="267"/>
        <v>0</v>
      </c>
      <c r="K515" s="33">
        <f>$D515*K511</f>
        <v>0</v>
      </c>
      <c r="L515" s="33">
        <f t="shared" ref="L515:P516" si="268">$D515*L511</f>
        <v>0</v>
      </c>
      <c r="M515" s="33">
        <f t="shared" si="268"/>
        <v>0</v>
      </c>
      <c r="N515" s="33">
        <f t="shared" si="268"/>
        <v>0</v>
      </c>
      <c r="O515" s="33">
        <f t="shared" si="268"/>
        <v>0</v>
      </c>
      <c r="P515" s="33">
        <f t="shared" si="268"/>
        <v>0</v>
      </c>
      <c r="Q515" s="34" t="s">
        <v>34</v>
      </c>
      <c r="S515" s="126" t="str">
        <f>'内訳書(一括落札)'!Q1008</f>
        <v>-</v>
      </c>
      <c r="T515" s="125" t="e">
        <f t="shared" si="249"/>
        <v>#VALUE!</v>
      </c>
    </row>
    <row r="516" spans="1:20" x14ac:dyDescent="0.15">
      <c r="A516" s="35"/>
      <c r="B516" s="22" t="s">
        <v>4</v>
      </c>
      <c r="C516" s="22" t="s">
        <v>6</v>
      </c>
      <c r="D516" s="58"/>
      <c r="E516" s="33">
        <f t="shared" si="267"/>
        <v>0</v>
      </c>
      <c r="F516" s="33">
        <f t="shared" si="267"/>
        <v>0</v>
      </c>
      <c r="G516" s="33">
        <f t="shared" si="267"/>
        <v>0</v>
      </c>
      <c r="H516" s="33">
        <f t="shared" si="267"/>
        <v>0</v>
      </c>
      <c r="I516" s="33">
        <f t="shared" si="267"/>
        <v>0</v>
      </c>
      <c r="J516" s="33">
        <f t="shared" si="267"/>
        <v>0</v>
      </c>
      <c r="K516" s="33">
        <f>$D516*K512</f>
        <v>0</v>
      </c>
      <c r="L516" s="33">
        <f t="shared" si="268"/>
        <v>0</v>
      </c>
      <c r="M516" s="33">
        <f t="shared" si="268"/>
        <v>0</v>
      </c>
      <c r="N516" s="33">
        <f t="shared" si="268"/>
        <v>0</v>
      </c>
      <c r="O516" s="33">
        <f t="shared" si="268"/>
        <v>0</v>
      </c>
      <c r="P516" s="33">
        <f t="shared" si="268"/>
        <v>0</v>
      </c>
      <c r="Q516" s="34" t="s">
        <v>34</v>
      </c>
      <c r="S516" s="126" t="str">
        <f>'内訳書(一括落札)'!Q1009</f>
        <v>-</v>
      </c>
      <c r="T516" s="125" t="e">
        <f t="shared" si="249"/>
        <v>#VALUE!</v>
      </c>
    </row>
    <row r="517" spans="1:20" x14ac:dyDescent="0.15">
      <c r="A517" s="295" t="s">
        <v>18</v>
      </c>
      <c r="B517" s="296"/>
      <c r="C517" s="29" t="s">
        <v>6</v>
      </c>
      <c r="D517" s="36"/>
      <c r="E517" s="59">
        <f t="shared" ref="E517:P517" si="269">ROUNDDOWN(SUM(E514:E516),0)</f>
        <v>0</v>
      </c>
      <c r="F517" s="59">
        <f t="shared" si="269"/>
        <v>0</v>
      </c>
      <c r="G517" s="59">
        <f t="shared" si="269"/>
        <v>0</v>
      </c>
      <c r="H517" s="59">
        <f t="shared" si="269"/>
        <v>0</v>
      </c>
      <c r="I517" s="59">
        <f t="shared" si="269"/>
        <v>0</v>
      </c>
      <c r="J517" s="60">
        <f t="shared" si="269"/>
        <v>0</v>
      </c>
      <c r="K517" s="37">
        <f t="shared" si="269"/>
        <v>0</v>
      </c>
      <c r="L517" s="37">
        <f t="shared" si="269"/>
        <v>0</v>
      </c>
      <c r="M517" s="37">
        <f t="shared" si="269"/>
        <v>0</v>
      </c>
      <c r="N517" s="37">
        <f t="shared" si="269"/>
        <v>0</v>
      </c>
      <c r="O517" s="37">
        <f t="shared" si="269"/>
        <v>0</v>
      </c>
      <c r="P517" s="37">
        <f t="shared" si="269"/>
        <v>0</v>
      </c>
      <c r="Q517" s="39">
        <f>SUM(E517:P517)</f>
        <v>0</v>
      </c>
      <c r="S517" s="126">
        <f>'内訳書(一括落札)'!Q1010</f>
        <v>0</v>
      </c>
      <c r="T517" s="125">
        <f t="shared" si="249"/>
        <v>0</v>
      </c>
    </row>
    <row r="518" spans="1:20" x14ac:dyDescent="0.15">
      <c r="A518" s="2"/>
      <c r="B518" s="2"/>
      <c r="C518" s="2"/>
      <c r="D518" s="2"/>
      <c r="E518" s="61"/>
      <c r="F518" s="61"/>
      <c r="G518" s="61"/>
      <c r="H518" s="61"/>
      <c r="I518" s="61"/>
      <c r="J518" s="61"/>
      <c r="K518" s="2"/>
      <c r="L518" s="2"/>
      <c r="M518" s="2"/>
      <c r="N518" s="2"/>
      <c r="O518" s="2"/>
      <c r="P518" s="2"/>
      <c r="Q518" s="2"/>
      <c r="S518" s="126">
        <f>'内訳書(一括落札)'!Q1011</f>
        <v>0</v>
      </c>
      <c r="T518" s="125">
        <f t="shared" si="249"/>
        <v>0</v>
      </c>
    </row>
    <row r="519" spans="1:20" x14ac:dyDescent="0.15">
      <c r="A519" s="306" t="s">
        <v>217</v>
      </c>
      <c r="B519" s="304"/>
      <c r="C519" s="14" t="s">
        <v>2</v>
      </c>
      <c r="D519" s="14" t="s">
        <v>10</v>
      </c>
      <c r="E519" s="84" t="str">
        <f>'内訳書(一括落札)'!E1012</f>
        <v>2021/10</v>
      </c>
      <c r="F519" s="84" t="str">
        <f>'内訳書(一括落札)'!F1012</f>
        <v>2021/11</v>
      </c>
      <c r="G519" s="84" t="str">
        <f>'内訳書(一括落札)'!G1012</f>
        <v>2021/12</v>
      </c>
      <c r="H519" s="84" t="str">
        <f>'内訳書(一括落札)'!H1012</f>
        <v>2022/1</v>
      </c>
      <c r="I519" s="84" t="str">
        <f>'内訳書(一括落札)'!I1012</f>
        <v>2022/2</v>
      </c>
      <c r="J519" s="84" t="str">
        <f>'内訳書(一括落札)'!J1012</f>
        <v>2022/3</v>
      </c>
      <c r="K519" s="84" t="str">
        <f>'内訳書(一括落札)'!K1012</f>
        <v>2022/4</v>
      </c>
      <c r="L519" s="84" t="str">
        <f>'内訳書(一括落札)'!L1012</f>
        <v>2022/5</v>
      </c>
      <c r="M519" s="84" t="str">
        <f>'内訳書(一括落札)'!M1012</f>
        <v>2022/6</v>
      </c>
      <c r="N519" s="84" t="str">
        <f>'内訳書(一括落札)'!N1012</f>
        <v>2022/7</v>
      </c>
      <c r="O519" s="84" t="str">
        <f>'内訳書(一括落札)'!O1012</f>
        <v>2022/8</v>
      </c>
      <c r="P519" s="84" t="str">
        <f>'内訳書(一括落札)'!P1012</f>
        <v>2022/9</v>
      </c>
      <c r="Q519" s="15" t="s">
        <v>8</v>
      </c>
      <c r="S519" s="126" t="str">
        <f>'内訳書(一括落札)'!Q1012</f>
        <v>年間合計</v>
      </c>
      <c r="T519" s="125" t="e">
        <f t="shared" si="249"/>
        <v>#VALUE!</v>
      </c>
    </row>
    <row r="520" spans="1:20" x14ac:dyDescent="0.15">
      <c r="A520" s="299" t="s">
        <v>32</v>
      </c>
      <c r="B520" s="300"/>
      <c r="C520" s="16" t="s">
        <v>33</v>
      </c>
      <c r="D520" s="17"/>
      <c r="E520" s="90">
        <f>'内訳書(一括落札)'!E1013</f>
        <v>60</v>
      </c>
      <c r="F520" s="90">
        <f>'内訳書(一括落札)'!F1013</f>
        <v>60</v>
      </c>
      <c r="G520" s="90">
        <f>'内訳書(一括落札)'!G1013</f>
        <v>60</v>
      </c>
      <c r="H520" s="90">
        <f>'内訳書(一括落札)'!H1013</f>
        <v>60</v>
      </c>
      <c r="I520" s="90">
        <f>'内訳書(一括落札)'!I1013</f>
        <v>60</v>
      </c>
      <c r="J520" s="90">
        <f>'内訳書(一括落札)'!J1013</f>
        <v>60</v>
      </c>
      <c r="K520" s="90">
        <f>'内訳書(一括落札)'!K1013</f>
        <v>60</v>
      </c>
      <c r="L520" s="90">
        <f>'内訳書(一括落札)'!L1013</f>
        <v>60</v>
      </c>
      <c r="M520" s="90">
        <f>'内訳書(一括落札)'!M1013</f>
        <v>60</v>
      </c>
      <c r="N520" s="90">
        <f>'内訳書(一括落札)'!N1013</f>
        <v>60</v>
      </c>
      <c r="O520" s="90">
        <f>'内訳書(一括落札)'!O1013</f>
        <v>60</v>
      </c>
      <c r="P520" s="90">
        <f>'内訳書(一括落札)'!P1013</f>
        <v>60</v>
      </c>
      <c r="Q520" s="18" t="s">
        <v>34</v>
      </c>
      <c r="S520" s="126" t="str">
        <f>'内訳書(一括落札)'!Q1013</f>
        <v>-</v>
      </c>
      <c r="T520" s="125" t="e">
        <f t="shared" si="249"/>
        <v>#VALUE!</v>
      </c>
    </row>
    <row r="521" spans="1:20" x14ac:dyDescent="0.15">
      <c r="A521" s="287" t="s">
        <v>1</v>
      </c>
      <c r="B521" s="288"/>
      <c r="C521" s="19" t="s">
        <v>36</v>
      </c>
      <c r="D521" s="20"/>
      <c r="E521" s="91">
        <f>'内訳書(一括落札)'!E1014</f>
        <v>100</v>
      </c>
      <c r="F521" s="91">
        <f>'内訳書(一括落札)'!F1014</f>
        <v>100</v>
      </c>
      <c r="G521" s="91">
        <f>'内訳書(一括落札)'!G1014</f>
        <v>100</v>
      </c>
      <c r="H521" s="91">
        <f>'内訳書(一括落札)'!H1014</f>
        <v>100</v>
      </c>
      <c r="I521" s="91">
        <f>'内訳書(一括落札)'!I1014</f>
        <v>100</v>
      </c>
      <c r="J521" s="92">
        <f>'内訳書(一括落札)'!J1014</f>
        <v>100</v>
      </c>
      <c r="K521" s="91">
        <f>'内訳書(一括落札)'!K1014</f>
        <v>100</v>
      </c>
      <c r="L521" s="91">
        <f>'内訳書(一括落札)'!L1014</f>
        <v>100</v>
      </c>
      <c r="M521" s="91">
        <f>'内訳書(一括落札)'!M1014</f>
        <v>100</v>
      </c>
      <c r="N521" s="91">
        <f>'内訳書(一括落札)'!N1014</f>
        <v>100</v>
      </c>
      <c r="O521" s="91">
        <f>'内訳書(一括落札)'!O1014</f>
        <v>100</v>
      </c>
      <c r="P521" s="91">
        <f>'内訳書(一括落札)'!P1014</f>
        <v>100</v>
      </c>
      <c r="Q521" s="21" t="s">
        <v>34</v>
      </c>
      <c r="S521" s="126" t="str">
        <f>'内訳書(一括落札)'!Q1014</f>
        <v>-</v>
      </c>
      <c r="T521" s="125" t="e">
        <f t="shared" si="249"/>
        <v>#VALUE!</v>
      </c>
    </row>
    <row r="522" spans="1:20" x14ac:dyDescent="0.15">
      <c r="A522" s="289" t="s">
        <v>38</v>
      </c>
      <c r="B522" s="22" t="s">
        <v>3</v>
      </c>
      <c r="C522" s="22" t="s">
        <v>40</v>
      </c>
      <c r="D522" s="23"/>
      <c r="E522" s="93">
        <f>'内訳書(一括落札)'!E1015</f>
        <v>0</v>
      </c>
      <c r="F522" s="93">
        <f>'内訳書(一括落札)'!F1015</f>
        <v>0</v>
      </c>
      <c r="G522" s="93">
        <f>'内訳書(一括落札)'!G1015</f>
        <v>0</v>
      </c>
      <c r="H522" s="93">
        <f>'内訳書(一括落札)'!H1015</f>
        <v>0</v>
      </c>
      <c r="I522" s="93">
        <f>'内訳書(一括落札)'!I1015</f>
        <v>0</v>
      </c>
      <c r="J522" s="93">
        <f>'内訳書(一括落札)'!J1015</f>
        <v>0</v>
      </c>
      <c r="K522" s="93">
        <f>'内訳書(一括落札)'!K1015</f>
        <v>0</v>
      </c>
      <c r="L522" s="93">
        <f>'内訳書(一括落札)'!L1015</f>
        <v>0</v>
      </c>
      <c r="M522" s="93">
        <f>'内訳書(一括落札)'!M1015</f>
        <v>0</v>
      </c>
      <c r="N522" s="94">
        <f>'内訳書(一括落札)'!N1015</f>
        <v>7000</v>
      </c>
      <c r="O522" s="94">
        <f>'内訳書(一括落札)'!O1015</f>
        <v>8000</v>
      </c>
      <c r="P522" s="94">
        <f>'内訳書(一括落札)'!P1015</f>
        <v>6000</v>
      </c>
      <c r="Q522" s="21">
        <f>SUM(E522:P522)</f>
        <v>21000</v>
      </c>
      <c r="S522" s="126">
        <f>'内訳書(一括落札)'!Q1015</f>
        <v>21000</v>
      </c>
      <c r="T522" s="125">
        <f t="shared" si="249"/>
        <v>0</v>
      </c>
    </row>
    <row r="523" spans="1:20" x14ac:dyDescent="0.15">
      <c r="A523" s="291"/>
      <c r="B523" s="22" t="s">
        <v>4</v>
      </c>
      <c r="C523" s="22" t="s">
        <v>40</v>
      </c>
      <c r="D523" s="23"/>
      <c r="E523" s="94">
        <f>'内訳書(一括落札)'!E1016</f>
        <v>3000</v>
      </c>
      <c r="F523" s="94">
        <f>'内訳書(一括落札)'!F1016</f>
        <v>3000</v>
      </c>
      <c r="G523" s="94">
        <f>'内訳書(一括落札)'!G1016</f>
        <v>4500</v>
      </c>
      <c r="H523" s="94">
        <f>'内訳書(一括落札)'!H1016</f>
        <v>5000</v>
      </c>
      <c r="I523" s="94">
        <f>'内訳書(一括落札)'!I1016</f>
        <v>5000</v>
      </c>
      <c r="J523" s="94">
        <f>'内訳書(一括落札)'!J1016</f>
        <v>4000</v>
      </c>
      <c r="K523" s="94">
        <f>'内訳書(一括落札)'!K1016</f>
        <v>3000</v>
      </c>
      <c r="L523" s="94">
        <f>'内訳書(一括落札)'!L1016</f>
        <v>3000</v>
      </c>
      <c r="M523" s="94">
        <f>'内訳書(一括落札)'!M1016</f>
        <v>4000</v>
      </c>
      <c r="N523" s="94">
        <f>'内訳書(一括落札)'!N1016</f>
        <v>0</v>
      </c>
      <c r="O523" s="94">
        <f>'内訳書(一括落札)'!O1016</f>
        <v>0</v>
      </c>
      <c r="P523" s="94">
        <f>'内訳書(一括落札)'!P1016</f>
        <v>0</v>
      </c>
      <c r="Q523" s="21">
        <f>SUM(E523:P523)</f>
        <v>34500</v>
      </c>
      <c r="S523" s="126">
        <f>'内訳書(一括落札)'!Q1016</f>
        <v>34500</v>
      </c>
      <c r="T523" s="125">
        <f t="shared" si="249"/>
        <v>0</v>
      </c>
    </row>
    <row r="524" spans="1:20" x14ac:dyDescent="0.15">
      <c r="A524" s="292"/>
      <c r="B524" s="24" t="s">
        <v>0</v>
      </c>
      <c r="C524" s="24" t="s">
        <v>40</v>
      </c>
      <c r="D524" s="25"/>
      <c r="E524" s="26">
        <f t="shared" ref="E524:P524" si="270">SUM(E522:E523)</f>
        <v>3000</v>
      </c>
      <c r="F524" s="26">
        <f t="shared" si="270"/>
        <v>3000</v>
      </c>
      <c r="G524" s="26">
        <f t="shared" si="270"/>
        <v>4500</v>
      </c>
      <c r="H524" s="26">
        <f t="shared" si="270"/>
        <v>5000</v>
      </c>
      <c r="I524" s="26">
        <f t="shared" si="270"/>
        <v>5000</v>
      </c>
      <c r="J524" s="26">
        <f t="shared" si="270"/>
        <v>4000</v>
      </c>
      <c r="K524" s="26">
        <f t="shared" si="270"/>
        <v>3000</v>
      </c>
      <c r="L524" s="26">
        <f t="shared" si="270"/>
        <v>3000</v>
      </c>
      <c r="M524" s="26">
        <f t="shared" si="270"/>
        <v>4000</v>
      </c>
      <c r="N524" s="26">
        <f t="shared" si="270"/>
        <v>7000</v>
      </c>
      <c r="O524" s="26">
        <f t="shared" si="270"/>
        <v>8000</v>
      </c>
      <c r="P524" s="26">
        <f t="shared" si="270"/>
        <v>6000</v>
      </c>
      <c r="Q524" s="28">
        <f>SUM(E524:P524)</f>
        <v>55500</v>
      </c>
      <c r="S524" s="126">
        <f>'内訳書(一括落札)'!Q1017</f>
        <v>55500</v>
      </c>
      <c r="T524" s="125">
        <f t="shared" si="249"/>
        <v>0</v>
      </c>
    </row>
    <row r="525" spans="1:20" x14ac:dyDescent="0.15">
      <c r="A525" s="293" t="s">
        <v>5</v>
      </c>
      <c r="B525" s="294"/>
      <c r="C525" s="29" t="s">
        <v>6</v>
      </c>
      <c r="D525" s="57"/>
      <c r="E525" s="30">
        <f t="shared" ref="E525:G525" si="271">$D525*E520*(185-E521)/100</f>
        <v>0</v>
      </c>
      <c r="F525" s="30">
        <f t="shared" si="271"/>
        <v>0</v>
      </c>
      <c r="G525" s="30">
        <f t="shared" si="271"/>
        <v>0</v>
      </c>
      <c r="H525" s="30">
        <f>$D525*H520*(185-H521)/100</f>
        <v>0</v>
      </c>
      <c r="I525" s="30">
        <f t="shared" ref="I525:J525" si="272">$D525*I520*(185-I521)/100</f>
        <v>0</v>
      </c>
      <c r="J525" s="30">
        <f t="shared" si="272"/>
        <v>0</v>
      </c>
      <c r="K525" s="30">
        <f>$D525*K520*(185-K521)/100</f>
        <v>0</v>
      </c>
      <c r="L525" s="30">
        <f t="shared" ref="L525:P525" si="273">$D525*L520*(185-L521)/100</f>
        <v>0</v>
      </c>
      <c r="M525" s="30">
        <f t="shared" si="273"/>
        <v>0</v>
      </c>
      <c r="N525" s="30">
        <f t="shared" si="273"/>
        <v>0</v>
      </c>
      <c r="O525" s="30">
        <f t="shared" si="273"/>
        <v>0</v>
      </c>
      <c r="P525" s="30">
        <f t="shared" si="273"/>
        <v>0</v>
      </c>
      <c r="Q525" s="31" t="s">
        <v>34</v>
      </c>
      <c r="S525" s="126" t="str">
        <f>'内訳書(一括落札)'!Q1018</f>
        <v>-</v>
      </c>
      <c r="T525" s="125" t="e">
        <f t="shared" si="249"/>
        <v>#VALUE!</v>
      </c>
    </row>
    <row r="526" spans="1:20" x14ac:dyDescent="0.15">
      <c r="A526" s="32" t="s">
        <v>7</v>
      </c>
      <c r="B526" s="22" t="s">
        <v>3</v>
      </c>
      <c r="C526" s="22" t="s">
        <v>6</v>
      </c>
      <c r="D526" s="58"/>
      <c r="E526" s="33">
        <f t="shared" ref="E526:J527" si="274">$D526*E522</f>
        <v>0</v>
      </c>
      <c r="F526" s="33">
        <f t="shared" si="274"/>
        <v>0</v>
      </c>
      <c r="G526" s="33">
        <f t="shared" si="274"/>
        <v>0</v>
      </c>
      <c r="H526" s="33">
        <f t="shared" si="274"/>
        <v>0</v>
      </c>
      <c r="I526" s="33">
        <f t="shared" si="274"/>
        <v>0</v>
      </c>
      <c r="J526" s="33">
        <f t="shared" si="274"/>
        <v>0</v>
      </c>
      <c r="K526" s="33">
        <f>$D526*K522</f>
        <v>0</v>
      </c>
      <c r="L526" s="33">
        <f t="shared" ref="L526:P527" si="275">$D526*L522</f>
        <v>0</v>
      </c>
      <c r="M526" s="33">
        <f t="shared" si="275"/>
        <v>0</v>
      </c>
      <c r="N526" s="33">
        <f t="shared" si="275"/>
        <v>0</v>
      </c>
      <c r="O526" s="33">
        <f t="shared" si="275"/>
        <v>0</v>
      </c>
      <c r="P526" s="33">
        <f t="shared" si="275"/>
        <v>0</v>
      </c>
      <c r="Q526" s="34" t="s">
        <v>34</v>
      </c>
      <c r="S526" s="126" t="str">
        <f>'内訳書(一括落札)'!Q1019</f>
        <v>-</v>
      </c>
      <c r="T526" s="125" t="e">
        <f t="shared" si="249"/>
        <v>#VALUE!</v>
      </c>
    </row>
    <row r="527" spans="1:20" x14ac:dyDescent="0.15">
      <c r="A527" s="35"/>
      <c r="B527" s="22" t="s">
        <v>4</v>
      </c>
      <c r="C527" s="22" t="s">
        <v>6</v>
      </c>
      <c r="D527" s="58"/>
      <c r="E527" s="33">
        <f t="shared" si="274"/>
        <v>0</v>
      </c>
      <c r="F527" s="33">
        <f t="shared" si="274"/>
        <v>0</v>
      </c>
      <c r="G527" s="33">
        <f t="shared" si="274"/>
        <v>0</v>
      </c>
      <c r="H527" s="33">
        <f t="shared" si="274"/>
        <v>0</v>
      </c>
      <c r="I527" s="33">
        <f t="shared" si="274"/>
        <v>0</v>
      </c>
      <c r="J527" s="33">
        <f t="shared" si="274"/>
        <v>0</v>
      </c>
      <c r="K527" s="33">
        <f>$D527*K523</f>
        <v>0</v>
      </c>
      <c r="L527" s="33">
        <f t="shared" si="275"/>
        <v>0</v>
      </c>
      <c r="M527" s="33">
        <f t="shared" si="275"/>
        <v>0</v>
      </c>
      <c r="N527" s="33">
        <f t="shared" si="275"/>
        <v>0</v>
      </c>
      <c r="O527" s="33">
        <f t="shared" si="275"/>
        <v>0</v>
      </c>
      <c r="P527" s="33">
        <f t="shared" si="275"/>
        <v>0</v>
      </c>
      <c r="Q527" s="34" t="s">
        <v>34</v>
      </c>
      <c r="S527" s="126" t="str">
        <f>'内訳書(一括落札)'!Q1020</f>
        <v>-</v>
      </c>
      <c r="T527" s="125" t="e">
        <f t="shared" si="249"/>
        <v>#VALUE!</v>
      </c>
    </row>
    <row r="528" spans="1:20" x14ac:dyDescent="0.15">
      <c r="A528" s="295" t="s">
        <v>18</v>
      </c>
      <c r="B528" s="296"/>
      <c r="C528" s="29" t="s">
        <v>6</v>
      </c>
      <c r="D528" s="36"/>
      <c r="E528" s="59">
        <f t="shared" ref="E528:P528" si="276">ROUNDDOWN(SUM(E525:E527),0)</f>
        <v>0</v>
      </c>
      <c r="F528" s="59">
        <f t="shared" si="276"/>
        <v>0</v>
      </c>
      <c r="G528" s="59">
        <f t="shared" si="276"/>
        <v>0</v>
      </c>
      <c r="H528" s="59">
        <f t="shared" si="276"/>
        <v>0</v>
      </c>
      <c r="I528" s="59">
        <f t="shared" si="276"/>
        <v>0</v>
      </c>
      <c r="J528" s="60">
        <f t="shared" si="276"/>
        <v>0</v>
      </c>
      <c r="K528" s="37">
        <f t="shared" si="276"/>
        <v>0</v>
      </c>
      <c r="L528" s="37">
        <f t="shared" si="276"/>
        <v>0</v>
      </c>
      <c r="M528" s="37">
        <f t="shared" si="276"/>
        <v>0</v>
      </c>
      <c r="N528" s="37">
        <f t="shared" si="276"/>
        <v>0</v>
      </c>
      <c r="O528" s="37">
        <f t="shared" si="276"/>
        <v>0</v>
      </c>
      <c r="P528" s="37">
        <f t="shared" si="276"/>
        <v>0</v>
      </c>
      <c r="Q528" s="39">
        <f>SUM(E528:P528)</f>
        <v>0</v>
      </c>
      <c r="S528" s="126">
        <f>'内訳書(一括落札)'!Q1021</f>
        <v>0</v>
      </c>
      <c r="T528" s="125">
        <f t="shared" si="249"/>
        <v>0</v>
      </c>
    </row>
    <row r="529" spans="1:20" x14ac:dyDescent="0.15">
      <c r="A529" s="2"/>
      <c r="B529" s="2"/>
      <c r="C529" s="2"/>
      <c r="D529" s="2"/>
      <c r="E529" s="61"/>
      <c r="F529" s="61"/>
      <c r="G529" s="61"/>
      <c r="H529" s="61"/>
      <c r="I529" s="61"/>
      <c r="J529" s="61"/>
      <c r="K529" s="2"/>
      <c r="L529" s="2"/>
      <c r="M529" s="2"/>
      <c r="N529" s="2"/>
      <c r="O529" s="2"/>
      <c r="P529" s="2"/>
      <c r="Q529" s="2"/>
      <c r="S529" s="126">
        <f>'内訳書(一括落札)'!Q1022</f>
        <v>0</v>
      </c>
      <c r="T529" s="125">
        <f t="shared" si="249"/>
        <v>0</v>
      </c>
    </row>
    <row r="530" spans="1:20" x14ac:dyDescent="0.15">
      <c r="A530" s="301" t="s">
        <v>218</v>
      </c>
      <c r="B530" s="302"/>
      <c r="C530" s="14" t="s">
        <v>2</v>
      </c>
      <c r="D530" s="14" t="s">
        <v>10</v>
      </c>
      <c r="E530" s="84" t="str">
        <f>'内訳書(一括落札)'!E1023</f>
        <v>2021/10</v>
      </c>
      <c r="F530" s="84" t="str">
        <f>'内訳書(一括落札)'!F1023</f>
        <v>2021/11</v>
      </c>
      <c r="G530" s="84" t="str">
        <f>'内訳書(一括落札)'!G1023</f>
        <v>2021/12</v>
      </c>
      <c r="H530" s="84" t="str">
        <f>'内訳書(一括落札)'!H1023</f>
        <v>2022/1</v>
      </c>
      <c r="I530" s="84" t="str">
        <f>'内訳書(一括落札)'!I1023</f>
        <v>2022/2</v>
      </c>
      <c r="J530" s="84" t="str">
        <f>'内訳書(一括落札)'!J1023</f>
        <v>2022/3</v>
      </c>
      <c r="K530" s="84" t="str">
        <f>'内訳書(一括落札)'!K1023</f>
        <v>2022/4</v>
      </c>
      <c r="L530" s="84" t="str">
        <f>'内訳書(一括落札)'!L1023</f>
        <v>2022/5</v>
      </c>
      <c r="M530" s="84" t="str">
        <f>'内訳書(一括落札)'!M1023</f>
        <v>2022/6</v>
      </c>
      <c r="N530" s="84" t="str">
        <f>'内訳書(一括落札)'!N1023</f>
        <v>2022/7</v>
      </c>
      <c r="O530" s="84" t="str">
        <f>'内訳書(一括落札)'!O1023</f>
        <v>2022/8</v>
      </c>
      <c r="P530" s="84" t="str">
        <f>'内訳書(一括落札)'!P1023</f>
        <v>2022/9</v>
      </c>
      <c r="Q530" s="15" t="s">
        <v>8</v>
      </c>
      <c r="S530" s="126" t="str">
        <f>'内訳書(一括落札)'!Q1023</f>
        <v>年間合計</v>
      </c>
      <c r="T530" s="125" t="e">
        <f t="shared" si="249"/>
        <v>#VALUE!</v>
      </c>
    </row>
    <row r="531" spans="1:20" x14ac:dyDescent="0.15">
      <c r="A531" s="299" t="s">
        <v>32</v>
      </c>
      <c r="B531" s="300"/>
      <c r="C531" s="16" t="s">
        <v>33</v>
      </c>
      <c r="D531" s="17"/>
      <c r="E531" s="90">
        <f>'内訳書(一括落札)'!E1024</f>
        <v>17</v>
      </c>
      <c r="F531" s="90">
        <f>'内訳書(一括落札)'!F1024</f>
        <v>17</v>
      </c>
      <c r="G531" s="90">
        <f>'内訳書(一括落札)'!G1024</f>
        <v>17</v>
      </c>
      <c r="H531" s="90">
        <f>'内訳書(一括落札)'!H1024</f>
        <v>17</v>
      </c>
      <c r="I531" s="90">
        <f>'内訳書(一括落札)'!I1024</f>
        <v>17</v>
      </c>
      <c r="J531" s="90">
        <f>'内訳書(一括落札)'!J1024</f>
        <v>17</v>
      </c>
      <c r="K531" s="90">
        <f>'内訳書(一括落札)'!K1024</f>
        <v>17</v>
      </c>
      <c r="L531" s="90">
        <f>'内訳書(一括落札)'!L1024</f>
        <v>17</v>
      </c>
      <c r="M531" s="90">
        <f>'内訳書(一括落札)'!M1024</f>
        <v>17</v>
      </c>
      <c r="N531" s="90">
        <f>'内訳書(一括落札)'!N1024</f>
        <v>17</v>
      </c>
      <c r="O531" s="90">
        <f>'内訳書(一括落札)'!O1024</f>
        <v>17</v>
      </c>
      <c r="P531" s="90">
        <f>'内訳書(一括落札)'!P1024</f>
        <v>17</v>
      </c>
      <c r="Q531" s="18" t="s">
        <v>34</v>
      </c>
      <c r="S531" s="126" t="str">
        <f>'内訳書(一括落札)'!Q1024</f>
        <v>-</v>
      </c>
      <c r="T531" s="125" t="e">
        <f t="shared" si="249"/>
        <v>#VALUE!</v>
      </c>
    </row>
    <row r="532" spans="1:20" x14ac:dyDescent="0.15">
      <c r="A532" s="287" t="s">
        <v>1</v>
      </c>
      <c r="B532" s="288"/>
      <c r="C532" s="19" t="s">
        <v>36</v>
      </c>
      <c r="D532" s="20"/>
      <c r="E532" s="91">
        <f>'内訳書(一括落札)'!E1025</f>
        <v>100</v>
      </c>
      <c r="F532" s="91">
        <f>'内訳書(一括落札)'!F1025</f>
        <v>100</v>
      </c>
      <c r="G532" s="91">
        <f>'内訳書(一括落札)'!G1025</f>
        <v>100</v>
      </c>
      <c r="H532" s="91">
        <f>'内訳書(一括落札)'!H1025</f>
        <v>100</v>
      </c>
      <c r="I532" s="91">
        <f>'内訳書(一括落札)'!I1025</f>
        <v>100</v>
      </c>
      <c r="J532" s="92">
        <f>'内訳書(一括落札)'!J1025</f>
        <v>100</v>
      </c>
      <c r="K532" s="91">
        <f>'内訳書(一括落札)'!K1025</f>
        <v>100</v>
      </c>
      <c r="L532" s="91">
        <f>'内訳書(一括落札)'!L1025</f>
        <v>100</v>
      </c>
      <c r="M532" s="91">
        <f>'内訳書(一括落札)'!M1025</f>
        <v>100</v>
      </c>
      <c r="N532" s="91">
        <f>'内訳書(一括落札)'!N1025</f>
        <v>100</v>
      </c>
      <c r="O532" s="91">
        <f>'内訳書(一括落札)'!O1025</f>
        <v>100</v>
      </c>
      <c r="P532" s="91">
        <f>'内訳書(一括落札)'!P1025</f>
        <v>100</v>
      </c>
      <c r="Q532" s="21" t="s">
        <v>34</v>
      </c>
      <c r="S532" s="126" t="str">
        <f>'内訳書(一括落札)'!Q1025</f>
        <v>-</v>
      </c>
      <c r="T532" s="125" t="e">
        <f t="shared" si="249"/>
        <v>#VALUE!</v>
      </c>
    </row>
    <row r="533" spans="1:20" x14ac:dyDescent="0.15">
      <c r="A533" s="289" t="s">
        <v>38</v>
      </c>
      <c r="B533" s="22" t="s">
        <v>3</v>
      </c>
      <c r="C533" s="22" t="s">
        <v>40</v>
      </c>
      <c r="D533" s="23"/>
      <c r="E533" s="93">
        <f>'内訳書(一括落札)'!E1026</f>
        <v>0</v>
      </c>
      <c r="F533" s="93">
        <f>'内訳書(一括落札)'!F1026</f>
        <v>0</v>
      </c>
      <c r="G533" s="93">
        <f>'内訳書(一括落札)'!G1026</f>
        <v>0</v>
      </c>
      <c r="H533" s="93">
        <f>'内訳書(一括落札)'!H1026</f>
        <v>0</v>
      </c>
      <c r="I533" s="93">
        <f>'内訳書(一括落札)'!I1026</f>
        <v>0</v>
      </c>
      <c r="J533" s="93">
        <f>'内訳書(一括落札)'!J1026</f>
        <v>0</v>
      </c>
      <c r="K533" s="93">
        <f>'内訳書(一括落札)'!K1026</f>
        <v>0</v>
      </c>
      <c r="L533" s="93">
        <f>'内訳書(一括落札)'!L1026</f>
        <v>0</v>
      </c>
      <c r="M533" s="93">
        <f>'内訳書(一括落札)'!M1026</f>
        <v>0</v>
      </c>
      <c r="N533" s="94">
        <f>'内訳書(一括落札)'!N1026</f>
        <v>2630</v>
      </c>
      <c r="O533" s="94">
        <f>'内訳書(一括落札)'!O1026</f>
        <v>5240</v>
      </c>
      <c r="P533" s="94">
        <f>'内訳書(一括落札)'!P1026</f>
        <v>3990</v>
      </c>
      <c r="Q533" s="21">
        <f>SUM(E533:P533)</f>
        <v>11860</v>
      </c>
      <c r="S533" s="126">
        <f>'内訳書(一括落札)'!Q1026</f>
        <v>11860</v>
      </c>
      <c r="T533" s="125">
        <f t="shared" si="249"/>
        <v>0</v>
      </c>
    </row>
    <row r="534" spans="1:20" x14ac:dyDescent="0.15">
      <c r="A534" s="291"/>
      <c r="B534" s="22" t="s">
        <v>4</v>
      </c>
      <c r="C534" s="22" t="s">
        <v>40</v>
      </c>
      <c r="D534" s="23"/>
      <c r="E534" s="94">
        <f>'内訳書(一括落札)'!E1027</f>
        <v>2360</v>
      </c>
      <c r="F534" s="94">
        <f>'内訳書(一括落札)'!F1027</f>
        <v>2260</v>
      </c>
      <c r="G534" s="94">
        <f>'内訳書(一括落札)'!G1027</f>
        <v>2250</v>
      </c>
      <c r="H534" s="94">
        <f>'内訳書(一括落札)'!H1027</f>
        <v>2800</v>
      </c>
      <c r="I534" s="94">
        <f>'内訳書(一括落札)'!I1027</f>
        <v>2010</v>
      </c>
      <c r="J534" s="94">
        <f>'内訳書(一括落札)'!J1027</f>
        <v>1780</v>
      </c>
      <c r="K534" s="94">
        <f>'内訳書(一括落札)'!K1027</f>
        <v>2400</v>
      </c>
      <c r="L534" s="94">
        <f>'内訳書(一括落札)'!L1027</f>
        <v>2160</v>
      </c>
      <c r="M534" s="94">
        <f>'内訳書(一括落札)'!M1027</f>
        <v>2450</v>
      </c>
      <c r="N534" s="94">
        <f>'内訳書(一括落札)'!N1027</f>
        <v>0</v>
      </c>
      <c r="O534" s="94">
        <f>'内訳書(一括落札)'!O1027</f>
        <v>0</v>
      </c>
      <c r="P534" s="94">
        <f>'内訳書(一括落札)'!P1027</f>
        <v>0</v>
      </c>
      <c r="Q534" s="21">
        <f>SUM(E534:P534)</f>
        <v>20470</v>
      </c>
      <c r="S534" s="126">
        <f>'内訳書(一括落札)'!Q1027</f>
        <v>20470</v>
      </c>
      <c r="T534" s="125">
        <f t="shared" si="249"/>
        <v>0</v>
      </c>
    </row>
    <row r="535" spans="1:20" x14ac:dyDescent="0.15">
      <c r="A535" s="292"/>
      <c r="B535" s="24" t="s">
        <v>0</v>
      </c>
      <c r="C535" s="24" t="s">
        <v>40</v>
      </c>
      <c r="D535" s="25"/>
      <c r="E535" s="26">
        <f t="shared" ref="E535:P535" si="277">SUM(E533:E534)</f>
        <v>2360</v>
      </c>
      <c r="F535" s="26">
        <f t="shared" si="277"/>
        <v>2260</v>
      </c>
      <c r="G535" s="26">
        <f t="shared" si="277"/>
        <v>2250</v>
      </c>
      <c r="H535" s="26">
        <f t="shared" si="277"/>
        <v>2800</v>
      </c>
      <c r="I535" s="26">
        <f t="shared" si="277"/>
        <v>2010</v>
      </c>
      <c r="J535" s="26">
        <f t="shared" si="277"/>
        <v>1780</v>
      </c>
      <c r="K535" s="26">
        <f t="shared" si="277"/>
        <v>2400</v>
      </c>
      <c r="L535" s="26">
        <f t="shared" si="277"/>
        <v>2160</v>
      </c>
      <c r="M535" s="26">
        <f t="shared" si="277"/>
        <v>2450</v>
      </c>
      <c r="N535" s="26">
        <f t="shared" si="277"/>
        <v>2630</v>
      </c>
      <c r="O535" s="26">
        <f t="shared" si="277"/>
        <v>5240</v>
      </c>
      <c r="P535" s="26">
        <f t="shared" si="277"/>
        <v>3990</v>
      </c>
      <c r="Q535" s="28">
        <f>SUM(E535:P535)</f>
        <v>32330</v>
      </c>
      <c r="S535" s="126">
        <f>'内訳書(一括落札)'!Q1028</f>
        <v>32330</v>
      </c>
      <c r="T535" s="125">
        <f t="shared" si="249"/>
        <v>0</v>
      </c>
    </row>
    <row r="536" spans="1:20" x14ac:dyDescent="0.15">
      <c r="A536" s="293" t="s">
        <v>5</v>
      </c>
      <c r="B536" s="294"/>
      <c r="C536" s="29" t="s">
        <v>6</v>
      </c>
      <c r="D536" s="57"/>
      <c r="E536" s="30">
        <f t="shared" ref="E536:G536" si="278">$D536*E531*(185-E532)/100</f>
        <v>0</v>
      </c>
      <c r="F536" s="30">
        <f t="shared" si="278"/>
        <v>0</v>
      </c>
      <c r="G536" s="30">
        <f t="shared" si="278"/>
        <v>0</v>
      </c>
      <c r="H536" s="30">
        <f>$D536*H531*(185-H532)/100</f>
        <v>0</v>
      </c>
      <c r="I536" s="30">
        <f t="shared" ref="I536:J536" si="279">$D536*I531*(185-I532)/100</f>
        <v>0</v>
      </c>
      <c r="J536" s="30">
        <f t="shared" si="279"/>
        <v>0</v>
      </c>
      <c r="K536" s="30">
        <f>$D536*K531*(185-K532)/100</f>
        <v>0</v>
      </c>
      <c r="L536" s="30">
        <f t="shared" ref="L536:P536" si="280">$D536*L531*(185-L532)/100</f>
        <v>0</v>
      </c>
      <c r="M536" s="30">
        <f t="shared" si="280"/>
        <v>0</v>
      </c>
      <c r="N536" s="30">
        <f t="shared" si="280"/>
        <v>0</v>
      </c>
      <c r="O536" s="30">
        <f t="shared" si="280"/>
        <v>0</v>
      </c>
      <c r="P536" s="30">
        <f t="shared" si="280"/>
        <v>0</v>
      </c>
      <c r="Q536" s="31" t="s">
        <v>34</v>
      </c>
      <c r="S536" s="126" t="str">
        <f>'内訳書(一括落札)'!Q1029</f>
        <v>-</v>
      </c>
      <c r="T536" s="125" t="e">
        <f t="shared" si="249"/>
        <v>#VALUE!</v>
      </c>
    </row>
    <row r="537" spans="1:20" x14ac:dyDescent="0.15">
      <c r="A537" s="32" t="s">
        <v>7</v>
      </c>
      <c r="B537" s="22" t="s">
        <v>3</v>
      </c>
      <c r="C537" s="22" t="s">
        <v>6</v>
      </c>
      <c r="D537" s="58"/>
      <c r="E537" s="33">
        <f t="shared" ref="E537:J538" si="281">$D537*E533</f>
        <v>0</v>
      </c>
      <c r="F537" s="33">
        <f t="shared" si="281"/>
        <v>0</v>
      </c>
      <c r="G537" s="33">
        <f t="shared" si="281"/>
        <v>0</v>
      </c>
      <c r="H537" s="33">
        <f t="shared" si="281"/>
        <v>0</v>
      </c>
      <c r="I537" s="33">
        <f t="shared" si="281"/>
        <v>0</v>
      </c>
      <c r="J537" s="33">
        <f t="shared" si="281"/>
        <v>0</v>
      </c>
      <c r="K537" s="33">
        <f>$D537*K533</f>
        <v>0</v>
      </c>
      <c r="L537" s="33">
        <f t="shared" ref="L537:P538" si="282">$D537*L533</f>
        <v>0</v>
      </c>
      <c r="M537" s="33">
        <f t="shared" si="282"/>
        <v>0</v>
      </c>
      <c r="N537" s="33">
        <f t="shared" si="282"/>
        <v>0</v>
      </c>
      <c r="O537" s="33">
        <f t="shared" si="282"/>
        <v>0</v>
      </c>
      <c r="P537" s="33">
        <f t="shared" si="282"/>
        <v>0</v>
      </c>
      <c r="Q537" s="34" t="s">
        <v>34</v>
      </c>
      <c r="S537" s="126" t="str">
        <f>'内訳書(一括落札)'!Q1030</f>
        <v>-</v>
      </c>
      <c r="T537" s="125" t="e">
        <f t="shared" si="249"/>
        <v>#VALUE!</v>
      </c>
    </row>
    <row r="538" spans="1:20" x14ac:dyDescent="0.15">
      <c r="A538" s="35"/>
      <c r="B538" s="22" t="s">
        <v>4</v>
      </c>
      <c r="C538" s="22" t="s">
        <v>6</v>
      </c>
      <c r="D538" s="58"/>
      <c r="E538" s="33">
        <f t="shared" si="281"/>
        <v>0</v>
      </c>
      <c r="F538" s="33">
        <f t="shared" si="281"/>
        <v>0</v>
      </c>
      <c r="G538" s="33">
        <f t="shared" si="281"/>
        <v>0</v>
      </c>
      <c r="H538" s="33">
        <f t="shared" si="281"/>
        <v>0</v>
      </c>
      <c r="I538" s="33">
        <f t="shared" si="281"/>
        <v>0</v>
      </c>
      <c r="J538" s="33">
        <f t="shared" si="281"/>
        <v>0</v>
      </c>
      <c r="K538" s="33">
        <f>$D538*K534</f>
        <v>0</v>
      </c>
      <c r="L538" s="33">
        <f t="shared" si="282"/>
        <v>0</v>
      </c>
      <c r="M538" s="33">
        <f t="shared" si="282"/>
        <v>0</v>
      </c>
      <c r="N538" s="33">
        <f t="shared" si="282"/>
        <v>0</v>
      </c>
      <c r="O538" s="33">
        <f t="shared" si="282"/>
        <v>0</v>
      </c>
      <c r="P538" s="33">
        <f t="shared" si="282"/>
        <v>0</v>
      </c>
      <c r="Q538" s="34" t="s">
        <v>34</v>
      </c>
      <c r="S538" s="126" t="str">
        <f>'内訳書(一括落札)'!Q1031</f>
        <v>-</v>
      </c>
      <c r="T538" s="125" t="e">
        <f t="shared" si="249"/>
        <v>#VALUE!</v>
      </c>
    </row>
    <row r="539" spans="1:20" x14ac:dyDescent="0.15">
      <c r="A539" s="295" t="s">
        <v>18</v>
      </c>
      <c r="B539" s="296"/>
      <c r="C539" s="29" t="s">
        <v>6</v>
      </c>
      <c r="D539" s="36"/>
      <c r="E539" s="59">
        <f t="shared" ref="E539:P539" si="283">ROUNDDOWN(SUM(E536:E538),0)</f>
        <v>0</v>
      </c>
      <c r="F539" s="59">
        <f t="shared" si="283"/>
        <v>0</v>
      </c>
      <c r="G539" s="59">
        <f t="shared" si="283"/>
        <v>0</v>
      </c>
      <c r="H539" s="59">
        <f t="shared" si="283"/>
        <v>0</v>
      </c>
      <c r="I539" s="59">
        <f t="shared" si="283"/>
        <v>0</v>
      </c>
      <c r="J539" s="60">
        <f t="shared" si="283"/>
        <v>0</v>
      </c>
      <c r="K539" s="37">
        <f t="shared" si="283"/>
        <v>0</v>
      </c>
      <c r="L539" s="37">
        <f t="shared" si="283"/>
        <v>0</v>
      </c>
      <c r="M539" s="37">
        <f t="shared" si="283"/>
        <v>0</v>
      </c>
      <c r="N539" s="37">
        <f t="shared" si="283"/>
        <v>0</v>
      </c>
      <c r="O539" s="37">
        <f t="shared" si="283"/>
        <v>0</v>
      </c>
      <c r="P539" s="37">
        <f t="shared" si="283"/>
        <v>0</v>
      </c>
      <c r="Q539" s="39">
        <f>SUM(E539:P539)</f>
        <v>0</v>
      </c>
      <c r="S539" s="126">
        <f>'内訳書(一括落札)'!Q1032</f>
        <v>0</v>
      </c>
      <c r="T539" s="125">
        <f t="shared" si="249"/>
        <v>0</v>
      </c>
    </row>
    <row r="540" spans="1:20" x14ac:dyDescent="0.15">
      <c r="A540" s="2"/>
      <c r="B540" s="2"/>
      <c r="C540" s="2"/>
      <c r="D540" s="2"/>
      <c r="E540" s="61"/>
      <c r="F540" s="61"/>
      <c r="G540" s="61"/>
      <c r="H540" s="61"/>
      <c r="I540" s="61"/>
      <c r="J540" s="61"/>
      <c r="K540" s="2"/>
      <c r="L540" s="2"/>
      <c r="M540" s="2"/>
      <c r="N540" s="2"/>
      <c r="O540" s="2"/>
      <c r="P540" s="305"/>
      <c r="Q540" s="305"/>
      <c r="S540" s="126">
        <f>'内訳書(一括落札)'!Q1033</f>
        <v>0</v>
      </c>
      <c r="T540" s="125">
        <f t="shared" si="249"/>
        <v>0</v>
      </c>
    </row>
    <row r="541" spans="1:20" x14ac:dyDescent="0.15">
      <c r="A541" s="301" t="s">
        <v>219</v>
      </c>
      <c r="B541" s="302"/>
      <c r="C541" s="14" t="s">
        <v>2</v>
      </c>
      <c r="D541" s="14" t="s">
        <v>10</v>
      </c>
      <c r="E541" s="84" t="str">
        <f>'内訳書(一括落札)'!E1034</f>
        <v>2021/10</v>
      </c>
      <c r="F541" s="84" t="str">
        <f>'内訳書(一括落札)'!F1034</f>
        <v>2021/11</v>
      </c>
      <c r="G541" s="84" t="str">
        <f>'内訳書(一括落札)'!G1034</f>
        <v>2021/12</v>
      </c>
      <c r="H541" s="84" t="str">
        <f>'内訳書(一括落札)'!H1034</f>
        <v>2022/1</v>
      </c>
      <c r="I541" s="84" t="str">
        <f>'内訳書(一括落札)'!I1034</f>
        <v>2022/2</v>
      </c>
      <c r="J541" s="84" t="str">
        <f>'内訳書(一括落札)'!J1034</f>
        <v>2022/3</v>
      </c>
      <c r="K541" s="84" t="str">
        <f>'内訳書(一括落札)'!K1034</f>
        <v>2022/4</v>
      </c>
      <c r="L541" s="84" t="str">
        <f>'内訳書(一括落札)'!L1034</f>
        <v>2022/5</v>
      </c>
      <c r="M541" s="84" t="str">
        <f>'内訳書(一括落札)'!M1034</f>
        <v>2022/6</v>
      </c>
      <c r="N541" s="84" t="str">
        <f>'内訳書(一括落札)'!N1034</f>
        <v>2022/7</v>
      </c>
      <c r="O541" s="84" t="str">
        <f>'内訳書(一括落札)'!O1034</f>
        <v>2022/8</v>
      </c>
      <c r="P541" s="84" t="str">
        <f>'内訳書(一括落札)'!P1034</f>
        <v>2022/9</v>
      </c>
      <c r="Q541" s="15" t="s">
        <v>8</v>
      </c>
      <c r="S541" s="126" t="str">
        <f>'内訳書(一括落札)'!Q1034</f>
        <v>年間合計</v>
      </c>
      <c r="T541" s="125" t="e">
        <f t="shared" si="249"/>
        <v>#VALUE!</v>
      </c>
    </row>
    <row r="542" spans="1:20" x14ac:dyDescent="0.15">
      <c r="A542" s="299" t="s">
        <v>32</v>
      </c>
      <c r="B542" s="300"/>
      <c r="C542" s="16" t="s">
        <v>33</v>
      </c>
      <c r="D542" s="17"/>
      <c r="E542" s="90">
        <f>'内訳書(一括落札)'!E1035</f>
        <v>120</v>
      </c>
      <c r="F542" s="90">
        <f>'内訳書(一括落札)'!F1035</f>
        <v>120</v>
      </c>
      <c r="G542" s="90">
        <f>'内訳書(一括落札)'!G1035</f>
        <v>120</v>
      </c>
      <c r="H542" s="90">
        <f>'内訳書(一括落札)'!H1035</f>
        <v>120</v>
      </c>
      <c r="I542" s="90">
        <f>'内訳書(一括落札)'!I1035</f>
        <v>120</v>
      </c>
      <c r="J542" s="90">
        <f>'内訳書(一括落札)'!J1035</f>
        <v>120</v>
      </c>
      <c r="K542" s="90">
        <f>'内訳書(一括落札)'!K1035</f>
        <v>120</v>
      </c>
      <c r="L542" s="90">
        <f>'内訳書(一括落札)'!L1035</f>
        <v>120</v>
      </c>
      <c r="M542" s="90">
        <f>'内訳書(一括落札)'!M1035</f>
        <v>120</v>
      </c>
      <c r="N542" s="90">
        <f>'内訳書(一括落札)'!N1035</f>
        <v>120</v>
      </c>
      <c r="O542" s="90">
        <f>'内訳書(一括落札)'!O1035</f>
        <v>120</v>
      </c>
      <c r="P542" s="90">
        <f>'内訳書(一括落札)'!P1035</f>
        <v>120</v>
      </c>
      <c r="Q542" s="18" t="s">
        <v>34</v>
      </c>
      <c r="S542" s="126" t="str">
        <f>'内訳書(一括落札)'!Q1035</f>
        <v>-</v>
      </c>
      <c r="T542" s="125" t="e">
        <f t="shared" si="249"/>
        <v>#VALUE!</v>
      </c>
    </row>
    <row r="543" spans="1:20" x14ac:dyDescent="0.15">
      <c r="A543" s="287" t="s">
        <v>1</v>
      </c>
      <c r="B543" s="288"/>
      <c r="C543" s="19" t="s">
        <v>36</v>
      </c>
      <c r="D543" s="20"/>
      <c r="E543" s="91">
        <f>'内訳書(一括落札)'!E1036</f>
        <v>100</v>
      </c>
      <c r="F543" s="91">
        <f>'内訳書(一括落札)'!F1036</f>
        <v>100</v>
      </c>
      <c r="G543" s="91">
        <f>'内訳書(一括落札)'!G1036</f>
        <v>100</v>
      </c>
      <c r="H543" s="91">
        <f>'内訳書(一括落札)'!H1036</f>
        <v>100</v>
      </c>
      <c r="I543" s="91">
        <f>'内訳書(一括落札)'!I1036</f>
        <v>100</v>
      </c>
      <c r="J543" s="92">
        <f>'内訳書(一括落札)'!J1036</f>
        <v>100</v>
      </c>
      <c r="K543" s="91">
        <f>'内訳書(一括落札)'!K1036</f>
        <v>100</v>
      </c>
      <c r="L543" s="91">
        <f>'内訳書(一括落札)'!L1036</f>
        <v>100</v>
      </c>
      <c r="M543" s="91">
        <f>'内訳書(一括落札)'!M1036</f>
        <v>100</v>
      </c>
      <c r="N543" s="91">
        <f>'内訳書(一括落札)'!N1036</f>
        <v>100</v>
      </c>
      <c r="O543" s="91">
        <f>'内訳書(一括落札)'!O1036</f>
        <v>100</v>
      </c>
      <c r="P543" s="91">
        <f>'内訳書(一括落札)'!P1036</f>
        <v>100</v>
      </c>
      <c r="Q543" s="21" t="s">
        <v>34</v>
      </c>
      <c r="S543" s="126" t="str">
        <f>'内訳書(一括落札)'!Q1036</f>
        <v>-</v>
      </c>
      <c r="T543" s="125" t="e">
        <f t="shared" si="249"/>
        <v>#VALUE!</v>
      </c>
    </row>
    <row r="544" spans="1:20" x14ac:dyDescent="0.15">
      <c r="A544" s="289" t="s">
        <v>38</v>
      </c>
      <c r="B544" s="22" t="s">
        <v>3</v>
      </c>
      <c r="C544" s="22" t="s">
        <v>40</v>
      </c>
      <c r="D544" s="23"/>
      <c r="E544" s="93">
        <f>'内訳書(一括落札)'!E1037</f>
        <v>0</v>
      </c>
      <c r="F544" s="93">
        <f>'内訳書(一括落札)'!F1037</f>
        <v>0</v>
      </c>
      <c r="G544" s="93">
        <f>'内訳書(一括落札)'!G1037</f>
        <v>0</v>
      </c>
      <c r="H544" s="93">
        <f>'内訳書(一括落札)'!H1037</f>
        <v>0</v>
      </c>
      <c r="I544" s="93">
        <f>'内訳書(一括落札)'!I1037</f>
        <v>0</v>
      </c>
      <c r="J544" s="93">
        <f>'内訳書(一括落札)'!J1037</f>
        <v>0</v>
      </c>
      <c r="K544" s="93">
        <f>'内訳書(一括落札)'!K1037</f>
        <v>0</v>
      </c>
      <c r="L544" s="93">
        <f>'内訳書(一括落札)'!L1037</f>
        <v>0</v>
      </c>
      <c r="M544" s="93">
        <f>'内訳書(一括落札)'!M1037</f>
        <v>0</v>
      </c>
      <c r="N544" s="94">
        <f>'内訳書(一括落札)'!N1037</f>
        <v>1100</v>
      </c>
      <c r="O544" s="94">
        <f>'内訳書(一括落札)'!O1037</f>
        <v>1600</v>
      </c>
      <c r="P544" s="94">
        <f>'内訳書(一括落札)'!P1037</f>
        <v>1300</v>
      </c>
      <c r="Q544" s="21">
        <f>SUM(E544:P544)</f>
        <v>4000</v>
      </c>
      <c r="S544" s="126">
        <f>'内訳書(一括落札)'!Q1037</f>
        <v>4000</v>
      </c>
      <c r="T544" s="125">
        <f t="shared" si="249"/>
        <v>0</v>
      </c>
    </row>
    <row r="545" spans="1:20" x14ac:dyDescent="0.15">
      <c r="A545" s="291"/>
      <c r="B545" s="22" t="s">
        <v>4</v>
      </c>
      <c r="C545" s="22" t="s">
        <v>40</v>
      </c>
      <c r="D545" s="23"/>
      <c r="E545" s="94">
        <f>'内訳書(一括落札)'!E1038</f>
        <v>1300</v>
      </c>
      <c r="F545" s="94">
        <f>'内訳書(一括落札)'!F1038</f>
        <v>3440</v>
      </c>
      <c r="G545" s="94">
        <f>'内訳書(一括落札)'!G1038</f>
        <v>1400</v>
      </c>
      <c r="H545" s="94">
        <f>'内訳書(一括落札)'!H1038</f>
        <v>800</v>
      </c>
      <c r="I545" s="94">
        <f>'内訳書(一括落札)'!I1038</f>
        <v>950</v>
      </c>
      <c r="J545" s="94">
        <f>'内訳書(一括落札)'!J1038</f>
        <v>1100</v>
      </c>
      <c r="K545" s="94">
        <f>'内訳書(一括落札)'!K1038</f>
        <v>1300</v>
      </c>
      <c r="L545" s="94">
        <f>'内訳書(一括落札)'!L1038</f>
        <v>630</v>
      </c>
      <c r="M545" s="94">
        <f>'内訳書(一括落札)'!M1038</f>
        <v>1200</v>
      </c>
      <c r="N545" s="94">
        <f>'内訳書(一括落札)'!N1038</f>
        <v>0</v>
      </c>
      <c r="O545" s="94">
        <f>'内訳書(一括落札)'!O1038</f>
        <v>0</v>
      </c>
      <c r="P545" s="94">
        <f>'内訳書(一括落札)'!P1038</f>
        <v>0</v>
      </c>
      <c r="Q545" s="21">
        <f>SUM(E545:P545)</f>
        <v>12120</v>
      </c>
      <c r="S545" s="126">
        <f>'内訳書(一括落札)'!Q1038</f>
        <v>12120</v>
      </c>
      <c r="T545" s="125">
        <f t="shared" si="249"/>
        <v>0</v>
      </c>
    </row>
    <row r="546" spans="1:20" x14ac:dyDescent="0.15">
      <c r="A546" s="292"/>
      <c r="B546" s="24" t="s">
        <v>0</v>
      </c>
      <c r="C546" s="24" t="s">
        <v>40</v>
      </c>
      <c r="D546" s="25"/>
      <c r="E546" s="26">
        <f t="shared" ref="E546:P546" si="284">SUM(E544:E545)</f>
        <v>1300</v>
      </c>
      <c r="F546" s="26">
        <f t="shared" si="284"/>
        <v>3440</v>
      </c>
      <c r="G546" s="26">
        <f t="shared" si="284"/>
        <v>1400</v>
      </c>
      <c r="H546" s="26">
        <f t="shared" si="284"/>
        <v>800</v>
      </c>
      <c r="I546" s="26">
        <f t="shared" si="284"/>
        <v>950</v>
      </c>
      <c r="J546" s="26">
        <f t="shared" si="284"/>
        <v>1100</v>
      </c>
      <c r="K546" s="26">
        <f t="shared" si="284"/>
        <v>1300</v>
      </c>
      <c r="L546" s="26">
        <f t="shared" si="284"/>
        <v>630</v>
      </c>
      <c r="M546" s="26">
        <f t="shared" si="284"/>
        <v>1200</v>
      </c>
      <c r="N546" s="26">
        <f t="shared" si="284"/>
        <v>1100</v>
      </c>
      <c r="O546" s="26">
        <f t="shared" si="284"/>
        <v>1600</v>
      </c>
      <c r="P546" s="26">
        <f t="shared" si="284"/>
        <v>1300</v>
      </c>
      <c r="Q546" s="28">
        <f>SUM(E546:P546)</f>
        <v>16120</v>
      </c>
      <c r="S546" s="126">
        <f>'内訳書(一括落札)'!Q1039</f>
        <v>16120</v>
      </c>
      <c r="T546" s="125">
        <f t="shared" si="249"/>
        <v>0</v>
      </c>
    </row>
    <row r="547" spans="1:20" x14ac:dyDescent="0.15">
      <c r="A547" s="293" t="s">
        <v>5</v>
      </c>
      <c r="B547" s="294"/>
      <c r="C547" s="29" t="s">
        <v>6</v>
      </c>
      <c r="D547" s="57"/>
      <c r="E547" s="30">
        <f t="shared" ref="E547:G547" si="285">$D547*E542*(185-E543)/100</f>
        <v>0</v>
      </c>
      <c r="F547" s="30">
        <f t="shared" si="285"/>
        <v>0</v>
      </c>
      <c r="G547" s="30">
        <f t="shared" si="285"/>
        <v>0</v>
      </c>
      <c r="H547" s="30">
        <f>$D547*H542*(185-H543)/100</f>
        <v>0</v>
      </c>
      <c r="I547" s="30">
        <f t="shared" ref="I547:J547" si="286">$D547*I542*(185-I543)/100</f>
        <v>0</v>
      </c>
      <c r="J547" s="30">
        <f t="shared" si="286"/>
        <v>0</v>
      </c>
      <c r="K547" s="30">
        <f>$D547*K542*(185-K543)/100</f>
        <v>0</v>
      </c>
      <c r="L547" s="30">
        <f t="shared" ref="L547:P547" si="287">$D547*L542*(185-L543)/100</f>
        <v>0</v>
      </c>
      <c r="M547" s="30">
        <f t="shared" si="287"/>
        <v>0</v>
      </c>
      <c r="N547" s="30">
        <f t="shared" si="287"/>
        <v>0</v>
      </c>
      <c r="O547" s="30">
        <f t="shared" si="287"/>
        <v>0</v>
      </c>
      <c r="P547" s="30">
        <f t="shared" si="287"/>
        <v>0</v>
      </c>
      <c r="Q547" s="31" t="s">
        <v>34</v>
      </c>
      <c r="S547" s="126" t="str">
        <f>'内訳書(一括落札)'!Q1040</f>
        <v>-</v>
      </c>
      <c r="T547" s="125" t="e">
        <f t="shared" si="249"/>
        <v>#VALUE!</v>
      </c>
    </row>
    <row r="548" spans="1:20" x14ac:dyDescent="0.15">
      <c r="A548" s="32" t="s">
        <v>7</v>
      </c>
      <c r="B548" s="22" t="s">
        <v>3</v>
      </c>
      <c r="C548" s="22" t="s">
        <v>6</v>
      </c>
      <c r="D548" s="58"/>
      <c r="E548" s="33">
        <f t="shared" ref="E548:J549" si="288">$D548*E544</f>
        <v>0</v>
      </c>
      <c r="F548" s="33">
        <f t="shared" si="288"/>
        <v>0</v>
      </c>
      <c r="G548" s="33">
        <f t="shared" si="288"/>
        <v>0</v>
      </c>
      <c r="H548" s="33">
        <f t="shared" si="288"/>
        <v>0</v>
      </c>
      <c r="I548" s="33">
        <f t="shared" si="288"/>
        <v>0</v>
      </c>
      <c r="J548" s="33">
        <f t="shared" si="288"/>
        <v>0</v>
      </c>
      <c r="K548" s="33">
        <f>$D548*K544</f>
        <v>0</v>
      </c>
      <c r="L548" s="33">
        <f t="shared" ref="L548:P549" si="289">$D548*L544</f>
        <v>0</v>
      </c>
      <c r="M548" s="33">
        <f t="shared" si="289"/>
        <v>0</v>
      </c>
      <c r="N548" s="33">
        <f t="shared" si="289"/>
        <v>0</v>
      </c>
      <c r="O548" s="33">
        <f t="shared" si="289"/>
        <v>0</v>
      </c>
      <c r="P548" s="33">
        <f t="shared" si="289"/>
        <v>0</v>
      </c>
      <c r="Q548" s="34" t="s">
        <v>34</v>
      </c>
      <c r="S548" s="126" t="str">
        <f>'内訳書(一括落札)'!Q1041</f>
        <v>-</v>
      </c>
      <c r="T548" s="125" t="e">
        <f t="shared" si="249"/>
        <v>#VALUE!</v>
      </c>
    </row>
    <row r="549" spans="1:20" x14ac:dyDescent="0.15">
      <c r="A549" s="35"/>
      <c r="B549" s="22" t="s">
        <v>4</v>
      </c>
      <c r="C549" s="22" t="s">
        <v>6</v>
      </c>
      <c r="D549" s="58"/>
      <c r="E549" s="33">
        <f t="shared" si="288"/>
        <v>0</v>
      </c>
      <c r="F549" s="33">
        <f t="shared" si="288"/>
        <v>0</v>
      </c>
      <c r="G549" s="33">
        <f t="shared" si="288"/>
        <v>0</v>
      </c>
      <c r="H549" s="33">
        <f t="shared" si="288"/>
        <v>0</v>
      </c>
      <c r="I549" s="33">
        <f t="shared" si="288"/>
        <v>0</v>
      </c>
      <c r="J549" s="33">
        <f t="shared" si="288"/>
        <v>0</v>
      </c>
      <c r="K549" s="33">
        <f>$D549*K545</f>
        <v>0</v>
      </c>
      <c r="L549" s="33">
        <f t="shared" si="289"/>
        <v>0</v>
      </c>
      <c r="M549" s="33">
        <f t="shared" si="289"/>
        <v>0</v>
      </c>
      <c r="N549" s="33">
        <f t="shared" si="289"/>
        <v>0</v>
      </c>
      <c r="O549" s="33">
        <f t="shared" si="289"/>
        <v>0</v>
      </c>
      <c r="P549" s="33">
        <f t="shared" si="289"/>
        <v>0</v>
      </c>
      <c r="Q549" s="34" t="s">
        <v>34</v>
      </c>
      <c r="S549" s="126" t="str">
        <f>'内訳書(一括落札)'!Q1042</f>
        <v>-</v>
      </c>
      <c r="T549" s="125" t="e">
        <f t="shared" si="249"/>
        <v>#VALUE!</v>
      </c>
    </row>
    <row r="550" spans="1:20" x14ac:dyDescent="0.15">
      <c r="A550" s="295" t="s">
        <v>18</v>
      </c>
      <c r="B550" s="296"/>
      <c r="C550" s="29" t="s">
        <v>6</v>
      </c>
      <c r="D550" s="36"/>
      <c r="E550" s="59">
        <f t="shared" ref="E550:P550" si="290">ROUNDDOWN(SUM(E547:E549),0)</f>
        <v>0</v>
      </c>
      <c r="F550" s="59">
        <f t="shared" si="290"/>
        <v>0</v>
      </c>
      <c r="G550" s="59">
        <f t="shared" si="290"/>
        <v>0</v>
      </c>
      <c r="H550" s="59">
        <f t="shared" si="290"/>
        <v>0</v>
      </c>
      <c r="I550" s="59">
        <f t="shared" si="290"/>
        <v>0</v>
      </c>
      <c r="J550" s="60">
        <f t="shared" si="290"/>
        <v>0</v>
      </c>
      <c r="K550" s="37">
        <f t="shared" si="290"/>
        <v>0</v>
      </c>
      <c r="L550" s="37">
        <f t="shared" si="290"/>
        <v>0</v>
      </c>
      <c r="M550" s="37">
        <f t="shared" si="290"/>
        <v>0</v>
      </c>
      <c r="N550" s="37">
        <f t="shared" si="290"/>
        <v>0</v>
      </c>
      <c r="O550" s="37">
        <f t="shared" si="290"/>
        <v>0</v>
      </c>
      <c r="P550" s="37">
        <f t="shared" si="290"/>
        <v>0</v>
      </c>
      <c r="Q550" s="39">
        <f>SUM(E550:P550)</f>
        <v>0</v>
      </c>
      <c r="S550" s="126">
        <f>'内訳書(一括落札)'!Q1043</f>
        <v>0</v>
      </c>
      <c r="T550" s="125">
        <f t="shared" si="249"/>
        <v>0</v>
      </c>
    </row>
    <row r="551" spans="1:20" x14ac:dyDescent="0.15">
      <c r="A551" s="2"/>
      <c r="B551" s="2"/>
      <c r="C551" s="2"/>
      <c r="D551" s="2"/>
      <c r="E551" s="61"/>
      <c r="F551" s="61"/>
      <c r="G551" s="61"/>
      <c r="H551" s="61"/>
      <c r="I551" s="61"/>
      <c r="J551" s="61"/>
      <c r="K551" s="2"/>
      <c r="L551" s="2"/>
      <c r="M551" s="2"/>
      <c r="N551" s="2"/>
      <c r="O551" s="2"/>
      <c r="P551" s="2"/>
      <c r="Q551" s="2"/>
      <c r="S551" s="126">
        <f>'内訳書(一括落札)'!Q1044</f>
        <v>0</v>
      </c>
      <c r="T551" s="125">
        <f t="shared" si="249"/>
        <v>0</v>
      </c>
    </row>
    <row r="552" spans="1:20" x14ac:dyDescent="0.15">
      <c r="A552" s="301" t="s">
        <v>220</v>
      </c>
      <c r="B552" s="302"/>
      <c r="C552" s="14" t="s">
        <v>2</v>
      </c>
      <c r="D552" s="14" t="s">
        <v>10</v>
      </c>
      <c r="E552" s="84" t="str">
        <f>'内訳書(一括落札)'!E1045</f>
        <v>2021/10</v>
      </c>
      <c r="F552" s="84" t="str">
        <f>'内訳書(一括落札)'!F1045</f>
        <v>2021/11</v>
      </c>
      <c r="G552" s="84" t="str">
        <f>'内訳書(一括落札)'!G1045</f>
        <v>2021/12</v>
      </c>
      <c r="H552" s="84" t="str">
        <f>'内訳書(一括落札)'!H1045</f>
        <v>2022/1</v>
      </c>
      <c r="I552" s="84" t="str">
        <f>'内訳書(一括落札)'!I1045</f>
        <v>2022/2</v>
      </c>
      <c r="J552" s="84" t="str">
        <f>'内訳書(一括落札)'!J1045</f>
        <v>2022/3</v>
      </c>
      <c r="K552" s="84" t="str">
        <f>'内訳書(一括落札)'!K1045</f>
        <v>2022/4</v>
      </c>
      <c r="L552" s="84" t="str">
        <f>'内訳書(一括落札)'!L1045</f>
        <v>2022/5</v>
      </c>
      <c r="M552" s="84" t="str">
        <f>'内訳書(一括落札)'!M1045</f>
        <v>2022/6</v>
      </c>
      <c r="N552" s="84" t="str">
        <f>'内訳書(一括落札)'!N1045</f>
        <v>2022/7</v>
      </c>
      <c r="O552" s="84" t="str">
        <f>'内訳書(一括落札)'!O1045</f>
        <v>2022/8</v>
      </c>
      <c r="P552" s="84" t="str">
        <f>'内訳書(一括落札)'!P1045</f>
        <v>2022/9</v>
      </c>
      <c r="Q552" s="15" t="s">
        <v>8</v>
      </c>
      <c r="S552" s="126" t="str">
        <f>'内訳書(一括落札)'!Q1045</f>
        <v>年間合計</v>
      </c>
      <c r="T552" s="125" t="e">
        <f t="shared" si="249"/>
        <v>#VALUE!</v>
      </c>
    </row>
    <row r="553" spans="1:20" x14ac:dyDescent="0.15">
      <c r="A553" s="299" t="s">
        <v>32</v>
      </c>
      <c r="B553" s="300"/>
      <c r="C553" s="16" t="s">
        <v>33</v>
      </c>
      <c r="D553" s="17"/>
      <c r="E553" s="90">
        <f>'内訳書(一括落札)'!E1046</f>
        <v>42</v>
      </c>
      <c r="F553" s="90">
        <f>'内訳書(一括落札)'!F1046</f>
        <v>42</v>
      </c>
      <c r="G553" s="90">
        <f>'内訳書(一括落札)'!G1046</f>
        <v>42</v>
      </c>
      <c r="H553" s="90">
        <f>'内訳書(一括落札)'!H1046</f>
        <v>42</v>
      </c>
      <c r="I553" s="90">
        <f>'内訳書(一括落札)'!I1046</f>
        <v>42</v>
      </c>
      <c r="J553" s="90">
        <f>'内訳書(一括落札)'!J1046</f>
        <v>42</v>
      </c>
      <c r="K553" s="90">
        <f>'内訳書(一括落札)'!K1046</f>
        <v>42</v>
      </c>
      <c r="L553" s="90">
        <f>'内訳書(一括落札)'!L1046</f>
        <v>42</v>
      </c>
      <c r="M553" s="90">
        <f>'内訳書(一括落札)'!M1046</f>
        <v>42</v>
      </c>
      <c r="N553" s="90">
        <f>'内訳書(一括落札)'!N1046</f>
        <v>42</v>
      </c>
      <c r="O553" s="90">
        <f>'内訳書(一括落札)'!O1046</f>
        <v>42</v>
      </c>
      <c r="P553" s="90">
        <f>'内訳書(一括落札)'!P1046</f>
        <v>42</v>
      </c>
      <c r="Q553" s="18" t="s">
        <v>34</v>
      </c>
      <c r="S553" s="126" t="str">
        <f>'内訳書(一括落札)'!Q1046</f>
        <v>-</v>
      </c>
      <c r="T553" s="125" t="e">
        <f t="shared" si="249"/>
        <v>#VALUE!</v>
      </c>
    </row>
    <row r="554" spans="1:20" x14ac:dyDescent="0.15">
      <c r="A554" s="287" t="s">
        <v>1</v>
      </c>
      <c r="B554" s="288"/>
      <c r="C554" s="19" t="s">
        <v>36</v>
      </c>
      <c r="D554" s="20"/>
      <c r="E554" s="91">
        <f>'内訳書(一括落札)'!E1047</f>
        <v>100</v>
      </c>
      <c r="F554" s="91">
        <f>'内訳書(一括落札)'!F1047</f>
        <v>100</v>
      </c>
      <c r="G554" s="91">
        <f>'内訳書(一括落札)'!G1047</f>
        <v>100</v>
      </c>
      <c r="H554" s="91">
        <f>'内訳書(一括落札)'!H1047</f>
        <v>100</v>
      </c>
      <c r="I554" s="91">
        <f>'内訳書(一括落札)'!I1047</f>
        <v>100</v>
      </c>
      <c r="J554" s="92">
        <f>'内訳書(一括落札)'!J1047</f>
        <v>100</v>
      </c>
      <c r="K554" s="91">
        <f>'内訳書(一括落札)'!K1047</f>
        <v>100</v>
      </c>
      <c r="L554" s="91">
        <f>'内訳書(一括落札)'!L1047</f>
        <v>100</v>
      </c>
      <c r="M554" s="91">
        <f>'内訳書(一括落札)'!M1047</f>
        <v>100</v>
      </c>
      <c r="N554" s="91">
        <f>'内訳書(一括落札)'!N1047</f>
        <v>100</v>
      </c>
      <c r="O554" s="91">
        <f>'内訳書(一括落札)'!O1047</f>
        <v>100</v>
      </c>
      <c r="P554" s="91">
        <f>'内訳書(一括落札)'!P1047</f>
        <v>100</v>
      </c>
      <c r="Q554" s="21" t="s">
        <v>34</v>
      </c>
      <c r="S554" s="126" t="str">
        <f>'内訳書(一括落札)'!Q1047</f>
        <v>-</v>
      </c>
      <c r="T554" s="125" t="e">
        <f t="shared" si="249"/>
        <v>#VALUE!</v>
      </c>
    </row>
    <row r="555" spans="1:20" x14ac:dyDescent="0.15">
      <c r="A555" s="289" t="s">
        <v>38</v>
      </c>
      <c r="B555" s="22" t="s">
        <v>3</v>
      </c>
      <c r="C555" s="22" t="s">
        <v>40</v>
      </c>
      <c r="D555" s="23"/>
      <c r="E555" s="93">
        <f>'内訳書(一括落札)'!E1048</f>
        <v>0</v>
      </c>
      <c r="F555" s="93">
        <f>'内訳書(一括落札)'!F1048</f>
        <v>0</v>
      </c>
      <c r="G555" s="93">
        <f>'内訳書(一括落札)'!G1048</f>
        <v>0</v>
      </c>
      <c r="H555" s="93">
        <f>'内訳書(一括落札)'!H1048</f>
        <v>0</v>
      </c>
      <c r="I555" s="93">
        <f>'内訳書(一括落札)'!I1048</f>
        <v>0</v>
      </c>
      <c r="J555" s="93">
        <f>'内訳書(一括落札)'!J1048</f>
        <v>0</v>
      </c>
      <c r="K555" s="93">
        <f>'内訳書(一括落札)'!K1048</f>
        <v>0</v>
      </c>
      <c r="L555" s="93">
        <f>'内訳書(一括落札)'!L1048</f>
        <v>0</v>
      </c>
      <c r="M555" s="93">
        <f>'内訳書(一括落札)'!M1048</f>
        <v>0</v>
      </c>
      <c r="N555" s="94">
        <f>'内訳書(一括落札)'!N1048</f>
        <v>18000</v>
      </c>
      <c r="O555" s="94">
        <f>'内訳書(一括落札)'!O1048</f>
        <v>23000</v>
      </c>
      <c r="P555" s="94">
        <f>'内訳書(一括落札)'!P1048</f>
        <v>18000</v>
      </c>
      <c r="Q555" s="21">
        <f>SUM(E555:P555)</f>
        <v>59000</v>
      </c>
      <c r="S555" s="126">
        <f>'内訳書(一括落札)'!Q1048</f>
        <v>59000</v>
      </c>
      <c r="T555" s="125">
        <f t="shared" ref="T555:T596" si="291">Q555-S555</f>
        <v>0</v>
      </c>
    </row>
    <row r="556" spans="1:20" x14ac:dyDescent="0.15">
      <c r="A556" s="291"/>
      <c r="B556" s="22" t="s">
        <v>4</v>
      </c>
      <c r="C556" s="22" t="s">
        <v>40</v>
      </c>
      <c r="D556" s="23"/>
      <c r="E556" s="94">
        <f>'内訳書(一括落札)'!E1049</f>
        <v>1000</v>
      </c>
      <c r="F556" s="94">
        <f>'内訳書(一括落札)'!F1049</f>
        <v>1000</v>
      </c>
      <c r="G556" s="94">
        <f>'内訳書(一括落札)'!G1049</f>
        <v>1000</v>
      </c>
      <c r="H556" s="94">
        <f>'内訳書(一括落札)'!H1049</f>
        <v>1000</v>
      </c>
      <c r="I556" s="94">
        <f>'内訳書(一括落札)'!I1049</f>
        <v>1000</v>
      </c>
      <c r="J556" s="94">
        <f>'内訳書(一括落札)'!J1049</f>
        <v>1000</v>
      </c>
      <c r="K556" s="94">
        <f>'内訳書(一括落札)'!K1049</f>
        <v>1000</v>
      </c>
      <c r="L556" s="94">
        <f>'内訳書(一括落札)'!L1049</f>
        <v>1000</v>
      </c>
      <c r="M556" s="94">
        <f>'内訳書(一括落札)'!M1049</f>
        <v>7000</v>
      </c>
      <c r="N556" s="94">
        <f>'内訳書(一括落札)'!N1049</f>
        <v>0</v>
      </c>
      <c r="O556" s="94">
        <f>'内訳書(一括落札)'!O1049</f>
        <v>0</v>
      </c>
      <c r="P556" s="94">
        <f>'内訳書(一括落札)'!P1049</f>
        <v>0</v>
      </c>
      <c r="Q556" s="21">
        <f>SUM(E556:P556)</f>
        <v>15000</v>
      </c>
      <c r="S556" s="126">
        <f>'内訳書(一括落札)'!Q1049</f>
        <v>15000</v>
      </c>
      <c r="T556" s="125">
        <f t="shared" si="291"/>
        <v>0</v>
      </c>
    </row>
    <row r="557" spans="1:20" x14ac:dyDescent="0.15">
      <c r="A557" s="292"/>
      <c r="B557" s="24" t="s">
        <v>0</v>
      </c>
      <c r="C557" s="24" t="s">
        <v>40</v>
      </c>
      <c r="D557" s="25"/>
      <c r="E557" s="26">
        <f t="shared" ref="E557:P557" si="292">SUM(E555:E556)</f>
        <v>1000</v>
      </c>
      <c r="F557" s="26">
        <f t="shared" si="292"/>
        <v>1000</v>
      </c>
      <c r="G557" s="26">
        <f t="shared" si="292"/>
        <v>1000</v>
      </c>
      <c r="H557" s="26">
        <f t="shared" si="292"/>
        <v>1000</v>
      </c>
      <c r="I557" s="26">
        <f t="shared" si="292"/>
        <v>1000</v>
      </c>
      <c r="J557" s="26">
        <f t="shared" si="292"/>
        <v>1000</v>
      </c>
      <c r="K557" s="26">
        <f t="shared" si="292"/>
        <v>1000</v>
      </c>
      <c r="L557" s="26">
        <f t="shared" si="292"/>
        <v>1000</v>
      </c>
      <c r="M557" s="26">
        <f t="shared" si="292"/>
        <v>7000</v>
      </c>
      <c r="N557" s="26">
        <f t="shared" si="292"/>
        <v>18000</v>
      </c>
      <c r="O557" s="26">
        <f t="shared" si="292"/>
        <v>23000</v>
      </c>
      <c r="P557" s="26">
        <f t="shared" si="292"/>
        <v>18000</v>
      </c>
      <c r="Q557" s="28">
        <f>SUM(E557:P557)</f>
        <v>74000</v>
      </c>
      <c r="S557" s="126">
        <f>'内訳書(一括落札)'!Q1050</f>
        <v>74000</v>
      </c>
      <c r="T557" s="125">
        <f t="shared" si="291"/>
        <v>0</v>
      </c>
    </row>
    <row r="558" spans="1:20" x14ac:dyDescent="0.15">
      <c r="A558" s="293" t="s">
        <v>5</v>
      </c>
      <c r="B558" s="294"/>
      <c r="C558" s="29" t="s">
        <v>6</v>
      </c>
      <c r="D558" s="57"/>
      <c r="E558" s="30">
        <f t="shared" ref="E558:G558" si="293">$D558*E553*(185-E554)/100</f>
        <v>0</v>
      </c>
      <c r="F558" s="30">
        <f t="shared" si="293"/>
        <v>0</v>
      </c>
      <c r="G558" s="30">
        <f t="shared" si="293"/>
        <v>0</v>
      </c>
      <c r="H558" s="30">
        <f>$D558*H553*(185-H554)/100</f>
        <v>0</v>
      </c>
      <c r="I558" s="30">
        <f t="shared" ref="I558:J558" si="294">$D558*I553*(185-I554)/100</f>
        <v>0</v>
      </c>
      <c r="J558" s="30">
        <f t="shared" si="294"/>
        <v>0</v>
      </c>
      <c r="K558" s="30">
        <f>$D558*K553*(185-K554)/100</f>
        <v>0</v>
      </c>
      <c r="L558" s="30">
        <f t="shared" ref="L558:P558" si="295">$D558*L553*(185-L554)/100</f>
        <v>0</v>
      </c>
      <c r="M558" s="30">
        <f t="shared" si="295"/>
        <v>0</v>
      </c>
      <c r="N558" s="30">
        <f t="shared" si="295"/>
        <v>0</v>
      </c>
      <c r="O558" s="30">
        <f t="shared" si="295"/>
        <v>0</v>
      </c>
      <c r="P558" s="30">
        <f t="shared" si="295"/>
        <v>0</v>
      </c>
      <c r="Q558" s="31" t="s">
        <v>34</v>
      </c>
      <c r="S558" s="126" t="str">
        <f>'内訳書(一括落札)'!Q1051</f>
        <v>-</v>
      </c>
      <c r="T558" s="125" t="e">
        <f t="shared" si="291"/>
        <v>#VALUE!</v>
      </c>
    </row>
    <row r="559" spans="1:20" x14ac:dyDescent="0.15">
      <c r="A559" s="32" t="s">
        <v>7</v>
      </c>
      <c r="B559" s="22" t="s">
        <v>3</v>
      </c>
      <c r="C559" s="22" t="s">
        <v>6</v>
      </c>
      <c r="D559" s="58"/>
      <c r="E559" s="33">
        <f t="shared" ref="E559:J560" si="296">$D559*E555</f>
        <v>0</v>
      </c>
      <c r="F559" s="33">
        <f t="shared" si="296"/>
        <v>0</v>
      </c>
      <c r="G559" s="33">
        <f t="shared" si="296"/>
        <v>0</v>
      </c>
      <c r="H559" s="33">
        <f t="shared" si="296"/>
        <v>0</v>
      </c>
      <c r="I559" s="33">
        <f t="shared" si="296"/>
        <v>0</v>
      </c>
      <c r="J559" s="33">
        <f t="shared" si="296"/>
        <v>0</v>
      </c>
      <c r="K559" s="33">
        <f>$D559*K555</f>
        <v>0</v>
      </c>
      <c r="L559" s="33">
        <f t="shared" ref="L559:P560" si="297">$D559*L555</f>
        <v>0</v>
      </c>
      <c r="M559" s="33">
        <f t="shared" si="297"/>
        <v>0</v>
      </c>
      <c r="N559" s="33">
        <f t="shared" si="297"/>
        <v>0</v>
      </c>
      <c r="O559" s="33">
        <f t="shared" si="297"/>
        <v>0</v>
      </c>
      <c r="P559" s="33">
        <f t="shared" si="297"/>
        <v>0</v>
      </c>
      <c r="Q559" s="34" t="s">
        <v>34</v>
      </c>
      <c r="S559" s="126" t="str">
        <f>'内訳書(一括落札)'!Q1052</f>
        <v>-</v>
      </c>
      <c r="T559" s="125" t="e">
        <f t="shared" si="291"/>
        <v>#VALUE!</v>
      </c>
    </row>
    <row r="560" spans="1:20" x14ac:dyDescent="0.15">
      <c r="A560" s="35"/>
      <c r="B560" s="22" t="s">
        <v>4</v>
      </c>
      <c r="C560" s="22" t="s">
        <v>6</v>
      </c>
      <c r="D560" s="58"/>
      <c r="E560" s="33">
        <f t="shared" si="296"/>
        <v>0</v>
      </c>
      <c r="F560" s="33">
        <f t="shared" si="296"/>
        <v>0</v>
      </c>
      <c r="G560" s="33">
        <f t="shared" si="296"/>
        <v>0</v>
      </c>
      <c r="H560" s="33">
        <f t="shared" si="296"/>
        <v>0</v>
      </c>
      <c r="I560" s="33">
        <f t="shared" si="296"/>
        <v>0</v>
      </c>
      <c r="J560" s="33">
        <f t="shared" si="296"/>
        <v>0</v>
      </c>
      <c r="K560" s="33">
        <f>$D560*K556</f>
        <v>0</v>
      </c>
      <c r="L560" s="33">
        <f t="shared" si="297"/>
        <v>0</v>
      </c>
      <c r="M560" s="33">
        <f t="shared" si="297"/>
        <v>0</v>
      </c>
      <c r="N560" s="33">
        <f t="shared" si="297"/>
        <v>0</v>
      </c>
      <c r="O560" s="33">
        <f t="shared" si="297"/>
        <v>0</v>
      </c>
      <c r="P560" s="33">
        <f t="shared" si="297"/>
        <v>0</v>
      </c>
      <c r="Q560" s="34" t="s">
        <v>34</v>
      </c>
      <c r="S560" s="126" t="str">
        <f>'内訳書(一括落札)'!Q1053</f>
        <v>-</v>
      </c>
      <c r="T560" s="125" t="e">
        <f t="shared" si="291"/>
        <v>#VALUE!</v>
      </c>
    </row>
    <row r="561" spans="1:20" x14ac:dyDescent="0.15">
      <c r="A561" s="295" t="s">
        <v>18</v>
      </c>
      <c r="B561" s="296"/>
      <c r="C561" s="29" t="s">
        <v>6</v>
      </c>
      <c r="D561" s="36"/>
      <c r="E561" s="59">
        <f t="shared" ref="E561:P561" si="298">ROUNDDOWN(SUM(E558:E560),0)</f>
        <v>0</v>
      </c>
      <c r="F561" s="59">
        <f t="shared" si="298"/>
        <v>0</v>
      </c>
      <c r="G561" s="59">
        <f t="shared" si="298"/>
        <v>0</v>
      </c>
      <c r="H561" s="59">
        <f t="shared" si="298"/>
        <v>0</v>
      </c>
      <c r="I561" s="59">
        <f t="shared" si="298"/>
        <v>0</v>
      </c>
      <c r="J561" s="60">
        <f t="shared" si="298"/>
        <v>0</v>
      </c>
      <c r="K561" s="37">
        <f t="shared" si="298"/>
        <v>0</v>
      </c>
      <c r="L561" s="37">
        <f t="shared" si="298"/>
        <v>0</v>
      </c>
      <c r="M561" s="37">
        <f t="shared" si="298"/>
        <v>0</v>
      </c>
      <c r="N561" s="37">
        <f t="shared" si="298"/>
        <v>0</v>
      </c>
      <c r="O561" s="37">
        <f t="shared" si="298"/>
        <v>0</v>
      </c>
      <c r="P561" s="37">
        <f t="shared" si="298"/>
        <v>0</v>
      </c>
      <c r="Q561" s="39">
        <f>SUM(E561:P561)</f>
        <v>0</v>
      </c>
      <c r="S561" s="126">
        <f>'内訳書(一括落札)'!Q1054</f>
        <v>0</v>
      </c>
      <c r="T561" s="125">
        <f t="shared" si="291"/>
        <v>0</v>
      </c>
    </row>
    <row r="562" spans="1:20" x14ac:dyDescent="0.15">
      <c r="A562" s="2"/>
      <c r="B562" s="2"/>
      <c r="C562" s="2"/>
      <c r="D562" s="2"/>
      <c r="E562" s="61"/>
      <c r="F562" s="61"/>
      <c r="G562" s="61"/>
      <c r="H562" s="61"/>
      <c r="I562" s="61"/>
      <c r="J562" s="61"/>
      <c r="K562" s="2"/>
      <c r="L562" s="2"/>
      <c r="M562" s="2"/>
      <c r="N562" s="2"/>
      <c r="O562" s="2"/>
      <c r="P562" s="2"/>
      <c r="Q562" s="2"/>
      <c r="S562" s="126">
        <f>'内訳書(一括落札)'!Q1055</f>
        <v>0</v>
      </c>
      <c r="T562" s="125">
        <f t="shared" si="291"/>
        <v>0</v>
      </c>
    </row>
    <row r="563" spans="1:20" x14ac:dyDescent="0.15">
      <c r="A563" s="303" t="s">
        <v>280</v>
      </c>
      <c r="B563" s="304"/>
      <c r="C563" s="14" t="s">
        <v>2</v>
      </c>
      <c r="D563" s="14" t="s">
        <v>10</v>
      </c>
      <c r="E563" s="84" t="str">
        <f>'内訳書(一括落札)'!E1056</f>
        <v>2021/10</v>
      </c>
      <c r="F563" s="84" t="str">
        <f>'内訳書(一括落札)'!F1056</f>
        <v>2021/11</v>
      </c>
      <c r="G563" s="84" t="str">
        <f>'内訳書(一括落札)'!G1056</f>
        <v>2021/12</v>
      </c>
      <c r="H563" s="84" t="str">
        <f>'内訳書(一括落札)'!H1056</f>
        <v>2022/1</v>
      </c>
      <c r="I563" s="84" t="str">
        <f>'内訳書(一括落札)'!I1056</f>
        <v>2022/2</v>
      </c>
      <c r="J563" s="84" t="str">
        <f>'内訳書(一括落札)'!J1056</f>
        <v>2022/3</v>
      </c>
      <c r="K563" s="84" t="str">
        <f>'内訳書(一括落札)'!K1056</f>
        <v>2022/4</v>
      </c>
      <c r="L563" s="84" t="str">
        <f>'内訳書(一括落札)'!L1056</f>
        <v>2022/5</v>
      </c>
      <c r="M563" s="84" t="str">
        <f>'内訳書(一括落札)'!M1056</f>
        <v>2022/6</v>
      </c>
      <c r="N563" s="84" t="str">
        <f>'内訳書(一括落札)'!N1056</f>
        <v>2022/7</v>
      </c>
      <c r="O563" s="84" t="str">
        <f>'内訳書(一括落札)'!O1056</f>
        <v>2022/8</v>
      </c>
      <c r="P563" s="84" t="str">
        <f>'内訳書(一括落札)'!P1056</f>
        <v>2022/9</v>
      </c>
      <c r="Q563" s="15" t="s">
        <v>8</v>
      </c>
      <c r="S563" s="126" t="str">
        <f>'内訳書(一括落札)'!Q1056</f>
        <v>年間合計</v>
      </c>
      <c r="T563" s="125" t="e">
        <f t="shared" si="291"/>
        <v>#VALUE!</v>
      </c>
    </row>
    <row r="564" spans="1:20" x14ac:dyDescent="0.15">
      <c r="A564" s="299" t="s">
        <v>32</v>
      </c>
      <c r="B564" s="300"/>
      <c r="C564" s="16" t="s">
        <v>33</v>
      </c>
      <c r="D564" s="17"/>
      <c r="E564" s="90">
        <f>'内訳書(一括落札)'!E1057</f>
        <v>260</v>
      </c>
      <c r="F564" s="90">
        <f>'内訳書(一括落札)'!F1057</f>
        <v>260</v>
      </c>
      <c r="G564" s="90">
        <f>'内訳書(一括落札)'!G1057</f>
        <v>260</v>
      </c>
      <c r="H564" s="90">
        <f>'内訳書(一括落札)'!H1057</f>
        <v>260</v>
      </c>
      <c r="I564" s="90">
        <f>'内訳書(一括落札)'!I1057</f>
        <v>260</v>
      </c>
      <c r="J564" s="90">
        <f>'内訳書(一括落札)'!J1057</f>
        <v>260</v>
      </c>
      <c r="K564" s="90">
        <f>'内訳書(一括落札)'!K1057</f>
        <v>260</v>
      </c>
      <c r="L564" s="90">
        <f>'内訳書(一括落札)'!L1057</f>
        <v>260</v>
      </c>
      <c r="M564" s="90">
        <f>'内訳書(一括落札)'!M1057</f>
        <v>260</v>
      </c>
      <c r="N564" s="90">
        <f>'内訳書(一括落札)'!N1057</f>
        <v>260</v>
      </c>
      <c r="O564" s="90">
        <f>'内訳書(一括落札)'!O1057</f>
        <v>260</v>
      </c>
      <c r="P564" s="90">
        <f>'内訳書(一括落札)'!P1057</f>
        <v>260</v>
      </c>
      <c r="Q564" s="18" t="s">
        <v>34</v>
      </c>
      <c r="S564" s="126" t="str">
        <f>'内訳書(一括落札)'!Q1057</f>
        <v>-</v>
      </c>
      <c r="T564" s="125" t="e">
        <f t="shared" si="291"/>
        <v>#VALUE!</v>
      </c>
    </row>
    <row r="565" spans="1:20" x14ac:dyDescent="0.15">
      <c r="A565" s="287" t="s">
        <v>1</v>
      </c>
      <c r="B565" s="288"/>
      <c r="C565" s="19" t="s">
        <v>36</v>
      </c>
      <c r="D565" s="20"/>
      <c r="E565" s="91">
        <f>'内訳書(一括落札)'!E1058</f>
        <v>100</v>
      </c>
      <c r="F565" s="91">
        <f>'内訳書(一括落札)'!F1058</f>
        <v>100</v>
      </c>
      <c r="G565" s="91">
        <f>'内訳書(一括落札)'!G1058</f>
        <v>100</v>
      </c>
      <c r="H565" s="91">
        <f>'内訳書(一括落札)'!H1058</f>
        <v>100</v>
      </c>
      <c r="I565" s="91">
        <f>'内訳書(一括落札)'!I1058</f>
        <v>100</v>
      </c>
      <c r="J565" s="92">
        <f>'内訳書(一括落札)'!J1058</f>
        <v>100</v>
      </c>
      <c r="K565" s="91">
        <f>'内訳書(一括落札)'!K1058</f>
        <v>100</v>
      </c>
      <c r="L565" s="91">
        <f>'内訳書(一括落札)'!L1058</f>
        <v>100</v>
      </c>
      <c r="M565" s="91">
        <f>'内訳書(一括落札)'!M1058</f>
        <v>100</v>
      </c>
      <c r="N565" s="91">
        <f>'内訳書(一括落札)'!N1058</f>
        <v>100</v>
      </c>
      <c r="O565" s="91">
        <f>'内訳書(一括落札)'!O1058</f>
        <v>100</v>
      </c>
      <c r="P565" s="91">
        <f>'内訳書(一括落札)'!P1058</f>
        <v>100</v>
      </c>
      <c r="Q565" s="21" t="s">
        <v>34</v>
      </c>
      <c r="S565" s="126" t="str">
        <f>'内訳書(一括落札)'!Q1058</f>
        <v>-</v>
      </c>
      <c r="T565" s="125" t="e">
        <f t="shared" si="291"/>
        <v>#VALUE!</v>
      </c>
    </row>
    <row r="566" spans="1:20" x14ac:dyDescent="0.15">
      <c r="A566" s="289" t="s">
        <v>38</v>
      </c>
      <c r="B566" s="22" t="s">
        <v>3</v>
      </c>
      <c r="C566" s="22" t="s">
        <v>40</v>
      </c>
      <c r="D566" s="23"/>
      <c r="E566" s="93">
        <f>'内訳書(一括落札)'!E1059</f>
        <v>0</v>
      </c>
      <c r="F566" s="93">
        <f>'内訳書(一括落札)'!F1059</f>
        <v>0</v>
      </c>
      <c r="G566" s="93">
        <f>'内訳書(一括落札)'!G1059</f>
        <v>0</v>
      </c>
      <c r="H566" s="93">
        <f>'内訳書(一括落札)'!H1059</f>
        <v>0</v>
      </c>
      <c r="I566" s="93">
        <f>'内訳書(一括落札)'!I1059</f>
        <v>0</v>
      </c>
      <c r="J566" s="93">
        <f>'内訳書(一括落札)'!J1059</f>
        <v>0</v>
      </c>
      <c r="K566" s="93">
        <f>'内訳書(一括落札)'!K1059</f>
        <v>0</v>
      </c>
      <c r="L566" s="93">
        <f>'内訳書(一括落札)'!L1059</f>
        <v>0</v>
      </c>
      <c r="M566" s="93">
        <f>'内訳書(一括落札)'!M1059</f>
        <v>0</v>
      </c>
      <c r="N566" s="94">
        <f>'内訳書(一括落札)'!N1059</f>
        <v>32000</v>
      </c>
      <c r="O566" s="94">
        <f>'内訳書(一括落札)'!O1059</f>
        <v>36000</v>
      </c>
      <c r="P566" s="94">
        <f>'内訳書(一括落札)'!P1059</f>
        <v>26300</v>
      </c>
      <c r="Q566" s="21">
        <f>SUM(E566:P566)</f>
        <v>94300</v>
      </c>
      <c r="S566" s="126">
        <f>'内訳書(一括落札)'!Q1059</f>
        <v>94300</v>
      </c>
      <c r="T566" s="125">
        <f t="shared" si="291"/>
        <v>0</v>
      </c>
    </row>
    <row r="567" spans="1:20" x14ac:dyDescent="0.15">
      <c r="A567" s="291"/>
      <c r="B567" s="22" t="s">
        <v>4</v>
      </c>
      <c r="C567" s="22" t="s">
        <v>40</v>
      </c>
      <c r="D567" s="23"/>
      <c r="E567" s="94">
        <f>'内訳書(一括落札)'!E1060</f>
        <v>24600</v>
      </c>
      <c r="F567" s="94">
        <f>'内訳書(一括落札)'!F1060</f>
        <v>22000</v>
      </c>
      <c r="G567" s="94">
        <f>'内訳書(一括落札)'!G1060</f>
        <v>21500</v>
      </c>
      <c r="H567" s="94">
        <f>'内訳書(一括落札)'!H1060</f>
        <v>26800</v>
      </c>
      <c r="I567" s="94">
        <f>'内訳書(一括落札)'!I1060</f>
        <v>26800</v>
      </c>
      <c r="J567" s="94">
        <f>'内訳書(一括落札)'!J1060</f>
        <v>26500</v>
      </c>
      <c r="K567" s="94">
        <f>'内訳書(一括落札)'!K1060</f>
        <v>20000</v>
      </c>
      <c r="L567" s="94">
        <f>'内訳書(一括落札)'!L1060</f>
        <v>20800</v>
      </c>
      <c r="M567" s="94">
        <f>'内訳書(一括落札)'!M1060</f>
        <v>22000</v>
      </c>
      <c r="N567" s="94">
        <f>'内訳書(一括落札)'!N1060</f>
        <v>0</v>
      </c>
      <c r="O567" s="94">
        <f>'内訳書(一括落札)'!O1060</f>
        <v>0</v>
      </c>
      <c r="P567" s="94">
        <f>'内訳書(一括落札)'!P1060</f>
        <v>0</v>
      </c>
      <c r="Q567" s="21">
        <f>SUM(E567:P567)</f>
        <v>211000</v>
      </c>
      <c r="S567" s="126">
        <f>'内訳書(一括落札)'!Q1060</f>
        <v>211000</v>
      </c>
      <c r="T567" s="125">
        <f t="shared" si="291"/>
        <v>0</v>
      </c>
    </row>
    <row r="568" spans="1:20" x14ac:dyDescent="0.15">
      <c r="A568" s="292"/>
      <c r="B568" s="24" t="s">
        <v>0</v>
      </c>
      <c r="C568" s="24" t="s">
        <v>40</v>
      </c>
      <c r="D568" s="25"/>
      <c r="E568" s="26">
        <f t="shared" ref="E568:P568" si="299">SUM(E566:E567)</f>
        <v>24600</v>
      </c>
      <c r="F568" s="26">
        <f t="shared" si="299"/>
        <v>22000</v>
      </c>
      <c r="G568" s="26">
        <f t="shared" si="299"/>
        <v>21500</v>
      </c>
      <c r="H568" s="26">
        <f t="shared" si="299"/>
        <v>26800</v>
      </c>
      <c r="I568" s="26">
        <f t="shared" si="299"/>
        <v>26800</v>
      </c>
      <c r="J568" s="26">
        <f t="shared" si="299"/>
        <v>26500</v>
      </c>
      <c r="K568" s="26">
        <f t="shared" si="299"/>
        <v>20000</v>
      </c>
      <c r="L568" s="26">
        <f t="shared" si="299"/>
        <v>20800</v>
      </c>
      <c r="M568" s="26">
        <f t="shared" si="299"/>
        <v>22000</v>
      </c>
      <c r="N568" s="26">
        <f t="shared" si="299"/>
        <v>32000</v>
      </c>
      <c r="O568" s="26">
        <f t="shared" si="299"/>
        <v>36000</v>
      </c>
      <c r="P568" s="26">
        <f t="shared" si="299"/>
        <v>26300</v>
      </c>
      <c r="Q568" s="28">
        <f>SUM(E568:P568)</f>
        <v>305300</v>
      </c>
      <c r="S568" s="126">
        <f>'内訳書(一括落札)'!Q1061</f>
        <v>305300</v>
      </c>
      <c r="T568" s="125">
        <f t="shared" si="291"/>
        <v>0</v>
      </c>
    </row>
    <row r="569" spans="1:20" x14ac:dyDescent="0.15">
      <c r="A569" s="293" t="s">
        <v>5</v>
      </c>
      <c r="B569" s="294"/>
      <c r="C569" s="29" t="s">
        <v>6</v>
      </c>
      <c r="D569" s="57"/>
      <c r="E569" s="30">
        <f t="shared" ref="E569:G569" si="300">$D569*E564*(185-E565)/100</f>
        <v>0</v>
      </c>
      <c r="F569" s="30">
        <f t="shared" si="300"/>
        <v>0</v>
      </c>
      <c r="G569" s="30">
        <f t="shared" si="300"/>
        <v>0</v>
      </c>
      <c r="H569" s="30">
        <f>$D569*H564*(185-H565)/100</f>
        <v>0</v>
      </c>
      <c r="I569" s="30">
        <f t="shared" ref="I569:J569" si="301">$D569*I564*(185-I565)/100</f>
        <v>0</v>
      </c>
      <c r="J569" s="30">
        <f t="shared" si="301"/>
        <v>0</v>
      </c>
      <c r="K569" s="30">
        <f>$D569*K564*(185-K565)/100</f>
        <v>0</v>
      </c>
      <c r="L569" s="30">
        <f t="shared" ref="L569:P569" si="302">$D569*L564*(185-L565)/100</f>
        <v>0</v>
      </c>
      <c r="M569" s="30">
        <f t="shared" si="302"/>
        <v>0</v>
      </c>
      <c r="N569" s="30">
        <f t="shared" si="302"/>
        <v>0</v>
      </c>
      <c r="O569" s="30">
        <f t="shared" si="302"/>
        <v>0</v>
      </c>
      <c r="P569" s="30">
        <f t="shared" si="302"/>
        <v>0</v>
      </c>
      <c r="Q569" s="31" t="s">
        <v>34</v>
      </c>
      <c r="S569" s="126" t="str">
        <f>'内訳書(一括落札)'!Q1062</f>
        <v>-</v>
      </c>
      <c r="T569" s="125" t="e">
        <f t="shared" si="291"/>
        <v>#VALUE!</v>
      </c>
    </row>
    <row r="570" spans="1:20" x14ac:dyDescent="0.15">
      <c r="A570" s="32" t="s">
        <v>7</v>
      </c>
      <c r="B570" s="22" t="s">
        <v>3</v>
      </c>
      <c r="C570" s="22" t="s">
        <v>6</v>
      </c>
      <c r="D570" s="58"/>
      <c r="E570" s="33">
        <f t="shared" ref="E570:J571" si="303">$D570*E566</f>
        <v>0</v>
      </c>
      <c r="F570" s="33">
        <f t="shared" si="303"/>
        <v>0</v>
      </c>
      <c r="G570" s="33">
        <f t="shared" si="303"/>
        <v>0</v>
      </c>
      <c r="H570" s="33">
        <f t="shared" si="303"/>
        <v>0</v>
      </c>
      <c r="I570" s="33">
        <f t="shared" si="303"/>
        <v>0</v>
      </c>
      <c r="J570" s="33">
        <f t="shared" si="303"/>
        <v>0</v>
      </c>
      <c r="K570" s="33">
        <f>$D570*K566</f>
        <v>0</v>
      </c>
      <c r="L570" s="33">
        <f t="shared" ref="L570:P571" si="304">$D570*L566</f>
        <v>0</v>
      </c>
      <c r="M570" s="33">
        <f t="shared" si="304"/>
        <v>0</v>
      </c>
      <c r="N570" s="33">
        <f t="shared" si="304"/>
        <v>0</v>
      </c>
      <c r="O570" s="33">
        <f t="shared" si="304"/>
        <v>0</v>
      </c>
      <c r="P570" s="33">
        <f t="shared" si="304"/>
        <v>0</v>
      </c>
      <c r="Q570" s="34" t="s">
        <v>34</v>
      </c>
      <c r="S570" s="126" t="str">
        <f>'内訳書(一括落札)'!Q1063</f>
        <v>-</v>
      </c>
      <c r="T570" s="125" t="e">
        <f t="shared" si="291"/>
        <v>#VALUE!</v>
      </c>
    </row>
    <row r="571" spans="1:20" x14ac:dyDescent="0.15">
      <c r="A571" s="35"/>
      <c r="B571" s="22" t="s">
        <v>4</v>
      </c>
      <c r="C571" s="22" t="s">
        <v>6</v>
      </c>
      <c r="D571" s="58"/>
      <c r="E571" s="33">
        <f t="shared" si="303"/>
        <v>0</v>
      </c>
      <c r="F571" s="33">
        <f t="shared" si="303"/>
        <v>0</v>
      </c>
      <c r="G571" s="33">
        <f t="shared" si="303"/>
        <v>0</v>
      </c>
      <c r="H571" s="33">
        <f t="shared" si="303"/>
        <v>0</v>
      </c>
      <c r="I571" s="33">
        <f t="shared" si="303"/>
        <v>0</v>
      </c>
      <c r="J571" s="33">
        <f t="shared" si="303"/>
        <v>0</v>
      </c>
      <c r="K571" s="33">
        <f>$D571*K567</f>
        <v>0</v>
      </c>
      <c r="L571" s="33">
        <f t="shared" si="304"/>
        <v>0</v>
      </c>
      <c r="M571" s="33">
        <f t="shared" si="304"/>
        <v>0</v>
      </c>
      <c r="N571" s="33">
        <f t="shared" si="304"/>
        <v>0</v>
      </c>
      <c r="O571" s="33">
        <f t="shared" si="304"/>
        <v>0</v>
      </c>
      <c r="P571" s="33">
        <f t="shared" si="304"/>
        <v>0</v>
      </c>
      <c r="Q571" s="34" t="s">
        <v>34</v>
      </c>
      <c r="S571" s="126" t="str">
        <f>'内訳書(一括落札)'!Q1064</f>
        <v>-</v>
      </c>
      <c r="T571" s="125" t="e">
        <f t="shared" si="291"/>
        <v>#VALUE!</v>
      </c>
    </row>
    <row r="572" spans="1:20" x14ac:dyDescent="0.15">
      <c r="A572" s="295" t="s">
        <v>18</v>
      </c>
      <c r="B572" s="296"/>
      <c r="C572" s="29" t="s">
        <v>6</v>
      </c>
      <c r="D572" s="36"/>
      <c r="E572" s="59">
        <f t="shared" ref="E572:P572" si="305">ROUNDDOWN(SUM(E569:E571),0)</f>
        <v>0</v>
      </c>
      <c r="F572" s="59">
        <f t="shared" si="305"/>
        <v>0</v>
      </c>
      <c r="G572" s="59">
        <f t="shared" si="305"/>
        <v>0</v>
      </c>
      <c r="H572" s="59">
        <f t="shared" si="305"/>
        <v>0</v>
      </c>
      <c r="I572" s="59">
        <f t="shared" si="305"/>
        <v>0</v>
      </c>
      <c r="J572" s="60">
        <f t="shared" si="305"/>
        <v>0</v>
      </c>
      <c r="K572" s="37">
        <f t="shared" si="305"/>
        <v>0</v>
      </c>
      <c r="L572" s="37">
        <f t="shared" si="305"/>
        <v>0</v>
      </c>
      <c r="M572" s="37">
        <f t="shared" si="305"/>
        <v>0</v>
      </c>
      <c r="N572" s="37">
        <f t="shared" si="305"/>
        <v>0</v>
      </c>
      <c r="O572" s="37">
        <f t="shared" si="305"/>
        <v>0</v>
      </c>
      <c r="P572" s="37">
        <f t="shared" si="305"/>
        <v>0</v>
      </c>
      <c r="Q572" s="39">
        <f>SUM(E572:P572)</f>
        <v>0</v>
      </c>
      <c r="S572" s="126">
        <f>'内訳書(一括落札)'!Q1065</f>
        <v>0</v>
      </c>
      <c r="T572" s="125">
        <f t="shared" si="291"/>
        <v>0</v>
      </c>
    </row>
    <row r="573" spans="1:20" x14ac:dyDescent="0.15">
      <c r="A573" s="2"/>
      <c r="B573" s="2"/>
      <c r="C573" s="2"/>
      <c r="D573" s="2"/>
      <c r="E573" s="61"/>
      <c r="F573" s="61"/>
      <c r="G573" s="61"/>
      <c r="H573" s="61"/>
      <c r="I573" s="61"/>
      <c r="J573" s="61"/>
      <c r="K573" s="2"/>
      <c r="L573" s="2"/>
      <c r="M573" s="2"/>
      <c r="N573" s="2"/>
      <c r="O573" s="2"/>
      <c r="P573" s="2"/>
      <c r="Q573" s="2"/>
      <c r="S573" s="126">
        <f>'内訳書(一括落札)'!Q1066</f>
        <v>0</v>
      </c>
      <c r="T573" s="125">
        <f t="shared" si="291"/>
        <v>0</v>
      </c>
    </row>
    <row r="574" spans="1:20" x14ac:dyDescent="0.15">
      <c r="A574" s="301" t="s">
        <v>221</v>
      </c>
      <c r="B574" s="302"/>
      <c r="C574" s="14" t="s">
        <v>2</v>
      </c>
      <c r="D574" s="14" t="s">
        <v>10</v>
      </c>
      <c r="E574" s="84" t="str">
        <f>'内訳書(一括落札)'!E1067</f>
        <v>2021/10</v>
      </c>
      <c r="F574" s="84" t="str">
        <f>'内訳書(一括落札)'!F1067</f>
        <v>2021/11</v>
      </c>
      <c r="G574" s="84" t="str">
        <f>'内訳書(一括落札)'!G1067</f>
        <v>2021/12</v>
      </c>
      <c r="H574" s="84" t="str">
        <f>'内訳書(一括落札)'!H1067</f>
        <v>2022/1</v>
      </c>
      <c r="I574" s="84" t="str">
        <f>'内訳書(一括落札)'!I1067</f>
        <v>2022/2</v>
      </c>
      <c r="J574" s="84" t="str">
        <f>'内訳書(一括落札)'!J1067</f>
        <v>2022/3</v>
      </c>
      <c r="K574" s="84" t="str">
        <f>'内訳書(一括落札)'!K1067</f>
        <v>2022/4</v>
      </c>
      <c r="L574" s="84" t="str">
        <f>'内訳書(一括落札)'!L1067</f>
        <v>2022/5</v>
      </c>
      <c r="M574" s="84" t="str">
        <f>'内訳書(一括落札)'!M1067</f>
        <v>2022/6</v>
      </c>
      <c r="N574" s="84" t="str">
        <f>'内訳書(一括落札)'!N1067</f>
        <v>2022/7</v>
      </c>
      <c r="O574" s="84" t="str">
        <f>'内訳書(一括落札)'!O1067</f>
        <v>2022/8</v>
      </c>
      <c r="P574" s="84" t="str">
        <f>'内訳書(一括落札)'!P1067</f>
        <v>2022/9</v>
      </c>
      <c r="Q574" s="15" t="s">
        <v>8</v>
      </c>
      <c r="S574" s="126" t="str">
        <f>'内訳書(一括落札)'!Q1067</f>
        <v>年間合計</v>
      </c>
      <c r="T574" s="125" t="e">
        <f t="shared" si="291"/>
        <v>#VALUE!</v>
      </c>
    </row>
    <row r="575" spans="1:20" x14ac:dyDescent="0.15">
      <c r="A575" s="299" t="s">
        <v>32</v>
      </c>
      <c r="B575" s="300"/>
      <c r="C575" s="16" t="s">
        <v>33</v>
      </c>
      <c r="D575" s="17"/>
      <c r="E575" s="90">
        <f>'内訳書(一括落札)'!E1068</f>
        <v>67</v>
      </c>
      <c r="F575" s="90">
        <f>'内訳書(一括落札)'!F1068</f>
        <v>67</v>
      </c>
      <c r="G575" s="90">
        <f>'内訳書(一括落札)'!G1068</f>
        <v>67</v>
      </c>
      <c r="H575" s="90">
        <f>'内訳書(一括落札)'!H1068</f>
        <v>67</v>
      </c>
      <c r="I575" s="90">
        <f>'内訳書(一括落札)'!I1068</f>
        <v>67</v>
      </c>
      <c r="J575" s="90">
        <f>'内訳書(一括落札)'!J1068</f>
        <v>67</v>
      </c>
      <c r="K575" s="90">
        <f>'内訳書(一括落札)'!K1068</f>
        <v>67</v>
      </c>
      <c r="L575" s="90">
        <f>'内訳書(一括落札)'!L1068</f>
        <v>67</v>
      </c>
      <c r="M575" s="90">
        <f>'内訳書(一括落札)'!M1068</f>
        <v>67</v>
      </c>
      <c r="N575" s="90">
        <f>'内訳書(一括落札)'!N1068</f>
        <v>67</v>
      </c>
      <c r="O575" s="90">
        <f>'内訳書(一括落札)'!O1068</f>
        <v>67</v>
      </c>
      <c r="P575" s="90">
        <f>'内訳書(一括落札)'!P1068</f>
        <v>67</v>
      </c>
      <c r="Q575" s="18" t="s">
        <v>34</v>
      </c>
      <c r="S575" s="126" t="str">
        <f>'内訳書(一括落札)'!Q1068</f>
        <v>-</v>
      </c>
      <c r="T575" s="125" t="e">
        <f t="shared" si="291"/>
        <v>#VALUE!</v>
      </c>
    </row>
    <row r="576" spans="1:20" x14ac:dyDescent="0.15">
      <c r="A576" s="287" t="s">
        <v>1</v>
      </c>
      <c r="B576" s="288"/>
      <c r="C576" s="19" t="s">
        <v>36</v>
      </c>
      <c r="D576" s="20"/>
      <c r="E576" s="91">
        <f>'内訳書(一括落札)'!E1069</f>
        <v>100</v>
      </c>
      <c r="F576" s="91">
        <f>'内訳書(一括落札)'!F1069</f>
        <v>100</v>
      </c>
      <c r="G576" s="91">
        <f>'内訳書(一括落札)'!G1069</f>
        <v>100</v>
      </c>
      <c r="H576" s="91">
        <f>'内訳書(一括落札)'!H1069</f>
        <v>100</v>
      </c>
      <c r="I576" s="91">
        <f>'内訳書(一括落札)'!I1069</f>
        <v>100</v>
      </c>
      <c r="J576" s="92">
        <f>'内訳書(一括落札)'!J1069</f>
        <v>100</v>
      </c>
      <c r="K576" s="91">
        <f>'内訳書(一括落札)'!K1069</f>
        <v>100</v>
      </c>
      <c r="L576" s="91">
        <f>'内訳書(一括落札)'!L1069</f>
        <v>100</v>
      </c>
      <c r="M576" s="91">
        <f>'内訳書(一括落札)'!M1069</f>
        <v>100</v>
      </c>
      <c r="N576" s="91">
        <f>'内訳書(一括落札)'!N1069</f>
        <v>100</v>
      </c>
      <c r="O576" s="91">
        <f>'内訳書(一括落札)'!O1069</f>
        <v>100</v>
      </c>
      <c r="P576" s="91">
        <f>'内訳書(一括落札)'!P1069</f>
        <v>100</v>
      </c>
      <c r="Q576" s="21" t="s">
        <v>34</v>
      </c>
      <c r="S576" s="126" t="str">
        <f>'内訳書(一括落札)'!Q1069</f>
        <v>-</v>
      </c>
      <c r="T576" s="125" t="e">
        <f t="shared" si="291"/>
        <v>#VALUE!</v>
      </c>
    </row>
    <row r="577" spans="1:20" x14ac:dyDescent="0.15">
      <c r="A577" s="289" t="s">
        <v>38</v>
      </c>
      <c r="B577" s="22" t="s">
        <v>3</v>
      </c>
      <c r="C577" s="22" t="s">
        <v>40</v>
      </c>
      <c r="D577" s="23"/>
      <c r="E577" s="93">
        <f>'内訳書(一括落札)'!E1070</f>
        <v>0</v>
      </c>
      <c r="F577" s="93">
        <f>'内訳書(一括落札)'!F1070</f>
        <v>0</v>
      </c>
      <c r="G577" s="93">
        <f>'内訳書(一括落札)'!G1070</f>
        <v>0</v>
      </c>
      <c r="H577" s="93">
        <f>'内訳書(一括落札)'!H1070</f>
        <v>0</v>
      </c>
      <c r="I577" s="93">
        <f>'内訳書(一括落札)'!I1070</f>
        <v>0</v>
      </c>
      <c r="J577" s="93">
        <f>'内訳書(一括落札)'!J1070</f>
        <v>0</v>
      </c>
      <c r="K577" s="93">
        <f>'内訳書(一括落札)'!K1070</f>
        <v>0</v>
      </c>
      <c r="L577" s="93">
        <f>'内訳書(一括落札)'!L1070</f>
        <v>0</v>
      </c>
      <c r="M577" s="93">
        <f>'内訳書(一括落札)'!M1070</f>
        <v>0</v>
      </c>
      <c r="N577" s="94">
        <f>'内訳書(一括落札)'!N1070</f>
        <v>38667</v>
      </c>
      <c r="O577" s="94">
        <f>'内訳書(一括落札)'!O1070</f>
        <v>41418</v>
      </c>
      <c r="P577" s="94">
        <f>'内訳書(一括落札)'!P1070</f>
        <v>41633</v>
      </c>
      <c r="Q577" s="21">
        <f>SUM(E577:P577)</f>
        <v>121718</v>
      </c>
      <c r="S577" s="126">
        <f>'内訳書(一括落札)'!Q1070</f>
        <v>121718</v>
      </c>
      <c r="T577" s="125">
        <f t="shared" si="291"/>
        <v>0</v>
      </c>
    </row>
    <row r="578" spans="1:20" x14ac:dyDescent="0.15">
      <c r="A578" s="291"/>
      <c r="B578" s="22" t="s">
        <v>4</v>
      </c>
      <c r="C578" s="22" t="s">
        <v>40</v>
      </c>
      <c r="D578" s="23"/>
      <c r="E578" s="94">
        <f>'内訳書(一括落札)'!E1071</f>
        <v>38819</v>
      </c>
      <c r="F578" s="94">
        <f>'内訳書(一括落札)'!F1071</f>
        <v>41152</v>
      </c>
      <c r="G578" s="94">
        <f>'内訳書(一括落札)'!G1071</f>
        <v>40796</v>
      </c>
      <c r="H578" s="94">
        <f>'内訳書(一括落札)'!H1071</f>
        <v>43729</v>
      </c>
      <c r="I578" s="94">
        <f>'内訳書(一括落札)'!I1071</f>
        <v>43388</v>
      </c>
      <c r="J578" s="94">
        <f>'内訳書(一括落札)'!J1071</f>
        <v>38630</v>
      </c>
      <c r="K578" s="94">
        <f>'内訳書(一括落札)'!K1071</f>
        <v>42048</v>
      </c>
      <c r="L578" s="94">
        <f>'内訳書(一括落札)'!L1071</f>
        <v>39391</v>
      </c>
      <c r="M578" s="94">
        <f>'内訳書(一括落札)'!M1071</f>
        <v>40170</v>
      </c>
      <c r="N578" s="94">
        <f>'内訳書(一括落札)'!N1071</f>
        <v>0</v>
      </c>
      <c r="O578" s="94">
        <f>'内訳書(一括落札)'!O1071</f>
        <v>0</v>
      </c>
      <c r="P578" s="94">
        <f>'内訳書(一括落札)'!P1071</f>
        <v>0</v>
      </c>
      <c r="Q578" s="21">
        <f>SUM(E578:P578)</f>
        <v>368123</v>
      </c>
      <c r="S578" s="126">
        <f>'内訳書(一括落札)'!Q1071</f>
        <v>368123</v>
      </c>
      <c r="T578" s="125">
        <f t="shared" si="291"/>
        <v>0</v>
      </c>
    </row>
    <row r="579" spans="1:20" x14ac:dyDescent="0.15">
      <c r="A579" s="292"/>
      <c r="B579" s="24" t="s">
        <v>0</v>
      </c>
      <c r="C579" s="24" t="s">
        <v>40</v>
      </c>
      <c r="D579" s="25"/>
      <c r="E579" s="26">
        <f t="shared" ref="E579:P579" si="306">SUM(E577:E578)</f>
        <v>38819</v>
      </c>
      <c r="F579" s="26">
        <f t="shared" si="306"/>
        <v>41152</v>
      </c>
      <c r="G579" s="26">
        <f t="shared" si="306"/>
        <v>40796</v>
      </c>
      <c r="H579" s="26">
        <f t="shared" si="306"/>
        <v>43729</v>
      </c>
      <c r="I579" s="26">
        <f t="shared" si="306"/>
        <v>43388</v>
      </c>
      <c r="J579" s="26">
        <f t="shared" si="306"/>
        <v>38630</v>
      </c>
      <c r="K579" s="26">
        <f t="shared" si="306"/>
        <v>42048</v>
      </c>
      <c r="L579" s="26">
        <f t="shared" si="306"/>
        <v>39391</v>
      </c>
      <c r="M579" s="26">
        <f t="shared" si="306"/>
        <v>40170</v>
      </c>
      <c r="N579" s="26">
        <f t="shared" si="306"/>
        <v>38667</v>
      </c>
      <c r="O579" s="26">
        <f t="shared" si="306"/>
        <v>41418</v>
      </c>
      <c r="P579" s="26">
        <f t="shared" si="306"/>
        <v>41633</v>
      </c>
      <c r="Q579" s="28">
        <f>SUM(E579:P579)</f>
        <v>489841</v>
      </c>
      <c r="S579" s="126">
        <f>'内訳書(一括落札)'!Q1072</f>
        <v>489841</v>
      </c>
      <c r="T579" s="125">
        <f t="shared" si="291"/>
        <v>0</v>
      </c>
    </row>
    <row r="580" spans="1:20" x14ac:dyDescent="0.15">
      <c r="A580" s="293" t="s">
        <v>5</v>
      </c>
      <c r="B580" s="294"/>
      <c r="C580" s="29" t="s">
        <v>6</v>
      </c>
      <c r="D580" s="57"/>
      <c r="E580" s="30">
        <f t="shared" ref="E580:G580" si="307">$D580*E575*(185-E576)/100</f>
        <v>0</v>
      </c>
      <c r="F580" s="30">
        <f t="shared" si="307"/>
        <v>0</v>
      </c>
      <c r="G580" s="30">
        <f t="shared" si="307"/>
        <v>0</v>
      </c>
      <c r="H580" s="30">
        <f>$D580*H575*(185-H576)/100</f>
        <v>0</v>
      </c>
      <c r="I580" s="30">
        <f t="shared" ref="I580:J580" si="308">$D580*I575*(185-I576)/100</f>
        <v>0</v>
      </c>
      <c r="J580" s="30">
        <f t="shared" si="308"/>
        <v>0</v>
      </c>
      <c r="K580" s="30">
        <f>$D580*K575*(185-K576)/100</f>
        <v>0</v>
      </c>
      <c r="L580" s="30">
        <f t="shared" ref="L580:P580" si="309">$D580*L575*(185-L576)/100</f>
        <v>0</v>
      </c>
      <c r="M580" s="30">
        <f t="shared" si="309"/>
        <v>0</v>
      </c>
      <c r="N580" s="30">
        <f t="shared" si="309"/>
        <v>0</v>
      </c>
      <c r="O580" s="30">
        <f t="shared" si="309"/>
        <v>0</v>
      </c>
      <c r="P580" s="30">
        <f t="shared" si="309"/>
        <v>0</v>
      </c>
      <c r="Q580" s="31" t="s">
        <v>34</v>
      </c>
      <c r="S580" s="126" t="str">
        <f>'内訳書(一括落札)'!Q1073</f>
        <v>-</v>
      </c>
      <c r="T580" s="125" t="e">
        <f t="shared" si="291"/>
        <v>#VALUE!</v>
      </c>
    </row>
    <row r="581" spans="1:20" x14ac:dyDescent="0.15">
      <c r="A581" s="32" t="s">
        <v>7</v>
      </c>
      <c r="B581" s="22" t="s">
        <v>3</v>
      </c>
      <c r="C581" s="22" t="s">
        <v>6</v>
      </c>
      <c r="D581" s="58"/>
      <c r="E581" s="33">
        <f t="shared" ref="E581:J582" si="310">$D581*E577</f>
        <v>0</v>
      </c>
      <c r="F581" s="33">
        <f t="shared" si="310"/>
        <v>0</v>
      </c>
      <c r="G581" s="33">
        <f t="shared" si="310"/>
        <v>0</v>
      </c>
      <c r="H581" s="33">
        <f t="shared" si="310"/>
        <v>0</v>
      </c>
      <c r="I581" s="33">
        <f t="shared" si="310"/>
        <v>0</v>
      </c>
      <c r="J581" s="33">
        <f t="shared" si="310"/>
        <v>0</v>
      </c>
      <c r="K581" s="33">
        <f>$D581*K577</f>
        <v>0</v>
      </c>
      <c r="L581" s="33">
        <f t="shared" ref="L581:P582" si="311">$D581*L577</f>
        <v>0</v>
      </c>
      <c r="M581" s="33">
        <f t="shared" si="311"/>
        <v>0</v>
      </c>
      <c r="N581" s="33">
        <f t="shared" si="311"/>
        <v>0</v>
      </c>
      <c r="O581" s="33">
        <f t="shared" si="311"/>
        <v>0</v>
      </c>
      <c r="P581" s="33">
        <f t="shared" si="311"/>
        <v>0</v>
      </c>
      <c r="Q581" s="34" t="s">
        <v>34</v>
      </c>
      <c r="S581" s="126" t="str">
        <f>'内訳書(一括落札)'!Q1074</f>
        <v>-</v>
      </c>
      <c r="T581" s="125" t="e">
        <f t="shared" si="291"/>
        <v>#VALUE!</v>
      </c>
    </row>
    <row r="582" spans="1:20" x14ac:dyDescent="0.15">
      <c r="A582" s="35"/>
      <c r="B582" s="22" t="s">
        <v>4</v>
      </c>
      <c r="C582" s="22" t="s">
        <v>6</v>
      </c>
      <c r="D582" s="58"/>
      <c r="E582" s="33">
        <f t="shared" si="310"/>
        <v>0</v>
      </c>
      <c r="F582" s="33">
        <f t="shared" si="310"/>
        <v>0</v>
      </c>
      <c r="G582" s="33">
        <f t="shared" si="310"/>
        <v>0</v>
      </c>
      <c r="H582" s="33">
        <f t="shared" si="310"/>
        <v>0</v>
      </c>
      <c r="I582" s="33">
        <f t="shared" si="310"/>
        <v>0</v>
      </c>
      <c r="J582" s="33">
        <f t="shared" si="310"/>
        <v>0</v>
      </c>
      <c r="K582" s="33">
        <f>$D582*K578</f>
        <v>0</v>
      </c>
      <c r="L582" s="33">
        <f t="shared" si="311"/>
        <v>0</v>
      </c>
      <c r="M582" s="33">
        <f t="shared" si="311"/>
        <v>0</v>
      </c>
      <c r="N582" s="33">
        <f t="shared" si="311"/>
        <v>0</v>
      </c>
      <c r="O582" s="33">
        <f t="shared" si="311"/>
        <v>0</v>
      </c>
      <c r="P582" s="33">
        <f t="shared" si="311"/>
        <v>0</v>
      </c>
      <c r="Q582" s="34" t="s">
        <v>34</v>
      </c>
      <c r="S582" s="126" t="str">
        <f>'内訳書(一括落札)'!Q1075</f>
        <v>-</v>
      </c>
      <c r="T582" s="125" t="e">
        <f t="shared" si="291"/>
        <v>#VALUE!</v>
      </c>
    </row>
    <row r="583" spans="1:20" x14ac:dyDescent="0.15">
      <c r="A583" s="295" t="s">
        <v>18</v>
      </c>
      <c r="B583" s="296"/>
      <c r="C583" s="29" t="s">
        <v>6</v>
      </c>
      <c r="D583" s="36"/>
      <c r="E583" s="59">
        <f t="shared" ref="E583:P583" si="312">ROUNDDOWN(SUM(E580:E582),0)</f>
        <v>0</v>
      </c>
      <c r="F583" s="59">
        <f t="shared" si="312"/>
        <v>0</v>
      </c>
      <c r="G583" s="59">
        <f t="shared" si="312"/>
        <v>0</v>
      </c>
      <c r="H583" s="59">
        <f t="shared" si="312"/>
        <v>0</v>
      </c>
      <c r="I583" s="59">
        <f t="shared" si="312"/>
        <v>0</v>
      </c>
      <c r="J583" s="60">
        <f t="shared" si="312"/>
        <v>0</v>
      </c>
      <c r="K583" s="37">
        <f t="shared" si="312"/>
        <v>0</v>
      </c>
      <c r="L583" s="37">
        <f t="shared" si="312"/>
        <v>0</v>
      </c>
      <c r="M583" s="37">
        <f t="shared" si="312"/>
        <v>0</v>
      </c>
      <c r="N583" s="37">
        <f t="shared" si="312"/>
        <v>0</v>
      </c>
      <c r="O583" s="37">
        <f t="shared" si="312"/>
        <v>0</v>
      </c>
      <c r="P583" s="37">
        <f t="shared" si="312"/>
        <v>0</v>
      </c>
      <c r="Q583" s="39">
        <f>SUM(E583:P583)</f>
        <v>0</v>
      </c>
      <c r="S583" s="126">
        <f>'内訳書(一括落札)'!Q1076</f>
        <v>0</v>
      </c>
      <c r="T583" s="125">
        <f t="shared" si="291"/>
        <v>0</v>
      </c>
    </row>
    <row r="584" spans="1:20" x14ac:dyDescent="0.15">
      <c r="A584" s="2"/>
      <c r="B584" s="2"/>
      <c r="C584" s="2"/>
      <c r="D584" s="2"/>
      <c r="E584" s="61"/>
      <c r="F584" s="61"/>
      <c r="G584" s="61"/>
      <c r="H584" s="61"/>
      <c r="I584" s="61"/>
      <c r="J584" s="61"/>
      <c r="K584" s="2"/>
      <c r="L584" s="2"/>
      <c r="M584" s="2"/>
      <c r="N584" s="2"/>
      <c r="O584" s="2"/>
      <c r="P584" s="2"/>
      <c r="Q584" s="2"/>
      <c r="S584" s="126">
        <f>'内訳書(一括落札)'!Q1077</f>
        <v>0</v>
      </c>
      <c r="T584" s="125">
        <f t="shared" si="291"/>
        <v>0</v>
      </c>
    </row>
    <row r="585" spans="1:20" x14ac:dyDescent="0.15">
      <c r="A585" s="297" t="s">
        <v>222</v>
      </c>
      <c r="B585" s="298"/>
      <c r="C585" s="14" t="s">
        <v>2</v>
      </c>
      <c r="D585" s="14" t="s">
        <v>10</v>
      </c>
      <c r="E585" s="84" t="str">
        <f>'内訳書(一括落札)'!E297</f>
        <v>2021/10</v>
      </c>
      <c r="F585" s="84" t="str">
        <f>'内訳書(一括落札)'!F297</f>
        <v>2021/11</v>
      </c>
      <c r="G585" s="84" t="str">
        <f>'内訳書(一括落札)'!G297</f>
        <v>2021/12</v>
      </c>
      <c r="H585" s="84" t="str">
        <f>'内訳書(一括落札)'!H297</f>
        <v>2022/1</v>
      </c>
      <c r="I585" s="84" t="str">
        <f>'内訳書(一括落札)'!I297</f>
        <v>2022/2</v>
      </c>
      <c r="J585" s="84" t="str">
        <f>'内訳書(一括落札)'!J297</f>
        <v>2022/3</v>
      </c>
      <c r="K585" s="84" t="str">
        <f>'内訳書(一括落札)'!K297</f>
        <v>2022/4</v>
      </c>
      <c r="L585" s="84" t="str">
        <f>'内訳書(一括落札)'!L297</f>
        <v>2022/5</v>
      </c>
      <c r="M585" s="84" t="str">
        <f>'内訳書(一括落札)'!M297</f>
        <v>2022/6</v>
      </c>
      <c r="N585" s="84" t="str">
        <f>'内訳書(一括落札)'!N297</f>
        <v>2022/7</v>
      </c>
      <c r="O585" s="84" t="str">
        <f>'内訳書(一括落札)'!O297</f>
        <v>2022/8</v>
      </c>
      <c r="P585" s="84" t="str">
        <f>'内訳書(一括落札)'!P297</f>
        <v>2022/9</v>
      </c>
      <c r="Q585" s="15" t="s">
        <v>8</v>
      </c>
      <c r="S585" s="126" t="str">
        <f>'内訳書(一括落札)'!Q297</f>
        <v>年間合計</v>
      </c>
      <c r="T585" s="125" t="e">
        <f t="shared" si="291"/>
        <v>#VALUE!</v>
      </c>
    </row>
    <row r="586" spans="1:20" x14ac:dyDescent="0.15">
      <c r="A586" s="299" t="s">
        <v>32</v>
      </c>
      <c r="B586" s="300"/>
      <c r="C586" s="16" t="s">
        <v>33</v>
      </c>
      <c r="D586" s="17"/>
      <c r="E586" s="90">
        <f>'内訳書(一括落札)'!E298</f>
        <v>170</v>
      </c>
      <c r="F586" s="90">
        <f>'内訳書(一括落札)'!F298</f>
        <v>170</v>
      </c>
      <c r="G586" s="90">
        <f>'内訳書(一括落札)'!G298</f>
        <v>170</v>
      </c>
      <c r="H586" s="90">
        <f>'内訳書(一括落札)'!H298</f>
        <v>170</v>
      </c>
      <c r="I586" s="90">
        <f>'内訳書(一括落札)'!I298</f>
        <v>170</v>
      </c>
      <c r="J586" s="90">
        <f>'内訳書(一括落札)'!J298</f>
        <v>170</v>
      </c>
      <c r="K586" s="90">
        <f>'内訳書(一括落札)'!K298</f>
        <v>170</v>
      </c>
      <c r="L586" s="90">
        <f>'内訳書(一括落札)'!L298</f>
        <v>170</v>
      </c>
      <c r="M586" s="90">
        <f>'内訳書(一括落札)'!M298</f>
        <v>170</v>
      </c>
      <c r="N586" s="90">
        <f>'内訳書(一括落札)'!N298</f>
        <v>170</v>
      </c>
      <c r="O586" s="90">
        <f>'内訳書(一括落札)'!O298</f>
        <v>170</v>
      </c>
      <c r="P586" s="90">
        <f>'内訳書(一括落札)'!P298</f>
        <v>170</v>
      </c>
      <c r="Q586" s="18" t="s">
        <v>34</v>
      </c>
      <c r="S586" s="126" t="str">
        <f>'内訳書(一括落札)'!Q298</f>
        <v>-</v>
      </c>
      <c r="T586" s="125" t="e">
        <f t="shared" si="291"/>
        <v>#VALUE!</v>
      </c>
    </row>
    <row r="587" spans="1:20" x14ac:dyDescent="0.15">
      <c r="A587" s="287" t="s">
        <v>1</v>
      </c>
      <c r="B587" s="288"/>
      <c r="C587" s="19" t="s">
        <v>36</v>
      </c>
      <c r="D587" s="20"/>
      <c r="E587" s="95">
        <f>'内訳書(一括落札)'!E299</f>
        <v>100</v>
      </c>
      <c r="F587" s="95">
        <f>'内訳書(一括落札)'!F299</f>
        <v>100</v>
      </c>
      <c r="G587" s="95">
        <f>'内訳書(一括落札)'!G299</f>
        <v>100</v>
      </c>
      <c r="H587" s="95">
        <f>'内訳書(一括落札)'!H299</f>
        <v>100</v>
      </c>
      <c r="I587" s="95">
        <f>'内訳書(一括落札)'!I299</f>
        <v>100</v>
      </c>
      <c r="J587" s="96">
        <f>'内訳書(一括落札)'!J299</f>
        <v>100</v>
      </c>
      <c r="K587" s="95">
        <f>'内訳書(一括落札)'!K299</f>
        <v>100</v>
      </c>
      <c r="L587" s="95">
        <f>'内訳書(一括落札)'!L299</f>
        <v>100</v>
      </c>
      <c r="M587" s="95">
        <f>'内訳書(一括落札)'!M299</f>
        <v>100</v>
      </c>
      <c r="N587" s="95">
        <f>'内訳書(一括落札)'!N299</f>
        <v>100</v>
      </c>
      <c r="O587" s="95">
        <f>'内訳書(一括落札)'!O299</f>
        <v>100</v>
      </c>
      <c r="P587" s="95">
        <f>'内訳書(一括落札)'!P299</f>
        <v>100</v>
      </c>
      <c r="Q587" s="21" t="s">
        <v>34</v>
      </c>
      <c r="S587" s="126" t="str">
        <f>'内訳書(一括落札)'!Q299</f>
        <v>-</v>
      </c>
      <c r="T587" s="125" t="e">
        <f t="shared" si="291"/>
        <v>#VALUE!</v>
      </c>
    </row>
    <row r="588" spans="1:20" ht="13.5" customHeight="1" x14ac:dyDescent="0.15">
      <c r="A588" s="289" t="s">
        <v>38</v>
      </c>
      <c r="B588" s="22" t="s">
        <v>47</v>
      </c>
      <c r="C588" s="22" t="s">
        <v>40</v>
      </c>
      <c r="D588" s="23"/>
      <c r="E588" s="94">
        <f>'内訳書(一括落札)'!E300</f>
        <v>0</v>
      </c>
      <c r="F588" s="94">
        <f>'内訳書(一括落札)'!F300</f>
        <v>0</v>
      </c>
      <c r="G588" s="94">
        <f>'内訳書(一括落札)'!G300</f>
        <v>0</v>
      </c>
      <c r="H588" s="94">
        <f>'内訳書(一括落札)'!H300</f>
        <v>0</v>
      </c>
      <c r="I588" s="94">
        <f>'内訳書(一括落札)'!I300</f>
        <v>0</v>
      </c>
      <c r="J588" s="94">
        <f>'内訳書(一括落札)'!J300</f>
        <v>0</v>
      </c>
      <c r="K588" s="94">
        <f>'内訳書(一括落札)'!K300</f>
        <v>0</v>
      </c>
      <c r="L588" s="94">
        <f>'内訳書(一括落札)'!L300</f>
        <v>0</v>
      </c>
      <c r="M588" s="94">
        <f>'内訳書(一括落札)'!M300</f>
        <v>0</v>
      </c>
      <c r="N588" s="94">
        <f>'内訳書(一括落札)'!N300</f>
        <v>2900</v>
      </c>
      <c r="O588" s="94">
        <f>'内訳書(一括落札)'!O300</f>
        <v>4300</v>
      </c>
      <c r="P588" s="94">
        <f>'内訳書(一括落札)'!P300</f>
        <v>4300</v>
      </c>
      <c r="Q588" s="21">
        <f>SUM(E588:P588)</f>
        <v>11500</v>
      </c>
      <c r="S588" s="126">
        <f>'内訳書(一括落札)'!Q300</f>
        <v>11500</v>
      </c>
      <c r="T588" s="125">
        <f t="shared" si="291"/>
        <v>0</v>
      </c>
    </row>
    <row r="589" spans="1:20" x14ac:dyDescent="0.15">
      <c r="A589" s="290"/>
      <c r="B589" s="22" t="s">
        <v>49</v>
      </c>
      <c r="C589" s="22" t="s">
        <v>40</v>
      </c>
      <c r="D589" s="23"/>
      <c r="E589" s="94">
        <f>'内訳書(一括落札)'!E301</f>
        <v>4300</v>
      </c>
      <c r="F589" s="94">
        <f>'内訳書(一括落札)'!F301</f>
        <v>4500</v>
      </c>
      <c r="G589" s="94">
        <f>'内訳書(一括落札)'!G301</f>
        <v>4500</v>
      </c>
      <c r="H589" s="94">
        <f>'内訳書(一括落札)'!H301</f>
        <v>4500</v>
      </c>
      <c r="I589" s="94">
        <f>'内訳書(一括落札)'!I301</f>
        <v>4500</v>
      </c>
      <c r="J589" s="94">
        <f>'内訳書(一括落札)'!J301</f>
        <v>4500</v>
      </c>
      <c r="K589" s="94">
        <f>'内訳書(一括落札)'!K301</f>
        <v>3000</v>
      </c>
      <c r="L589" s="94">
        <f>'内訳書(一括落札)'!L301</f>
        <v>2400</v>
      </c>
      <c r="M589" s="94">
        <f>'内訳書(一括落札)'!M301</f>
        <v>4400</v>
      </c>
      <c r="N589" s="94">
        <f>'内訳書(一括落札)'!N301</f>
        <v>2200</v>
      </c>
      <c r="O589" s="94">
        <f>'内訳書(一括落札)'!O301</f>
        <v>2500</v>
      </c>
      <c r="P589" s="94">
        <f>'内訳書(一括落札)'!P301</f>
        <v>2500</v>
      </c>
      <c r="Q589" s="21">
        <f>SUM(E589:P589)</f>
        <v>43800</v>
      </c>
      <c r="S589" s="126">
        <f>'内訳書(一括落札)'!Q301</f>
        <v>43800</v>
      </c>
      <c r="T589" s="125">
        <f t="shared" si="291"/>
        <v>0</v>
      </c>
    </row>
    <row r="590" spans="1:20" x14ac:dyDescent="0.15">
      <c r="A590" s="291"/>
      <c r="B590" s="22" t="s">
        <v>50</v>
      </c>
      <c r="C590" s="22" t="s">
        <v>40</v>
      </c>
      <c r="D590" s="23"/>
      <c r="E590" s="94">
        <f>'内訳書(一括落札)'!E302</f>
        <v>2200</v>
      </c>
      <c r="F590" s="94">
        <f>'内訳書(一括落札)'!F302</f>
        <v>2300</v>
      </c>
      <c r="G590" s="94">
        <f>'内訳書(一括落札)'!G302</f>
        <v>2500</v>
      </c>
      <c r="H590" s="94">
        <f>'内訳書(一括落札)'!H302</f>
        <v>2500</v>
      </c>
      <c r="I590" s="94">
        <f>'内訳書(一括落札)'!I302</f>
        <v>2500</v>
      </c>
      <c r="J590" s="94">
        <f>'内訳書(一括落札)'!J302</f>
        <v>2500</v>
      </c>
      <c r="K590" s="94">
        <f>'内訳書(一括落札)'!K302</f>
        <v>2200</v>
      </c>
      <c r="L590" s="94">
        <f>'内訳書(一括落札)'!L302</f>
        <v>2500</v>
      </c>
      <c r="M590" s="94">
        <f>'内訳書(一括落札)'!M302</f>
        <v>2300</v>
      </c>
      <c r="N590" s="94">
        <f>'内訳書(一括落札)'!N302</f>
        <v>3100</v>
      </c>
      <c r="O590" s="94">
        <f>'内訳書(一括落札)'!O302</f>
        <v>3200</v>
      </c>
      <c r="P590" s="94">
        <f>'内訳書(一括落札)'!P302</f>
        <v>3200</v>
      </c>
      <c r="Q590" s="21">
        <f>SUM(E590:P590)</f>
        <v>31000</v>
      </c>
      <c r="S590" s="126">
        <f>'内訳書(一括落札)'!Q302</f>
        <v>31000</v>
      </c>
      <c r="T590" s="125">
        <f t="shared" si="291"/>
        <v>0</v>
      </c>
    </row>
    <row r="591" spans="1:20" x14ac:dyDescent="0.15">
      <c r="A591" s="292"/>
      <c r="B591" s="24" t="s">
        <v>0</v>
      </c>
      <c r="C591" s="24" t="s">
        <v>40</v>
      </c>
      <c r="D591" s="25"/>
      <c r="E591" s="26">
        <f>SUM(E588:E590)</f>
        <v>6500</v>
      </c>
      <c r="F591" s="26">
        <f t="shared" ref="F591:P591" si="313">SUM(F588:F590)</f>
        <v>6800</v>
      </c>
      <c r="G591" s="26">
        <f t="shared" si="313"/>
        <v>7000</v>
      </c>
      <c r="H591" s="26">
        <f t="shared" si="313"/>
        <v>7000</v>
      </c>
      <c r="I591" s="26">
        <f t="shared" si="313"/>
        <v>7000</v>
      </c>
      <c r="J591" s="27">
        <f t="shared" si="313"/>
        <v>7000</v>
      </c>
      <c r="K591" s="26">
        <f t="shared" si="313"/>
        <v>5200</v>
      </c>
      <c r="L591" s="26">
        <f t="shared" si="313"/>
        <v>4900</v>
      </c>
      <c r="M591" s="26">
        <f t="shared" si="313"/>
        <v>6700</v>
      </c>
      <c r="N591" s="26">
        <f t="shared" si="313"/>
        <v>8200</v>
      </c>
      <c r="O591" s="26">
        <f t="shared" si="313"/>
        <v>10000</v>
      </c>
      <c r="P591" s="26">
        <f t="shared" si="313"/>
        <v>10000</v>
      </c>
      <c r="Q591" s="28">
        <f>SUM(E591:P591)</f>
        <v>86300</v>
      </c>
      <c r="S591" s="126">
        <f>'内訳書(一括落札)'!Q303</f>
        <v>86300</v>
      </c>
      <c r="T591" s="125">
        <f t="shared" si="291"/>
        <v>0</v>
      </c>
    </row>
    <row r="592" spans="1:20" x14ac:dyDescent="0.15">
      <c r="A592" s="293" t="s">
        <v>5</v>
      </c>
      <c r="B592" s="294"/>
      <c r="C592" s="29" t="s">
        <v>6</v>
      </c>
      <c r="D592" s="57"/>
      <c r="E592" s="30">
        <f t="shared" ref="E592:P592" si="314">$D592*E586*(185-E587)/100</f>
        <v>0</v>
      </c>
      <c r="F592" s="30">
        <f t="shared" si="314"/>
        <v>0</v>
      </c>
      <c r="G592" s="30">
        <f t="shared" si="314"/>
        <v>0</v>
      </c>
      <c r="H592" s="30">
        <f t="shared" si="314"/>
        <v>0</v>
      </c>
      <c r="I592" s="30">
        <f t="shared" si="314"/>
        <v>0</v>
      </c>
      <c r="J592" s="30">
        <f t="shared" si="314"/>
        <v>0</v>
      </c>
      <c r="K592" s="30">
        <f t="shared" si="314"/>
        <v>0</v>
      </c>
      <c r="L592" s="30">
        <f t="shared" si="314"/>
        <v>0</v>
      </c>
      <c r="M592" s="30">
        <f t="shared" si="314"/>
        <v>0</v>
      </c>
      <c r="N592" s="30">
        <f t="shared" si="314"/>
        <v>0</v>
      </c>
      <c r="O592" s="30">
        <f t="shared" si="314"/>
        <v>0</v>
      </c>
      <c r="P592" s="30">
        <f t="shared" si="314"/>
        <v>0</v>
      </c>
      <c r="Q592" s="31" t="s">
        <v>34</v>
      </c>
      <c r="S592" s="126" t="str">
        <f>'内訳書(一括落札)'!Q304</f>
        <v>-</v>
      </c>
      <c r="T592" s="125" t="e">
        <f t="shared" si="291"/>
        <v>#VALUE!</v>
      </c>
    </row>
    <row r="593" spans="1:20" x14ac:dyDescent="0.15">
      <c r="A593" s="32" t="s">
        <v>7</v>
      </c>
      <c r="B593" s="22" t="s">
        <v>47</v>
      </c>
      <c r="C593" s="22" t="s">
        <v>6</v>
      </c>
      <c r="D593" s="58"/>
      <c r="E593" s="33">
        <f t="shared" ref="E593:P595" si="315">$D593*E588</f>
        <v>0</v>
      </c>
      <c r="F593" s="33">
        <f t="shared" si="315"/>
        <v>0</v>
      </c>
      <c r="G593" s="33">
        <f t="shared" si="315"/>
        <v>0</v>
      </c>
      <c r="H593" s="33">
        <f t="shared" si="315"/>
        <v>0</v>
      </c>
      <c r="I593" s="33">
        <f t="shared" si="315"/>
        <v>0</v>
      </c>
      <c r="J593" s="33">
        <f t="shared" si="315"/>
        <v>0</v>
      </c>
      <c r="K593" s="33">
        <f t="shared" si="315"/>
        <v>0</v>
      </c>
      <c r="L593" s="33">
        <f t="shared" si="315"/>
        <v>0</v>
      </c>
      <c r="M593" s="33">
        <f t="shared" si="315"/>
        <v>0</v>
      </c>
      <c r="N593" s="33">
        <f t="shared" si="315"/>
        <v>0</v>
      </c>
      <c r="O593" s="33">
        <f t="shared" si="315"/>
        <v>0</v>
      </c>
      <c r="P593" s="33">
        <f t="shared" si="315"/>
        <v>0</v>
      </c>
      <c r="Q593" s="34" t="s">
        <v>34</v>
      </c>
      <c r="S593" s="126" t="str">
        <f>'内訳書(一括落札)'!Q305</f>
        <v>-</v>
      </c>
      <c r="T593" s="125" t="e">
        <f t="shared" si="291"/>
        <v>#VALUE!</v>
      </c>
    </row>
    <row r="594" spans="1:20" x14ac:dyDescent="0.15">
      <c r="A594" s="35"/>
      <c r="B594" s="22" t="s">
        <v>49</v>
      </c>
      <c r="C594" s="22" t="s">
        <v>6</v>
      </c>
      <c r="D594" s="58"/>
      <c r="E594" s="33">
        <f t="shared" si="315"/>
        <v>0</v>
      </c>
      <c r="F594" s="33">
        <f t="shared" si="315"/>
        <v>0</v>
      </c>
      <c r="G594" s="33">
        <f t="shared" si="315"/>
        <v>0</v>
      </c>
      <c r="H594" s="33">
        <f t="shared" si="315"/>
        <v>0</v>
      </c>
      <c r="I594" s="33">
        <f t="shared" si="315"/>
        <v>0</v>
      </c>
      <c r="J594" s="33">
        <f t="shared" si="315"/>
        <v>0</v>
      </c>
      <c r="K594" s="33">
        <f t="shared" si="315"/>
        <v>0</v>
      </c>
      <c r="L594" s="33">
        <f t="shared" si="315"/>
        <v>0</v>
      </c>
      <c r="M594" s="33">
        <f t="shared" si="315"/>
        <v>0</v>
      </c>
      <c r="N594" s="33">
        <f t="shared" si="315"/>
        <v>0</v>
      </c>
      <c r="O594" s="33">
        <f t="shared" si="315"/>
        <v>0</v>
      </c>
      <c r="P594" s="33">
        <f t="shared" si="315"/>
        <v>0</v>
      </c>
      <c r="Q594" s="34" t="s">
        <v>34</v>
      </c>
      <c r="S594" s="126" t="str">
        <f>'内訳書(一括落札)'!Q306</f>
        <v>-</v>
      </c>
      <c r="T594" s="125" t="e">
        <f t="shared" si="291"/>
        <v>#VALUE!</v>
      </c>
    </row>
    <row r="595" spans="1:20" x14ac:dyDescent="0.15">
      <c r="A595" s="35"/>
      <c r="B595" s="22" t="s">
        <v>50</v>
      </c>
      <c r="C595" s="22" t="s">
        <v>6</v>
      </c>
      <c r="D595" s="58"/>
      <c r="E595" s="33">
        <f t="shared" si="315"/>
        <v>0</v>
      </c>
      <c r="F595" s="33">
        <f t="shared" si="315"/>
        <v>0</v>
      </c>
      <c r="G595" s="33">
        <f t="shared" si="315"/>
        <v>0</v>
      </c>
      <c r="H595" s="33">
        <f t="shared" si="315"/>
        <v>0</v>
      </c>
      <c r="I595" s="33">
        <f t="shared" si="315"/>
        <v>0</v>
      </c>
      <c r="J595" s="33">
        <f t="shared" si="315"/>
        <v>0</v>
      </c>
      <c r="K595" s="33">
        <f t="shared" si="315"/>
        <v>0</v>
      </c>
      <c r="L595" s="33">
        <f t="shared" si="315"/>
        <v>0</v>
      </c>
      <c r="M595" s="33">
        <f t="shared" si="315"/>
        <v>0</v>
      </c>
      <c r="N595" s="33">
        <f t="shared" si="315"/>
        <v>0</v>
      </c>
      <c r="O595" s="33">
        <f t="shared" si="315"/>
        <v>0</v>
      </c>
      <c r="P595" s="33">
        <f t="shared" si="315"/>
        <v>0</v>
      </c>
      <c r="Q595" s="34" t="s">
        <v>34</v>
      </c>
      <c r="S595" s="126" t="str">
        <f>'内訳書(一括落札)'!Q307</f>
        <v>-</v>
      </c>
      <c r="T595" s="125" t="e">
        <f t="shared" si="291"/>
        <v>#VALUE!</v>
      </c>
    </row>
    <row r="596" spans="1:20" x14ac:dyDescent="0.15">
      <c r="A596" s="295" t="s">
        <v>18</v>
      </c>
      <c r="B596" s="296"/>
      <c r="C596" s="29" t="s">
        <v>6</v>
      </c>
      <c r="D596" s="36"/>
      <c r="E596" s="37">
        <f t="shared" ref="E596:P596" si="316">ROUNDDOWN(SUM(E592:E595),0)</f>
        <v>0</v>
      </c>
      <c r="F596" s="37">
        <f t="shared" si="316"/>
        <v>0</v>
      </c>
      <c r="G596" s="37">
        <f t="shared" si="316"/>
        <v>0</v>
      </c>
      <c r="H596" s="37">
        <f t="shared" si="316"/>
        <v>0</v>
      </c>
      <c r="I596" s="37">
        <f t="shared" si="316"/>
        <v>0</v>
      </c>
      <c r="J596" s="38">
        <f t="shared" si="316"/>
        <v>0</v>
      </c>
      <c r="K596" s="37">
        <f t="shared" si="316"/>
        <v>0</v>
      </c>
      <c r="L596" s="37">
        <f t="shared" si="316"/>
        <v>0</v>
      </c>
      <c r="M596" s="37">
        <f t="shared" si="316"/>
        <v>0</v>
      </c>
      <c r="N596" s="37">
        <f t="shared" si="316"/>
        <v>0</v>
      </c>
      <c r="O596" s="37">
        <f t="shared" si="316"/>
        <v>0</v>
      </c>
      <c r="P596" s="37">
        <f t="shared" si="316"/>
        <v>0</v>
      </c>
      <c r="Q596" s="39">
        <f>SUM(E596:P596)</f>
        <v>0</v>
      </c>
      <c r="S596" s="126">
        <f>'内訳書(一括落札)'!Q308</f>
        <v>0</v>
      </c>
      <c r="T596" s="125">
        <f t="shared" si="291"/>
        <v>0</v>
      </c>
    </row>
    <row r="598" spans="1:20" x14ac:dyDescent="0.15">
      <c r="A598" s="297" t="s">
        <v>283</v>
      </c>
      <c r="B598" s="298"/>
      <c r="C598" s="14" t="s">
        <v>2</v>
      </c>
      <c r="D598" s="14" t="s">
        <v>10</v>
      </c>
      <c r="E598" s="84" t="str">
        <f>'内訳書(一括落札)'!E1078</f>
        <v>2021/10</v>
      </c>
      <c r="F598" s="84" t="str">
        <f>'内訳書(一括落札)'!F1078</f>
        <v>2021/11</v>
      </c>
      <c r="G598" s="84" t="str">
        <f>'内訳書(一括落札)'!G1078</f>
        <v>2021/12</v>
      </c>
      <c r="H598" s="84" t="str">
        <f>'内訳書(一括落札)'!H1078</f>
        <v>2022/1</v>
      </c>
      <c r="I598" s="84" t="str">
        <f>'内訳書(一括落札)'!I1078</f>
        <v>2022/2</v>
      </c>
      <c r="J598" s="84" t="str">
        <f>'内訳書(一括落札)'!J1078</f>
        <v>2022/3</v>
      </c>
      <c r="K598" s="84" t="str">
        <f>'内訳書(一括落札)'!K1078</f>
        <v>2022/4</v>
      </c>
      <c r="L598" s="84" t="str">
        <f>'内訳書(一括落札)'!L1078</f>
        <v>2022/5</v>
      </c>
      <c r="M598" s="84" t="str">
        <f>'内訳書(一括落札)'!M1078</f>
        <v>2022/6</v>
      </c>
      <c r="N598" s="84" t="str">
        <f>'内訳書(一括落札)'!N1078</f>
        <v>2022/7</v>
      </c>
      <c r="O598" s="84" t="str">
        <f>'内訳書(一括落札)'!O1078</f>
        <v>2022/8</v>
      </c>
      <c r="P598" s="84" t="str">
        <f>'内訳書(一括落札)'!P1078</f>
        <v>2022/9</v>
      </c>
      <c r="Q598" s="15" t="s">
        <v>8</v>
      </c>
    </row>
    <row r="599" spans="1:20" x14ac:dyDescent="0.15">
      <c r="A599" s="299" t="s">
        <v>32</v>
      </c>
      <c r="B599" s="300"/>
      <c r="C599" s="16" t="s">
        <v>33</v>
      </c>
      <c r="D599" s="17"/>
      <c r="E599" s="90">
        <f>'内訳書(一括落札)'!E1079</f>
        <v>0</v>
      </c>
      <c r="F599" s="90">
        <f>'内訳書(一括落札)'!F1079</f>
        <v>0</v>
      </c>
      <c r="G599" s="90">
        <f>'内訳書(一括落札)'!G1079</f>
        <v>0</v>
      </c>
      <c r="H599" s="90">
        <f>'内訳書(一括落札)'!H1079</f>
        <v>0</v>
      </c>
      <c r="I599" s="90">
        <f>'内訳書(一括落札)'!I1079</f>
        <v>0</v>
      </c>
      <c r="J599" s="90">
        <f>'内訳書(一括落札)'!J1079</f>
        <v>0</v>
      </c>
      <c r="K599" s="90">
        <f>'内訳書(一括落札)'!K1079</f>
        <v>0</v>
      </c>
      <c r="L599" s="90">
        <f>'内訳書(一括落札)'!L1079</f>
        <v>0</v>
      </c>
      <c r="M599" s="90">
        <f>'内訳書(一括落札)'!M1079</f>
        <v>0</v>
      </c>
      <c r="N599" s="90">
        <f>'内訳書(一括落札)'!N1079</f>
        <v>0</v>
      </c>
      <c r="O599" s="90">
        <f>'内訳書(一括落札)'!O1079</f>
        <v>0</v>
      </c>
      <c r="P599" s="90">
        <f>'内訳書(一括落札)'!P1079</f>
        <v>0</v>
      </c>
      <c r="Q599" s="18" t="s">
        <v>34</v>
      </c>
    </row>
    <row r="600" spans="1:20" x14ac:dyDescent="0.15">
      <c r="A600" s="287" t="s">
        <v>1</v>
      </c>
      <c r="B600" s="288"/>
      <c r="C600" s="19" t="s">
        <v>36</v>
      </c>
      <c r="D600" s="20"/>
      <c r="E600" s="95">
        <f>'内訳書(一括落札)'!E1080</f>
        <v>0</v>
      </c>
      <c r="F600" s="95">
        <f>'内訳書(一括落札)'!F1080</f>
        <v>0</v>
      </c>
      <c r="G600" s="95">
        <f>'内訳書(一括落札)'!G1080</f>
        <v>0</v>
      </c>
      <c r="H600" s="95">
        <f>'内訳書(一括落札)'!H1080</f>
        <v>0</v>
      </c>
      <c r="I600" s="95">
        <f>'内訳書(一括落札)'!I1080</f>
        <v>0</v>
      </c>
      <c r="J600" s="96">
        <f>'内訳書(一括落札)'!J1080</f>
        <v>0</v>
      </c>
      <c r="K600" s="95">
        <f>'内訳書(一括落札)'!K1080</f>
        <v>0</v>
      </c>
      <c r="L600" s="95">
        <f>'内訳書(一括落札)'!L1080</f>
        <v>0</v>
      </c>
      <c r="M600" s="95">
        <f>'内訳書(一括落札)'!M1080</f>
        <v>0</v>
      </c>
      <c r="N600" s="95">
        <f>'内訳書(一括落札)'!N1080</f>
        <v>0</v>
      </c>
      <c r="O600" s="95">
        <f>'内訳書(一括落札)'!O1080</f>
        <v>0</v>
      </c>
      <c r="P600" s="95">
        <f>'内訳書(一括落札)'!P1080</f>
        <v>0</v>
      </c>
      <c r="Q600" s="21" t="s">
        <v>34</v>
      </c>
    </row>
    <row r="601" spans="1:20" ht="13.5" customHeight="1" x14ac:dyDescent="0.15">
      <c r="A601" s="289" t="s">
        <v>38</v>
      </c>
      <c r="B601" s="22" t="s">
        <v>47</v>
      </c>
      <c r="C601" s="22" t="s">
        <v>40</v>
      </c>
      <c r="D601" s="23"/>
      <c r="E601" s="94">
        <f>'内訳書(一括落札)'!E1081</f>
        <v>0</v>
      </c>
      <c r="F601" s="94">
        <f>'内訳書(一括落札)'!F1081</f>
        <v>0</v>
      </c>
      <c r="G601" s="94">
        <f>'内訳書(一括落札)'!G1081</f>
        <v>0</v>
      </c>
      <c r="H601" s="94">
        <f>'内訳書(一括落札)'!H1081</f>
        <v>0</v>
      </c>
      <c r="I601" s="94">
        <f>'内訳書(一括落札)'!I1081</f>
        <v>0</v>
      </c>
      <c r="J601" s="94">
        <f>'内訳書(一括落札)'!J1081</f>
        <v>0</v>
      </c>
      <c r="K601" s="94">
        <f>'内訳書(一括落札)'!K1081</f>
        <v>0</v>
      </c>
      <c r="L601" s="94">
        <f>'内訳書(一括落札)'!L1081</f>
        <v>0</v>
      </c>
      <c r="M601" s="94">
        <f>'内訳書(一括落札)'!M1081</f>
        <v>0</v>
      </c>
      <c r="N601" s="94">
        <f>'内訳書(一括落札)'!N1081</f>
        <v>0</v>
      </c>
      <c r="O601" s="94">
        <f>'内訳書(一括落札)'!O1081</f>
        <v>0</v>
      </c>
      <c r="P601" s="94">
        <f>'内訳書(一括落札)'!P1081</f>
        <v>0</v>
      </c>
      <c r="Q601" s="21">
        <f>SUM(E601:P601)</f>
        <v>0</v>
      </c>
    </row>
    <row r="602" spans="1:20" x14ac:dyDescent="0.15">
      <c r="A602" s="290"/>
      <c r="B602" s="22" t="s">
        <v>49</v>
      </c>
      <c r="C602" s="22" t="s">
        <v>40</v>
      </c>
      <c r="D602" s="23"/>
      <c r="E602" s="94">
        <f>'内訳書(一括落札)'!E1082</f>
        <v>0</v>
      </c>
      <c r="F602" s="94">
        <f>'内訳書(一括落札)'!F1082</f>
        <v>0</v>
      </c>
      <c r="G602" s="94">
        <f>'内訳書(一括落札)'!G1082</f>
        <v>0</v>
      </c>
      <c r="H602" s="94">
        <f>'内訳書(一括落札)'!H1082</f>
        <v>0</v>
      </c>
      <c r="I602" s="94">
        <f>'内訳書(一括落札)'!I1082</f>
        <v>0</v>
      </c>
      <c r="J602" s="94">
        <f>'内訳書(一括落札)'!J1082</f>
        <v>0</v>
      </c>
      <c r="K602" s="94">
        <f>'内訳書(一括落札)'!K1082</f>
        <v>0</v>
      </c>
      <c r="L602" s="94">
        <f>'内訳書(一括落札)'!L1082</f>
        <v>0</v>
      </c>
      <c r="M602" s="94">
        <f>'内訳書(一括落札)'!M1082</f>
        <v>0</v>
      </c>
      <c r="N602" s="94">
        <f>'内訳書(一括落札)'!N1082</f>
        <v>0</v>
      </c>
      <c r="O602" s="94">
        <f>'内訳書(一括落札)'!O1082</f>
        <v>0</v>
      </c>
      <c r="P602" s="94">
        <f>'内訳書(一括落札)'!P1082</f>
        <v>0</v>
      </c>
      <c r="Q602" s="21">
        <f>SUM(E602:P602)</f>
        <v>0</v>
      </c>
    </row>
    <row r="603" spans="1:20" x14ac:dyDescent="0.15">
      <c r="A603" s="291"/>
      <c r="B603" s="22" t="s">
        <v>50</v>
      </c>
      <c r="C603" s="22" t="s">
        <v>40</v>
      </c>
      <c r="D603" s="23"/>
      <c r="E603" s="94">
        <f>'内訳書(一括落札)'!E1083</f>
        <v>0</v>
      </c>
      <c r="F603" s="94">
        <f>'内訳書(一括落札)'!F1083</f>
        <v>0</v>
      </c>
      <c r="G603" s="94">
        <f>'内訳書(一括落札)'!G1083</f>
        <v>0</v>
      </c>
      <c r="H603" s="94">
        <f>'内訳書(一括落札)'!H1083</f>
        <v>0</v>
      </c>
      <c r="I603" s="94">
        <f>'内訳書(一括落札)'!I1083</f>
        <v>0</v>
      </c>
      <c r="J603" s="94">
        <f>'内訳書(一括落札)'!J1083</f>
        <v>0</v>
      </c>
      <c r="K603" s="94">
        <f>'内訳書(一括落札)'!K1083</f>
        <v>0</v>
      </c>
      <c r="L603" s="94">
        <f>'内訳書(一括落札)'!L1083</f>
        <v>0</v>
      </c>
      <c r="M603" s="94">
        <f>'内訳書(一括落札)'!M1083</f>
        <v>0</v>
      </c>
      <c r="N603" s="94">
        <f>'内訳書(一括落札)'!N1083</f>
        <v>0</v>
      </c>
      <c r="O603" s="94">
        <f>'内訳書(一括落札)'!O1083</f>
        <v>0</v>
      </c>
      <c r="P603" s="94">
        <f>'内訳書(一括落札)'!P1083</f>
        <v>0</v>
      </c>
      <c r="Q603" s="21">
        <f>SUM(E603:P603)</f>
        <v>0</v>
      </c>
    </row>
    <row r="604" spans="1:20" x14ac:dyDescent="0.15">
      <c r="A604" s="292"/>
      <c r="B604" s="24" t="s">
        <v>0</v>
      </c>
      <c r="C604" s="24" t="s">
        <v>40</v>
      </c>
      <c r="D604" s="25"/>
      <c r="E604" s="26">
        <f>SUM(E601:E603)</f>
        <v>0</v>
      </c>
      <c r="F604" s="26">
        <f t="shared" ref="F604:P604" si="317">SUM(F601:F603)</f>
        <v>0</v>
      </c>
      <c r="G604" s="26">
        <f t="shared" si="317"/>
        <v>0</v>
      </c>
      <c r="H604" s="26">
        <f t="shared" si="317"/>
        <v>0</v>
      </c>
      <c r="I604" s="26">
        <f t="shared" si="317"/>
        <v>0</v>
      </c>
      <c r="J604" s="27">
        <f t="shared" si="317"/>
        <v>0</v>
      </c>
      <c r="K604" s="26">
        <f t="shared" si="317"/>
        <v>0</v>
      </c>
      <c r="L604" s="26">
        <f t="shared" si="317"/>
        <v>0</v>
      </c>
      <c r="M604" s="26">
        <f t="shared" si="317"/>
        <v>0</v>
      </c>
      <c r="N604" s="26">
        <f t="shared" si="317"/>
        <v>0</v>
      </c>
      <c r="O604" s="26">
        <f t="shared" si="317"/>
        <v>0</v>
      </c>
      <c r="P604" s="26">
        <f t="shared" si="317"/>
        <v>0</v>
      </c>
      <c r="Q604" s="28">
        <f>SUM(E604:P604)</f>
        <v>0</v>
      </c>
    </row>
    <row r="605" spans="1:20" x14ac:dyDescent="0.15">
      <c r="A605" s="293" t="s">
        <v>5</v>
      </c>
      <c r="B605" s="294"/>
      <c r="C605" s="29" t="s">
        <v>6</v>
      </c>
      <c r="D605" s="57"/>
      <c r="E605" s="30">
        <f t="shared" ref="E605:P605" si="318">$D605*E599*(185-E600)/100</f>
        <v>0</v>
      </c>
      <c r="F605" s="30">
        <f t="shared" si="318"/>
        <v>0</v>
      </c>
      <c r="G605" s="30">
        <f t="shared" si="318"/>
        <v>0</v>
      </c>
      <c r="H605" s="30">
        <f t="shared" si="318"/>
        <v>0</v>
      </c>
      <c r="I605" s="30">
        <f t="shared" si="318"/>
        <v>0</v>
      </c>
      <c r="J605" s="30">
        <f t="shared" si="318"/>
        <v>0</v>
      </c>
      <c r="K605" s="30">
        <f t="shared" si="318"/>
        <v>0</v>
      </c>
      <c r="L605" s="30">
        <f t="shared" si="318"/>
        <v>0</v>
      </c>
      <c r="M605" s="30">
        <f t="shared" si="318"/>
        <v>0</v>
      </c>
      <c r="N605" s="30">
        <f t="shared" si="318"/>
        <v>0</v>
      </c>
      <c r="O605" s="30">
        <f t="shared" si="318"/>
        <v>0</v>
      </c>
      <c r="P605" s="30">
        <f t="shared" si="318"/>
        <v>0</v>
      </c>
      <c r="Q605" s="31" t="s">
        <v>34</v>
      </c>
    </row>
    <row r="606" spans="1:20" x14ac:dyDescent="0.15">
      <c r="A606" s="32" t="s">
        <v>7</v>
      </c>
      <c r="B606" s="22" t="s">
        <v>47</v>
      </c>
      <c r="C606" s="22" t="s">
        <v>6</v>
      </c>
      <c r="D606" s="58"/>
      <c r="E606" s="33">
        <f t="shared" ref="E606:P606" si="319">$D606*E601</f>
        <v>0</v>
      </c>
      <c r="F606" s="33">
        <f t="shared" si="319"/>
        <v>0</v>
      </c>
      <c r="G606" s="33">
        <f t="shared" si="319"/>
        <v>0</v>
      </c>
      <c r="H606" s="33">
        <f t="shared" si="319"/>
        <v>0</v>
      </c>
      <c r="I606" s="33">
        <f t="shared" si="319"/>
        <v>0</v>
      </c>
      <c r="J606" s="33">
        <f t="shared" si="319"/>
        <v>0</v>
      </c>
      <c r="K606" s="33">
        <f t="shared" si="319"/>
        <v>0</v>
      </c>
      <c r="L606" s="33">
        <f t="shared" si="319"/>
        <v>0</v>
      </c>
      <c r="M606" s="33">
        <f t="shared" si="319"/>
        <v>0</v>
      </c>
      <c r="N606" s="33">
        <f t="shared" si="319"/>
        <v>0</v>
      </c>
      <c r="O606" s="33">
        <f t="shared" si="319"/>
        <v>0</v>
      </c>
      <c r="P606" s="33">
        <f t="shared" si="319"/>
        <v>0</v>
      </c>
      <c r="Q606" s="34" t="s">
        <v>34</v>
      </c>
    </row>
    <row r="607" spans="1:20" x14ac:dyDescent="0.15">
      <c r="A607" s="35"/>
      <c r="B607" s="22" t="s">
        <v>49</v>
      </c>
      <c r="C607" s="22" t="s">
        <v>6</v>
      </c>
      <c r="D607" s="58"/>
      <c r="E607" s="33">
        <f t="shared" ref="E607:P607" si="320">$D607*E602</f>
        <v>0</v>
      </c>
      <c r="F607" s="33">
        <f t="shared" si="320"/>
        <v>0</v>
      </c>
      <c r="G607" s="33">
        <f t="shared" si="320"/>
        <v>0</v>
      </c>
      <c r="H607" s="33">
        <f t="shared" si="320"/>
        <v>0</v>
      </c>
      <c r="I607" s="33">
        <f t="shared" si="320"/>
        <v>0</v>
      </c>
      <c r="J607" s="33">
        <f t="shared" si="320"/>
        <v>0</v>
      </c>
      <c r="K607" s="33">
        <f t="shared" si="320"/>
        <v>0</v>
      </c>
      <c r="L607" s="33">
        <f t="shared" si="320"/>
        <v>0</v>
      </c>
      <c r="M607" s="33">
        <f t="shared" si="320"/>
        <v>0</v>
      </c>
      <c r="N607" s="33">
        <f t="shared" si="320"/>
        <v>0</v>
      </c>
      <c r="O607" s="33">
        <f t="shared" si="320"/>
        <v>0</v>
      </c>
      <c r="P607" s="33">
        <f t="shared" si="320"/>
        <v>0</v>
      </c>
      <c r="Q607" s="34" t="s">
        <v>34</v>
      </c>
    </row>
    <row r="608" spans="1:20" x14ac:dyDescent="0.15">
      <c r="A608" s="35"/>
      <c r="B608" s="22" t="s">
        <v>50</v>
      </c>
      <c r="C608" s="22" t="s">
        <v>6</v>
      </c>
      <c r="D608" s="58"/>
      <c r="E608" s="33">
        <f t="shared" ref="E608:P608" si="321">$D608*E603</f>
        <v>0</v>
      </c>
      <c r="F608" s="33">
        <f t="shared" si="321"/>
        <v>0</v>
      </c>
      <c r="G608" s="33">
        <f t="shared" si="321"/>
        <v>0</v>
      </c>
      <c r="H608" s="33">
        <f t="shared" si="321"/>
        <v>0</v>
      </c>
      <c r="I608" s="33">
        <f t="shared" si="321"/>
        <v>0</v>
      </c>
      <c r="J608" s="33">
        <f t="shared" si="321"/>
        <v>0</v>
      </c>
      <c r="K608" s="33">
        <f t="shared" si="321"/>
        <v>0</v>
      </c>
      <c r="L608" s="33">
        <f t="shared" si="321"/>
        <v>0</v>
      </c>
      <c r="M608" s="33">
        <f t="shared" si="321"/>
        <v>0</v>
      </c>
      <c r="N608" s="33">
        <f t="shared" si="321"/>
        <v>0</v>
      </c>
      <c r="O608" s="33">
        <f t="shared" si="321"/>
        <v>0</v>
      </c>
      <c r="P608" s="33">
        <f t="shared" si="321"/>
        <v>0</v>
      </c>
      <c r="Q608" s="34" t="s">
        <v>34</v>
      </c>
    </row>
    <row r="609" spans="1:17" x14ac:dyDescent="0.15">
      <c r="A609" s="295" t="s">
        <v>18</v>
      </c>
      <c r="B609" s="296"/>
      <c r="C609" s="29" t="s">
        <v>6</v>
      </c>
      <c r="D609" s="36"/>
      <c r="E609" s="37">
        <f t="shared" ref="E609:P609" si="322">ROUNDDOWN(SUM(E605:E608),0)</f>
        <v>0</v>
      </c>
      <c r="F609" s="37">
        <f t="shared" si="322"/>
        <v>0</v>
      </c>
      <c r="G609" s="37">
        <f t="shared" si="322"/>
        <v>0</v>
      </c>
      <c r="H609" s="37">
        <f t="shared" si="322"/>
        <v>0</v>
      </c>
      <c r="I609" s="37">
        <f t="shared" si="322"/>
        <v>0</v>
      </c>
      <c r="J609" s="38">
        <f t="shared" si="322"/>
        <v>0</v>
      </c>
      <c r="K609" s="37">
        <f t="shared" si="322"/>
        <v>0</v>
      </c>
      <c r="L609" s="37">
        <f t="shared" si="322"/>
        <v>0</v>
      </c>
      <c r="M609" s="37">
        <f t="shared" si="322"/>
        <v>0</v>
      </c>
      <c r="N609" s="37">
        <f t="shared" si="322"/>
        <v>0</v>
      </c>
      <c r="O609" s="37">
        <f t="shared" si="322"/>
        <v>0</v>
      </c>
      <c r="P609" s="37">
        <f t="shared" si="322"/>
        <v>0</v>
      </c>
      <c r="Q609" s="39">
        <f>SUM(E609:P609)</f>
        <v>0</v>
      </c>
    </row>
    <row r="612" spans="1:17" x14ac:dyDescent="0.15">
      <c r="D612" s="1" t="s">
        <v>411</v>
      </c>
    </row>
    <row r="613" spans="1:17" x14ac:dyDescent="0.15">
      <c r="D613" s="1" t="s">
        <v>402</v>
      </c>
      <c r="E613" s="1">
        <v>0</v>
      </c>
    </row>
    <row r="614" spans="1:17" x14ac:dyDescent="0.15">
      <c r="D614" s="1" t="s">
        <v>403</v>
      </c>
      <c r="E614" s="1">
        <v>0</v>
      </c>
    </row>
    <row r="615" spans="1:17" x14ac:dyDescent="0.15">
      <c r="D615" s="1" t="s">
        <v>404</v>
      </c>
      <c r="E615" s="1">
        <v>0</v>
      </c>
    </row>
    <row r="616" spans="1:17" x14ac:dyDescent="0.15">
      <c r="E616" s="1">
        <v>0</v>
      </c>
    </row>
    <row r="618" spans="1:17" x14ac:dyDescent="0.15">
      <c r="D618" s="1" t="s">
        <v>405</v>
      </c>
      <c r="E618" s="1">
        <v>0</v>
      </c>
    </row>
    <row r="619" spans="1:17" x14ac:dyDescent="0.15">
      <c r="D619" s="1" t="s">
        <v>403</v>
      </c>
      <c r="E619" s="1">
        <v>0</v>
      </c>
    </row>
    <row r="620" spans="1:17" x14ac:dyDescent="0.15">
      <c r="D620" s="1" t="s">
        <v>404</v>
      </c>
      <c r="E620" s="1">
        <v>0</v>
      </c>
    </row>
    <row r="623" spans="1:17" x14ac:dyDescent="0.15">
      <c r="D623" s="1" t="s">
        <v>406</v>
      </c>
      <c r="E623" s="1">
        <f>E613</f>
        <v>0</v>
      </c>
    </row>
    <row r="624" spans="1:17" x14ac:dyDescent="0.15">
      <c r="D624" s="1" t="s">
        <v>407</v>
      </c>
      <c r="E624" s="1">
        <v>0</v>
      </c>
    </row>
    <row r="625" spans="4:5" x14ac:dyDescent="0.15">
      <c r="D625" s="1" t="s">
        <v>408</v>
      </c>
      <c r="E625" s="1">
        <v>0</v>
      </c>
    </row>
    <row r="626" spans="4:5" x14ac:dyDescent="0.15">
      <c r="D626" s="1" t="s">
        <v>409</v>
      </c>
      <c r="E626" s="1">
        <v>0</v>
      </c>
    </row>
    <row r="629" spans="4:5" x14ac:dyDescent="0.15">
      <c r="D629" s="1" t="s">
        <v>410</v>
      </c>
      <c r="E629" s="1">
        <f>E618</f>
        <v>0</v>
      </c>
    </row>
    <row r="630" spans="4:5" x14ac:dyDescent="0.15">
      <c r="D630" s="1" t="s">
        <v>407</v>
      </c>
      <c r="E630" s="1">
        <v>0</v>
      </c>
    </row>
    <row r="631" spans="4:5" x14ac:dyDescent="0.15">
      <c r="D631" s="1" t="s">
        <v>408</v>
      </c>
      <c r="E631" s="1">
        <v>0</v>
      </c>
    </row>
    <row r="632" spans="4:5" x14ac:dyDescent="0.15">
      <c r="D632" s="1" t="s">
        <v>409</v>
      </c>
      <c r="E632" s="1">
        <v>0</v>
      </c>
    </row>
  </sheetData>
  <mergeCells count="428">
    <mergeCell ref="A598:B598"/>
    <mergeCell ref="A599:B599"/>
    <mergeCell ref="A600:B600"/>
    <mergeCell ref="A601:A604"/>
    <mergeCell ref="A605:B605"/>
    <mergeCell ref="A609:B609"/>
    <mergeCell ref="J5:Q5"/>
    <mergeCell ref="D6:E6"/>
    <mergeCell ref="F6:G6"/>
    <mergeCell ref="D21:E21"/>
    <mergeCell ref="F21:G21"/>
    <mergeCell ref="L7:M7"/>
    <mergeCell ref="N7:O7"/>
    <mergeCell ref="L8:M8"/>
    <mergeCell ref="N8:O8"/>
    <mergeCell ref="H22:I22"/>
    <mergeCell ref="J22:K22"/>
    <mergeCell ref="H10:I10"/>
    <mergeCell ref="J10:K10"/>
    <mergeCell ref="L10:M10"/>
    <mergeCell ref="N10:O10"/>
    <mergeCell ref="H21:I21"/>
    <mergeCell ref="D15:E15"/>
    <mergeCell ref="F15:G15"/>
    <mergeCell ref="A2:B2"/>
    <mergeCell ref="B3:C3"/>
    <mergeCell ref="D3:H3"/>
    <mergeCell ref="B4:C4"/>
    <mergeCell ref="D4:G4"/>
    <mergeCell ref="D8:E8"/>
    <mergeCell ref="F8:G8"/>
    <mergeCell ref="H8:I8"/>
    <mergeCell ref="D7:E7"/>
    <mergeCell ref="F7:G7"/>
    <mergeCell ref="H15:I15"/>
    <mergeCell ref="J15:K15"/>
    <mergeCell ref="D14:E14"/>
    <mergeCell ref="F14:G14"/>
    <mergeCell ref="H14:I14"/>
    <mergeCell ref="J14:K14"/>
    <mergeCell ref="D13:E13"/>
    <mergeCell ref="F13:G13"/>
    <mergeCell ref="H13:I13"/>
    <mergeCell ref="J13:K13"/>
    <mergeCell ref="D18:E18"/>
    <mergeCell ref="F18:G18"/>
    <mergeCell ref="H18:I18"/>
    <mergeCell ref="J18:K18"/>
    <mergeCell ref="D17:E17"/>
    <mergeCell ref="F17:G17"/>
    <mergeCell ref="H17:I17"/>
    <mergeCell ref="J17:K17"/>
    <mergeCell ref="D16:E16"/>
    <mergeCell ref="F16:G16"/>
    <mergeCell ref="H16:I16"/>
    <mergeCell ref="J16:K16"/>
    <mergeCell ref="D23:O23"/>
    <mergeCell ref="D24:O24"/>
    <mergeCell ref="D25:O26"/>
    <mergeCell ref="P26:Q26"/>
    <mergeCell ref="A30:B30"/>
    <mergeCell ref="L19:M19"/>
    <mergeCell ref="N19:O19"/>
    <mergeCell ref="L20:M20"/>
    <mergeCell ref="N20:O20"/>
    <mergeCell ref="J20:K20"/>
    <mergeCell ref="D19:E19"/>
    <mergeCell ref="F19:G19"/>
    <mergeCell ref="H19:I19"/>
    <mergeCell ref="J19:K19"/>
    <mergeCell ref="L21:M21"/>
    <mergeCell ref="N21:O21"/>
    <mergeCell ref="J21:K21"/>
    <mergeCell ref="D22:E22"/>
    <mergeCell ref="F22:G22"/>
    <mergeCell ref="A42:B42"/>
    <mergeCell ref="A43:B43"/>
    <mergeCell ref="A44:A46"/>
    <mergeCell ref="A47:B47"/>
    <mergeCell ref="A50:B50"/>
    <mergeCell ref="A52:B52"/>
    <mergeCell ref="A31:B31"/>
    <mergeCell ref="A32:B32"/>
    <mergeCell ref="A33:A35"/>
    <mergeCell ref="A36:B36"/>
    <mergeCell ref="A39:B39"/>
    <mergeCell ref="A41:B41"/>
    <mergeCell ref="A388:B388"/>
    <mergeCell ref="A389:B389"/>
    <mergeCell ref="A390:A392"/>
    <mergeCell ref="A393:B393"/>
    <mergeCell ref="A396:B396"/>
    <mergeCell ref="A53:B53"/>
    <mergeCell ref="A54:B54"/>
    <mergeCell ref="A55:A57"/>
    <mergeCell ref="A58:B58"/>
    <mergeCell ref="A61:B61"/>
    <mergeCell ref="A387:B387"/>
    <mergeCell ref="A74:B74"/>
    <mergeCell ref="A75:B75"/>
    <mergeCell ref="A76:B76"/>
    <mergeCell ref="A77:A79"/>
    <mergeCell ref="A80:B80"/>
    <mergeCell ref="A83:B83"/>
    <mergeCell ref="A63:B63"/>
    <mergeCell ref="A64:B64"/>
    <mergeCell ref="A65:B65"/>
    <mergeCell ref="A66:A68"/>
    <mergeCell ref="A69:B69"/>
    <mergeCell ref="A72:B72"/>
    <mergeCell ref="A96:B96"/>
    <mergeCell ref="A97:B97"/>
    <mergeCell ref="A98:B98"/>
    <mergeCell ref="A99:A101"/>
    <mergeCell ref="A102:B102"/>
    <mergeCell ref="A85:B85"/>
    <mergeCell ref="A86:B86"/>
    <mergeCell ref="A87:B87"/>
    <mergeCell ref="A88:A90"/>
    <mergeCell ref="A91:B91"/>
    <mergeCell ref="A94:B94"/>
    <mergeCell ref="A116:B116"/>
    <mergeCell ref="A118:B118"/>
    <mergeCell ref="A119:B119"/>
    <mergeCell ref="A120:B120"/>
    <mergeCell ref="A121:A123"/>
    <mergeCell ref="A124:B124"/>
    <mergeCell ref="A105:B105"/>
    <mergeCell ref="A107:B107"/>
    <mergeCell ref="A108:B108"/>
    <mergeCell ref="A109:B109"/>
    <mergeCell ref="A110:A112"/>
    <mergeCell ref="A113:B113"/>
    <mergeCell ref="A138:B138"/>
    <mergeCell ref="A140:B140"/>
    <mergeCell ref="A141:B141"/>
    <mergeCell ref="A142:B142"/>
    <mergeCell ref="A143:A145"/>
    <mergeCell ref="A127:B127"/>
    <mergeCell ref="A129:B129"/>
    <mergeCell ref="A130:B130"/>
    <mergeCell ref="A131:B131"/>
    <mergeCell ref="A132:A134"/>
    <mergeCell ref="A135:B135"/>
    <mergeCell ref="A157:B157"/>
    <mergeCell ref="A160:B160"/>
    <mergeCell ref="A162:B162"/>
    <mergeCell ref="A163:B163"/>
    <mergeCell ref="A164:B164"/>
    <mergeCell ref="A165:A167"/>
    <mergeCell ref="A146:B146"/>
    <mergeCell ref="A149:B149"/>
    <mergeCell ref="A151:B151"/>
    <mergeCell ref="A152:B152"/>
    <mergeCell ref="A153:B153"/>
    <mergeCell ref="A154:A156"/>
    <mergeCell ref="A179:B179"/>
    <mergeCell ref="A182:B182"/>
    <mergeCell ref="A184:B184"/>
    <mergeCell ref="A185:B185"/>
    <mergeCell ref="A186:B186"/>
    <mergeCell ref="A168:B168"/>
    <mergeCell ref="A171:B171"/>
    <mergeCell ref="A173:B173"/>
    <mergeCell ref="A174:B174"/>
    <mergeCell ref="A175:B175"/>
    <mergeCell ref="A176:A178"/>
    <mergeCell ref="A284:B284"/>
    <mergeCell ref="A285:B285"/>
    <mergeCell ref="A286:B286"/>
    <mergeCell ref="A287:A289"/>
    <mergeCell ref="A290:B290"/>
    <mergeCell ref="A293:B293"/>
    <mergeCell ref="A273:B273"/>
    <mergeCell ref="A274:B274"/>
    <mergeCell ref="A275:B275"/>
    <mergeCell ref="A276:A278"/>
    <mergeCell ref="A279:B279"/>
    <mergeCell ref="A282:B282"/>
    <mergeCell ref="A267:B267"/>
    <mergeCell ref="A263:A266"/>
    <mergeCell ref="A271:B271"/>
    <mergeCell ref="A261:B261"/>
    <mergeCell ref="D20:E20"/>
    <mergeCell ref="F20:G20"/>
    <mergeCell ref="L6:M6"/>
    <mergeCell ref="N6:O6"/>
    <mergeCell ref="H20:I20"/>
    <mergeCell ref="A262:B262"/>
    <mergeCell ref="A260:B260"/>
    <mergeCell ref="A241:B241"/>
    <mergeCell ref="A245:B245"/>
    <mergeCell ref="A248:B248"/>
    <mergeCell ref="A234:B234"/>
    <mergeCell ref="A232:B232"/>
    <mergeCell ref="A235:B235"/>
    <mergeCell ref="A236:B236"/>
    <mergeCell ref="A237:A240"/>
    <mergeCell ref="A208:B208"/>
    <mergeCell ref="A199:B199"/>
    <mergeCell ref="A200:A203"/>
    <mergeCell ref="A195:B195"/>
    <mergeCell ref="A197:B197"/>
    <mergeCell ref="P246:Q246"/>
    <mergeCell ref="A247:B247"/>
    <mergeCell ref="A249:B249"/>
    <mergeCell ref="A250:A253"/>
    <mergeCell ref="A254:B254"/>
    <mergeCell ref="A258:B258"/>
    <mergeCell ref="P408:Q408"/>
    <mergeCell ref="P73:Q73"/>
    <mergeCell ref="A187:A190"/>
    <mergeCell ref="A191:B191"/>
    <mergeCell ref="P196:Q196"/>
    <mergeCell ref="A198:B198"/>
    <mergeCell ref="A223:B223"/>
    <mergeCell ref="A229:B229"/>
    <mergeCell ref="A221:B221"/>
    <mergeCell ref="A224:B224"/>
    <mergeCell ref="A225:B225"/>
    <mergeCell ref="A226:A228"/>
    <mergeCell ref="A212:B212"/>
    <mergeCell ref="A217:B217"/>
    <mergeCell ref="A210:B210"/>
    <mergeCell ref="A211:B211"/>
    <mergeCell ref="A213:A216"/>
    <mergeCell ref="A204:B204"/>
    <mergeCell ref="A307:B307"/>
    <mergeCell ref="A308:B308"/>
    <mergeCell ref="A309:A311"/>
    <mergeCell ref="A312:B312"/>
    <mergeCell ref="A315:B315"/>
    <mergeCell ref="P316:Q316"/>
    <mergeCell ref="A306:B306"/>
    <mergeCell ref="P294:Q294"/>
    <mergeCell ref="A297:B297"/>
    <mergeCell ref="A298:A300"/>
    <mergeCell ref="A301:B301"/>
    <mergeCell ref="A304:B304"/>
    <mergeCell ref="A295:B295"/>
    <mergeCell ref="A296:B296"/>
    <mergeCell ref="A328:B328"/>
    <mergeCell ref="A329:B329"/>
    <mergeCell ref="A330:B330"/>
    <mergeCell ref="A331:A333"/>
    <mergeCell ref="A334:B334"/>
    <mergeCell ref="A337:B337"/>
    <mergeCell ref="A317:B317"/>
    <mergeCell ref="A318:B318"/>
    <mergeCell ref="A319:B319"/>
    <mergeCell ref="A320:A322"/>
    <mergeCell ref="A323:B323"/>
    <mergeCell ref="A326:B326"/>
    <mergeCell ref="A350:B350"/>
    <mergeCell ref="A351:B351"/>
    <mergeCell ref="A352:B352"/>
    <mergeCell ref="A353:A356"/>
    <mergeCell ref="A357:B357"/>
    <mergeCell ref="A361:B361"/>
    <mergeCell ref="A339:B339"/>
    <mergeCell ref="A340:B340"/>
    <mergeCell ref="A341:B341"/>
    <mergeCell ref="A342:A344"/>
    <mergeCell ref="A345:B345"/>
    <mergeCell ref="A348:B348"/>
    <mergeCell ref="P375:Q375"/>
    <mergeCell ref="A409:B409"/>
    <mergeCell ref="A410:B410"/>
    <mergeCell ref="A411:B411"/>
    <mergeCell ref="A412:A414"/>
    <mergeCell ref="A415:B415"/>
    <mergeCell ref="A363:B363"/>
    <mergeCell ref="A364:B364"/>
    <mergeCell ref="A365:B365"/>
    <mergeCell ref="A366:A369"/>
    <mergeCell ref="A370:B370"/>
    <mergeCell ref="A374:B374"/>
    <mergeCell ref="A376:B376"/>
    <mergeCell ref="A377:B377"/>
    <mergeCell ref="A378:B378"/>
    <mergeCell ref="A379:A381"/>
    <mergeCell ref="A382:B382"/>
    <mergeCell ref="A385:B385"/>
    <mergeCell ref="A398:B398"/>
    <mergeCell ref="A399:B399"/>
    <mergeCell ref="A400:B400"/>
    <mergeCell ref="A401:A403"/>
    <mergeCell ref="A404:B404"/>
    <mergeCell ref="A407:B407"/>
    <mergeCell ref="A429:B429"/>
    <mergeCell ref="A431:B431"/>
    <mergeCell ref="A432:B432"/>
    <mergeCell ref="A433:B433"/>
    <mergeCell ref="A434:A436"/>
    <mergeCell ref="A437:B437"/>
    <mergeCell ref="A418:B418"/>
    <mergeCell ref="A420:B420"/>
    <mergeCell ref="A421:B421"/>
    <mergeCell ref="A422:B422"/>
    <mergeCell ref="A423:A425"/>
    <mergeCell ref="A426:B426"/>
    <mergeCell ref="A451:B451"/>
    <mergeCell ref="P452:Q452"/>
    <mergeCell ref="A453:B453"/>
    <mergeCell ref="A454:B454"/>
    <mergeCell ref="A455:B455"/>
    <mergeCell ref="A456:A458"/>
    <mergeCell ref="A440:B440"/>
    <mergeCell ref="A442:B442"/>
    <mergeCell ref="A443:B443"/>
    <mergeCell ref="A444:B444"/>
    <mergeCell ref="A445:A447"/>
    <mergeCell ref="A448:B448"/>
    <mergeCell ref="A470:B470"/>
    <mergeCell ref="A473:B473"/>
    <mergeCell ref="A475:B475"/>
    <mergeCell ref="A476:B476"/>
    <mergeCell ref="A477:B477"/>
    <mergeCell ref="A478:A480"/>
    <mergeCell ref="A459:B459"/>
    <mergeCell ref="A462:B462"/>
    <mergeCell ref="A464:B464"/>
    <mergeCell ref="A465:B465"/>
    <mergeCell ref="A466:B466"/>
    <mergeCell ref="A467:A469"/>
    <mergeCell ref="A492:B492"/>
    <mergeCell ref="A495:B495"/>
    <mergeCell ref="P496:Q496"/>
    <mergeCell ref="A497:B497"/>
    <mergeCell ref="A498:B498"/>
    <mergeCell ref="A499:B499"/>
    <mergeCell ref="A481:B481"/>
    <mergeCell ref="A484:B484"/>
    <mergeCell ref="A486:B486"/>
    <mergeCell ref="A487:B487"/>
    <mergeCell ref="A488:B488"/>
    <mergeCell ref="A489:A491"/>
    <mergeCell ref="A511:A513"/>
    <mergeCell ref="A514:B514"/>
    <mergeCell ref="A517:B517"/>
    <mergeCell ref="A519:B519"/>
    <mergeCell ref="A520:B520"/>
    <mergeCell ref="A521:B521"/>
    <mergeCell ref="A500:A502"/>
    <mergeCell ref="A503:B503"/>
    <mergeCell ref="A506:B506"/>
    <mergeCell ref="A508:B508"/>
    <mergeCell ref="A509:B509"/>
    <mergeCell ref="A510:B510"/>
    <mergeCell ref="P540:Q540"/>
    <mergeCell ref="A541:B541"/>
    <mergeCell ref="A542:B542"/>
    <mergeCell ref="A522:A524"/>
    <mergeCell ref="A525:B525"/>
    <mergeCell ref="A528:B528"/>
    <mergeCell ref="A530:B530"/>
    <mergeCell ref="A531:B531"/>
    <mergeCell ref="A532:B532"/>
    <mergeCell ref="A543:B543"/>
    <mergeCell ref="A544:A546"/>
    <mergeCell ref="A547:B547"/>
    <mergeCell ref="A550:B550"/>
    <mergeCell ref="A552:B552"/>
    <mergeCell ref="A553:B553"/>
    <mergeCell ref="A533:A535"/>
    <mergeCell ref="A536:B536"/>
    <mergeCell ref="A539:B539"/>
    <mergeCell ref="A565:B565"/>
    <mergeCell ref="A566:A568"/>
    <mergeCell ref="A569:B569"/>
    <mergeCell ref="A572:B572"/>
    <mergeCell ref="A574:B574"/>
    <mergeCell ref="A575:B575"/>
    <mergeCell ref="A554:B554"/>
    <mergeCell ref="A555:A557"/>
    <mergeCell ref="A558:B558"/>
    <mergeCell ref="A561:B561"/>
    <mergeCell ref="A563:B563"/>
    <mergeCell ref="A564:B564"/>
    <mergeCell ref="A587:B587"/>
    <mergeCell ref="A588:A591"/>
    <mergeCell ref="A592:B592"/>
    <mergeCell ref="A596:B596"/>
    <mergeCell ref="A576:B576"/>
    <mergeCell ref="A577:A579"/>
    <mergeCell ref="A580:B580"/>
    <mergeCell ref="A583:B583"/>
    <mergeCell ref="A585:B585"/>
    <mergeCell ref="A586:B586"/>
    <mergeCell ref="D9:E9"/>
    <mergeCell ref="F9:G9"/>
    <mergeCell ref="D10:E10"/>
    <mergeCell ref="F10:G10"/>
    <mergeCell ref="D11:E11"/>
    <mergeCell ref="F11:G11"/>
    <mergeCell ref="D12:E12"/>
    <mergeCell ref="F12:G12"/>
    <mergeCell ref="H6:I6"/>
    <mergeCell ref="J6:K6"/>
    <mergeCell ref="H7:I7"/>
    <mergeCell ref="J7:K7"/>
    <mergeCell ref="J8:K8"/>
    <mergeCell ref="H9:I9"/>
    <mergeCell ref="J9:K9"/>
    <mergeCell ref="H11:I11"/>
    <mergeCell ref="J11:K11"/>
    <mergeCell ref="H12:I12"/>
    <mergeCell ref="J12:K12"/>
    <mergeCell ref="L9:M9"/>
    <mergeCell ref="N9:O9"/>
    <mergeCell ref="L11:M11"/>
    <mergeCell ref="N11:O11"/>
    <mergeCell ref="L12:M12"/>
    <mergeCell ref="N12:O12"/>
    <mergeCell ref="L13:M13"/>
    <mergeCell ref="N13:O13"/>
    <mergeCell ref="L14:M14"/>
    <mergeCell ref="N14:O14"/>
    <mergeCell ref="L15:M15"/>
    <mergeCell ref="N15:O15"/>
    <mergeCell ref="L16:M16"/>
    <mergeCell ref="N16:O16"/>
    <mergeCell ref="L17:M17"/>
    <mergeCell ref="N17:O17"/>
    <mergeCell ref="L18:M18"/>
    <mergeCell ref="N18:O18"/>
    <mergeCell ref="L22:M22"/>
    <mergeCell ref="N22:O22"/>
  </mergeCells>
  <phoneticPr fontId="2"/>
  <pageMargins left="0.70866141732283472" right="0.70866141732283472" top="0.59055118110236227" bottom="0.19685039370078741" header="0.19685039370078741" footer="0.19685039370078741"/>
  <pageSetup paperSize="9" scale="85" fitToHeight="0" orientation="landscape" r:id="rId1"/>
  <headerFooter>
    <oddFooter>&amp;C&amp;P/&amp;N</oddFooter>
  </headerFooter>
  <rowBreaks count="20" manualBreakCount="20">
    <brk id="26" max="16383" man="1"/>
    <brk id="73" max="16" man="1"/>
    <brk id="117" max="16" man="1"/>
    <brk id="161" max="16" man="1"/>
    <brk id="209" max="16" man="1"/>
    <brk id="259" max="16" man="1"/>
    <brk id="305" max="16" man="1"/>
    <brk id="349" max="16" man="1"/>
    <brk id="397" max="16383" man="1"/>
    <brk id="95" max="16383" man="1"/>
    <brk id="139" max="16383" man="1"/>
    <brk id="183" max="16383" man="1"/>
    <brk id="233" max="16383" man="1"/>
    <brk id="283" max="16383" man="1"/>
    <brk id="327" max="16383" man="1"/>
    <brk id="375" max="16" man="1"/>
    <brk id="441" max="16" man="1"/>
    <brk id="485" max="16" man="1"/>
    <brk id="529" max="16" man="1"/>
    <brk id="573"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2"/>
  <sheetViews>
    <sheetView view="pageBreakPreview" zoomScale="90" zoomScaleNormal="100" zoomScaleSheetLayoutView="90" workbookViewId="0">
      <selection activeCell="D373" sqref="D373"/>
    </sheetView>
  </sheetViews>
  <sheetFormatPr defaultRowHeight="13.5" x14ac:dyDescent="0.15"/>
  <cols>
    <col min="1" max="1" width="13" style="1" bestFit="1" customWidth="1"/>
    <col min="2" max="2" width="9.625" style="1" customWidth="1"/>
    <col min="3" max="3" width="5.25" style="1" bestFit="1" customWidth="1"/>
    <col min="4" max="7" width="9.125" style="1" bestFit="1" customWidth="1"/>
    <col min="8" max="9" width="9.25" style="1" bestFit="1" customWidth="1"/>
    <col min="10" max="16" width="9.125" style="1" bestFit="1" customWidth="1"/>
    <col min="17" max="18" width="10.375" style="1" bestFit="1" customWidth="1"/>
    <col min="19" max="16384" width="9" style="1"/>
  </cols>
  <sheetData>
    <row r="1" spans="1:25" ht="17.25" x14ac:dyDescent="0.15">
      <c r="A1" s="7" t="s">
        <v>151</v>
      </c>
      <c r="B1" s="6"/>
      <c r="C1" s="6"/>
      <c r="D1" s="6"/>
      <c r="E1" s="6"/>
      <c r="F1" s="6"/>
      <c r="G1" s="6"/>
      <c r="H1" s="6"/>
      <c r="I1" s="6"/>
      <c r="J1" s="6"/>
      <c r="K1" s="6"/>
      <c r="L1" s="6"/>
      <c r="M1" s="6"/>
      <c r="N1" s="6"/>
      <c r="O1" s="6"/>
      <c r="P1" s="6"/>
      <c r="Q1" s="6"/>
      <c r="S1" s="53"/>
    </row>
    <row r="2" spans="1:25" ht="30" customHeight="1" x14ac:dyDescent="0.3">
      <c r="A2" s="316" t="s">
        <v>14</v>
      </c>
      <c r="B2" s="316"/>
      <c r="C2" s="55" t="str">
        <f>'内訳書(一括落札)'!$C$2</f>
        <v>　本庁舎等95施設電力調達</v>
      </c>
      <c r="D2" s="11"/>
      <c r="E2" s="11"/>
      <c r="F2" s="11"/>
      <c r="G2" s="11"/>
      <c r="H2" s="10"/>
      <c r="I2" s="10"/>
      <c r="J2" s="10"/>
      <c r="K2" s="10"/>
      <c r="L2" s="10"/>
      <c r="M2" s="10"/>
      <c r="N2" s="51"/>
      <c r="O2" s="51"/>
      <c r="P2" s="51"/>
      <c r="Q2" s="51"/>
      <c r="R2" s="52"/>
      <c r="S2" s="52"/>
      <c r="T2" s="52"/>
      <c r="U2" s="52"/>
      <c r="V2" s="52"/>
      <c r="W2" s="52"/>
      <c r="X2" s="52"/>
      <c r="Y2" s="52"/>
    </row>
    <row r="3" spans="1:25" ht="28.5" customHeight="1" x14ac:dyDescent="0.15">
      <c r="A3" s="54" t="s">
        <v>15</v>
      </c>
      <c r="B3" s="317" t="s">
        <v>16</v>
      </c>
      <c r="C3" s="317"/>
      <c r="D3" s="318"/>
      <c r="E3" s="318"/>
      <c r="F3" s="318"/>
      <c r="G3" s="318"/>
      <c r="H3" s="318"/>
      <c r="J3" s="325" t="s">
        <v>148</v>
      </c>
      <c r="K3" s="325"/>
      <c r="L3" s="310" t="str">
        <f>IFERROR(IF(SUM(Q37,Q48,Q59,Q70,Q81,Q92,Q103,Q114,Q125,Q136,Q147,Q158,Q169,Q180,Q191,Q202,Q213,Q224,Q235,Q246,Q257,Q268,Q279,Q290,Q301,Q312,Q323,Q334,Q345,Q356,Q367,Q378,Q389,Q400,Q411,Q422,Q433,Q444,Q455,Q466,Q477,Q488)=0,"",SUM(Q37,Q48,Q59,Q70,Q81,Q92,Q103,Q114,Q125,Q136,Q147,Q158,Q169,Q180,Q191,Q202,Q213,Q224,Q235,Q246,Q257,Q268,Q279,Q290,Q301,Q312,Q323,Q334,Q345,Q356,Q367,Q378,Q389,Q400,Q411,Q422,Q433,Q444,Q455,Q466,Q477,Q488)),"")</f>
        <v/>
      </c>
      <c r="M3" s="310"/>
      <c r="N3" s="310"/>
      <c r="O3" s="310"/>
      <c r="P3" s="324"/>
      <c r="Q3" s="324"/>
    </row>
    <row r="4" spans="1:25" ht="30.75" customHeight="1" x14ac:dyDescent="0.15">
      <c r="A4" s="9"/>
      <c r="B4" s="317" t="s">
        <v>17</v>
      </c>
      <c r="C4" s="317"/>
      <c r="D4" s="319"/>
      <c r="E4" s="319"/>
      <c r="F4" s="319"/>
      <c r="G4" s="319"/>
      <c r="H4" s="13" t="s">
        <v>19</v>
      </c>
      <c r="J4" s="325"/>
      <c r="K4" s="325"/>
      <c r="L4" s="310"/>
      <c r="M4" s="310"/>
      <c r="N4" s="310"/>
      <c r="O4" s="310"/>
      <c r="P4" s="324"/>
      <c r="Q4" s="324"/>
    </row>
    <row r="5" spans="1:25" ht="14.25" x14ac:dyDescent="0.15">
      <c r="A5" s="8"/>
      <c r="B5" s="8"/>
      <c r="C5" s="8"/>
      <c r="D5" s="8"/>
      <c r="E5" s="8"/>
      <c r="F5" s="8"/>
      <c r="G5" s="8"/>
      <c r="H5" s="8"/>
      <c r="I5" s="8"/>
      <c r="J5" s="320"/>
      <c r="K5" s="320"/>
      <c r="L5" s="320"/>
      <c r="M5" s="320"/>
      <c r="N5" s="320"/>
      <c r="O5" s="320"/>
      <c r="P5" s="320"/>
      <c r="Q5" s="320"/>
    </row>
    <row r="6" spans="1:25" ht="29.25" customHeight="1" x14ac:dyDescent="0.15">
      <c r="A6" s="8"/>
      <c r="B6" s="8"/>
      <c r="C6" s="8"/>
      <c r="D6" s="321" t="s">
        <v>106</v>
      </c>
      <c r="E6" s="322"/>
      <c r="F6" s="310" t="str">
        <f>IFERROR(IF(Q37=0,"",Q37),"")</f>
        <v/>
      </c>
      <c r="G6" s="310"/>
      <c r="H6" s="281" t="s">
        <v>120</v>
      </c>
      <c r="I6" s="309"/>
      <c r="J6" s="310" t="str">
        <f>IFERROR(IF(Q191=0,"",Q191),"")</f>
        <v/>
      </c>
      <c r="K6" s="310"/>
      <c r="L6" s="281" t="s">
        <v>134</v>
      </c>
      <c r="M6" s="309"/>
      <c r="N6" s="310" t="str">
        <f>IFERROR(IF(Q345=0,"",Q345),"")</f>
        <v/>
      </c>
      <c r="O6" s="310"/>
      <c r="P6" s="65"/>
      <c r="Q6" s="65"/>
    </row>
    <row r="7" spans="1:25" ht="29.25" customHeight="1" x14ac:dyDescent="0.15">
      <c r="A7" s="8"/>
      <c r="B7" s="8"/>
      <c r="C7" s="8"/>
      <c r="D7" s="281" t="s">
        <v>107</v>
      </c>
      <c r="E7" s="309"/>
      <c r="F7" s="310" t="str">
        <f>IFERROR(IF(Q48=0,"",Q48),"")</f>
        <v/>
      </c>
      <c r="G7" s="310"/>
      <c r="H7" s="281" t="s">
        <v>121</v>
      </c>
      <c r="I7" s="309"/>
      <c r="J7" s="310" t="str">
        <f>IFERROR(IF(Q202=0,"",Q202),"")</f>
        <v/>
      </c>
      <c r="K7" s="310"/>
      <c r="L7" s="281" t="s">
        <v>135</v>
      </c>
      <c r="M7" s="309"/>
      <c r="N7" s="310" t="str">
        <f>IFERROR(IF(Q356=0,"",Q356),"")</f>
        <v/>
      </c>
      <c r="O7" s="310"/>
      <c r="P7" s="65"/>
      <c r="Q7" s="65"/>
    </row>
    <row r="8" spans="1:25" ht="29.25" customHeight="1" x14ac:dyDescent="0.15">
      <c r="A8" s="8"/>
      <c r="B8" s="8"/>
      <c r="C8" s="8"/>
      <c r="D8" s="281" t="s">
        <v>108</v>
      </c>
      <c r="E8" s="309"/>
      <c r="F8" s="310" t="str">
        <f>IFERROR(IF(Q59=0,"",Q59),"")</f>
        <v/>
      </c>
      <c r="G8" s="310"/>
      <c r="H8" s="281" t="s">
        <v>122</v>
      </c>
      <c r="I8" s="309"/>
      <c r="J8" s="310" t="str">
        <f>IFERROR(IF(Q213=0,"",Q213),"")</f>
        <v/>
      </c>
      <c r="K8" s="310"/>
      <c r="L8" s="281" t="s">
        <v>136</v>
      </c>
      <c r="M8" s="309"/>
      <c r="N8" s="310" t="str">
        <f>IFERROR(IF(Q367=0,"",Q367),"")</f>
        <v/>
      </c>
      <c r="O8" s="310"/>
      <c r="P8" s="65"/>
      <c r="Q8" s="65"/>
    </row>
    <row r="9" spans="1:25" ht="29.25" customHeight="1" x14ac:dyDescent="0.15">
      <c r="A9" s="8"/>
      <c r="B9" s="8"/>
      <c r="C9" s="8"/>
      <c r="D9" s="281" t="s">
        <v>109</v>
      </c>
      <c r="E9" s="309"/>
      <c r="F9" s="310" t="str">
        <f>IFERROR(IF(Q70=0,"",Q70),"")</f>
        <v/>
      </c>
      <c r="G9" s="310"/>
      <c r="H9" s="281" t="s">
        <v>123</v>
      </c>
      <c r="I9" s="309"/>
      <c r="J9" s="310" t="str">
        <f>IFERROR(IF(Q224=0,"",Q224),"")</f>
        <v/>
      </c>
      <c r="K9" s="310"/>
      <c r="L9" s="281" t="s">
        <v>137</v>
      </c>
      <c r="M9" s="309"/>
      <c r="N9" s="310" t="str">
        <f>IFERROR(IF(Q378=0,"",Q378),"")</f>
        <v/>
      </c>
      <c r="O9" s="310"/>
      <c r="P9" s="65"/>
      <c r="Q9" s="65"/>
    </row>
    <row r="10" spans="1:25" ht="29.25" customHeight="1" x14ac:dyDescent="0.15">
      <c r="A10" s="8"/>
      <c r="B10" s="8"/>
      <c r="C10" s="8"/>
      <c r="D10" s="281" t="s">
        <v>110</v>
      </c>
      <c r="E10" s="309"/>
      <c r="F10" s="310" t="str">
        <f>IFERROR(IF(Q81=0,"",Q81),"")</f>
        <v/>
      </c>
      <c r="G10" s="310"/>
      <c r="H10" s="281" t="s">
        <v>124</v>
      </c>
      <c r="I10" s="309"/>
      <c r="J10" s="310" t="str">
        <f>IFERROR(IF(Q235=0,"",Q235),"")</f>
        <v/>
      </c>
      <c r="K10" s="310"/>
      <c r="L10" s="281" t="s">
        <v>138</v>
      </c>
      <c r="M10" s="309"/>
      <c r="N10" s="310" t="str">
        <f>IFERROR(IF(Q389=0,"",Q389),"")</f>
        <v/>
      </c>
      <c r="O10" s="310"/>
      <c r="P10" s="65"/>
      <c r="Q10" s="65"/>
    </row>
    <row r="11" spans="1:25" ht="29.25" customHeight="1" x14ac:dyDescent="0.15">
      <c r="A11" s="8"/>
      <c r="B11" s="8"/>
      <c r="C11" s="8"/>
      <c r="D11" s="281" t="s">
        <v>111</v>
      </c>
      <c r="E11" s="309"/>
      <c r="F11" s="310" t="str">
        <f>IFERROR(IF(Q92=0,"",Q92),"")</f>
        <v/>
      </c>
      <c r="G11" s="310"/>
      <c r="H11" s="281" t="s">
        <v>125</v>
      </c>
      <c r="I11" s="309"/>
      <c r="J11" s="310" t="str">
        <f>IFERROR(IF(Q246=0,"",Q246),"")</f>
        <v/>
      </c>
      <c r="K11" s="310"/>
      <c r="L11" s="281" t="s">
        <v>139</v>
      </c>
      <c r="M11" s="309"/>
      <c r="N11" s="310" t="str">
        <f>IFERROR(IF(Q400=0,"",Q400),"")</f>
        <v/>
      </c>
      <c r="O11" s="310"/>
      <c r="P11" s="65"/>
      <c r="Q11" s="65"/>
    </row>
    <row r="12" spans="1:25" ht="29.25" customHeight="1" x14ac:dyDescent="0.15">
      <c r="A12" s="8"/>
      <c r="B12" s="8"/>
      <c r="C12" s="8"/>
      <c r="D12" s="281" t="s">
        <v>112</v>
      </c>
      <c r="E12" s="309"/>
      <c r="F12" s="310" t="str">
        <f>IFERROR(IF(Q103=0,"",Q103),"")</f>
        <v/>
      </c>
      <c r="G12" s="310"/>
      <c r="H12" s="281" t="s">
        <v>126</v>
      </c>
      <c r="I12" s="309"/>
      <c r="J12" s="310" t="str">
        <f>IFERROR(IF(Q257=0,"",Q257),"")</f>
        <v/>
      </c>
      <c r="K12" s="310"/>
      <c r="L12" s="281" t="s">
        <v>140</v>
      </c>
      <c r="M12" s="309"/>
      <c r="N12" s="310" t="str">
        <f>IFERROR(IF(Q411=0,"",Q411),"")</f>
        <v/>
      </c>
      <c r="O12" s="310"/>
      <c r="P12" s="65"/>
      <c r="Q12" s="65"/>
    </row>
    <row r="13" spans="1:25" ht="29.25" customHeight="1" x14ac:dyDescent="0.15">
      <c r="A13" s="8"/>
      <c r="B13" s="8"/>
      <c r="C13" s="8"/>
      <c r="D13" s="281" t="s">
        <v>113</v>
      </c>
      <c r="E13" s="309"/>
      <c r="F13" s="310" t="str">
        <f>IFERROR(IF(Q114=0,"",Q114),"")</f>
        <v/>
      </c>
      <c r="G13" s="310"/>
      <c r="H13" s="281" t="s">
        <v>127</v>
      </c>
      <c r="I13" s="309"/>
      <c r="J13" s="310" t="str">
        <f>IFERROR(IF(Q268=0,"",Q268),"")</f>
        <v/>
      </c>
      <c r="K13" s="310"/>
      <c r="L13" s="281" t="s">
        <v>141</v>
      </c>
      <c r="M13" s="309"/>
      <c r="N13" s="310" t="str">
        <f>IFERROR(IF(Q422=0,"",Q422),"")</f>
        <v/>
      </c>
      <c r="O13" s="310"/>
      <c r="P13" s="65"/>
      <c r="Q13" s="65"/>
    </row>
    <row r="14" spans="1:25" ht="29.25" customHeight="1" x14ac:dyDescent="0.15">
      <c r="A14" s="8"/>
      <c r="B14" s="8"/>
      <c r="C14" s="8"/>
      <c r="D14" s="281" t="s">
        <v>114</v>
      </c>
      <c r="E14" s="309"/>
      <c r="F14" s="310" t="str">
        <f>IFERROR(IF(Q125=0,"",Q125),"")</f>
        <v/>
      </c>
      <c r="G14" s="310"/>
      <c r="H14" s="281" t="s">
        <v>128</v>
      </c>
      <c r="I14" s="309"/>
      <c r="J14" s="310" t="str">
        <f>IFERROR(IF(Q279=0,"",Q279),"")</f>
        <v/>
      </c>
      <c r="K14" s="310"/>
      <c r="L14" s="281" t="s">
        <v>142</v>
      </c>
      <c r="M14" s="309"/>
      <c r="N14" s="310" t="str">
        <f>IFERROR(IF(Q433=0,"",Q433),"")</f>
        <v/>
      </c>
      <c r="O14" s="310"/>
      <c r="P14" s="65"/>
      <c r="Q14" s="65"/>
    </row>
    <row r="15" spans="1:25" ht="29.25" customHeight="1" x14ac:dyDescent="0.15">
      <c r="A15" s="8"/>
      <c r="B15" s="8"/>
      <c r="C15" s="8"/>
      <c r="D15" s="281" t="s">
        <v>115</v>
      </c>
      <c r="E15" s="309"/>
      <c r="F15" s="310" t="str">
        <f>IFERROR(IF(Q136=0,"",Q136),"")</f>
        <v/>
      </c>
      <c r="G15" s="310"/>
      <c r="H15" s="281" t="s">
        <v>129</v>
      </c>
      <c r="I15" s="309"/>
      <c r="J15" s="310" t="str">
        <f>IFERROR(IF(Q290=0,"",Q290),"")</f>
        <v/>
      </c>
      <c r="K15" s="310"/>
      <c r="L15" s="281" t="s">
        <v>143</v>
      </c>
      <c r="M15" s="309"/>
      <c r="N15" s="310" t="str">
        <f>IFERROR(IF(Q444=0,"",Q444),"")</f>
        <v/>
      </c>
      <c r="O15" s="310"/>
      <c r="P15" s="65"/>
      <c r="Q15" s="65"/>
    </row>
    <row r="16" spans="1:25" ht="29.25" customHeight="1" x14ac:dyDescent="0.15">
      <c r="A16" s="8"/>
      <c r="B16" s="8"/>
      <c r="C16" s="8"/>
      <c r="D16" s="281" t="s">
        <v>116</v>
      </c>
      <c r="E16" s="309"/>
      <c r="F16" s="310" t="str">
        <f>IFERROR(IF(Q147=0,"",Q147),"")</f>
        <v/>
      </c>
      <c r="G16" s="310"/>
      <c r="H16" s="281" t="s">
        <v>130</v>
      </c>
      <c r="I16" s="309"/>
      <c r="J16" s="310" t="str">
        <f>IFERROR(IF(Q301=0,"",Q301),"")</f>
        <v/>
      </c>
      <c r="K16" s="310"/>
      <c r="L16" s="281" t="s">
        <v>144</v>
      </c>
      <c r="M16" s="309"/>
      <c r="N16" s="310" t="str">
        <f>IFERROR(IF(Q455=0,"",Q455),"")</f>
        <v/>
      </c>
      <c r="O16" s="310"/>
      <c r="P16" s="65"/>
      <c r="Q16" s="65"/>
    </row>
    <row r="17" spans="1:20" ht="29.25" customHeight="1" x14ac:dyDescent="0.15">
      <c r="A17" s="8"/>
      <c r="B17" s="8"/>
      <c r="C17" s="8"/>
      <c r="D17" s="281" t="s">
        <v>117</v>
      </c>
      <c r="E17" s="309"/>
      <c r="F17" s="310" t="str">
        <f>IFERROR(IF(Q158=0,"",Q158),"")</f>
        <v/>
      </c>
      <c r="G17" s="310"/>
      <c r="H17" s="281" t="s">
        <v>131</v>
      </c>
      <c r="I17" s="309"/>
      <c r="J17" s="310" t="str">
        <f>IFERROR(IF(Q312=0,"",Q312),"")</f>
        <v/>
      </c>
      <c r="K17" s="310"/>
      <c r="L17" s="281" t="s">
        <v>145</v>
      </c>
      <c r="M17" s="309"/>
      <c r="N17" s="310" t="str">
        <f>IFERROR(IF(Q466=0,"",Q466),"")</f>
        <v/>
      </c>
      <c r="O17" s="310"/>
      <c r="P17" s="65"/>
      <c r="Q17" s="65"/>
    </row>
    <row r="18" spans="1:20" ht="29.25" customHeight="1" x14ac:dyDescent="0.15">
      <c r="A18" s="8"/>
      <c r="B18" s="8"/>
      <c r="C18" s="8"/>
      <c r="D18" s="281" t="s">
        <v>118</v>
      </c>
      <c r="E18" s="309"/>
      <c r="F18" s="310" t="str">
        <f>IFERROR(IF(Q169=0,"",Q169),"")</f>
        <v/>
      </c>
      <c r="G18" s="310"/>
      <c r="H18" s="281" t="s">
        <v>132</v>
      </c>
      <c r="I18" s="309"/>
      <c r="J18" s="310" t="str">
        <f>IFERROR(IF(Q323=0,"",Q323),"")</f>
        <v/>
      </c>
      <c r="K18" s="310"/>
      <c r="L18" s="281" t="s">
        <v>146</v>
      </c>
      <c r="M18" s="309"/>
      <c r="N18" s="310" t="str">
        <f>IFERROR(IF(Q477=0,"",Q477),"")</f>
        <v/>
      </c>
      <c r="O18" s="310"/>
      <c r="P18" s="65"/>
      <c r="Q18" s="65"/>
    </row>
    <row r="19" spans="1:20" ht="29.25" customHeight="1" x14ac:dyDescent="0.15">
      <c r="A19" s="8"/>
      <c r="B19" s="8"/>
      <c r="C19" s="8"/>
      <c r="D19" s="281" t="s">
        <v>119</v>
      </c>
      <c r="E19" s="309"/>
      <c r="F19" s="310" t="str">
        <f>IFERROR(IF(Q180=0,"",Q180),"")</f>
        <v/>
      </c>
      <c r="G19" s="310"/>
      <c r="H19" s="281" t="s">
        <v>133</v>
      </c>
      <c r="I19" s="309"/>
      <c r="J19" s="310" t="str">
        <f>IFERROR(IF(Q334=0,"",Q334),"")</f>
        <v/>
      </c>
      <c r="K19" s="310"/>
      <c r="L19" s="281" t="s">
        <v>147</v>
      </c>
      <c r="M19" s="309"/>
      <c r="N19" s="310" t="str">
        <f>IFERROR(IF(Q488=0,"",Q488),"")</f>
        <v/>
      </c>
      <c r="O19" s="310"/>
      <c r="P19" s="65"/>
      <c r="Q19" s="65"/>
    </row>
    <row r="20" spans="1:20" ht="14.25" x14ac:dyDescent="0.15">
      <c r="A20" s="8"/>
      <c r="B20" s="8"/>
      <c r="C20" s="8"/>
      <c r="D20" s="311" t="s">
        <v>156</v>
      </c>
      <c r="E20" s="311"/>
      <c r="F20" s="311"/>
      <c r="G20" s="311"/>
      <c r="H20" s="311"/>
      <c r="I20" s="311"/>
      <c r="J20" s="311"/>
      <c r="K20" s="311"/>
      <c r="L20" s="311"/>
      <c r="M20" s="311"/>
      <c r="N20" s="311"/>
      <c r="O20" s="311"/>
      <c r="P20" s="66"/>
      <c r="Q20" s="66"/>
    </row>
    <row r="21" spans="1:20" ht="14.25" x14ac:dyDescent="0.15">
      <c r="A21" s="8"/>
      <c r="B21" s="8"/>
      <c r="C21" s="8"/>
      <c r="D21" s="311" t="s">
        <v>150</v>
      </c>
      <c r="E21" s="311"/>
      <c r="F21" s="311"/>
      <c r="G21" s="311"/>
      <c r="H21" s="311"/>
      <c r="I21" s="311"/>
      <c r="J21" s="311"/>
      <c r="K21" s="311"/>
      <c r="L21" s="311"/>
      <c r="M21" s="311"/>
      <c r="N21" s="311"/>
      <c r="O21" s="311"/>
      <c r="P21" s="66"/>
      <c r="Q21" s="66"/>
    </row>
    <row r="22" spans="1:20" ht="14.25" x14ac:dyDescent="0.15">
      <c r="A22" s="8"/>
      <c r="B22" s="8"/>
      <c r="C22" s="8"/>
      <c r="D22" s="312" t="s">
        <v>155</v>
      </c>
      <c r="E22" s="312"/>
      <c r="F22" s="312"/>
      <c r="G22" s="312"/>
      <c r="H22" s="312"/>
      <c r="I22" s="312"/>
      <c r="J22" s="312"/>
      <c r="K22" s="312"/>
      <c r="L22" s="312"/>
      <c r="M22" s="312"/>
      <c r="N22" s="312"/>
      <c r="O22" s="312"/>
      <c r="P22" s="68"/>
      <c r="Q22" s="68"/>
    </row>
    <row r="23" spans="1:20" ht="14.25" customHeight="1" x14ac:dyDescent="0.15">
      <c r="A23" s="8"/>
      <c r="B23" s="8"/>
      <c r="C23" s="8"/>
      <c r="D23" s="312" t="s">
        <v>154</v>
      </c>
      <c r="E23" s="312"/>
      <c r="F23" s="312"/>
      <c r="G23" s="312"/>
      <c r="H23" s="312"/>
      <c r="I23" s="312"/>
      <c r="J23" s="312"/>
      <c r="K23" s="312"/>
      <c r="L23" s="312"/>
      <c r="M23" s="312"/>
      <c r="N23" s="312"/>
      <c r="O23" s="312"/>
      <c r="P23" s="68"/>
      <c r="Q23" s="68"/>
    </row>
    <row r="24" spans="1:20" ht="17.25" customHeight="1" x14ac:dyDescent="0.15">
      <c r="A24" s="8"/>
      <c r="B24" s="8"/>
      <c r="C24" s="8"/>
      <c r="D24" s="312"/>
      <c r="E24" s="312"/>
      <c r="F24" s="312"/>
      <c r="G24" s="312"/>
      <c r="H24" s="312"/>
      <c r="I24" s="312"/>
      <c r="J24" s="312"/>
      <c r="K24" s="312"/>
      <c r="L24" s="312"/>
      <c r="M24" s="312"/>
      <c r="N24" s="312"/>
      <c r="O24" s="312"/>
      <c r="P24" s="313"/>
      <c r="Q24" s="313"/>
    </row>
    <row r="25" spans="1:20" ht="18" customHeight="1" x14ac:dyDescent="0.15">
      <c r="A25" s="9" t="s">
        <v>11</v>
      </c>
      <c r="B25" s="8"/>
      <c r="C25" s="8"/>
      <c r="D25" s="8"/>
      <c r="E25" s="8"/>
      <c r="F25" s="8"/>
      <c r="G25" s="8"/>
      <c r="H25" s="8"/>
      <c r="I25" s="8"/>
      <c r="J25" s="8"/>
      <c r="K25" s="8"/>
      <c r="L25" s="8"/>
      <c r="M25" s="8"/>
      <c r="N25" s="8"/>
      <c r="O25" s="8"/>
      <c r="P25" s="8"/>
      <c r="Q25" s="8"/>
    </row>
    <row r="26" spans="1:20" x14ac:dyDescent="0.15">
      <c r="A26" s="12" t="s">
        <v>20</v>
      </c>
      <c r="B26" s="3"/>
      <c r="C26" s="3"/>
      <c r="D26" s="3"/>
      <c r="E26" s="4"/>
      <c r="F26" s="4"/>
      <c r="G26" s="4"/>
      <c r="H26" s="4"/>
      <c r="I26" s="4"/>
      <c r="J26" s="4"/>
      <c r="K26" s="4"/>
      <c r="L26" s="4"/>
      <c r="M26" s="4"/>
      <c r="N26" s="4"/>
      <c r="O26" s="4"/>
      <c r="P26" s="4"/>
      <c r="Q26" s="5"/>
    </row>
    <row r="27" spans="1:20" x14ac:dyDescent="0.15">
      <c r="A27" s="56"/>
    </row>
    <row r="28" spans="1:20" x14ac:dyDescent="0.15">
      <c r="A28" s="301" t="s">
        <v>59</v>
      </c>
      <c r="B28" s="302"/>
      <c r="C28" s="14" t="s">
        <v>2</v>
      </c>
      <c r="D28" s="14" t="s">
        <v>10</v>
      </c>
      <c r="E28" s="84" t="str">
        <f>'内訳書(一括落札)'!E322</f>
        <v>2021/10</v>
      </c>
      <c r="F28" s="84" t="str">
        <f>'内訳書(一括落札)'!F322</f>
        <v>2021/11</v>
      </c>
      <c r="G28" s="84" t="str">
        <f>'内訳書(一括落札)'!G322</f>
        <v>2021/12</v>
      </c>
      <c r="H28" s="84" t="str">
        <f>'内訳書(一括落札)'!H322</f>
        <v>2022/1</v>
      </c>
      <c r="I28" s="84" t="str">
        <f>'内訳書(一括落札)'!I322</f>
        <v>2022/2</v>
      </c>
      <c r="J28" s="84" t="str">
        <f>'内訳書(一括落札)'!J322</f>
        <v>2022/3</v>
      </c>
      <c r="K28" s="84" t="str">
        <f>'内訳書(一括落札)'!K322</f>
        <v>2022/4</v>
      </c>
      <c r="L28" s="84" t="str">
        <f>'内訳書(一括落札)'!L322</f>
        <v>2022/5</v>
      </c>
      <c r="M28" s="84" t="str">
        <f>'内訳書(一括落札)'!M322</f>
        <v>2022/6</v>
      </c>
      <c r="N28" s="84" t="str">
        <f>'内訳書(一括落札)'!N322</f>
        <v>2022/7</v>
      </c>
      <c r="O28" s="84" t="str">
        <f>'内訳書(一括落札)'!O322</f>
        <v>2022/8</v>
      </c>
      <c r="P28" s="84" t="str">
        <f>'内訳書(一括落札)'!P322</f>
        <v>2022/9</v>
      </c>
      <c r="Q28" s="15" t="s">
        <v>8</v>
      </c>
      <c r="S28" s="126" t="str">
        <f>'内訳書(一括落札)'!Q322</f>
        <v>年間合計</v>
      </c>
    </row>
    <row r="29" spans="1:20" x14ac:dyDescent="0.15">
      <c r="A29" s="299" t="s">
        <v>32</v>
      </c>
      <c r="B29" s="300"/>
      <c r="C29" s="16" t="s">
        <v>33</v>
      </c>
      <c r="D29" s="17"/>
      <c r="E29" s="90">
        <f>'内訳書(一括落札)'!E323</f>
        <v>114</v>
      </c>
      <c r="F29" s="90">
        <f>'内訳書(一括落札)'!F323</f>
        <v>114</v>
      </c>
      <c r="G29" s="90">
        <f>'内訳書(一括落札)'!G323</f>
        <v>114</v>
      </c>
      <c r="H29" s="90">
        <f>'内訳書(一括落札)'!H323</f>
        <v>114</v>
      </c>
      <c r="I29" s="90">
        <f>'内訳書(一括落札)'!I323</f>
        <v>114</v>
      </c>
      <c r="J29" s="90">
        <f>'内訳書(一括落札)'!J323</f>
        <v>114</v>
      </c>
      <c r="K29" s="90">
        <f>'内訳書(一括落札)'!K323</f>
        <v>114</v>
      </c>
      <c r="L29" s="90">
        <f>'内訳書(一括落札)'!L323</f>
        <v>114</v>
      </c>
      <c r="M29" s="90">
        <f>'内訳書(一括落札)'!M323</f>
        <v>114</v>
      </c>
      <c r="N29" s="90">
        <f>'内訳書(一括落札)'!N323</f>
        <v>114</v>
      </c>
      <c r="O29" s="90">
        <f>'内訳書(一括落札)'!O323</f>
        <v>114</v>
      </c>
      <c r="P29" s="90">
        <f>'内訳書(一括落札)'!P323</f>
        <v>114</v>
      </c>
      <c r="Q29" s="18" t="s">
        <v>34</v>
      </c>
      <c r="S29" s="126" t="str">
        <f>'内訳書(一括落札)'!Q323</f>
        <v>-</v>
      </c>
    </row>
    <row r="30" spans="1:20" x14ac:dyDescent="0.15">
      <c r="A30" s="287" t="s">
        <v>1</v>
      </c>
      <c r="B30" s="288"/>
      <c r="C30" s="19" t="s">
        <v>36</v>
      </c>
      <c r="D30" s="20"/>
      <c r="E30" s="91">
        <f>'内訳書(一括落札)'!E324</f>
        <v>100</v>
      </c>
      <c r="F30" s="91">
        <f>'内訳書(一括落札)'!F324</f>
        <v>100</v>
      </c>
      <c r="G30" s="91">
        <f>'内訳書(一括落札)'!G324</f>
        <v>100</v>
      </c>
      <c r="H30" s="91">
        <f>'内訳書(一括落札)'!H324</f>
        <v>100</v>
      </c>
      <c r="I30" s="91">
        <f>'内訳書(一括落札)'!I324</f>
        <v>100</v>
      </c>
      <c r="J30" s="92">
        <f>'内訳書(一括落札)'!J324</f>
        <v>100</v>
      </c>
      <c r="K30" s="91">
        <f>'内訳書(一括落札)'!K324</f>
        <v>100</v>
      </c>
      <c r="L30" s="91">
        <f>'内訳書(一括落札)'!L324</f>
        <v>100</v>
      </c>
      <c r="M30" s="91">
        <f>'内訳書(一括落札)'!M324</f>
        <v>100</v>
      </c>
      <c r="N30" s="91">
        <f>'内訳書(一括落札)'!N324</f>
        <v>100</v>
      </c>
      <c r="O30" s="91">
        <f>'内訳書(一括落札)'!O324</f>
        <v>100</v>
      </c>
      <c r="P30" s="91">
        <f>'内訳書(一括落札)'!P324</f>
        <v>100</v>
      </c>
      <c r="Q30" s="21" t="s">
        <v>34</v>
      </c>
      <c r="S30" s="126" t="str">
        <f>'内訳書(一括落札)'!Q324</f>
        <v>-</v>
      </c>
    </row>
    <row r="31" spans="1:20" x14ac:dyDescent="0.15">
      <c r="A31" s="289" t="s">
        <v>38</v>
      </c>
      <c r="B31" s="22" t="s">
        <v>3</v>
      </c>
      <c r="C31" s="22" t="s">
        <v>40</v>
      </c>
      <c r="D31" s="23"/>
      <c r="E31" s="93">
        <f>'内訳書(一括落札)'!E325</f>
        <v>0</v>
      </c>
      <c r="F31" s="93">
        <f>'内訳書(一括落札)'!F325</f>
        <v>0</v>
      </c>
      <c r="G31" s="93">
        <f>'内訳書(一括落札)'!G325</f>
        <v>0</v>
      </c>
      <c r="H31" s="93">
        <f>'内訳書(一括落札)'!H325</f>
        <v>0</v>
      </c>
      <c r="I31" s="93">
        <f>'内訳書(一括落札)'!I325</f>
        <v>0</v>
      </c>
      <c r="J31" s="93">
        <f>'内訳書(一括落札)'!J325</f>
        <v>0</v>
      </c>
      <c r="K31" s="93">
        <f>'内訳書(一括落札)'!K325</f>
        <v>0</v>
      </c>
      <c r="L31" s="93">
        <f>'内訳書(一括落札)'!L325</f>
        <v>0</v>
      </c>
      <c r="M31" s="93">
        <f>'内訳書(一括落札)'!M325</f>
        <v>0</v>
      </c>
      <c r="N31" s="94">
        <f>'内訳書(一括落札)'!N325</f>
        <v>13000</v>
      </c>
      <c r="O31" s="94">
        <f>'内訳書(一括落札)'!O325</f>
        <v>12000</v>
      </c>
      <c r="P31" s="94">
        <f>'内訳書(一括落札)'!P325</f>
        <v>13000</v>
      </c>
      <c r="Q31" s="21">
        <f>SUM(E31:P31)</f>
        <v>38000</v>
      </c>
      <c r="S31" s="126">
        <f>'内訳書(一括落札)'!Q325</f>
        <v>38000</v>
      </c>
      <c r="T31" s="125">
        <f>Q31-S31</f>
        <v>0</v>
      </c>
    </row>
    <row r="32" spans="1:20" x14ac:dyDescent="0.15">
      <c r="A32" s="291"/>
      <c r="B32" s="22" t="s">
        <v>4</v>
      </c>
      <c r="C32" s="22" t="s">
        <v>40</v>
      </c>
      <c r="D32" s="23"/>
      <c r="E32" s="94">
        <f>'内訳書(一括落札)'!E326</f>
        <v>11000</v>
      </c>
      <c r="F32" s="94">
        <f>'内訳書(一括落札)'!F326</f>
        <v>11000</v>
      </c>
      <c r="G32" s="94">
        <f>'内訳書(一括落札)'!G326</f>
        <v>12000</v>
      </c>
      <c r="H32" s="94">
        <f>'内訳書(一括落札)'!H326</f>
        <v>14000</v>
      </c>
      <c r="I32" s="94">
        <f>'内訳書(一括落札)'!I326</f>
        <v>14000</v>
      </c>
      <c r="J32" s="94">
        <f>'内訳書(一括落札)'!J326</f>
        <v>13000</v>
      </c>
      <c r="K32" s="94">
        <f>'内訳書(一括落札)'!K326</f>
        <v>16000</v>
      </c>
      <c r="L32" s="94">
        <f>'内訳書(一括落札)'!L326</f>
        <v>16000</v>
      </c>
      <c r="M32" s="94">
        <f>'内訳書(一括落札)'!M326</f>
        <v>15000</v>
      </c>
      <c r="N32" s="94">
        <f>'内訳書(一括落札)'!N326</f>
        <v>0</v>
      </c>
      <c r="O32" s="94">
        <f>'内訳書(一括落札)'!O326</f>
        <v>0</v>
      </c>
      <c r="P32" s="94">
        <f>'内訳書(一括落札)'!P326</f>
        <v>0</v>
      </c>
      <c r="Q32" s="21">
        <f>SUM(E32:P32)</f>
        <v>122000</v>
      </c>
      <c r="S32" s="126">
        <f>'内訳書(一括落札)'!Q326</f>
        <v>122000</v>
      </c>
      <c r="T32" s="125">
        <f t="shared" ref="T32:T95" si="0">Q32-S32</f>
        <v>0</v>
      </c>
    </row>
    <row r="33" spans="1:20" x14ac:dyDescent="0.15">
      <c r="A33" s="292"/>
      <c r="B33" s="24" t="s">
        <v>0</v>
      </c>
      <c r="C33" s="24" t="s">
        <v>40</v>
      </c>
      <c r="D33" s="25"/>
      <c r="E33" s="26">
        <f t="shared" ref="E33:P33" si="1">SUM(E31:E32)</f>
        <v>11000</v>
      </c>
      <c r="F33" s="26">
        <f t="shared" si="1"/>
        <v>11000</v>
      </c>
      <c r="G33" s="26">
        <f t="shared" si="1"/>
        <v>12000</v>
      </c>
      <c r="H33" s="26">
        <f t="shared" si="1"/>
        <v>14000</v>
      </c>
      <c r="I33" s="26">
        <f t="shared" si="1"/>
        <v>14000</v>
      </c>
      <c r="J33" s="26">
        <f t="shared" si="1"/>
        <v>13000</v>
      </c>
      <c r="K33" s="26">
        <f t="shared" si="1"/>
        <v>16000</v>
      </c>
      <c r="L33" s="26">
        <f t="shared" si="1"/>
        <v>16000</v>
      </c>
      <c r="M33" s="26">
        <f t="shared" si="1"/>
        <v>15000</v>
      </c>
      <c r="N33" s="26">
        <f t="shared" si="1"/>
        <v>13000</v>
      </c>
      <c r="O33" s="26">
        <f t="shared" si="1"/>
        <v>12000</v>
      </c>
      <c r="P33" s="26">
        <f t="shared" si="1"/>
        <v>13000</v>
      </c>
      <c r="Q33" s="28">
        <f>SUM(E33:P33)</f>
        <v>160000</v>
      </c>
      <c r="S33" s="126">
        <f>'内訳書(一括落札)'!Q327</f>
        <v>160000</v>
      </c>
      <c r="T33" s="125">
        <f t="shared" si="0"/>
        <v>0</v>
      </c>
    </row>
    <row r="34" spans="1:20" x14ac:dyDescent="0.15">
      <c r="A34" s="293" t="s">
        <v>5</v>
      </c>
      <c r="B34" s="294"/>
      <c r="C34" s="29" t="s">
        <v>6</v>
      </c>
      <c r="D34" s="57"/>
      <c r="E34" s="30">
        <f t="shared" ref="E34:G34" si="2">$D34*E29*(185-E30)/100</f>
        <v>0</v>
      </c>
      <c r="F34" s="30">
        <f t="shared" si="2"/>
        <v>0</v>
      </c>
      <c r="G34" s="30">
        <f t="shared" si="2"/>
        <v>0</v>
      </c>
      <c r="H34" s="30">
        <f>$D34*H29*(185-H30)/100</f>
        <v>0</v>
      </c>
      <c r="I34" s="30">
        <f t="shared" ref="I34:J34" si="3">$D34*I29*(185-I30)/100</f>
        <v>0</v>
      </c>
      <c r="J34" s="30">
        <f t="shared" si="3"/>
        <v>0</v>
      </c>
      <c r="K34" s="30">
        <f>$D34*K29*(185-K30)/100</f>
        <v>0</v>
      </c>
      <c r="L34" s="30">
        <f t="shared" ref="L34:P34" si="4">$D34*L29*(185-L30)/100</f>
        <v>0</v>
      </c>
      <c r="M34" s="30">
        <f t="shared" si="4"/>
        <v>0</v>
      </c>
      <c r="N34" s="30">
        <f t="shared" si="4"/>
        <v>0</v>
      </c>
      <c r="O34" s="30">
        <f t="shared" si="4"/>
        <v>0</v>
      </c>
      <c r="P34" s="30">
        <f t="shared" si="4"/>
        <v>0</v>
      </c>
      <c r="Q34" s="31" t="s">
        <v>34</v>
      </c>
      <c r="S34" s="126" t="str">
        <f>'内訳書(一括落札)'!Q328</f>
        <v>-</v>
      </c>
      <c r="T34" s="125" t="e">
        <f t="shared" si="0"/>
        <v>#VALUE!</v>
      </c>
    </row>
    <row r="35" spans="1:20" x14ac:dyDescent="0.15">
      <c r="A35" s="32" t="s">
        <v>7</v>
      </c>
      <c r="B35" s="22" t="s">
        <v>3</v>
      </c>
      <c r="C35" s="22" t="s">
        <v>6</v>
      </c>
      <c r="D35" s="58"/>
      <c r="E35" s="33">
        <f t="shared" ref="E35:J36" si="5">$D35*E31</f>
        <v>0</v>
      </c>
      <c r="F35" s="33">
        <f t="shared" si="5"/>
        <v>0</v>
      </c>
      <c r="G35" s="33">
        <f t="shared" si="5"/>
        <v>0</v>
      </c>
      <c r="H35" s="33">
        <f t="shared" si="5"/>
        <v>0</v>
      </c>
      <c r="I35" s="33">
        <f t="shared" si="5"/>
        <v>0</v>
      </c>
      <c r="J35" s="33">
        <f t="shared" si="5"/>
        <v>0</v>
      </c>
      <c r="K35" s="33">
        <f>$D35*K31</f>
        <v>0</v>
      </c>
      <c r="L35" s="33">
        <f t="shared" ref="L35:P36" si="6">$D35*L31</f>
        <v>0</v>
      </c>
      <c r="M35" s="33">
        <f t="shared" si="6"/>
        <v>0</v>
      </c>
      <c r="N35" s="33">
        <f t="shared" si="6"/>
        <v>0</v>
      </c>
      <c r="O35" s="33">
        <f t="shared" si="6"/>
        <v>0</v>
      </c>
      <c r="P35" s="33">
        <f t="shared" si="6"/>
        <v>0</v>
      </c>
      <c r="Q35" s="34" t="s">
        <v>34</v>
      </c>
      <c r="S35" s="126" t="str">
        <f>'内訳書(一括落札)'!Q329</f>
        <v>-</v>
      </c>
      <c r="T35" s="125" t="e">
        <f t="shared" si="0"/>
        <v>#VALUE!</v>
      </c>
    </row>
    <row r="36" spans="1:20" x14ac:dyDescent="0.15">
      <c r="A36" s="35"/>
      <c r="B36" s="22" t="s">
        <v>4</v>
      </c>
      <c r="C36" s="22" t="s">
        <v>6</v>
      </c>
      <c r="D36" s="58"/>
      <c r="E36" s="33">
        <f t="shared" si="5"/>
        <v>0</v>
      </c>
      <c r="F36" s="33">
        <f t="shared" si="5"/>
        <v>0</v>
      </c>
      <c r="G36" s="33">
        <f t="shared" si="5"/>
        <v>0</v>
      </c>
      <c r="H36" s="33">
        <f t="shared" si="5"/>
        <v>0</v>
      </c>
      <c r="I36" s="33">
        <f t="shared" si="5"/>
        <v>0</v>
      </c>
      <c r="J36" s="33">
        <f t="shared" si="5"/>
        <v>0</v>
      </c>
      <c r="K36" s="33">
        <f>$D36*K32</f>
        <v>0</v>
      </c>
      <c r="L36" s="33">
        <f t="shared" si="6"/>
        <v>0</v>
      </c>
      <c r="M36" s="33">
        <f t="shared" si="6"/>
        <v>0</v>
      </c>
      <c r="N36" s="33">
        <f t="shared" si="6"/>
        <v>0</v>
      </c>
      <c r="O36" s="33">
        <f t="shared" si="6"/>
        <v>0</v>
      </c>
      <c r="P36" s="33">
        <f t="shared" si="6"/>
        <v>0</v>
      </c>
      <c r="Q36" s="34" t="s">
        <v>34</v>
      </c>
      <c r="S36" s="126" t="str">
        <f>'内訳書(一括落札)'!Q330</f>
        <v>-</v>
      </c>
      <c r="T36" s="125" t="e">
        <f t="shared" si="0"/>
        <v>#VALUE!</v>
      </c>
    </row>
    <row r="37" spans="1:20" x14ac:dyDescent="0.15">
      <c r="A37" s="295" t="s">
        <v>18</v>
      </c>
      <c r="B37" s="296"/>
      <c r="C37" s="29" t="s">
        <v>6</v>
      </c>
      <c r="D37" s="36"/>
      <c r="E37" s="59">
        <f t="shared" ref="E37:P37" si="7">ROUNDDOWN(SUM(E34:E36),0)</f>
        <v>0</v>
      </c>
      <c r="F37" s="59">
        <f t="shared" si="7"/>
        <v>0</v>
      </c>
      <c r="G37" s="59">
        <f t="shared" si="7"/>
        <v>0</v>
      </c>
      <c r="H37" s="59">
        <f t="shared" si="7"/>
        <v>0</v>
      </c>
      <c r="I37" s="59">
        <f t="shared" si="7"/>
        <v>0</v>
      </c>
      <c r="J37" s="60">
        <f t="shared" si="7"/>
        <v>0</v>
      </c>
      <c r="K37" s="37">
        <f t="shared" si="7"/>
        <v>0</v>
      </c>
      <c r="L37" s="37">
        <f t="shared" si="7"/>
        <v>0</v>
      </c>
      <c r="M37" s="37">
        <f t="shared" si="7"/>
        <v>0</v>
      </c>
      <c r="N37" s="37">
        <f t="shared" si="7"/>
        <v>0</v>
      </c>
      <c r="O37" s="37">
        <f t="shared" si="7"/>
        <v>0</v>
      </c>
      <c r="P37" s="37">
        <f t="shared" si="7"/>
        <v>0</v>
      </c>
      <c r="Q37" s="39">
        <f>SUM(E37:P37)</f>
        <v>0</v>
      </c>
      <c r="S37" s="126">
        <f>'内訳書(一括落札)'!Q331</f>
        <v>0</v>
      </c>
      <c r="T37" s="125">
        <f t="shared" si="0"/>
        <v>0</v>
      </c>
    </row>
    <row r="38" spans="1:20" x14ac:dyDescent="0.15">
      <c r="A38" s="2"/>
      <c r="B38" s="2"/>
      <c r="C38" s="2"/>
      <c r="D38" s="2"/>
      <c r="E38" s="61"/>
      <c r="F38" s="61"/>
      <c r="G38" s="61"/>
      <c r="H38" s="61"/>
      <c r="I38" s="61"/>
      <c r="J38" s="61"/>
      <c r="K38" s="2"/>
      <c r="L38" s="2"/>
      <c r="M38" s="2"/>
      <c r="N38" s="2"/>
      <c r="O38" s="2"/>
      <c r="P38" s="2"/>
      <c r="Q38" s="2"/>
      <c r="S38" s="126">
        <f>'内訳書(一括落札)'!Q332</f>
        <v>0</v>
      </c>
      <c r="T38" s="125">
        <f t="shared" si="0"/>
        <v>0</v>
      </c>
    </row>
    <row r="39" spans="1:20" x14ac:dyDescent="0.15">
      <c r="A39" s="301" t="s">
        <v>60</v>
      </c>
      <c r="B39" s="302"/>
      <c r="C39" s="14" t="s">
        <v>2</v>
      </c>
      <c r="D39" s="14" t="s">
        <v>10</v>
      </c>
      <c r="E39" s="84" t="str">
        <f>'内訳書(一括落札)'!E333</f>
        <v>2021/10</v>
      </c>
      <c r="F39" s="84" t="str">
        <f>'内訳書(一括落札)'!F333</f>
        <v>2021/11</v>
      </c>
      <c r="G39" s="84" t="str">
        <f>'内訳書(一括落札)'!G333</f>
        <v>2021/12</v>
      </c>
      <c r="H39" s="84" t="str">
        <f>'内訳書(一括落札)'!H333</f>
        <v>2022/1</v>
      </c>
      <c r="I39" s="84" t="str">
        <f>'内訳書(一括落札)'!I333</f>
        <v>2022/2</v>
      </c>
      <c r="J39" s="84" t="str">
        <f>'内訳書(一括落札)'!J333</f>
        <v>2022/3</v>
      </c>
      <c r="K39" s="84" t="str">
        <f>'内訳書(一括落札)'!K333</f>
        <v>2022/4</v>
      </c>
      <c r="L39" s="84" t="str">
        <f>'内訳書(一括落札)'!L333</f>
        <v>2022/5</v>
      </c>
      <c r="M39" s="84" t="str">
        <f>'内訳書(一括落札)'!M333</f>
        <v>2022/6</v>
      </c>
      <c r="N39" s="84" t="str">
        <f>'内訳書(一括落札)'!N333</f>
        <v>2022/7</v>
      </c>
      <c r="O39" s="84" t="str">
        <f>'内訳書(一括落札)'!O333</f>
        <v>2022/8</v>
      </c>
      <c r="P39" s="84" t="str">
        <f>'内訳書(一括落札)'!P333</f>
        <v>2022/9</v>
      </c>
      <c r="Q39" s="15" t="s">
        <v>8</v>
      </c>
      <c r="S39" s="126" t="str">
        <f>'内訳書(一括落札)'!Q333</f>
        <v>年間合計</v>
      </c>
      <c r="T39" s="125" t="e">
        <f t="shared" si="0"/>
        <v>#VALUE!</v>
      </c>
    </row>
    <row r="40" spans="1:20" x14ac:dyDescent="0.15">
      <c r="A40" s="299" t="s">
        <v>32</v>
      </c>
      <c r="B40" s="300"/>
      <c r="C40" s="16" t="s">
        <v>33</v>
      </c>
      <c r="D40" s="17"/>
      <c r="E40" s="90">
        <f>'内訳書(一括落札)'!E334</f>
        <v>104</v>
      </c>
      <c r="F40" s="90">
        <f>'内訳書(一括落札)'!F334</f>
        <v>104</v>
      </c>
      <c r="G40" s="90">
        <f>'内訳書(一括落札)'!G334</f>
        <v>104</v>
      </c>
      <c r="H40" s="90">
        <f>'内訳書(一括落札)'!H334</f>
        <v>104</v>
      </c>
      <c r="I40" s="90">
        <f>'内訳書(一括落札)'!I334</f>
        <v>104</v>
      </c>
      <c r="J40" s="90">
        <f>'内訳書(一括落札)'!J334</f>
        <v>104</v>
      </c>
      <c r="K40" s="90">
        <f>'内訳書(一括落札)'!K334</f>
        <v>104</v>
      </c>
      <c r="L40" s="90">
        <f>'内訳書(一括落札)'!L334</f>
        <v>104</v>
      </c>
      <c r="M40" s="90">
        <f>'内訳書(一括落札)'!M334</f>
        <v>104</v>
      </c>
      <c r="N40" s="90">
        <f>'内訳書(一括落札)'!N334</f>
        <v>104</v>
      </c>
      <c r="O40" s="90">
        <f>'内訳書(一括落札)'!O334</f>
        <v>104</v>
      </c>
      <c r="P40" s="90">
        <f>'内訳書(一括落札)'!P334</f>
        <v>104</v>
      </c>
      <c r="Q40" s="18" t="s">
        <v>34</v>
      </c>
      <c r="S40" s="126" t="str">
        <f>'内訳書(一括落札)'!Q334</f>
        <v>-</v>
      </c>
      <c r="T40" s="125" t="e">
        <f t="shared" si="0"/>
        <v>#VALUE!</v>
      </c>
    </row>
    <row r="41" spans="1:20" x14ac:dyDescent="0.15">
      <c r="A41" s="287" t="s">
        <v>1</v>
      </c>
      <c r="B41" s="288"/>
      <c r="C41" s="19" t="s">
        <v>36</v>
      </c>
      <c r="D41" s="20"/>
      <c r="E41" s="91">
        <f>'内訳書(一括落札)'!E335</f>
        <v>100</v>
      </c>
      <c r="F41" s="91">
        <f>'内訳書(一括落札)'!F335</f>
        <v>100</v>
      </c>
      <c r="G41" s="91">
        <f>'内訳書(一括落札)'!G335</f>
        <v>100</v>
      </c>
      <c r="H41" s="91">
        <f>'内訳書(一括落札)'!H335</f>
        <v>100</v>
      </c>
      <c r="I41" s="91">
        <f>'内訳書(一括落札)'!I335</f>
        <v>100</v>
      </c>
      <c r="J41" s="92">
        <f>'内訳書(一括落札)'!J335</f>
        <v>100</v>
      </c>
      <c r="K41" s="91">
        <f>'内訳書(一括落札)'!K335</f>
        <v>100</v>
      </c>
      <c r="L41" s="91">
        <f>'内訳書(一括落札)'!L335</f>
        <v>100</v>
      </c>
      <c r="M41" s="91">
        <f>'内訳書(一括落札)'!M335</f>
        <v>100</v>
      </c>
      <c r="N41" s="91">
        <f>'内訳書(一括落札)'!N335</f>
        <v>100</v>
      </c>
      <c r="O41" s="91">
        <f>'内訳書(一括落札)'!O335</f>
        <v>100</v>
      </c>
      <c r="P41" s="91">
        <f>'内訳書(一括落札)'!P335</f>
        <v>100</v>
      </c>
      <c r="Q41" s="21" t="s">
        <v>34</v>
      </c>
      <c r="S41" s="126" t="str">
        <f>'内訳書(一括落札)'!Q335</f>
        <v>-</v>
      </c>
      <c r="T41" s="125" t="e">
        <f t="shared" si="0"/>
        <v>#VALUE!</v>
      </c>
    </row>
    <row r="42" spans="1:20" x14ac:dyDescent="0.15">
      <c r="A42" s="289" t="s">
        <v>38</v>
      </c>
      <c r="B42" s="22" t="s">
        <v>3</v>
      </c>
      <c r="C42" s="22" t="s">
        <v>40</v>
      </c>
      <c r="D42" s="23"/>
      <c r="E42" s="93">
        <f>'内訳書(一括落札)'!E336</f>
        <v>0</v>
      </c>
      <c r="F42" s="93">
        <f>'内訳書(一括落札)'!F336</f>
        <v>0</v>
      </c>
      <c r="G42" s="93">
        <f>'内訳書(一括落札)'!G336</f>
        <v>0</v>
      </c>
      <c r="H42" s="93">
        <f>'内訳書(一括落札)'!H336</f>
        <v>0</v>
      </c>
      <c r="I42" s="93">
        <f>'内訳書(一括落札)'!I336</f>
        <v>0</v>
      </c>
      <c r="J42" s="93">
        <f>'内訳書(一括落札)'!J336</f>
        <v>0</v>
      </c>
      <c r="K42" s="93">
        <f>'内訳書(一括落札)'!K336</f>
        <v>0</v>
      </c>
      <c r="L42" s="93">
        <f>'内訳書(一括落札)'!L336</f>
        <v>0</v>
      </c>
      <c r="M42" s="93">
        <f>'内訳書(一括落札)'!M336</f>
        <v>0</v>
      </c>
      <c r="N42" s="94">
        <f>'内訳書(一括落札)'!N336</f>
        <v>16000</v>
      </c>
      <c r="O42" s="94">
        <f>'内訳書(一括落札)'!O336</f>
        <v>13000</v>
      </c>
      <c r="P42" s="94">
        <f>'内訳書(一括落札)'!P336</f>
        <v>16000</v>
      </c>
      <c r="Q42" s="21">
        <f>SUM(E42:P42)</f>
        <v>45000</v>
      </c>
      <c r="S42" s="126">
        <f>'内訳書(一括落札)'!Q336</f>
        <v>45000</v>
      </c>
      <c r="T42" s="125">
        <f t="shared" si="0"/>
        <v>0</v>
      </c>
    </row>
    <row r="43" spans="1:20" x14ac:dyDescent="0.15">
      <c r="A43" s="291"/>
      <c r="B43" s="22" t="s">
        <v>4</v>
      </c>
      <c r="C43" s="22" t="s">
        <v>40</v>
      </c>
      <c r="D43" s="23"/>
      <c r="E43" s="94">
        <f>'内訳書(一括落札)'!E337</f>
        <v>14000</v>
      </c>
      <c r="F43" s="94">
        <f>'内訳書(一括落札)'!F337</f>
        <v>12000</v>
      </c>
      <c r="G43" s="94">
        <f>'内訳書(一括落札)'!G337</f>
        <v>12000</v>
      </c>
      <c r="H43" s="94">
        <f>'内訳書(一括落札)'!H337</f>
        <v>13000</v>
      </c>
      <c r="I43" s="94">
        <f>'内訳書(一括落札)'!I337</f>
        <v>13000</v>
      </c>
      <c r="J43" s="94">
        <f>'内訳書(一括落札)'!J337</f>
        <v>9000</v>
      </c>
      <c r="K43" s="94">
        <f>'内訳書(一括落札)'!K337</f>
        <v>13000</v>
      </c>
      <c r="L43" s="94">
        <f>'内訳書(一括落札)'!L337</f>
        <v>14000</v>
      </c>
      <c r="M43" s="94">
        <f>'内訳書(一括落札)'!M337</f>
        <v>13000</v>
      </c>
      <c r="N43" s="94">
        <f>'内訳書(一括落札)'!N337</f>
        <v>0</v>
      </c>
      <c r="O43" s="94">
        <f>'内訳書(一括落札)'!O337</f>
        <v>0</v>
      </c>
      <c r="P43" s="94">
        <f>'内訳書(一括落札)'!P337</f>
        <v>0</v>
      </c>
      <c r="Q43" s="21">
        <f>SUM(E43:P43)</f>
        <v>113000</v>
      </c>
      <c r="S43" s="126">
        <f>'内訳書(一括落札)'!Q337</f>
        <v>113000</v>
      </c>
      <c r="T43" s="125">
        <f t="shared" si="0"/>
        <v>0</v>
      </c>
    </row>
    <row r="44" spans="1:20" x14ac:dyDescent="0.15">
      <c r="A44" s="292"/>
      <c r="B44" s="24" t="s">
        <v>0</v>
      </c>
      <c r="C44" s="24" t="s">
        <v>40</v>
      </c>
      <c r="D44" s="25"/>
      <c r="E44" s="26">
        <f t="shared" ref="E44:P44" si="8">SUM(E42:E43)</f>
        <v>14000</v>
      </c>
      <c r="F44" s="26">
        <f t="shared" si="8"/>
        <v>12000</v>
      </c>
      <c r="G44" s="26">
        <f t="shared" si="8"/>
        <v>12000</v>
      </c>
      <c r="H44" s="26">
        <f t="shared" si="8"/>
        <v>13000</v>
      </c>
      <c r="I44" s="26">
        <f t="shared" si="8"/>
        <v>13000</v>
      </c>
      <c r="J44" s="26">
        <f t="shared" si="8"/>
        <v>9000</v>
      </c>
      <c r="K44" s="26">
        <f t="shared" si="8"/>
        <v>13000</v>
      </c>
      <c r="L44" s="26">
        <f t="shared" si="8"/>
        <v>14000</v>
      </c>
      <c r="M44" s="26">
        <f t="shared" si="8"/>
        <v>13000</v>
      </c>
      <c r="N44" s="26">
        <f t="shared" si="8"/>
        <v>16000</v>
      </c>
      <c r="O44" s="26">
        <f t="shared" si="8"/>
        <v>13000</v>
      </c>
      <c r="P44" s="26">
        <f t="shared" si="8"/>
        <v>16000</v>
      </c>
      <c r="Q44" s="28">
        <f>SUM(E44:P44)</f>
        <v>158000</v>
      </c>
      <c r="S44" s="126">
        <f>'内訳書(一括落札)'!Q338</f>
        <v>158000</v>
      </c>
      <c r="T44" s="125">
        <f t="shared" si="0"/>
        <v>0</v>
      </c>
    </row>
    <row r="45" spans="1:20" x14ac:dyDescent="0.15">
      <c r="A45" s="293" t="s">
        <v>5</v>
      </c>
      <c r="B45" s="294"/>
      <c r="C45" s="29" t="s">
        <v>6</v>
      </c>
      <c r="D45" s="57"/>
      <c r="E45" s="30">
        <f t="shared" ref="E45:G45" si="9">$D45*E40*(185-E41)/100</f>
        <v>0</v>
      </c>
      <c r="F45" s="30">
        <f t="shared" si="9"/>
        <v>0</v>
      </c>
      <c r="G45" s="30">
        <f t="shared" si="9"/>
        <v>0</v>
      </c>
      <c r="H45" s="30">
        <f>$D45*H40*(185-H41)/100</f>
        <v>0</v>
      </c>
      <c r="I45" s="30">
        <f t="shared" ref="I45:J45" si="10">$D45*I40*(185-I41)/100</f>
        <v>0</v>
      </c>
      <c r="J45" s="30">
        <f t="shared" si="10"/>
        <v>0</v>
      </c>
      <c r="K45" s="30">
        <f>$D45*K40*(185-K41)/100</f>
        <v>0</v>
      </c>
      <c r="L45" s="30">
        <f t="shared" ref="L45:P45" si="11">$D45*L40*(185-L41)/100</f>
        <v>0</v>
      </c>
      <c r="M45" s="30">
        <f t="shared" si="11"/>
        <v>0</v>
      </c>
      <c r="N45" s="30">
        <f t="shared" si="11"/>
        <v>0</v>
      </c>
      <c r="O45" s="30">
        <f t="shared" si="11"/>
        <v>0</v>
      </c>
      <c r="P45" s="30">
        <f t="shared" si="11"/>
        <v>0</v>
      </c>
      <c r="Q45" s="31" t="s">
        <v>34</v>
      </c>
      <c r="S45" s="126" t="str">
        <f>'内訳書(一括落札)'!Q339</f>
        <v>-</v>
      </c>
      <c r="T45" s="125" t="e">
        <f t="shared" si="0"/>
        <v>#VALUE!</v>
      </c>
    </row>
    <row r="46" spans="1:20" x14ac:dyDescent="0.15">
      <c r="A46" s="32" t="s">
        <v>7</v>
      </c>
      <c r="B46" s="22" t="s">
        <v>3</v>
      </c>
      <c r="C46" s="22" t="s">
        <v>6</v>
      </c>
      <c r="D46" s="58"/>
      <c r="E46" s="33">
        <f t="shared" ref="E46:J47" si="12">$D46*E42</f>
        <v>0</v>
      </c>
      <c r="F46" s="33">
        <f t="shared" si="12"/>
        <v>0</v>
      </c>
      <c r="G46" s="33">
        <f t="shared" si="12"/>
        <v>0</v>
      </c>
      <c r="H46" s="33">
        <f t="shared" si="12"/>
        <v>0</v>
      </c>
      <c r="I46" s="33">
        <f t="shared" si="12"/>
        <v>0</v>
      </c>
      <c r="J46" s="33">
        <f t="shared" si="12"/>
        <v>0</v>
      </c>
      <c r="K46" s="33">
        <f>$D46*K42</f>
        <v>0</v>
      </c>
      <c r="L46" s="33">
        <f t="shared" ref="L46:P47" si="13">$D46*L42</f>
        <v>0</v>
      </c>
      <c r="M46" s="33">
        <f t="shared" si="13"/>
        <v>0</v>
      </c>
      <c r="N46" s="33">
        <f t="shared" si="13"/>
        <v>0</v>
      </c>
      <c r="O46" s="33">
        <f t="shared" si="13"/>
        <v>0</v>
      </c>
      <c r="P46" s="33">
        <f t="shared" si="13"/>
        <v>0</v>
      </c>
      <c r="Q46" s="34" t="s">
        <v>34</v>
      </c>
      <c r="S46" s="126" t="str">
        <f>'内訳書(一括落札)'!Q340</f>
        <v>-</v>
      </c>
      <c r="T46" s="125" t="e">
        <f t="shared" si="0"/>
        <v>#VALUE!</v>
      </c>
    </row>
    <row r="47" spans="1:20" x14ac:dyDescent="0.15">
      <c r="A47" s="35"/>
      <c r="B47" s="22" t="s">
        <v>4</v>
      </c>
      <c r="C47" s="22" t="s">
        <v>6</v>
      </c>
      <c r="D47" s="58"/>
      <c r="E47" s="33">
        <f t="shared" si="12"/>
        <v>0</v>
      </c>
      <c r="F47" s="33">
        <f t="shared" si="12"/>
        <v>0</v>
      </c>
      <c r="G47" s="33">
        <f t="shared" si="12"/>
        <v>0</v>
      </c>
      <c r="H47" s="33">
        <f t="shared" si="12"/>
        <v>0</v>
      </c>
      <c r="I47" s="33">
        <f t="shared" si="12"/>
        <v>0</v>
      </c>
      <c r="J47" s="33">
        <f t="shared" si="12"/>
        <v>0</v>
      </c>
      <c r="K47" s="33">
        <f>$D47*K43</f>
        <v>0</v>
      </c>
      <c r="L47" s="33">
        <f t="shared" si="13"/>
        <v>0</v>
      </c>
      <c r="M47" s="33">
        <f t="shared" si="13"/>
        <v>0</v>
      </c>
      <c r="N47" s="33">
        <f t="shared" si="13"/>
        <v>0</v>
      </c>
      <c r="O47" s="33">
        <f t="shared" si="13"/>
        <v>0</v>
      </c>
      <c r="P47" s="33">
        <f t="shared" si="13"/>
        <v>0</v>
      </c>
      <c r="Q47" s="34" t="s">
        <v>34</v>
      </c>
      <c r="S47" s="126" t="str">
        <f>'内訳書(一括落札)'!Q341</f>
        <v>-</v>
      </c>
      <c r="T47" s="125" t="e">
        <f t="shared" si="0"/>
        <v>#VALUE!</v>
      </c>
    </row>
    <row r="48" spans="1:20" x14ac:dyDescent="0.15">
      <c r="A48" s="295" t="s">
        <v>18</v>
      </c>
      <c r="B48" s="296"/>
      <c r="C48" s="29" t="s">
        <v>6</v>
      </c>
      <c r="D48" s="36"/>
      <c r="E48" s="59">
        <f t="shared" ref="E48:P48" si="14">ROUNDDOWN(SUM(E45:E47),0)</f>
        <v>0</v>
      </c>
      <c r="F48" s="59">
        <f t="shared" si="14"/>
        <v>0</v>
      </c>
      <c r="G48" s="59">
        <f t="shared" si="14"/>
        <v>0</v>
      </c>
      <c r="H48" s="59">
        <f t="shared" si="14"/>
        <v>0</v>
      </c>
      <c r="I48" s="59">
        <f t="shared" si="14"/>
        <v>0</v>
      </c>
      <c r="J48" s="60">
        <f t="shared" si="14"/>
        <v>0</v>
      </c>
      <c r="K48" s="37">
        <f t="shared" si="14"/>
        <v>0</v>
      </c>
      <c r="L48" s="37">
        <f t="shared" si="14"/>
        <v>0</v>
      </c>
      <c r="M48" s="37">
        <f t="shared" si="14"/>
        <v>0</v>
      </c>
      <c r="N48" s="37">
        <f t="shared" si="14"/>
        <v>0</v>
      </c>
      <c r="O48" s="37">
        <f t="shared" si="14"/>
        <v>0</v>
      </c>
      <c r="P48" s="37">
        <f t="shared" si="14"/>
        <v>0</v>
      </c>
      <c r="Q48" s="39">
        <f>SUM(E48:P48)</f>
        <v>0</v>
      </c>
      <c r="S48" s="126">
        <f>'内訳書(一括落札)'!Q342</f>
        <v>0</v>
      </c>
      <c r="T48" s="125">
        <f t="shared" si="0"/>
        <v>0</v>
      </c>
    </row>
    <row r="49" spans="1:20" x14ac:dyDescent="0.15">
      <c r="A49" s="2"/>
      <c r="B49" s="2"/>
      <c r="C49" s="2"/>
      <c r="D49" s="2"/>
      <c r="E49" s="61"/>
      <c r="F49" s="61"/>
      <c r="G49" s="61"/>
      <c r="H49" s="61"/>
      <c r="I49" s="61"/>
      <c r="J49" s="61"/>
      <c r="K49" s="2"/>
      <c r="L49" s="2"/>
      <c r="M49" s="2"/>
      <c r="N49" s="2"/>
      <c r="O49" s="2"/>
      <c r="P49" s="2"/>
      <c r="Q49" s="2"/>
      <c r="S49" s="126">
        <f>'内訳書(一括落札)'!Q343</f>
        <v>0</v>
      </c>
      <c r="T49" s="125">
        <f t="shared" si="0"/>
        <v>0</v>
      </c>
    </row>
    <row r="50" spans="1:20" x14ac:dyDescent="0.15">
      <c r="A50" s="301" t="s">
        <v>61</v>
      </c>
      <c r="B50" s="302"/>
      <c r="C50" s="14" t="s">
        <v>2</v>
      </c>
      <c r="D50" s="14" t="s">
        <v>10</v>
      </c>
      <c r="E50" s="84" t="str">
        <f>'内訳書(一括落札)'!E344</f>
        <v>2021/10</v>
      </c>
      <c r="F50" s="84" t="str">
        <f>'内訳書(一括落札)'!F344</f>
        <v>2021/11</v>
      </c>
      <c r="G50" s="84" t="str">
        <f>'内訳書(一括落札)'!G344</f>
        <v>2021/12</v>
      </c>
      <c r="H50" s="84" t="str">
        <f>'内訳書(一括落札)'!H344</f>
        <v>2022/1</v>
      </c>
      <c r="I50" s="84" t="str">
        <f>'内訳書(一括落札)'!I344</f>
        <v>2022/2</v>
      </c>
      <c r="J50" s="84" t="str">
        <f>'内訳書(一括落札)'!J344</f>
        <v>2022/3</v>
      </c>
      <c r="K50" s="84" t="str">
        <f>'内訳書(一括落札)'!K344</f>
        <v>2022/4</v>
      </c>
      <c r="L50" s="84" t="str">
        <f>'内訳書(一括落札)'!L344</f>
        <v>2022/5</v>
      </c>
      <c r="M50" s="84" t="str">
        <f>'内訳書(一括落札)'!M344</f>
        <v>2022/6</v>
      </c>
      <c r="N50" s="84" t="str">
        <f>'内訳書(一括落札)'!N344</f>
        <v>2022/7</v>
      </c>
      <c r="O50" s="84" t="str">
        <f>'内訳書(一括落札)'!O344</f>
        <v>2022/8</v>
      </c>
      <c r="P50" s="84" t="str">
        <f>'内訳書(一括落札)'!P344</f>
        <v>2022/9</v>
      </c>
      <c r="Q50" s="15" t="s">
        <v>8</v>
      </c>
      <c r="S50" s="126" t="str">
        <f>'内訳書(一括落札)'!Q344</f>
        <v>年間合計</v>
      </c>
      <c r="T50" s="125" t="e">
        <f t="shared" si="0"/>
        <v>#VALUE!</v>
      </c>
    </row>
    <row r="51" spans="1:20" x14ac:dyDescent="0.15">
      <c r="A51" s="299" t="s">
        <v>32</v>
      </c>
      <c r="B51" s="300"/>
      <c r="C51" s="16" t="s">
        <v>33</v>
      </c>
      <c r="D51" s="17"/>
      <c r="E51" s="90">
        <f>'内訳書(一括落札)'!E345</f>
        <v>138</v>
      </c>
      <c r="F51" s="90">
        <f>'内訳書(一括落札)'!F345</f>
        <v>138</v>
      </c>
      <c r="G51" s="90">
        <f>'内訳書(一括落札)'!G345</f>
        <v>138</v>
      </c>
      <c r="H51" s="90">
        <f>'内訳書(一括落札)'!H345</f>
        <v>138</v>
      </c>
      <c r="I51" s="90">
        <f>'内訳書(一括落札)'!I345</f>
        <v>138</v>
      </c>
      <c r="J51" s="90">
        <f>'内訳書(一括落札)'!J345</f>
        <v>138</v>
      </c>
      <c r="K51" s="90">
        <f>'内訳書(一括落札)'!K345</f>
        <v>138</v>
      </c>
      <c r="L51" s="90">
        <f>'内訳書(一括落札)'!L345</f>
        <v>138</v>
      </c>
      <c r="M51" s="90">
        <f>'内訳書(一括落札)'!M345</f>
        <v>138</v>
      </c>
      <c r="N51" s="90">
        <f>'内訳書(一括落札)'!N345</f>
        <v>138</v>
      </c>
      <c r="O51" s="90">
        <f>'内訳書(一括落札)'!O345</f>
        <v>138</v>
      </c>
      <c r="P51" s="90">
        <f>'内訳書(一括落札)'!P345</f>
        <v>138</v>
      </c>
      <c r="Q51" s="18" t="s">
        <v>34</v>
      </c>
      <c r="S51" s="126" t="str">
        <f>'内訳書(一括落札)'!Q345</f>
        <v>-</v>
      </c>
      <c r="T51" s="125" t="e">
        <f t="shared" si="0"/>
        <v>#VALUE!</v>
      </c>
    </row>
    <row r="52" spans="1:20" x14ac:dyDescent="0.15">
      <c r="A52" s="287" t="s">
        <v>1</v>
      </c>
      <c r="B52" s="288"/>
      <c r="C52" s="19" t="s">
        <v>36</v>
      </c>
      <c r="D52" s="20"/>
      <c r="E52" s="91">
        <f>'内訳書(一括落札)'!E346</f>
        <v>100</v>
      </c>
      <c r="F52" s="91">
        <f>'内訳書(一括落札)'!F346</f>
        <v>100</v>
      </c>
      <c r="G52" s="91">
        <f>'内訳書(一括落札)'!G346</f>
        <v>100</v>
      </c>
      <c r="H52" s="91">
        <f>'内訳書(一括落札)'!H346</f>
        <v>100</v>
      </c>
      <c r="I52" s="91">
        <f>'内訳書(一括落札)'!I346</f>
        <v>100</v>
      </c>
      <c r="J52" s="92">
        <f>'内訳書(一括落札)'!J346</f>
        <v>100</v>
      </c>
      <c r="K52" s="91">
        <f>'内訳書(一括落札)'!K346</f>
        <v>100</v>
      </c>
      <c r="L52" s="91">
        <f>'内訳書(一括落札)'!L346</f>
        <v>100</v>
      </c>
      <c r="M52" s="91">
        <f>'内訳書(一括落札)'!M346</f>
        <v>100</v>
      </c>
      <c r="N52" s="91">
        <f>'内訳書(一括落札)'!N346</f>
        <v>100</v>
      </c>
      <c r="O52" s="91">
        <f>'内訳書(一括落札)'!O346</f>
        <v>100</v>
      </c>
      <c r="P52" s="91">
        <f>'内訳書(一括落札)'!P346</f>
        <v>100</v>
      </c>
      <c r="Q52" s="21" t="s">
        <v>34</v>
      </c>
      <c r="S52" s="126" t="str">
        <f>'内訳書(一括落札)'!Q346</f>
        <v>-</v>
      </c>
      <c r="T52" s="125" t="e">
        <f t="shared" si="0"/>
        <v>#VALUE!</v>
      </c>
    </row>
    <row r="53" spans="1:20" x14ac:dyDescent="0.15">
      <c r="A53" s="289" t="s">
        <v>38</v>
      </c>
      <c r="B53" s="22" t="s">
        <v>3</v>
      </c>
      <c r="C53" s="22" t="s">
        <v>40</v>
      </c>
      <c r="D53" s="23"/>
      <c r="E53" s="93">
        <f>'内訳書(一括落札)'!E347</f>
        <v>0</v>
      </c>
      <c r="F53" s="93">
        <f>'内訳書(一括落札)'!F347</f>
        <v>0</v>
      </c>
      <c r="G53" s="93">
        <f>'内訳書(一括落札)'!G347</f>
        <v>0</v>
      </c>
      <c r="H53" s="93">
        <f>'内訳書(一括落札)'!H347</f>
        <v>0</v>
      </c>
      <c r="I53" s="93">
        <f>'内訳書(一括落札)'!I347</f>
        <v>0</v>
      </c>
      <c r="J53" s="93">
        <f>'内訳書(一括落札)'!J347</f>
        <v>0</v>
      </c>
      <c r="K53" s="93">
        <f>'内訳書(一括落札)'!K347</f>
        <v>0</v>
      </c>
      <c r="L53" s="93">
        <f>'内訳書(一括落札)'!L347</f>
        <v>0</v>
      </c>
      <c r="M53" s="93">
        <f>'内訳書(一括落札)'!M347</f>
        <v>0</v>
      </c>
      <c r="N53" s="94">
        <f>'内訳書(一括落札)'!N347</f>
        <v>18000</v>
      </c>
      <c r="O53" s="94">
        <f>'内訳書(一括落札)'!O347</f>
        <v>19000</v>
      </c>
      <c r="P53" s="94">
        <f>'内訳書(一括落札)'!P347</f>
        <v>20000</v>
      </c>
      <c r="Q53" s="21">
        <f>SUM(E53:P53)</f>
        <v>57000</v>
      </c>
      <c r="S53" s="126">
        <f>'内訳書(一括落札)'!Q347</f>
        <v>57000</v>
      </c>
      <c r="T53" s="125">
        <f t="shared" si="0"/>
        <v>0</v>
      </c>
    </row>
    <row r="54" spans="1:20" x14ac:dyDescent="0.15">
      <c r="A54" s="291"/>
      <c r="B54" s="22" t="s">
        <v>4</v>
      </c>
      <c r="C54" s="22" t="s">
        <v>40</v>
      </c>
      <c r="D54" s="23"/>
      <c r="E54" s="94">
        <f>'内訳書(一括落札)'!E348</f>
        <v>15000</v>
      </c>
      <c r="F54" s="94">
        <f>'内訳書(一括落札)'!F348</f>
        <v>14000</v>
      </c>
      <c r="G54" s="94">
        <f>'内訳書(一括落札)'!G348</f>
        <v>14000</v>
      </c>
      <c r="H54" s="94">
        <f>'内訳書(一括落札)'!H348</f>
        <v>16000</v>
      </c>
      <c r="I54" s="94">
        <f>'内訳書(一括落札)'!I348</f>
        <v>16000</v>
      </c>
      <c r="J54" s="94">
        <f>'内訳書(一括落札)'!J348</f>
        <v>10000</v>
      </c>
      <c r="K54" s="94">
        <f>'内訳書(一括落札)'!K348</f>
        <v>16000</v>
      </c>
      <c r="L54" s="94">
        <f>'内訳書(一括落札)'!L348</f>
        <v>19000</v>
      </c>
      <c r="M54" s="94">
        <f>'内訳書(一括落札)'!M348</f>
        <v>16000</v>
      </c>
      <c r="N54" s="94">
        <f>'内訳書(一括落札)'!N348</f>
        <v>0</v>
      </c>
      <c r="O54" s="94">
        <f>'内訳書(一括落札)'!O348</f>
        <v>0</v>
      </c>
      <c r="P54" s="94">
        <f>'内訳書(一括落札)'!P348</f>
        <v>0</v>
      </c>
      <c r="Q54" s="21">
        <f>SUM(E54:P54)</f>
        <v>136000</v>
      </c>
      <c r="S54" s="126">
        <f>'内訳書(一括落札)'!Q348</f>
        <v>136000</v>
      </c>
      <c r="T54" s="125">
        <f t="shared" si="0"/>
        <v>0</v>
      </c>
    </row>
    <row r="55" spans="1:20" x14ac:dyDescent="0.15">
      <c r="A55" s="292"/>
      <c r="B55" s="24" t="s">
        <v>0</v>
      </c>
      <c r="C55" s="24" t="s">
        <v>40</v>
      </c>
      <c r="D55" s="25"/>
      <c r="E55" s="26">
        <f t="shared" ref="E55:P55" si="15">SUM(E53:E54)</f>
        <v>15000</v>
      </c>
      <c r="F55" s="26">
        <f t="shared" si="15"/>
        <v>14000</v>
      </c>
      <c r="G55" s="26">
        <f t="shared" si="15"/>
        <v>14000</v>
      </c>
      <c r="H55" s="26">
        <f t="shared" si="15"/>
        <v>16000</v>
      </c>
      <c r="I55" s="26">
        <f t="shared" si="15"/>
        <v>16000</v>
      </c>
      <c r="J55" s="26">
        <f t="shared" si="15"/>
        <v>10000</v>
      </c>
      <c r="K55" s="26">
        <f t="shared" si="15"/>
        <v>16000</v>
      </c>
      <c r="L55" s="26">
        <f t="shared" si="15"/>
        <v>19000</v>
      </c>
      <c r="M55" s="26">
        <f t="shared" si="15"/>
        <v>16000</v>
      </c>
      <c r="N55" s="26">
        <f t="shared" si="15"/>
        <v>18000</v>
      </c>
      <c r="O55" s="26">
        <f t="shared" si="15"/>
        <v>19000</v>
      </c>
      <c r="P55" s="26">
        <f t="shared" si="15"/>
        <v>20000</v>
      </c>
      <c r="Q55" s="28">
        <f>SUM(E55:P55)</f>
        <v>193000</v>
      </c>
      <c r="S55" s="126">
        <f>'内訳書(一括落札)'!Q349</f>
        <v>193000</v>
      </c>
      <c r="T55" s="125">
        <f t="shared" si="0"/>
        <v>0</v>
      </c>
    </row>
    <row r="56" spans="1:20" x14ac:dyDescent="0.15">
      <c r="A56" s="293" t="s">
        <v>5</v>
      </c>
      <c r="B56" s="294"/>
      <c r="C56" s="29" t="s">
        <v>6</v>
      </c>
      <c r="D56" s="57"/>
      <c r="E56" s="30">
        <f t="shared" ref="E56:G56" si="16">$D56*E51*(185-E52)/100</f>
        <v>0</v>
      </c>
      <c r="F56" s="30">
        <f t="shared" si="16"/>
        <v>0</v>
      </c>
      <c r="G56" s="30">
        <f t="shared" si="16"/>
        <v>0</v>
      </c>
      <c r="H56" s="30">
        <f>$D56*H51*(185-H52)/100</f>
        <v>0</v>
      </c>
      <c r="I56" s="30">
        <f t="shared" ref="I56:J56" si="17">$D56*I51*(185-I52)/100</f>
        <v>0</v>
      </c>
      <c r="J56" s="30">
        <f t="shared" si="17"/>
        <v>0</v>
      </c>
      <c r="K56" s="30">
        <f>$D56*K51*(185-K52)/100</f>
        <v>0</v>
      </c>
      <c r="L56" s="30">
        <f t="shared" ref="L56:P56" si="18">$D56*L51*(185-L52)/100</f>
        <v>0</v>
      </c>
      <c r="M56" s="30">
        <f t="shared" si="18"/>
        <v>0</v>
      </c>
      <c r="N56" s="30">
        <f t="shared" si="18"/>
        <v>0</v>
      </c>
      <c r="O56" s="30">
        <f t="shared" si="18"/>
        <v>0</v>
      </c>
      <c r="P56" s="30">
        <f t="shared" si="18"/>
        <v>0</v>
      </c>
      <c r="Q56" s="31" t="s">
        <v>34</v>
      </c>
      <c r="S56" s="126" t="str">
        <f>'内訳書(一括落札)'!Q350</f>
        <v>-</v>
      </c>
      <c r="T56" s="125" t="e">
        <f t="shared" si="0"/>
        <v>#VALUE!</v>
      </c>
    </row>
    <row r="57" spans="1:20" x14ac:dyDescent="0.15">
      <c r="A57" s="32" t="s">
        <v>7</v>
      </c>
      <c r="B57" s="22" t="s">
        <v>3</v>
      </c>
      <c r="C57" s="22" t="s">
        <v>6</v>
      </c>
      <c r="D57" s="58"/>
      <c r="E57" s="33">
        <f t="shared" ref="E57:J58" si="19">$D57*E53</f>
        <v>0</v>
      </c>
      <c r="F57" s="33">
        <f t="shared" si="19"/>
        <v>0</v>
      </c>
      <c r="G57" s="33">
        <f t="shared" si="19"/>
        <v>0</v>
      </c>
      <c r="H57" s="33">
        <f t="shared" si="19"/>
        <v>0</v>
      </c>
      <c r="I57" s="33">
        <f t="shared" si="19"/>
        <v>0</v>
      </c>
      <c r="J57" s="33">
        <f t="shared" si="19"/>
        <v>0</v>
      </c>
      <c r="K57" s="33">
        <f>$D57*K53</f>
        <v>0</v>
      </c>
      <c r="L57" s="33">
        <f t="shared" ref="L57:P58" si="20">$D57*L53</f>
        <v>0</v>
      </c>
      <c r="M57" s="33">
        <f t="shared" si="20"/>
        <v>0</v>
      </c>
      <c r="N57" s="33">
        <f t="shared" si="20"/>
        <v>0</v>
      </c>
      <c r="O57" s="33">
        <f t="shared" si="20"/>
        <v>0</v>
      </c>
      <c r="P57" s="33">
        <f t="shared" si="20"/>
        <v>0</v>
      </c>
      <c r="Q57" s="34" t="s">
        <v>34</v>
      </c>
      <c r="S57" s="126" t="str">
        <f>'内訳書(一括落札)'!Q351</f>
        <v>-</v>
      </c>
      <c r="T57" s="125" t="e">
        <f t="shared" si="0"/>
        <v>#VALUE!</v>
      </c>
    </row>
    <row r="58" spans="1:20" x14ac:dyDescent="0.15">
      <c r="A58" s="35"/>
      <c r="B58" s="22" t="s">
        <v>4</v>
      </c>
      <c r="C58" s="22" t="s">
        <v>6</v>
      </c>
      <c r="D58" s="58"/>
      <c r="E58" s="33">
        <f t="shared" si="19"/>
        <v>0</v>
      </c>
      <c r="F58" s="33">
        <f t="shared" si="19"/>
        <v>0</v>
      </c>
      <c r="G58" s="33">
        <f t="shared" si="19"/>
        <v>0</v>
      </c>
      <c r="H58" s="33">
        <f t="shared" si="19"/>
        <v>0</v>
      </c>
      <c r="I58" s="33">
        <f t="shared" si="19"/>
        <v>0</v>
      </c>
      <c r="J58" s="33">
        <f t="shared" si="19"/>
        <v>0</v>
      </c>
      <c r="K58" s="33">
        <f>$D58*K54</f>
        <v>0</v>
      </c>
      <c r="L58" s="33">
        <f t="shared" si="20"/>
        <v>0</v>
      </c>
      <c r="M58" s="33">
        <f t="shared" si="20"/>
        <v>0</v>
      </c>
      <c r="N58" s="33">
        <f t="shared" si="20"/>
        <v>0</v>
      </c>
      <c r="O58" s="33">
        <f t="shared" si="20"/>
        <v>0</v>
      </c>
      <c r="P58" s="33">
        <f t="shared" si="20"/>
        <v>0</v>
      </c>
      <c r="Q58" s="34" t="s">
        <v>34</v>
      </c>
      <c r="S58" s="126" t="str">
        <f>'内訳書(一括落札)'!Q352</f>
        <v>-</v>
      </c>
      <c r="T58" s="125" t="e">
        <f t="shared" si="0"/>
        <v>#VALUE!</v>
      </c>
    </row>
    <row r="59" spans="1:20" x14ac:dyDescent="0.15">
      <c r="A59" s="295" t="s">
        <v>18</v>
      </c>
      <c r="B59" s="296"/>
      <c r="C59" s="29" t="s">
        <v>6</v>
      </c>
      <c r="D59" s="36"/>
      <c r="E59" s="59">
        <f t="shared" ref="E59:P59" si="21">ROUNDDOWN(SUM(E56:E58),0)</f>
        <v>0</v>
      </c>
      <c r="F59" s="59">
        <f t="shared" si="21"/>
        <v>0</v>
      </c>
      <c r="G59" s="59">
        <f t="shared" si="21"/>
        <v>0</v>
      </c>
      <c r="H59" s="59">
        <f t="shared" si="21"/>
        <v>0</v>
      </c>
      <c r="I59" s="59">
        <f t="shared" si="21"/>
        <v>0</v>
      </c>
      <c r="J59" s="60">
        <f t="shared" si="21"/>
        <v>0</v>
      </c>
      <c r="K59" s="37">
        <f t="shared" si="21"/>
        <v>0</v>
      </c>
      <c r="L59" s="37">
        <f t="shared" si="21"/>
        <v>0</v>
      </c>
      <c r="M59" s="37">
        <f t="shared" si="21"/>
        <v>0</v>
      </c>
      <c r="N59" s="37">
        <f t="shared" si="21"/>
        <v>0</v>
      </c>
      <c r="O59" s="37">
        <f t="shared" si="21"/>
        <v>0</v>
      </c>
      <c r="P59" s="37">
        <f t="shared" si="21"/>
        <v>0</v>
      </c>
      <c r="Q59" s="39">
        <f>SUM(E59:P59)</f>
        <v>0</v>
      </c>
      <c r="S59" s="126">
        <f>'内訳書(一括落札)'!Q353</f>
        <v>0</v>
      </c>
      <c r="T59" s="125">
        <f t="shared" si="0"/>
        <v>0</v>
      </c>
    </row>
    <row r="60" spans="1:20" x14ac:dyDescent="0.15">
      <c r="A60" s="2"/>
      <c r="B60" s="2"/>
      <c r="C60" s="2"/>
      <c r="D60" s="2"/>
      <c r="E60" s="61"/>
      <c r="F60" s="61"/>
      <c r="G60" s="61"/>
      <c r="H60" s="61"/>
      <c r="I60" s="61"/>
      <c r="J60" s="61"/>
      <c r="K60" s="2"/>
      <c r="L60" s="2"/>
      <c r="M60" s="2"/>
      <c r="N60" s="2"/>
      <c r="O60" s="2"/>
      <c r="P60" s="305"/>
      <c r="Q60" s="305"/>
      <c r="S60" s="126">
        <f>'内訳書(一括落札)'!Q354</f>
        <v>0</v>
      </c>
      <c r="T60" s="125">
        <f t="shared" si="0"/>
        <v>0</v>
      </c>
    </row>
    <row r="61" spans="1:20" x14ac:dyDescent="0.15">
      <c r="A61" s="301" t="s">
        <v>62</v>
      </c>
      <c r="B61" s="302"/>
      <c r="C61" s="14" t="s">
        <v>2</v>
      </c>
      <c r="D61" s="14" t="s">
        <v>10</v>
      </c>
      <c r="E61" s="84" t="str">
        <f>'内訳書(一括落札)'!E355</f>
        <v>2021/10</v>
      </c>
      <c r="F61" s="84" t="str">
        <f>'内訳書(一括落札)'!F355</f>
        <v>2021/11</v>
      </c>
      <c r="G61" s="84" t="str">
        <f>'内訳書(一括落札)'!G355</f>
        <v>2021/12</v>
      </c>
      <c r="H61" s="84" t="str">
        <f>'内訳書(一括落札)'!H355</f>
        <v>2022/1</v>
      </c>
      <c r="I61" s="84" t="str">
        <f>'内訳書(一括落札)'!I355</f>
        <v>2022/2</v>
      </c>
      <c r="J61" s="84" t="str">
        <f>'内訳書(一括落札)'!J355</f>
        <v>2022/3</v>
      </c>
      <c r="K61" s="84" t="str">
        <f>'内訳書(一括落札)'!K355</f>
        <v>2022/4</v>
      </c>
      <c r="L61" s="84" t="str">
        <f>'内訳書(一括落札)'!L355</f>
        <v>2022/5</v>
      </c>
      <c r="M61" s="84" t="str">
        <f>'内訳書(一括落札)'!M355</f>
        <v>2022/6</v>
      </c>
      <c r="N61" s="84" t="str">
        <f>'内訳書(一括落札)'!N355</f>
        <v>2022/7</v>
      </c>
      <c r="O61" s="84" t="str">
        <f>'内訳書(一括落札)'!O355</f>
        <v>2022/8</v>
      </c>
      <c r="P61" s="84" t="str">
        <f>'内訳書(一括落札)'!P355</f>
        <v>2022/9</v>
      </c>
      <c r="Q61" s="15" t="s">
        <v>8</v>
      </c>
      <c r="S61" s="126" t="str">
        <f>'内訳書(一括落札)'!Q355</f>
        <v>年間合計</v>
      </c>
      <c r="T61" s="125" t="e">
        <f t="shared" si="0"/>
        <v>#VALUE!</v>
      </c>
    </row>
    <row r="62" spans="1:20" x14ac:dyDescent="0.15">
      <c r="A62" s="299" t="s">
        <v>32</v>
      </c>
      <c r="B62" s="300"/>
      <c r="C62" s="16" t="s">
        <v>33</v>
      </c>
      <c r="D62" s="17"/>
      <c r="E62" s="90">
        <f>'内訳書(一括落札)'!E356</f>
        <v>153</v>
      </c>
      <c r="F62" s="90">
        <f>'内訳書(一括落札)'!F356</f>
        <v>153</v>
      </c>
      <c r="G62" s="90">
        <f>'内訳書(一括落札)'!G356</f>
        <v>153</v>
      </c>
      <c r="H62" s="90">
        <f>'内訳書(一括落札)'!H356</f>
        <v>153</v>
      </c>
      <c r="I62" s="90">
        <f>'内訳書(一括落札)'!I356</f>
        <v>153</v>
      </c>
      <c r="J62" s="90">
        <f>'内訳書(一括落札)'!J356</f>
        <v>153</v>
      </c>
      <c r="K62" s="90">
        <f>'内訳書(一括落札)'!K356</f>
        <v>153</v>
      </c>
      <c r="L62" s="90">
        <f>'内訳書(一括落札)'!L356</f>
        <v>153</v>
      </c>
      <c r="M62" s="90">
        <f>'内訳書(一括落札)'!M356</f>
        <v>153</v>
      </c>
      <c r="N62" s="90">
        <f>'内訳書(一括落札)'!N356</f>
        <v>153</v>
      </c>
      <c r="O62" s="90">
        <f>'内訳書(一括落札)'!O356</f>
        <v>153</v>
      </c>
      <c r="P62" s="90">
        <f>'内訳書(一括落札)'!P356</f>
        <v>153</v>
      </c>
      <c r="Q62" s="18" t="s">
        <v>34</v>
      </c>
      <c r="S62" s="126" t="str">
        <f>'内訳書(一括落札)'!Q356</f>
        <v>-</v>
      </c>
      <c r="T62" s="125" t="e">
        <f t="shared" si="0"/>
        <v>#VALUE!</v>
      </c>
    </row>
    <row r="63" spans="1:20" x14ac:dyDescent="0.15">
      <c r="A63" s="287" t="s">
        <v>1</v>
      </c>
      <c r="B63" s="288"/>
      <c r="C63" s="19" t="s">
        <v>36</v>
      </c>
      <c r="D63" s="20"/>
      <c r="E63" s="91">
        <f>'内訳書(一括落札)'!E357</f>
        <v>100</v>
      </c>
      <c r="F63" s="91">
        <f>'内訳書(一括落札)'!F357</f>
        <v>100</v>
      </c>
      <c r="G63" s="91">
        <f>'内訳書(一括落札)'!G357</f>
        <v>100</v>
      </c>
      <c r="H63" s="91">
        <f>'内訳書(一括落札)'!H357</f>
        <v>100</v>
      </c>
      <c r="I63" s="91">
        <f>'内訳書(一括落札)'!I357</f>
        <v>100</v>
      </c>
      <c r="J63" s="92">
        <f>'内訳書(一括落札)'!J357</f>
        <v>100</v>
      </c>
      <c r="K63" s="91">
        <f>'内訳書(一括落札)'!K357</f>
        <v>100</v>
      </c>
      <c r="L63" s="91">
        <f>'内訳書(一括落札)'!L357</f>
        <v>100</v>
      </c>
      <c r="M63" s="91">
        <f>'内訳書(一括落札)'!M357</f>
        <v>100</v>
      </c>
      <c r="N63" s="91">
        <f>'内訳書(一括落札)'!N357</f>
        <v>100</v>
      </c>
      <c r="O63" s="91">
        <f>'内訳書(一括落札)'!O357</f>
        <v>100</v>
      </c>
      <c r="P63" s="91">
        <f>'内訳書(一括落札)'!P357</f>
        <v>100</v>
      </c>
      <c r="Q63" s="21" t="s">
        <v>34</v>
      </c>
      <c r="S63" s="126" t="str">
        <f>'内訳書(一括落札)'!Q357</f>
        <v>-</v>
      </c>
      <c r="T63" s="125" t="e">
        <f t="shared" si="0"/>
        <v>#VALUE!</v>
      </c>
    </row>
    <row r="64" spans="1:20" x14ac:dyDescent="0.15">
      <c r="A64" s="289" t="s">
        <v>38</v>
      </c>
      <c r="B64" s="22" t="s">
        <v>3</v>
      </c>
      <c r="C64" s="22" t="s">
        <v>40</v>
      </c>
      <c r="D64" s="23"/>
      <c r="E64" s="93">
        <f>'内訳書(一括落札)'!E358</f>
        <v>0</v>
      </c>
      <c r="F64" s="93">
        <f>'内訳書(一括落札)'!F358</f>
        <v>0</v>
      </c>
      <c r="G64" s="93">
        <f>'内訳書(一括落札)'!G358</f>
        <v>0</v>
      </c>
      <c r="H64" s="93">
        <f>'内訳書(一括落札)'!H358</f>
        <v>0</v>
      </c>
      <c r="I64" s="93">
        <f>'内訳書(一括落札)'!I358</f>
        <v>0</v>
      </c>
      <c r="J64" s="93">
        <f>'内訳書(一括落札)'!J358</f>
        <v>0</v>
      </c>
      <c r="K64" s="93">
        <f>'内訳書(一括落札)'!K358</f>
        <v>0</v>
      </c>
      <c r="L64" s="93">
        <f>'内訳書(一括落札)'!L358</f>
        <v>0</v>
      </c>
      <c r="M64" s="93">
        <f>'内訳書(一括落札)'!M358</f>
        <v>0</v>
      </c>
      <c r="N64" s="94">
        <f>'内訳書(一括落札)'!N358</f>
        <v>17000</v>
      </c>
      <c r="O64" s="94">
        <f>'内訳書(一括落札)'!O358</f>
        <v>15000</v>
      </c>
      <c r="P64" s="94">
        <f>'内訳書(一括落札)'!P358</f>
        <v>19000</v>
      </c>
      <c r="Q64" s="21">
        <f>SUM(E64:P64)</f>
        <v>51000</v>
      </c>
      <c r="S64" s="126">
        <f>'内訳書(一括落札)'!Q358</f>
        <v>51000</v>
      </c>
      <c r="T64" s="125">
        <f t="shared" si="0"/>
        <v>0</v>
      </c>
    </row>
    <row r="65" spans="1:20" x14ac:dyDescent="0.15">
      <c r="A65" s="291"/>
      <c r="B65" s="22" t="s">
        <v>4</v>
      </c>
      <c r="C65" s="22" t="s">
        <v>40</v>
      </c>
      <c r="D65" s="23"/>
      <c r="E65" s="94">
        <f>'内訳書(一括落札)'!E359</f>
        <v>15000</v>
      </c>
      <c r="F65" s="94">
        <f>'内訳書(一括落札)'!F359</f>
        <v>14000</v>
      </c>
      <c r="G65" s="94">
        <f>'内訳書(一括落札)'!G359</f>
        <v>15000</v>
      </c>
      <c r="H65" s="94">
        <f>'内訳書(一括落札)'!H359</f>
        <v>16000</v>
      </c>
      <c r="I65" s="94">
        <f>'内訳書(一括落札)'!I359</f>
        <v>16000</v>
      </c>
      <c r="J65" s="94">
        <f>'内訳書(一括落札)'!J359</f>
        <v>12000</v>
      </c>
      <c r="K65" s="94">
        <f>'内訳書(一括落札)'!K359</f>
        <v>19000</v>
      </c>
      <c r="L65" s="94">
        <f>'内訳書(一括落札)'!L359</f>
        <v>21000</v>
      </c>
      <c r="M65" s="94">
        <f>'内訳書(一括落札)'!M359</f>
        <v>16000</v>
      </c>
      <c r="N65" s="94">
        <f>'内訳書(一括落札)'!N359</f>
        <v>0</v>
      </c>
      <c r="O65" s="94">
        <f>'内訳書(一括落札)'!O359</f>
        <v>0</v>
      </c>
      <c r="P65" s="94">
        <f>'内訳書(一括落札)'!P359</f>
        <v>0</v>
      </c>
      <c r="Q65" s="21">
        <f>SUM(E65:P65)</f>
        <v>144000</v>
      </c>
      <c r="S65" s="126">
        <f>'内訳書(一括落札)'!Q359</f>
        <v>144000</v>
      </c>
      <c r="T65" s="125">
        <f t="shared" si="0"/>
        <v>0</v>
      </c>
    </row>
    <row r="66" spans="1:20" x14ac:dyDescent="0.15">
      <c r="A66" s="292"/>
      <c r="B66" s="24" t="s">
        <v>0</v>
      </c>
      <c r="C66" s="24" t="s">
        <v>40</v>
      </c>
      <c r="D66" s="25"/>
      <c r="E66" s="26">
        <f t="shared" ref="E66:P66" si="22">SUM(E64:E65)</f>
        <v>15000</v>
      </c>
      <c r="F66" s="26">
        <f t="shared" si="22"/>
        <v>14000</v>
      </c>
      <c r="G66" s="26">
        <f t="shared" si="22"/>
        <v>15000</v>
      </c>
      <c r="H66" s="26">
        <f t="shared" si="22"/>
        <v>16000</v>
      </c>
      <c r="I66" s="26">
        <f t="shared" si="22"/>
        <v>16000</v>
      </c>
      <c r="J66" s="26">
        <f t="shared" si="22"/>
        <v>12000</v>
      </c>
      <c r="K66" s="26">
        <f t="shared" si="22"/>
        <v>19000</v>
      </c>
      <c r="L66" s="26">
        <f t="shared" si="22"/>
        <v>21000</v>
      </c>
      <c r="M66" s="26">
        <f t="shared" si="22"/>
        <v>16000</v>
      </c>
      <c r="N66" s="26">
        <f t="shared" si="22"/>
        <v>17000</v>
      </c>
      <c r="O66" s="26">
        <f t="shared" si="22"/>
        <v>15000</v>
      </c>
      <c r="P66" s="26">
        <f t="shared" si="22"/>
        <v>19000</v>
      </c>
      <c r="Q66" s="28">
        <f>SUM(E66:P66)</f>
        <v>195000</v>
      </c>
      <c r="S66" s="126">
        <f>'内訳書(一括落札)'!Q360</f>
        <v>195000</v>
      </c>
      <c r="T66" s="125">
        <f t="shared" si="0"/>
        <v>0</v>
      </c>
    </row>
    <row r="67" spans="1:20" x14ac:dyDescent="0.15">
      <c r="A67" s="293" t="s">
        <v>5</v>
      </c>
      <c r="B67" s="294"/>
      <c r="C67" s="29" t="s">
        <v>6</v>
      </c>
      <c r="D67" s="57"/>
      <c r="E67" s="30">
        <f t="shared" ref="E67:G67" si="23">$D67*E62*(185-E63)/100</f>
        <v>0</v>
      </c>
      <c r="F67" s="30">
        <f t="shared" si="23"/>
        <v>0</v>
      </c>
      <c r="G67" s="30">
        <f t="shared" si="23"/>
        <v>0</v>
      </c>
      <c r="H67" s="30">
        <f>$D67*H62*(185-H63)/100</f>
        <v>0</v>
      </c>
      <c r="I67" s="30">
        <f t="shared" ref="I67:J67" si="24">$D67*I62*(185-I63)/100</f>
        <v>0</v>
      </c>
      <c r="J67" s="30">
        <f t="shared" si="24"/>
        <v>0</v>
      </c>
      <c r="K67" s="30">
        <f>$D67*K62*(185-K63)/100</f>
        <v>0</v>
      </c>
      <c r="L67" s="30">
        <f t="shared" ref="L67:P67" si="25">$D67*L62*(185-L63)/100</f>
        <v>0</v>
      </c>
      <c r="M67" s="30">
        <f t="shared" si="25"/>
        <v>0</v>
      </c>
      <c r="N67" s="30">
        <f t="shared" si="25"/>
        <v>0</v>
      </c>
      <c r="O67" s="30">
        <f t="shared" si="25"/>
        <v>0</v>
      </c>
      <c r="P67" s="30">
        <f t="shared" si="25"/>
        <v>0</v>
      </c>
      <c r="Q67" s="31" t="s">
        <v>34</v>
      </c>
      <c r="S67" s="126" t="str">
        <f>'内訳書(一括落札)'!Q361</f>
        <v>-</v>
      </c>
      <c r="T67" s="125" t="e">
        <f t="shared" si="0"/>
        <v>#VALUE!</v>
      </c>
    </row>
    <row r="68" spans="1:20" x14ac:dyDescent="0.15">
      <c r="A68" s="32" t="s">
        <v>7</v>
      </c>
      <c r="B68" s="22" t="s">
        <v>3</v>
      </c>
      <c r="C68" s="22" t="s">
        <v>6</v>
      </c>
      <c r="D68" s="58"/>
      <c r="E68" s="33">
        <f t="shared" ref="E68:J69" si="26">$D68*E64</f>
        <v>0</v>
      </c>
      <c r="F68" s="33">
        <f t="shared" si="26"/>
        <v>0</v>
      </c>
      <c r="G68" s="33">
        <f t="shared" si="26"/>
        <v>0</v>
      </c>
      <c r="H68" s="33">
        <f t="shared" si="26"/>
        <v>0</v>
      </c>
      <c r="I68" s="33">
        <f t="shared" si="26"/>
        <v>0</v>
      </c>
      <c r="J68" s="33">
        <f t="shared" si="26"/>
        <v>0</v>
      </c>
      <c r="K68" s="33">
        <f>$D68*K64</f>
        <v>0</v>
      </c>
      <c r="L68" s="33">
        <f t="shared" ref="L68:P69" si="27">$D68*L64</f>
        <v>0</v>
      </c>
      <c r="M68" s="33">
        <f t="shared" si="27"/>
        <v>0</v>
      </c>
      <c r="N68" s="33">
        <f t="shared" si="27"/>
        <v>0</v>
      </c>
      <c r="O68" s="33">
        <f t="shared" si="27"/>
        <v>0</v>
      </c>
      <c r="P68" s="33">
        <f t="shared" si="27"/>
        <v>0</v>
      </c>
      <c r="Q68" s="34" t="s">
        <v>34</v>
      </c>
      <c r="S68" s="126" t="str">
        <f>'内訳書(一括落札)'!Q362</f>
        <v>-</v>
      </c>
      <c r="T68" s="125" t="e">
        <f t="shared" si="0"/>
        <v>#VALUE!</v>
      </c>
    </row>
    <row r="69" spans="1:20" x14ac:dyDescent="0.15">
      <c r="A69" s="35"/>
      <c r="B69" s="22" t="s">
        <v>4</v>
      </c>
      <c r="C69" s="22" t="s">
        <v>6</v>
      </c>
      <c r="D69" s="58"/>
      <c r="E69" s="33">
        <f t="shared" si="26"/>
        <v>0</v>
      </c>
      <c r="F69" s="33">
        <f t="shared" si="26"/>
        <v>0</v>
      </c>
      <c r="G69" s="33">
        <f t="shared" si="26"/>
        <v>0</v>
      </c>
      <c r="H69" s="33">
        <f t="shared" si="26"/>
        <v>0</v>
      </c>
      <c r="I69" s="33">
        <f t="shared" si="26"/>
        <v>0</v>
      </c>
      <c r="J69" s="33">
        <f t="shared" si="26"/>
        <v>0</v>
      </c>
      <c r="K69" s="33">
        <f>$D69*K65</f>
        <v>0</v>
      </c>
      <c r="L69" s="33">
        <f t="shared" si="27"/>
        <v>0</v>
      </c>
      <c r="M69" s="33">
        <f t="shared" si="27"/>
        <v>0</v>
      </c>
      <c r="N69" s="33">
        <f t="shared" si="27"/>
        <v>0</v>
      </c>
      <c r="O69" s="33">
        <f t="shared" si="27"/>
        <v>0</v>
      </c>
      <c r="P69" s="33">
        <f t="shared" si="27"/>
        <v>0</v>
      </c>
      <c r="Q69" s="34" t="s">
        <v>34</v>
      </c>
      <c r="S69" s="126" t="str">
        <f>'内訳書(一括落札)'!Q363</f>
        <v>-</v>
      </c>
      <c r="T69" s="125" t="e">
        <f t="shared" si="0"/>
        <v>#VALUE!</v>
      </c>
    </row>
    <row r="70" spans="1:20" x14ac:dyDescent="0.15">
      <c r="A70" s="295" t="s">
        <v>18</v>
      </c>
      <c r="B70" s="296"/>
      <c r="C70" s="29" t="s">
        <v>6</v>
      </c>
      <c r="D70" s="36"/>
      <c r="E70" s="59">
        <f t="shared" ref="E70:P70" si="28">ROUNDDOWN(SUM(E67:E69),0)</f>
        <v>0</v>
      </c>
      <c r="F70" s="59">
        <f t="shared" si="28"/>
        <v>0</v>
      </c>
      <c r="G70" s="59">
        <f t="shared" si="28"/>
        <v>0</v>
      </c>
      <c r="H70" s="59">
        <f t="shared" si="28"/>
        <v>0</v>
      </c>
      <c r="I70" s="59">
        <f t="shared" si="28"/>
        <v>0</v>
      </c>
      <c r="J70" s="60">
        <f t="shared" si="28"/>
        <v>0</v>
      </c>
      <c r="K70" s="37">
        <f t="shared" si="28"/>
        <v>0</v>
      </c>
      <c r="L70" s="37">
        <f t="shared" si="28"/>
        <v>0</v>
      </c>
      <c r="M70" s="37">
        <f t="shared" si="28"/>
        <v>0</v>
      </c>
      <c r="N70" s="37">
        <f t="shared" si="28"/>
        <v>0</v>
      </c>
      <c r="O70" s="37">
        <f t="shared" si="28"/>
        <v>0</v>
      </c>
      <c r="P70" s="37">
        <f t="shared" si="28"/>
        <v>0</v>
      </c>
      <c r="Q70" s="39">
        <f>SUM(E70:P70)</f>
        <v>0</v>
      </c>
      <c r="S70" s="126">
        <f>'内訳書(一括落札)'!Q364</f>
        <v>0</v>
      </c>
      <c r="T70" s="125">
        <f t="shared" si="0"/>
        <v>0</v>
      </c>
    </row>
    <row r="71" spans="1:20" x14ac:dyDescent="0.15">
      <c r="A71" s="2"/>
      <c r="B71" s="2"/>
      <c r="C71" s="2"/>
      <c r="D71" s="2"/>
      <c r="E71" s="61"/>
      <c r="F71" s="61"/>
      <c r="G71" s="61"/>
      <c r="H71" s="61"/>
      <c r="I71" s="61"/>
      <c r="J71" s="61"/>
      <c r="K71" s="2"/>
      <c r="L71" s="2"/>
      <c r="M71" s="2"/>
      <c r="N71" s="2"/>
      <c r="O71" s="2"/>
      <c r="P71" s="2"/>
      <c r="Q71" s="2"/>
      <c r="S71" s="126">
        <f>'内訳書(一括落札)'!Q365</f>
        <v>0</v>
      </c>
      <c r="T71" s="125">
        <f t="shared" si="0"/>
        <v>0</v>
      </c>
    </row>
    <row r="72" spans="1:20" x14ac:dyDescent="0.15">
      <c r="A72" s="301" t="s">
        <v>63</v>
      </c>
      <c r="B72" s="302"/>
      <c r="C72" s="14" t="s">
        <v>2</v>
      </c>
      <c r="D72" s="14" t="s">
        <v>10</v>
      </c>
      <c r="E72" s="84" t="str">
        <f>'内訳書(一括落札)'!E366</f>
        <v>2021/10</v>
      </c>
      <c r="F72" s="84" t="str">
        <f>'内訳書(一括落札)'!F366</f>
        <v>2021/11</v>
      </c>
      <c r="G72" s="84" t="str">
        <f>'内訳書(一括落札)'!G366</f>
        <v>2021/12</v>
      </c>
      <c r="H72" s="84" t="str">
        <f>'内訳書(一括落札)'!H366</f>
        <v>2022/1</v>
      </c>
      <c r="I72" s="84" t="str">
        <f>'内訳書(一括落札)'!I366</f>
        <v>2022/2</v>
      </c>
      <c r="J72" s="84" t="str">
        <f>'内訳書(一括落札)'!J366</f>
        <v>2022/3</v>
      </c>
      <c r="K72" s="84" t="str">
        <f>'内訳書(一括落札)'!K366</f>
        <v>2022/4</v>
      </c>
      <c r="L72" s="84" t="str">
        <f>'内訳書(一括落札)'!L366</f>
        <v>2022/5</v>
      </c>
      <c r="M72" s="84" t="str">
        <f>'内訳書(一括落札)'!M366</f>
        <v>2022/6</v>
      </c>
      <c r="N72" s="84" t="str">
        <f>'内訳書(一括落札)'!N366</f>
        <v>2022/7</v>
      </c>
      <c r="O72" s="84" t="str">
        <f>'内訳書(一括落札)'!O366</f>
        <v>2022/8</v>
      </c>
      <c r="P72" s="84" t="str">
        <f>'内訳書(一括落札)'!P366</f>
        <v>2022/9</v>
      </c>
      <c r="Q72" s="15" t="s">
        <v>8</v>
      </c>
      <c r="S72" s="126" t="str">
        <f>'内訳書(一括落札)'!Q366</f>
        <v>年間合計</v>
      </c>
      <c r="T72" s="125" t="e">
        <f t="shared" si="0"/>
        <v>#VALUE!</v>
      </c>
    </row>
    <row r="73" spans="1:20" x14ac:dyDescent="0.15">
      <c r="A73" s="299" t="s">
        <v>32</v>
      </c>
      <c r="B73" s="300"/>
      <c r="C73" s="16" t="s">
        <v>33</v>
      </c>
      <c r="D73" s="17"/>
      <c r="E73" s="90">
        <f>'内訳書(一括落札)'!E367</f>
        <v>152</v>
      </c>
      <c r="F73" s="90">
        <f>'内訳書(一括落札)'!F367</f>
        <v>152</v>
      </c>
      <c r="G73" s="90">
        <f>'内訳書(一括落札)'!G367</f>
        <v>152</v>
      </c>
      <c r="H73" s="90">
        <f>'内訳書(一括落札)'!H367</f>
        <v>152</v>
      </c>
      <c r="I73" s="90">
        <f>'内訳書(一括落札)'!I367</f>
        <v>152</v>
      </c>
      <c r="J73" s="90">
        <f>'内訳書(一括落札)'!J367</f>
        <v>152</v>
      </c>
      <c r="K73" s="90">
        <f>'内訳書(一括落札)'!K367</f>
        <v>152</v>
      </c>
      <c r="L73" s="90">
        <f>'内訳書(一括落札)'!L367</f>
        <v>152</v>
      </c>
      <c r="M73" s="90">
        <f>'内訳書(一括落札)'!M367</f>
        <v>152</v>
      </c>
      <c r="N73" s="90">
        <f>'内訳書(一括落札)'!N367</f>
        <v>152</v>
      </c>
      <c r="O73" s="90">
        <f>'内訳書(一括落札)'!O367</f>
        <v>152</v>
      </c>
      <c r="P73" s="90">
        <f>'内訳書(一括落札)'!P367</f>
        <v>152</v>
      </c>
      <c r="Q73" s="18" t="s">
        <v>34</v>
      </c>
      <c r="S73" s="126" t="str">
        <f>'内訳書(一括落札)'!Q367</f>
        <v>-</v>
      </c>
      <c r="T73" s="125" t="e">
        <f t="shared" si="0"/>
        <v>#VALUE!</v>
      </c>
    </row>
    <row r="74" spans="1:20" x14ac:dyDescent="0.15">
      <c r="A74" s="287" t="s">
        <v>1</v>
      </c>
      <c r="B74" s="288"/>
      <c r="C74" s="19" t="s">
        <v>36</v>
      </c>
      <c r="D74" s="20"/>
      <c r="E74" s="91">
        <f>'内訳書(一括落札)'!E368</f>
        <v>100</v>
      </c>
      <c r="F74" s="91">
        <f>'内訳書(一括落札)'!F368</f>
        <v>100</v>
      </c>
      <c r="G74" s="91">
        <f>'内訳書(一括落札)'!G368</f>
        <v>100</v>
      </c>
      <c r="H74" s="91">
        <f>'内訳書(一括落札)'!H368</f>
        <v>100</v>
      </c>
      <c r="I74" s="91">
        <f>'内訳書(一括落札)'!I368</f>
        <v>100</v>
      </c>
      <c r="J74" s="92">
        <f>'内訳書(一括落札)'!J368</f>
        <v>100</v>
      </c>
      <c r="K74" s="91">
        <f>'内訳書(一括落札)'!K368</f>
        <v>100</v>
      </c>
      <c r="L74" s="91">
        <f>'内訳書(一括落札)'!L368</f>
        <v>100</v>
      </c>
      <c r="M74" s="91">
        <f>'内訳書(一括落札)'!M368</f>
        <v>100</v>
      </c>
      <c r="N74" s="91">
        <f>'内訳書(一括落札)'!N368</f>
        <v>100</v>
      </c>
      <c r="O74" s="91">
        <f>'内訳書(一括落札)'!O368</f>
        <v>100</v>
      </c>
      <c r="P74" s="91">
        <f>'内訳書(一括落札)'!P368</f>
        <v>100</v>
      </c>
      <c r="Q74" s="21" t="s">
        <v>34</v>
      </c>
      <c r="S74" s="126" t="str">
        <f>'内訳書(一括落札)'!Q368</f>
        <v>-</v>
      </c>
      <c r="T74" s="125" t="e">
        <f t="shared" si="0"/>
        <v>#VALUE!</v>
      </c>
    </row>
    <row r="75" spans="1:20" x14ac:dyDescent="0.15">
      <c r="A75" s="289" t="s">
        <v>38</v>
      </c>
      <c r="B75" s="22" t="s">
        <v>3</v>
      </c>
      <c r="C75" s="22" t="s">
        <v>40</v>
      </c>
      <c r="D75" s="23"/>
      <c r="E75" s="93">
        <f>'内訳書(一括落札)'!E369</f>
        <v>0</v>
      </c>
      <c r="F75" s="93">
        <f>'内訳書(一括落札)'!F369</f>
        <v>0</v>
      </c>
      <c r="G75" s="93">
        <f>'内訳書(一括落札)'!G369</f>
        <v>0</v>
      </c>
      <c r="H75" s="93">
        <f>'内訳書(一括落札)'!H369</f>
        <v>0</v>
      </c>
      <c r="I75" s="93">
        <f>'内訳書(一括落札)'!I369</f>
        <v>0</v>
      </c>
      <c r="J75" s="93">
        <f>'内訳書(一括落札)'!J369</f>
        <v>0</v>
      </c>
      <c r="K75" s="93">
        <f>'内訳書(一括落札)'!K369</f>
        <v>0</v>
      </c>
      <c r="L75" s="93">
        <f>'内訳書(一括落札)'!L369</f>
        <v>0</v>
      </c>
      <c r="M75" s="93">
        <f>'内訳書(一括落札)'!M369</f>
        <v>0</v>
      </c>
      <c r="N75" s="94">
        <f>'内訳書(一括落札)'!N369</f>
        <v>14000</v>
      </c>
      <c r="O75" s="94">
        <f>'内訳書(一括落札)'!O369</f>
        <v>15000</v>
      </c>
      <c r="P75" s="94">
        <f>'内訳書(一括落札)'!P369</f>
        <v>19000</v>
      </c>
      <c r="Q75" s="21">
        <f>SUM(E75:P75)</f>
        <v>48000</v>
      </c>
      <c r="S75" s="126">
        <f>'内訳書(一括落札)'!Q369</f>
        <v>48000</v>
      </c>
      <c r="T75" s="125">
        <f t="shared" si="0"/>
        <v>0</v>
      </c>
    </row>
    <row r="76" spans="1:20" x14ac:dyDescent="0.15">
      <c r="A76" s="291"/>
      <c r="B76" s="22" t="s">
        <v>4</v>
      </c>
      <c r="C76" s="22" t="s">
        <v>40</v>
      </c>
      <c r="D76" s="23"/>
      <c r="E76" s="94">
        <f>'内訳書(一括落札)'!E370</f>
        <v>13000</v>
      </c>
      <c r="F76" s="94">
        <f>'内訳書(一括落札)'!F370</f>
        <v>11000</v>
      </c>
      <c r="G76" s="94">
        <f>'内訳書(一括落札)'!G370</f>
        <v>11000</v>
      </c>
      <c r="H76" s="94">
        <f>'内訳書(一括落札)'!H370</f>
        <v>12000</v>
      </c>
      <c r="I76" s="94">
        <f>'内訳書(一括落札)'!I370</f>
        <v>12000</v>
      </c>
      <c r="J76" s="94">
        <f>'内訳書(一括落札)'!J370</f>
        <v>9000</v>
      </c>
      <c r="K76" s="94">
        <f>'内訳書(一括落札)'!K370</f>
        <v>13000</v>
      </c>
      <c r="L76" s="94">
        <f>'内訳書(一括落札)'!L370</f>
        <v>16000</v>
      </c>
      <c r="M76" s="94">
        <f>'内訳書(一括落札)'!M370</f>
        <v>16000</v>
      </c>
      <c r="N76" s="94">
        <f>'内訳書(一括落札)'!N370</f>
        <v>0</v>
      </c>
      <c r="O76" s="94">
        <f>'内訳書(一括落札)'!O370</f>
        <v>0</v>
      </c>
      <c r="P76" s="94">
        <f>'内訳書(一括落札)'!P370</f>
        <v>0</v>
      </c>
      <c r="Q76" s="21">
        <f>SUM(E76:P76)</f>
        <v>113000</v>
      </c>
      <c r="S76" s="126">
        <f>'内訳書(一括落札)'!Q370</f>
        <v>113000</v>
      </c>
      <c r="T76" s="125">
        <f t="shared" si="0"/>
        <v>0</v>
      </c>
    </row>
    <row r="77" spans="1:20" x14ac:dyDescent="0.15">
      <c r="A77" s="292"/>
      <c r="B77" s="24" t="s">
        <v>0</v>
      </c>
      <c r="C77" s="24" t="s">
        <v>40</v>
      </c>
      <c r="D77" s="25"/>
      <c r="E77" s="26">
        <f t="shared" ref="E77:P77" si="29">SUM(E75:E76)</f>
        <v>13000</v>
      </c>
      <c r="F77" s="26">
        <f t="shared" si="29"/>
        <v>11000</v>
      </c>
      <c r="G77" s="26">
        <f t="shared" si="29"/>
        <v>11000</v>
      </c>
      <c r="H77" s="26">
        <f t="shared" si="29"/>
        <v>12000</v>
      </c>
      <c r="I77" s="26">
        <f t="shared" si="29"/>
        <v>12000</v>
      </c>
      <c r="J77" s="26">
        <f t="shared" si="29"/>
        <v>9000</v>
      </c>
      <c r="K77" s="26">
        <f t="shared" si="29"/>
        <v>13000</v>
      </c>
      <c r="L77" s="26">
        <f t="shared" si="29"/>
        <v>16000</v>
      </c>
      <c r="M77" s="26">
        <f t="shared" si="29"/>
        <v>16000</v>
      </c>
      <c r="N77" s="26">
        <f t="shared" si="29"/>
        <v>14000</v>
      </c>
      <c r="O77" s="26">
        <f t="shared" si="29"/>
        <v>15000</v>
      </c>
      <c r="P77" s="26">
        <f t="shared" si="29"/>
        <v>19000</v>
      </c>
      <c r="Q77" s="28">
        <f>SUM(E77:P77)</f>
        <v>161000</v>
      </c>
      <c r="S77" s="126">
        <f>'内訳書(一括落札)'!Q371</f>
        <v>161000</v>
      </c>
      <c r="T77" s="125">
        <f t="shared" si="0"/>
        <v>0</v>
      </c>
    </row>
    <row r="78" spans="1:20" x14ac:dyDescent="0.15">
      <c r="A78" s="293" t="s">
        <v>5</v>
      </c>
      <c r="B78" s="294"/>
      <c r="C78" s="29" t="s">
        <v>6</v>
      </c>
      <c r="D78" s="57"/>
      <c r="E78" s="30">
        <f t="shared" ref="E78:G78" si="30">$D78*E73*(185-E74)/100</f>
        <v>0</v>
      </c>
      <c r="F78" s="30">
        <f t="shared" si="30"/>
        <v>0</v>
      </c>
      <c r="G78" s="30">
        <f t="shared" si="30"/>
        <v>0</v>
      </c>
      <c r="H78" s="30">
        <f>$D78*H73*(185-H74)/100</f>
        <v>0</v>
      </c>
      <c r="I78" s="30">
        <f t="shared" ref="I78:J78" si="31">$D78*I73*(185-I74)/100</f>
        <v>0</v>
      </c>
      <c r="J78" s="30">
        <f t="shared" si="31"/>
        <v>0</v>
      </c>
      <c r="K78" s="30">
        <f>$D78*K73*(185-K74)/100</f>
        <v>0</v>
      </c>
      <c r="L78" s="30">
        <f t="shared" ref="L78:P78" si="32">$D78*L73*(185-L74)/100</f>
        <v>0</v>
      </c>
      <c r="M78" s="30">
        <f t="shared" si="32"/>
        <v>0</v>
      </c>
      <c r="N78" s="30">
        <f t="shared" si="32"/>
        <v>0</v>
      </c>
      <c r="O78" s="30">
        <f t="shared" si="32"/>
        <v>0</v>
      </c>
      <c r="P78" s="30">
        <f t="shared" si="32"/>
        <v>0</v>
      </c>
      <c r="Q78" s="31" t="s">
        <v>34</v>
      </c>
      <c r="S78" s="126" t="str">
        <f>'内訳書(一括落札)'!Q372</f>
        <v>-</v>
      </c>
      <c r="T78" s="125" t="e">
        <f t="shared" si="0"/>
        <v>#VALUE!</v>
      </c>
    </row>
    <row r="79" spans="1:20" x14ac:dyDescent="0.15">
      <c r="A79" s="32" t="s">
        <v>7</v>
      </c>
      <c r="B79" s="22" t="s">
        <v>3</v>
      </c>
      <c r="C79" s="22" t="s">
        <v>6</v>
      </c>
      <c r="D79" s="58"/>
      <c r="E79" s="33">
        <f t="shared" ref="E79:J80" si="33">$D79*E75</f>
        <v>0</v>
      </c>
      <c r="F79" s="33">
        <f t="shared" si="33"/>
        <v>0</v>
      </c>
      <c r="G79" s="33">
        <f t="shared" si="33"/>
        <v>0</v>
      </c>
      <c r="H79" s="33">
        <f t="shared" si="33"/>
        <v>0</v>
      </c>
      <c r="I79" s="33">
        <f t="shared" si="33"/>
        <v>0</v>
      </c>
      <c r="J79" s="33">
        <f t="shared" si="33"/>
        <v>0</v>
      </c>
      <c r="K79" s="33">
        <f>$D79*K75</f>
        <v>0</v>
      </c>
      <c r="L79" s="33">
        <f t="shared" ref="L79:P80" si="34">$D79*L75</f>
        <v>0</v>
      </c>
      <c r="M79" s="33">
        <f t="shared" si="34"/>
        <v>0</v>
      </c>
      <c r="N79" s="33">
        <f t="shared" si="34"/>
        <v>0</v>
      </c>
      <c r="O79" s="33">
        <f t="shared" si="34"/>
        <v>0</v>
      </c>
      <c r="P79" s="33">
        <f t="shared" si="34"/>
        <v>0</v>
      </c>
      <c r="Q79" s="34" t="s">
        <v>34</v>
      </c>
      <c r="S79" s="126" t="str">
        <f>'内訳書(一括落札)'!Q373</f>
        <v>-</v>
      </c>
      <c r="T79" s="125" t="e">
        <f t="shared" si="0"/>
        <v>#VALUE!</v>
      </c>
    </row>
    <row r="80" spans="1:20" x14ac:dyDescent="0.15">
      <c r="A80" s="35"/>
      <c r="B80" s="22" t="s">
        <v>4</v>
      </c>
      <c r="C80" s="22" t="s">
        <v>6</v>
      </c>
      <c r="D80" s="58"/>
      <c r="E80" s="33">
        <f t="shared" si="33"/>
        <v>0</v>
      </c>
      <c r="F80" s="33">
        <f t="shared" si="33"/>
        <v>0</v>
      </c>
      <c r="G80" s="33">
        <f t="shared" si="33"/>
        <v>0</v>
      </c>
      <c r="H80" s="33">
        <f t="shared" si="33"/>
        <v>0</v>
      </c>
      <c r="I80" s="33">
        <f t="shared" si="33"/>
        <v>0</v>
      </c>
      <c r="J80" s="33">
        <f t="shared" si="33"/>
        <v>0</v>
      </c>
      <c r="K80" s="33">
        <f>$D80*K76</f>
        <v>0</v>
      </c>
      <c r="L80" s="33">
        <f t="shared" si="34"/>
        <v>0</v>
      </c>
      <c r="M80" s="33">
        <f t="shared" si="34"/>
        <v>0</v>
      </c>
      <c r="N80" s="33">
        <f t="shared" si="34"/>
        <v>0</v>
      </c>
      <c r="O80" s="33">
        <f t="shared" si="34"/>
        <v>0</v>
      </c>
      <c r="P80" s="33">
        <f t="shared" si="34"/>
        <v>0</v>
      </c>
      <c r="Q80" s="34" t="s">
        <v>34</v>
      </c>
      <c r="S80" s="126" t="str">
        <f>'内訳書(一括落札)'!Q374</f>
        <v>-</v>
      </c>
      <c r="T80" s="125" t="e">
        <f t="shared" si="0"/>
        <v>#VALUE!</v>
      </c>
    </row>
    <row r="81" spans="1:20" x14ac:dyDescent="0.15">
      <c r="A81" s="295" t="s">
        <v>18</v>
      </c>
      <c r="B81" s="296"/>
      <c r="C81" s="29" t="s">
        <v>6</v>
      </c>
      <c r="D81" s="36"/>
      <c r="E81" s="59">
        <f t="shared" ref="E81:P81" si="35">ROUNDDOWN(SUM(E78:E80),0)</f>
        <v>0</v>
      </c>
      <c r="F81" s="59">
        <f t="shared" si="35"/>
        <v>0</v>
      </c>
      <c r="G81" s="59">
        <f t="shared" si="35"/>
        <v>0</v>
      </c>
      <c r="H81" s="59">
        <f t="shared" si="35"/>
        <v>0</v>
      </c>
      <c r="I81" s="59">
        <f t="shared" si="35"/>
        <v>0</v>
      </c>
      <c r="J81" s="60">
        <f t="shared" si="35"/>
        <v>0</v>
      </c>
      <c r="K81" s="37">
        <f t="shared" si="35"/>
        <v>0</v>
      </c>
      <c r="L81" s="37">
        <f t="shared" si="35"/>
        <v>0</v>
      </c>
      <c r="M81" s="37">
        <f t="shared" si="35"/>
        <v>0</v>
      </c>
      <c r="N81" s="37">
        <f t="shared" si="35"/>
        <v>0</v>
      </c>
      <c r="O81" s="37">
        <f t="shared" si="35"/>
        <v>0</v>
      </c>
      <c r="P81" s="37">
        <f t="shared" si="35"/>
        <v>0</v>
      </c>
      <c r="Q81" s="39">
        <f>SUM(E81:P81)</f>
        <v>0</v>
      </c>
      <c r="S81" s="126">
        <f>'内訳書(一括落札)'!Q375</f>
        <v>0</v>
      </c>
      <c r="T81" s="125">
        <f t="shared" si="0"/>
        <v>0</v>
      </c>
    </row>
    <row r="82" spans="1:20" x14ac:dyDescent="0.15">
      <c r="A82" s="2"/>
      <c r="B82" s="2"/>
      <c r="C82" s="2"/>
      <c r="D82" s="2"/>
      <c r="E82" s="61"/>
      <c r="F82" s="61"/>
      <c r="G82" s="61"/>
      <c r="H82" s="61"/>
      <c r="I82" s="61"/>
      <c r="J82" s="61"/>
      <c r="K82" s="2"/>
      <c r="L82" s="2"/>
      <c r="M82" s="2"/>
      <c r="N82" s="2"/>
      <c r="O82" s="2"/>
      <c r="P82" s="2"/>
      <c r="Q82" s="2"/>
      <c r="S82" s="126">
        <f>'内訳書(一括落札)'!Q376</f>
        <v>0</v>
      </c>
      <c r="T82" s="125">
        <f t="shared" si="0"/>
        <v>0</v>
      </c>
    </row>
    <row r="83" spans="1:20" x14ac:dyDescent="0.15">
      <c r="A83" s="301" t="s">
        <v>64</v>
      </c>
      <c r="B83" s="302"/>
      <c r="C83" s="14" t="s">
        <v>2</v>
      </c>
      <c r="D83" s="14" t="s">
        <v>10</v>
      </c>
      <c r="E83" s="84" t="str">
        <f>'内訳書(一括落札)'!E377</f>
        <v>2021/10</v>
      </c>
      <c r="F83" s="84" t="str">
        <f>'内訳書(一括落札)'!F377</f>
        <v>2021/11</v>
      </c>
      <c r="G83" s="84" t="str">
        <f>'内訳書(一括落札)'!G377</f>
        <v>2021/12</v>
      </c>
      <c r="H83" s="84" t="str">
        <f>'内訳書(一括落札)'!H377</f>
        <v>2022/1</v>
      </c>
      <c r="I83" s="84" t="str">
        <f>'内訳書(一括落札)'!I377</f>
        <v>2022/2</v>
      </c>
      <c r="J83" s="84" t="str">
        <f>'内訳書(一括落札)'!J377</f>
        <v>2022/3</v>
      </c>
      <c r="K83" s="84" t="str">
        <f>'内訳書(一括落札)'!K377</f>
        <v>2022/4</v>
      </c>
      <c r="L83" s="84" t="str">
        <f>'内訳書(一括落札)'!L377</f>
        <v>2022/5</v>
      </c>
      <c r="M83" s="84" t="str">
        <f>'内訳書(一括落札)'!M377</f>
        <v>2022/6</v>
      </c>
      <c r="N83" s="84" t="str">
        <f>'内訳書(一括落札)'!N377</f>
        <v>2022/7</v>
      </c>
      <c r="O83" s="84" t="str">
        <f>'内訳書(一括落札)'!O377</f>
        <v>2022/8</v>
      </c>
      <c r="P83" s="84" t="str">
        <f>'内訳書(一括落札)'!P377</f>
        <v>2022/9</v>
      </c>
      <c r="Q83" s="15" t="s">
        <v>8</v>
      </c>
      <c r="S83" s="126" t="str">
        <f>'内訳書(一括落札)'!Q377</f>
        <v>年間合計</v>
      </c>
      <c r="T83" s="125" t="e">
        <f t="shared" si="0"/>
        <v>#VALUE!</v>
      </c>
    </row>
    <row r="84" spans="1:20" x14ac:dyDescent="0.15">
      <c r="A84" s="299" t="s">
        <v>32</v>
      </c>
      <c r="B84" s="300"/>
      <c r="C84" s="16" t="s">
        <v>33</v>
      </c>
      <c r="D84" s="17"/>
      <c r="E84" s="90">
        <f>'内訳書(一括落札)'!E378</f>
        <v>105</v>
      </c>
      <c r="F84" s="90">
        <f>'内訳書(一括落札)'!F378</f>
        <v>105</v>
      </c>
      <c r="G84" s="90">
        <f>'内訳書(一括落札)'!G378</f>
        <v>105</v>
      </c>
      <c r="H84" s="90">
        <f>'内訳書(一括落札)'!H378</f>
        <v>105</v>
      </c>
      <c r="I84" s="90">
        <f>'内訳書(一括落札)'!I378</f>
        <v>105</v>
      </c>
      <c r="J84" s="90">
        <f>'内訳書(一括落札)'!J378</f>
        <v>105</v>
      </c>
      <c r="K84" s="90">
        <f>'内訳書(一括落札)'!K378</f>
        <v>105</v>
      </c>
      <c r="L84" s="90">
        <f>'内訳書(一括落札)'!L378</f>
        <v>105</v>
      </c>
      <c r="M84" s="90">
        <f>'内訳書(一括落札)'!M378</f>
        <v>105</v>
      </c>
      <c r="N84" s="90">
        <f>'内訳書(一括落札)'!N378</f>
        <v>105</v>
      </c>
      <c r="O84" s="90">
        <f>'内訳書(一括落札)'!O378</f>
        <v>105</v>
      </c>
      <c r="P84" s="90">
        <f>'内訳書(一括落札)'!P378</f>
        <v>105</v>
      </c>
      <c r="Q84" s="18" t="s">
        <v>34</v>
      </c>
      <c r="S84" s="126" t="str">
        <f>'内訳書(一括落札)'!Q378</f>
        <v>-</v>
      </c>
      <c r="T84" s="125" t="e">
        <f t="shared" si="0"/>
        <v>#VALUE!</v>
      </c>
    </row>
    <row r="85" spans="1:20" x14ac:dyDescent="0.15">
      <c r="A85" s="287" t="s">
        <v>1</v>
      </c>
      <c r="B85" s="288"/>
      <c r="C85" s="19" t="s">
        <v>36</v>
      </c>
      <c r="D85" s="20"/>
      <c r="E85" s="91">
        <f>'内訳書(一括落札)'!E379</f>
        <v>100</v>
      </c>
      <c r="F85" s="91">
        <f>'内訳書(一括落札)'!F379</f>
        <v>100</v>
      </c>
      <c r="G85" s="91">
        <f>'内訳書(一括落札)'!G379</f>
        <v>100</v>
      </c>
      <c r="H85" s="91">
        <f>'内訳書(一括落札)'!H379</f>
        <v>100</v>
      </c>
      <c r="I85" s="91">
        <f>'内訳書(一括落札)'!I379</f>
        <v>100</v>
      </c>
      <c r="J85" s="92">
        <f>'内訳書(一括落札)'!J379</f>
        <v>100</v>
      </c>
      <c r="K85" s="91">
        <f>'内訳書(一括落札)'!K379</f>
        <v>100</v>
      </c>
      <c r="L85" s="91">
        <f>'内訳書(一括落札)'!L379</f>
        <v>100</v>
      </c>
      <c r="M85" s="91">
        <f>'内訳書(一括落札)'!M379</f>
        <v>100</v>
      </c>
      <c r="N85" s="91">
        <f>'内訳書(一括落札)'!N379</f>
        <v>100</v>
      </c>
      <c r="O85" s="91">
        <f>'内訳書(一括落札)'!O379</f>
        <v>100</v>
      </c>
      <c r="P85" s="91">
        <f>'内訳書(一括落札)'!P379</f>
        <v>100</v>
      </c>
      <c r="Q85" s="21" t="s">
        <v>34</v>
      </c>
      <c r="S85" s="126" t="str">
        <f>'内訳書(一括落札)'!Q379</f>
        <v>-</v>
      </c>
      <c r="T85" s="125" t="e">
        <f t="shared" si="0"/>
        <v>#VALUE!</v>
      </c>
    </row>
    <row r="86" spans="1:20" x14ac:dyDescent="0.15">
      <c r="A86" s="289" t="s">
        <v>38</v>
      </c>
      <c r="B86" s="22" t="s">
        <v>3</v>
      </c>
      <c r="C86" s="22" t="s">
        <v>40</v>
      </c>
      <c r="D86" s="23"/>
      <c r="E86" s="93">
        <f>'内訳書(一括落札)'!E380</f>
        <v>0</v>
      </c>
      <c r="F86" s="93">
        <f>'内訳書(一括落札)'!F380</f>
        <v>0</v>
      </c>
      <c r="G86" s="93">
        <f>'内訳書(一括落札)'!G380</f>
        <v>0</v>
      </c>
      <c r="H86" s="93">
        <f>'内訳書(一括落札)'!H380</f>
        <v>0</v>
      </c>
      <c r="I86" s="93">
        <f>'内訳書(一括落札)'!I380</f>
        <v>0</v>
      </c>
      <c r="J86" s="93">
        <f>'内訳書(一括落札)'!J380</f>
        <v>0</v>
      </c>
      <c r="K86" s="93">
        <f>'内訳書(一括落札)'!K380</f>
        <v>0</v>
      </c>
      <c r="L86" s="93">
        <f>'内訳書(一括落札)'!L380</f>
        <v>0</v>
      </c>
      <c r="M86" s="93">
        <f>'内訳書(一括落札)'!M380</f>
        <v>0</v>
      </c>
      <c r="N86" s="94">
        <f>'内訳書(一括落札)'!N380</f>
        <v>16000</v>
      </c>
      <c r="O86" s="94">
        <f>'内訳書(一括落札)'!O380</f>
        <v>13000</v>
      </c>
      <c r="P86" s="94">
        <f>'内訳書(一括落札)'!P380</f>
        <v>14000</v>
      </c>
      <c r="Q86" s="21">
        <f>SUM(E86:P86)</f>
        <v>43000</v>
      </c>
      <c r="S86" s="126">
        <f>'内訳書(一括落札)'!Q380</f>
        <v>43000</v>
      </c>
      <c r="T86" s="125">
        <f t="shared" si="0"/>
        <v>0</v>
      </c>
    </row>
    <row r="87" spans="1:20" x14ac:dyDescent="0.15">
      <c r="A87" s="291"/>
      <c r="B87" s="22" t="s">
        <v>4</v>
      </c>
      <c r="C87" s="22" t="s">
        <v>40</v>
      </c>
      <c r="D87" s="23"/>
      <c r="E87" s="94">
        <f>'内訳書(一括落札)'!E381</f>
        <v>14000</v>
      </c>
      <c r="F87" s="94">
        <f>'内訳書(一括落札)'!F381</f>
        <v>13000</v>
      </c>
      <c r="G87" s="94">
        <f>'内訳書(一括落札)'!G381</f>
        <v>14000</v>
      </c>
      <c r="H87" s="94">
        <f>'内訳書(一括落札)'!H381</f>
        <v>14000</v>
      </c>
      <c r="I87" s="94">
        <f>'内訳書(一括落札)'!I381</f>
        <v>13000</v>
      </c>
      <c r="J87" s="94">
        <f>'内訳書(一括落札)'!J381</f>
        <v>11000</v>
      </c>
      <c r="K87" s="94">
        <f>'内訳書(一括落札)'!K381</f>
        <v>15000</v>
      </c>
      <c r="L87" s="94">
        <f>'内訳書(一括落札)'!L381</f>
        <v>15000</v>
      </c>
      <c r="M87" s="94">
        <f>'内訳書(一括落札)'!M381</f>
        <v>14000</v>
      </c>
      <c r="N87" s="94">
        <f>'内訳書(一括落札)'!N381</f>
        <v>0</v>
      </c>
      <c r="O87" s="94">
        <f>'内訳書(一括落札)'!O381</f>
        <v>0</v>
      </c>
      <c r="P87" s="94">
        <f>'内訳書(一括落札)'!P381</f>
        <v>0</v>
      </c>
      <c r="Q87" s="21">
        <f>SUM(E87:P87)</f>
        <v>123000</v>
      </c>
      <c r="S87" s="126">
        <f>'内訳書(一括落札)'!Q381</f>
        <v>123000</v>
      </c>
      <c r="T87" s="125">
        <f t="shared" si="0"/>
        <v>0</v>
      </c>
    </row>
    <row r="88" spans="1:20" x14ac:dyDescent="0.15">
      <c r="A88" s="292"/>
      <c r="B88" s="24" t="s">
        <v>0</v>
      </c>
      <c r="C88" s="24" t="s">
        <v>40</v>
      </c>
      <c r="D88" s="25"/>
      <c r="E88" s="26">
        <f t="shared" ref="E88:P88" si="36">SUM(E86:E87)</f>
        <v>14000</v>
      </c>
      <c r="F88" s="26">
        <f t="shared" si="36"/>
        <v>13000</v>
      </c>
      <c r="G88" s="26">
        <f t="shared" si="36"/>
        <v>14000</v>
      </c>
      <c r="H88" s="26">
        <f t="shared" si="36"/>
        <v>14000</v>
      </c>
      <c r="I88" s="26">
        <f t="shared" si="36"/>
        <v>13000</v>
      </c>
      <c r="J88" s="26">
        <f t="shared" si="36"/>
        <v>11000</v>
      </c>
      <c r="K88" s="26">
        <f t="shared" si="36"/>
        <v>15000</v>
      </c>
      <c r="L88" s="26">
        <f t="shared" si="36"/>
        <v>15000</v>
      </c>
      <c r="M88" s="26">
        <f t="shared" si="36"/>
        <v>14000</v>
      </c>
      <c r="N88" s="26">
        <f t="shared" si="36"/>
        <v>16000</v>
      </c>
      <c r="O88" s="26">
        <f t="shared" si="36"/>
        <v>13000</v>
      </c>
      <c r="P88" s="26">
        <f t="shared" si="36"/>
        <v>14000</v>
      </c>
      <c r="Q88" s="28">
        <f>SUM(E88:P88)</f>
        <v>166000</v>
      </c>
      <c r="S88" s="126">
        <f>'内訳書(一括落札)'!Q382</f>
        <v>166000</v>
      </c>
      <c r="T88" s="125">
        <f t="shared" si="0"/>
        <v>0</v>
      </c>
    </row>
    <row r="89" spans="1:20" x14ac:dyDescent="0.15">
      <c r="A89" s="293" t="s">
        <v>5</v>
      </c>
      <c r="B89" s="294"/>
      <c r="C89" s="29" t="s">
        <v>6</v>
      </c>
      <c r="D89" s="57"/>
      <c r="E89" s="30">
        <f t="shared" ref="E89:G89" si="37">$D89*E84*(185-E85)/100</f>
        <v>0</v>
      </c>
      <c r="F89" s="30">
        <f t="shared" si="37"/>
        <v>0</v>
      </c>
      <c r="G89" s="30">
        <f t="shared" si="37"/>
        <v>0</v>
      </c>
      <c r="H89" s="30">
        <f>$D89*H84*(185-H85)/100</f>
        <v>0</v>
      </c>
      <c r="I89" s="30">
        <f t="shared" ref="I89:J89" si="38">$D89*I84*(185-I85)/100</f>
        <v>0</v>
      </c>
      <c r="J89" s="30">
        <f t="shared" si="38"/>
        <v>0</v>
      </c>
      <c r="K89" s="30">
        <f>$D89*K84*(185-K85)/100</f>
        <v>0</v>
      </c>
      <c r="L89" s="30">
        <f t="shared" ref="L89:P89" si="39">$D89*L84*(185-L85)/100</f>
        <v>0</v>
      </c>
      <c r="M89" s="30">
        <f t="shared" si="39"/>
        <v>0</v>
      </c>
      <c r="N89" s="30">
        <f t="shared" si="39"/>
        <v>0</v>
      </c>
      <c r="O89" s="30">
        <f t="shared" si="39"/>
        <v>0</v>
      </c>
      <c r="P89" s="30">
        <f t="shared" si="39"/>
        <v>0</v>
      </c>
      <c r="Q89" s="31" t="s">
        <v>34</v>
      </c>
      <c r="S89" s="126" t="str">
        <f>'内訳書(一括落札)'!Q383</f>
        <v>-</v>
      </c>
      <c r="T89" s="125" t="e">
        <f t="shared" si="0"/>
        <v>#VALUE!</v>
      </c>
    </row>
    <row r="90" spans="1:20" x14ac:dyDescent="0.15">
      <c r="A90" s="32" t="s">
        <v>7</v>
      </c>
      <c r="B90" s="22" t="s">
        <v>3</v>
      </c>
      <c r="C90" s="22" t="s">
        <v>6</v>
      </c>
      <c r="D90" s="58"/>
      <c r="E90" s="33">
        <f t="shared" ref="E90:J91" si="40">$D90*E86</f>
        <v>0</v>
      </c>
      <c r="F90" s="33">
        <f t="shared" si="40"/>
        <v>0</v>
      </c>
      <c r="G90" s="33">
        <f t="shared" si="40"/>
        <v>0</v>
      </c>
      <c r="H90" s="33">
        <f t="shared" si="40"/>
        <v>0</v>
      </c>
      <c r="I90" s="33">
        <f t="shared" si="40"/>
        <v>0</v>
      </c>
      <c r="J90" s="33">
        <f t="shared" si="40"/>
        <v>0</v>
      </c>
      <c r="K90" s="33">
        <f>$D90*K86</f>
        <v>0</v>
      </c>
      <c r="L90" s="33">
        <f t="shared" ref="L90:P91" si="41">$D90*L86</f>
        <v>0</v>
      </c>
      <c r="M90" s="33">
        <f t="shared" si="41"/>
        <v>0</v>
      </c>
      <c r="N90" s="33">
        <f t="shared" si="41"/>
        <v>0</v>
      </c>
      <c r="O90" s="33">
        <f t="shared" si="41"/>
        <v>0</v>
      </c>
      <c r="P90" s="33">
        <f t="shared" si="41"/>
        <v>0</v>
      </c>
      <c r="Q90" s="34" t="s">
        <v>34</v>
      </c>
      <c r="S90" s="126" t="str">
        <f>'内訳書(一括落札)'!Q384</f>
        <v>-</v>
      </c>
      <c r="T90" s="125" t="e">
        <f t="shared" si="0"/>
        <v>#VALUE!</v>
      </c>
    </row>
    <row r="91" spans="1:20" x14ac:dyDescent="0.15">
      <c r="A91" s="35"/>
      <c r="B91" s="22" t="s">
        <v>4</v>
      </c>
      <c r="C91" s="22" t="s">
        <v>6</v>
      </c>
      <c r="D91" s="58"/>
      <c r="E91" s="33">
        <f t="shared" si="40"/>
        <v>0</v>
      </c>
      <c r="F91" s="33">
        <f t="shared" si="40"/>
        <v>0</v>
      </c>
      <c r="G91" s="33">
        <f t="shared" si="40"/>
        <v>0</v>
      </c>
      <c r="H91" s="33">
        <f t="shared" si="40"/>
        <v>0</v>
      </c>
      <c r="I91" s="33">
        <f t="shared" si="40"/>
        <v>0</v>
      </c>
      <c r="J91" s="33">
        <f t="shared" si="40"/>
        <v>0</v>
      </c>
      <c r="K91" s="33">
        <f>$D91*K87</f>
        <v>0</v>
      </c>
      <c r="L91" s="33">
        <f t="shared" si="41"/>
        <v>0</v>
      </c>
      <c r="M91" s="33">
        <f t="shared" si="41"/>
        <v>0</v>
      </c>
      <c r="N91" s="33">
        <f t="shared" si="41"/>
        <v>0</v>
      </c>
      <c r="O91" s="33">
        <f t="shared" si="41"/>
        <v>0</v>
      </c>
      <c r="P91" s="33">
        <f t="shared" si="41"/>
        <v>0</v>
      </c>
      <c r="Q91" s="34" t="s">
        <v>34</v>
      </c>
      <c r="S91" s="126" t="str">
        <f>'内訳書(一括落札)'!Q385</f>
        <v>-</v>
      </c>
      <c r="T91" s="125" t="e">
        <f t="shared" si="0"/>
        <v>#VALUE!</v>
      </c>
    </row>
    <row r="92" spans="1:20" x14ac:dyDescent="0.15">
      <c r="A92" s="295" t="s">
        <v>18</v>
      </c>
      <c r="B92" s="296"/>
      <c r="C92" s="29" t="s">
        <v>6</v>
      </c>
      <c r="D92" s="36"/>
      <c r="E92" s="59">
        <f t="shared" ref="E92:P92" si="42">ROUNDDOWN(SUM(E89:E91),0)</f>
        <v>0</v>
      </c>
      <c r="F92" s="59">
        <f t="shared" si="42"/>
        <v>0</v>
      </c>
      <c r="G92" s="59">
        <f t="shared" si="42"/>
        <v>0</v>
      </c>
      <c r="H92" s="59">
        <f t="shared" si="42"/>
        <v>0</v>
      </c>
      <c r="I92" s="59">
        <f t="shared" si="42"/>
        <v>0</v>
      </c>
      <c r="J92" s="60">
        <f t="shared" si="42"/>
        <v>0</v>
      </c>
      <c r="K92" s="37">
        <f t="shared" si="42"/>
        <v>0</v>
      </c>
      <c r="L92" s="37">
        <f t="shared" si="42"/>
        <v>0</v>
      </c>
      <c r="M92" s="37">
        <f t="shared" si="42"/>
        <v>0</v>
      </c>
      <c r="N92" s="37">
        <f t="shared" si="42"/>
        <v>0</v>
      </c>
      <c r="O92" s="37">
        <f t="shared" si="42"/>
        <v>0</v>
      </c>
      <c r="P92" s="37">
        <f t="shared" si="42"/>
        <v>0</v>
      </c>
      <c r="Q92" s="39">
        <f>SUM(E92:P92)</f>
        <v>0</v>
      </c>
      <c r="S92" s="126">
        <f>'内訳書(一括落札)'!Q386</f>
        <v>0</v>
      </c>
      <c r="T92" s="125">
        <f t="shared" si="0"/>
        <v>0</v>
      </c>
    </row>
    <row r="93" spans="1:20" x14ac:dyDescent="0.15">
      <c r="A93" s="2"/>
      <c r="B93" s="2"/>
      <c r="C93" s="2"/>
      <c r="D93" s="2"/>
      <c r="E93" s="61"/>
      <c r="F93" s="61"/>
      <c r="G93" s="61"/>
      <c r="H93" s="61"/>
      <c r="I93" s="61"/>
      <c r="J93" s="61"/>
      <c r="K93" s="2"/>
      <c r="L93" s="2"/>
      <c r="M93" s="2"/>
      <c r="N93" s="2"/>
      <c r="O93" s="2"/>
      <c r="P93" s="2"/>
      <c r="Q93" s="2"/>
      <c r="S93" s="126">
        <f>'内訳書(一括落札)'!Q387</f>
        <v>0</v>
      </c>
      <c r="T93" s="125">
        <f t="shared" si="0"/>
        <v>0</v>
      </c>
    </row>
    <row r="94" spans="1:20" x14ac:dyDescent="0.15">
      <c r="A94" s="301" t="s">
        <v>65</v>
      </c>
      <c r="B94" s="302"/>
      <c r="C94" s="14" t="s">
        <v>2</v>
      </c>
      <c r="D94" s="14" t="s">
        <v>10</v>
      </c>
      <c r="E94" s="84" t="str">
        <f>'内訳書(一括落札)'!E388</f>
        <v>2021/10</v>
      </c>
      <c r="F94" s="84" t="str">
        <f>'内訳書(一括落札)'!F388</f>
        <v>2021/11</v>
      </c>
      <c r="G94" s="84" t="str">
        <f>'内訳書(一括落札)'!G388</f>
        <v>2021/12</v>
      </c>
      <c r="H94" s="84" t="str">
        <f>'内訳書(一括落札)'!H388</f>
        <v>2022/1</v>
      </c>
      <c r="I94" s="84" t="str">
        <f>'内訳書(一括落札)'!I388</f>
        <v>2022/2</v>
      </c>
      <c r="J94" s="84" t="str">
        <f>'内訳書(一括落札)'!J388</f>
        <v>2022/3</v>
      </c>
      <c r="K94" s="84" t="str">
        <f>'内訳書(一括落札)'!K388</f>
        <v>2022/4</v>
      </c>
      <c r="L94" s="84" t="str">
        <f>'内訳書(一括落札)'!L388</f>
        <v>2022/5</v>
      </c>
      <c r="M94" s="84" t="str">
        <f>'内訳書(一括落札)'!M388</f>
        <v>2022/6</v>
      </c>
      <c r="N94" s="84" t="str">
        <f>'内訳書(一括落札)'!N388</f>
        <v>2022/7</v>
      </c>
      <c r="O94" s="84" t="str">
        <f>'内訳書(一括落札)'!O388</f>
        <v>2022/8</v>
      </c>
      <c r="P94" s="84" t="str">
        <f>'内訳書(一括落札)'!P388</f>
        <v>2022/9</v>
      </c>
      <c r="Q94" s="15" t="s">
        <v>8</v>
      </c>
      <c r="S94" s="126" t="str">
        <f>'内訳書(一括落札)'!Q388</f>
        <v>年間合計</v>
      </c>
      <c r="T94" s="125" t="e">
        <f t="shared" si="0"/>
        <v>#VALUE!</v>
      </c>
    </row>
    <row r="95" spans="1:20" x14ac:dyDescent="0.15">
      <c r="A95" s="299" t="s">
        <v>32</v>
      </c>
      <c r="B95" s="300"/>
      <c r="C95" s="16" t="s">
        <v>33</v>
      </c>
      <c r="D95" s="17"/>
      <c r="E95" s="90">
        <f>'内訳書(一括落札)'!E389</f>
        <v>81</v>
      </c>
      <c r="F95" s="90">
        <f>'内訳書(一括落札)'!F389</f>
        <v>81</v>
      </c>
      <c r="G95" s="90">
        <f>'内訳書(一括落札)'!G389</f>
        <v>81</v>
      </c>
      <c r="H95" s="90">
        <f>'内訳書(一括落札)'!H389</f>
        <v>81</v>
      </c>
      <c r="I95" s="90">
        <f>'内訳書(一括落札)'!I389</f>
        <v>81</v>
      </c>
      <c r="J95" s="90">
        <f>'内訳書(一括落札)'!J389</f>
        <v>81</v>
      </c>
      <c r="K95" s="90">
        <f>'内訳書(一括落札)'!K389</f>
        <v>81</v>
      </c>
      <c r="L95" s="90">
        <f>'内訳書(一括落札)'!L389</f>
        <v>81</v>
      </c>
      <c r="M95" s="90">
        <f>'内訳書(一括落札)'!M389</f>
        <v>81</v>
      </c>
      <c r="N95" s="90">
        <f>'内訳書(一括落札)'!N389</f>
        <v>81</v>
      </c>
      <c r="O95" s="90">
        <f>'内訳書(一括落札)'!O389</f>
        <v>81</v>
      </c>
      <c r="P95" s="90">
        <f>'内訳書(一括落札)'!P389</f>
        <v>81</v>
      </c>
      <c r="Q95" s="18" t="s">
        <v>34</v>
      </c>
      <c r="S95" s="126" t="str">
        <f>'内訳書(一括落札)'!Q389</f>
        <v>-</v>
      </c>
      <c r="T95" s="125" t="e">
        <f t="shared" si="0"/>
        <v>#VALUE!</v>
      </c>
    </row>
    <row r="96" spans="1:20" x14ac:dyDescent="0.15">
      <c r="A96" s="287" t="s">
        <v>1</v>
      </c>
      <c r="B96" s="288"/>
      <c r="C96" s="19" t="s">
        <v>36</v>
      </c>
      <c r="D96" s="20"/>
      <c r="E96" s="91">
        <f>'内訳書(一括落札)'!E390</f>
        <v>100</v>
      </c>
      <c r="F96" s="91">
        <f>'内訳書(一括落札)'!F390</f>
        <v>100</v>
      </c>
      <c r="G96" s="91">
        <f>'内訳書(一括落札)'!G390</f>
        <v>100</v>
      </c>
      <c r="H96" s="91">
        <f>'内訳書(一括落札)'!H390</f>
        <v>100</v>
      </c>
      <c r="I96" s="91">
        <f>'内訳書(一括落札)'!I390</f>
        <v>100</v>
      </c>
      <c r="J96" s="92">
        <f>'内訳書(一括落札)'!J390</f>
        <v>100</v>
      </c>
      <c r="K96" s="91">
        <f>'内訳書(一括落札)'!K390</f>
        <v>100</v>
      </c>
      <c r="L96" s="91">
        <f>'内訳書(一括落札)'!L390</f>
        <v>100</v>
      </c>
      <c r="M96" s="91">
        <f>'内訳書(一括落札)'!M390</f>
        <v>100</v>
      </c>
      <c r="N96" s="91">
        <f>'内訳書(一括落札)'!N390</f>
        <v>100</v>
      </c>
      <c r="O96" s="91">
        <f>'内訳書(一括落札)'!O390</f>
        <v>100</v>
      </c>
      <c r="P96" s="91">
        <f>'内訳書(一括落札)'!P390</f>
        <v>100</v>
      </c>
      <c r="Q96" s="21" t="s">
        <v>34</v>
      </c>
      <c r="S96" s="126" t="str">
        <f>'内訳書(一括落札)'!Q390</f>
        <v>-</v>
      </c>
      <c r="T96" s="125" t="e">
        <f t="shared" ref="T96:T159" si="43">Q96-S96</f>
        <v>#VALUE!</v>
      </c>
    </row>
    <row r="97" spans="1:20" x14ac:dyDescent="0.15">
      <c r="A97" s="289" t="s">
        <v>38</v>
      </c>
      <c r="B97" s="22" t="s">
        <v>3</v>
      </c>
      <c r="C97" s="22" t="s">
        <v>40</v>
      </c>
      <c r="D97" s="23"/>
      <c r="E97" s="93">
        <f>'内訳書(一括落札)'!E391</f>
        <v>0</v>
      </c>
      <c r="F97" s="93">
        <f>'内訳書(一括落札)'!F391</f>
        <v>0</v>
      </c>
      <c r="G97" s="93">
        <f>'内訳書(一括落札)'!G391</f>
        <v>0</v>
      </c>
      <c r="H97" s="93">
        <f>'内訳書(一括落札)'!H391</f>
        <v>0</v>
      </c>
      <c r="I97" s="93">
        <f>'内訳書(一括落札)'!I391</f>
        <v>0</v>
      </c>
      <c r="J97" s="93">
        <f>'内訳書(一括落札)'!J391</f>
        <v>0</v>
      </c>
      <c r="K97" s="93">
        <f>'内訳書(一括落札)'!K391</f>
        <v>0</v>
      </c>
      <c r="L97" s="93">
        <f>'内訳書(一括落札)'!L391</f>
        <v>0</v>
      </c>
      <c r="M97" s="93">
        <f>'内訳書(一括落札)'!M391</f>
        <v>0</v>
      </c>
      <c r="N97" s="94">
        <f>'内訳書(一括落札)'!N391</f>
        <v>12000</v>
      </c>
      <c r="O97" s="94">
        <f>'内訳書(一括落札)'!O391</f>
        <v>13000</v>
      </c>
      <c r="P97" s="94">
        <f>'内訳書(一括落札)'!P391</f>
        <v>12000</v>
      </c>
      <c r="Q97" s="21">
        <f>SUM(E97:P97)</f>
        <v>37000</v>
      </c>
      <c r="S97" s="126">
        <f>'内訳書(一括落札)'!Q391</f>
        <v>37000</v>
      </c>
      <c r="T97" s="125">
        <f t="shared" si="43"/>
        <v>0</v>
      </c>
    </row>
    <row r="98" spans="1:20" x14ac:dyDescent="0.15">
      <c r="A98" s="291"/>
      <c r="B98" s="22" t="s">
        <v>4</v>
      </c>
      <c r="C98" s="22" t="s">
        <v>40</v>
      </c>
      <c r="D98" s="23"/>
      <c r="E98" s="94">
        <f>'内訳書(一括落札)'!E392</f>
        <v>10000</v>
      </c>
      <c r="F98" s="94">
        <f>'内訳書(一括落札)'!F392</f>
        <v>9000</v>
      </c>
      <c r="G98" s="94">
        <f>'内訳書(一括落札)'!G392</f>
        <v>9000</v>
      </c>
      <c r="H98" s="94">
        <f>'内訳書(一括落札)'!H392</f>
        <v>10000</v>
      </c>
      <c r="I98" s="94">
        <f>'内訳書(一括落札)'!I392</f>
        <v>10000</v>
      </c>
      <c r="J98" s="94">
        <f>'内訳書(一括落札)'!J392</f>
        <v>7000</v>
      </c>
      <c r="K98" s="94">
        <f>'内訳書(一括落札)'!K392</f>
        <v>13000</v>
      </c>
      <c r="L98" s="94">
        <f>'内訳書(一括落札)'!L392</f>
        <v>15000</v>
      </c>
      <c r="M98" s="94">
        <f>'内訳書(一括落札)'!M392</f>
        <v>14000</v>
      </c>
      <c r="N98" s="94">
        <f>'内訳書(一括落札)'!N392</f>
        <v>0</v>
      </c>
      <c r="O98" s="94">
        <f>'内訳書(一括落札)'!O392</f>
        <v>0</v>
      </c>
      <c r="P98" s="94">
        <f>'内訳書(一括落札)'!P392</f>
        <v>0</v>
      </c>
      <c r="Q98" s="21">
        <f>SUM(E98:P98)</f>
        <v>97000</v>
      </c>
      <c r="S98" s="126">
        <f>'内訳書(一括落札)'!Q392</f>
        <v>97000</v>
      </c>
      <c r="T98" s="125">
        <f t="shared" si="43"/>
        <v>0</v>
      </c>
    </row>
    <row r="99" spans="1:20" x14ac:dyDescent="0.15">
      <c r="A99" s="292"/>
      <c r="B99" s="24" t="s">
        <v>0</v>
      </c>
      <c r="C99" s="24" t="s">
        <v>40</v>
      </c>
      <c r="D99" s="25"/>
      <c r="E99" s="26">
        <f t="shared" ref="E99:P99" si="44">SUM(E97:E98)</f>
        <v>10000</v>
      </c>
      <c r="F99" s="26">
        <f t="shared" si="44"/>
        <v>9000</v>
      </c>
      <c r="G99" s="26">
        <f t="shared" si="44"/>
        <v>9000</v>
      </c>
      <c r="H99" s="26">
        <f t="shared" si="44"/>
        <v>10000</v>
      </c>
      <c r="I99" s="26">
        <f t="shared" si="44"/>
        <v>10000</v>
      </c>
      <c r="J99" s="26">
        <f t="shared" si="44"/>
        <v>7000</v>
      </c>
      <c r="K99" s="26">
        <f t="shared" si="44"/>
        <v>13000</v>
      </c>
      <c r="L99" s="26">
        <f t="shared" si="44"/>
        <v>15000</v>
      </c>
      <c r="M99" s="26">
        <f t="shared" si="44"/>
        <v>14000</v>
      </c>
      <c r="N99" s="26">
        <f t="shared" si="44"/>
        <v>12000</v>
      </c>
      <c r="O99" s="26">
        <f t="shared" si="44"/>
        <v>13000</v>
      </c>
      <c r="P99" s="26">
        <f t="shared" si="44"/>
        <v>12000</v>
      </c>
      <c r="Q99" s="28">
        <f>SUM(E99:P99)</f>
        <v>134000</v>
      </c>
      <c r="S99" s="126">
        <f>'内訳書(一括落札)'!Q393</f>
        <v>134000</v>
      </c>
      <c r="T99" s="125">
        <f t="shared" si="43"/>
        <v>0</v>
      </c>
    </row>
    <row r="100" spans="1:20" x14ac:dyDescent="0.15">
      <c r="A100" s="293" t="s">
        <v>5</v>
      </c>
      <c r="B100" s="294"/>
      <c r="C100" s="29" t="s">
        <v>6</v>
      </c>
      <c r="D100" s="57"/>
      <c r="E100" s="30">
        <f t="shared" ref="E100:G100" si="45">$D100*E95*(185-E96)/100</f>
        <v>0</v>
      </c>
      <c r="F100" s="30">
        <f t="shared" si="45"/>
        <v>0</v>
      </c>
      <c r="G100" s="30">
        <f t="shared" si="45"/>
        <v>0</v>
      </c>
      <c r="H100" s="30">
        <f>$D100*H95*(185-H96)/100</f>
        <v>0</v>
      </c>
      <c r="I100" s="30">
        <f t="shared" ref="I100:J100" si="46">$D100*I95*(185-I96)/100</f>
        <v>0</v>
      </c>
      <c r="J100" s="30">
        <f t="shared" si="46"/>
        <v>0</v>
      </c>
      <c r="K100" s="30">
        <f>$D100*K95*(185-K96)/100</f>
        <v>0</v>
      </c>
      <c r="L100" s="30">
        <f t="shared" ref="L100:P100" si="47">$D100*L95*(185-L96)/100</f>
        <v>0</v>
      </c>
      <c r="M100" s="30">
        <f t="shared" si="47"/>
        <v>0</v>
      </c>
      <c r="N100" s="30">
        <f t="shared" si="47"/>
        <v>0</v>
      </c>
      <c r="O100" s="30">
        <f t="shared" si="47"/>
        <v>0</v>
      </c>
      <c r="P100" s="30">
        <f t="shared" si="47"/>
        <v>0</v>
      </c>
      <c r="Q100" s="31" t="s">
        <v>34</v>
      </c>
      <c r="S100" s="126" t="str">
        <f>'内訳書(一括落札)'!Q394</f>
        <v>-</v>
      </c>
      <c r="T100" s="125" t="e">
        <f t="shared" si="43"/>
        <v>#VALUE!</v>
      </c>
    </row>
    <row r="101" spans="1:20" x14ac:dyDescent="0.15">
      <c r="A101" s="32" t="s">
        <v>7</v>
      </c>
      <c r="B101" s="22" t="s">
        <v>3</v>
      </c>
      <c r="C101" s="22" t="s">
        <v>6</v>
      </c>
      <c r="D101" s="58"/>
      <c r="E101" s="33">
        <f t="shared" ref="E101:J102" si="48">$D101*E97</f>
        <v>0</v>
      </c>
      <c r="F101" s="33">
        <f t="shared" si="48"/>
        <v>0</v>
      </c>
      <c r="G101" s="33">
        <f t="shared" si="48"/>
        <v>0</v>
      </c>
      <c r="H101" s="33">
        <f t="shared" si="48"/>
        <v>0</v>
      </c>
      <c r="I101" s="33">
        <f t="shared" si="48"/>
        <v>0</v>
      </c>
      <c r="J101" s="33">
        <f t="shared" si="48"/>
        <v>0</v>
      </c>
      <c r="K101" s="33">
        <f>$D101*K97</f>
        <v>0</v>
      </c>
      <c r="L101" s="33">
        <f t="shared" ref="L101:P102" si="49">$D101*L97</f>
        <v>0</v>
      </c>
      <c r="M101" s="33">
        <f t="shared" si="49"/>
        <v>0</v>
      </c>
      <c r="N101" s="33">
        <f t="shared" si="49"/>
        <v>0</v>
      </c>
      <c r="O101" s="33">
        <f t="shared" si="49"/>
        <v>0</v>
      </c>
      <c r="P101" s="33">
        <f t="shared" si="49"/>
        <v>0</v>
      </c>
      <c r="Q101" s="34" t="s">
        <v>34</v>
      </c>
      <c r="S101" s="126" t="str">
        <f>'内訳書(一括落札)'!Q395</f>
        <v>-</v>
      </c>
      <c r="T101" s="125" t="e">
        <f t="shared" si="43"/>
        <v>#VALUE!</v>
      </c>
    </row>
    <row r="102" spans="1:20" x14ac:dyDescent="0.15">
      <c r="A102" s="35"/>
      <c r="B102" s="22" t="s">
        <v>4</v>
      </c>
      <c r="C102" s="22" t="s">
        <v>6</v>
      </c>
      <c r="D102" s="58"/>
      <c r="E102" s="33">
        <f t="shared" si="48"/>
        <v>0</v>
      </c>
      <c r="F102" s="33">
        <f t="shared" si="48"/>
        <v>0</v>
      </c>
      <c r="G102" s="33">
        <f t="shared" si="48"/>
        <v>0</v>
      </c>
      <c r="H102" s="33">
        <f t="shared" si="48"/>
        <v>0</v>
      </c>
      <c r="I102" s="33">
        <f t="shared" si="48"/>
        <v>0</v>
      </c>
      <c r="J102" s="33">
        <f t="shared" si="48"/>
        <v>0</v>
      </c>
      <c r="K102" s="33">
        <f>$D102*K98</f>
        <v>0</v>
      </c>
      <c r="L102" s="33">
        <f t="shared" si="49"/>
        <v>0</v>
      </c>
      <c r="M102" s="33">
        <f t="shared" si="49"/>
        <v>0</v>
      </c>
      <c r="N102" s="33">
        <f t="shared" si="49"/>
        <v>0</v>
      </c>
      <c r="O102" s="33">
        <f t="shared" si="49"/>
        <v>0</v>
      </c>
      <c r="P102" s="33">
        <f t="shared" si="49"/>
        <v>0</v>
      </c>
      <c r="Q102" s="34" t="s">
        <v>34</v>
      </c>
      <c r="S102" s="126" t="str">
        <f>'内訳書(一括落札)'!Q396</f>
        <v>-</v>
      </c>
      <c r="T102" s="125" t="e">
        <f t="shared" si="43"/>
        <v>#VALUE!</v>
      </c>
    </row>
    <row r="103" spans="1:20" x14ac:dyDescent="0.15">
      <c r="A103" s="295" t="s">
        <v>18</v>
      </c>
      <c r="B103" s="296"/>
      <c r="C103" s="29" t="s">
        <v>6</v>
      </c>
      <c r="D103" s="36"/>
      <c r="E103" s="59">
        <f t="shared" ref="E103:P103" si="50">ROUNDDOWN(SUM(E100:E102),0)</f>
        <v>0</v>
      </c>
      <c r="F103" s="59">
        <f t="shared" si="50"/>
        <v>0</v>
      </c>
      <c r="G103" s="59">
        <f t="shared" si="50"/>
        <v>0</v>
      </c>
      <c r="H103" s="59">
        <f t="shared" si="50"/>
        <v>0</v>
      </c>
      <c r="I103" s="59">
        <f t="shared" si="50"/>
        <v>0</v>
      </c>
      <c r="J103" s="60">
        <f t="shared" si="50"/>
        <v>0</v>
      </c>
      <c r="K103" s="37">
        <f t="shared" si="50"/>
        <v>0</v>
      </c>
      <c r="L103" s="37">
        <f t="shared" si="50"/>
        <v>0</v>
      </c>
      <c r="M103" s="37">
        <f t="shared" si="50"/>
        <v>0</v>
      </c>
      <c r="N103" s="37">
        <f t="shared" si="50"/>
        <v>0</v>
      </c>
      <c r="O103" s="37">
        <f t="shared" si="50"/>
        <v>0</v>
      </c>
      <c r="P103" s="37">
        <f t="shared" si="50"/>
        <v>0</v>
      </c>
      <c r="Q103" s="39">
        <f>SUM(E103:P103)</f>
        <v>0</v>
      </c>
      <c r="S103" s="126">
        <f>'内訳書(一括落札)'!Q397</f>
        <v>0</v>
      </c>
      <c r="T103" s="125">
        <f t="shared" si="43"/>
        <v>0</v>
      </c>
    </row>
    <row r="104" spans="1:20" x14ac:dyDescent="0.15">
      <c r="A104" s="2"/>
      <c r="B104" s="2"/>
      <c r="C104" s="2"/>
      <c r="D104" s="2"/>
      <c r="E104" s="61"/>
      <c r="F104" s="61"/>
      <c r="G104" s="61"/>
      <c r="H104" s="61"/>
      <c r="I104" s="61"/>
      <c r="J104" s="61"/>
      <c r="K104" s="2"/>
      <c r="L104" s="2"/>
      <c r="M104" s="2"/>
      <c r="N104" s="2"/>
      <c r="O104" s="2"/>
      <c r="P104" s="305"/>
      <c r="Q104" s="305"/>
      <c r="S104" s="126">
        <f>'内訳書(一括落札)'!Q398</f>
        <v>0</v>
      </c>
      <c r="T104" s="125">
        <f t="shared" si="43"/>
        <v>0</v>
      </c>
    </row>
    <row r="105" spans="1:20" x14ac:dyDescent="0.15">
      <c r="A105" s="301" t="s">
        <v>66</v>
      </c>
      <c r="B105" s="302"/>
      <c r="C105" s="14" t="s">
        <v>2</v>
      </c>
      <c r="D105" s="14" t="s">
        <v>10</v>
      </c>
      <c r="E105" s="84" t="str">
        <f>'内訳書(一括落札)'!E399</f>
        <v>2021/10</v>
      </c>
      <c r="F105" s="84" t="str">
        <f>'内訳書(一括落札)'!F399</f>
        <v>2021/11</v>
      </c>
      <c r="G105" s="84" t="str">
        <f>'内訳書(一括落札)'!G399</f>
        <v>2021/12</v>
      </c>
      <c r="H105" s="84" t="str">
        <f>'内訳書(一括落札)'!H399</f>
        <v>2022/1</v>
      </c>
      <c r="I105" s="84" t="str">
        <f>'内訳書(一括落札)'!I399</f>
        <v>2022/2</v>
      </c>
      <c r="J105" s="84" t="str">
        <f>'内訳書(一括落札)'!J399</f>
        <v>2022/3</v>
      </c>
      <c r="K105" s="84" t="str">
        <f>'内訳書(一括落札)'!K399</f>
        <v>2022/4</v>
      </c>
      <c r="L105" s="84" t="str">
        <f>'内訳書(一括落札)'!L399</f>
        <v>2022/5</v>
      </c>
      <c r="M105" s="84" t="str">
        <f>'内訳書(一括落札)'!M399</f>
        <v>2022/6</v>
      </c>
      <c r="N105" s="84" t="str">
        <f>'内訳書(一括落札)'!N399</f>
        <v>2022/7</v>
      </c>
      <c r="O105" s="84" t="str">
        <f>'内訳書(一括落札)'!O399</f>
        <v>2022/8</v>
      </c>
      <c r="P105" s="84" t="str">
        <f>'内訳書(一括落札)'!P399</f>
        <v>2022/9</v>
      </c>
      <c r="Q105" s="15" t="s">
        <v>8</v>
      </c>
      <c r="S105" s="126" t="str">
        <f>'内訳書(一括落札)'!Q399</f>
        <v>年間合計</v>
      </c>
      <c r="T105" s="125" t="e">
        <f t="shared" si="43"/>
        <v>#VALUE!</v>
      </c>
    </row>
    <row r="106" spans="1:20" x14ac:dyDescent="0.15">
      <c r="A106" s="299" t="s">
        <v>32</v>
      </c>
      <c r="B106" s="300"/>
      <c r="C106" s="16" t="s">
        <v>33</v>
      </c>
      <c r="D106" s="17"/>
      <c r="E106" s="90">
        <f>'内訳書(一括落札)'!E400</f>
        <v>107</v>
      </c>
      <c r="F106" s="90">
        <f>'内訳書(一括落札)'!F400</f>
        <v>107</v>
      </c>
      <c r="G106" s="90">
        <f>'内訳書(一括落札)'!G400</f>
        <v>107</v>
      </c>
      <c r="H106" s="90">
        <f>'内訳書(一括落札)'!H400</f>
        <v>107</v>
      </c>
      <c r="I106" s="90">
        <f>'内訳書(一括落札)'!I400</f>
        <v>107</v>
      </c>
      <c r="J106" s="90">
        <f>'内訳書(一括落札)'!J400</f>
        <v>107</v>
      </c>
      <c r="K106" s="90">
        <f>'内訳書(一括落札)'!K400</f>
        <v>107</v>
      </c>
      <c r="L106" s="90">
        <f>'内訳書(一括落札)'!L400</f>
        <v>107</v>
      </c>
      <c r="M106" s="90">
        <f>'内訳書(一括落札)'!M400</f>
        <v>107</v>
      </c>
      <c r="N106" s="90">
        <f>'内訳書(一括落札)'!N400</f>
        <v>107</v>
      </c>
      <c r="O106" s="90">
        <f>'内訳書(一括落札)'!O400</f>
        <v>107</v>
      </c>
      <c r="P106" s="90">
        <f>'内訳書(一括落札)'!P400</f>
        <v>107</v>
      </c>
      <c r="Q106" s="18" t="s">
        <v>34</v>
      </c>
      <c r="S106" s="126" t="str">
        <f>'内訳書(一括落札)'!Q400</f>
        <v>-</v>
      </c>
      <c r="T106" s="125" t="e">
        <f t="shared" si="43"/>
        <v>#VALUE!</v>
      </c>
    </row>
    <row r="107" spans="1:20" x14ac:dyDescent="0.15">
      <c r="A107" s="287" t="s">
        <v>1</v>
      </c>
      <c r="B107" s="288"/>
      <c r="C107" s="19" t="s">
        <v>36</v>
      </c>
      <c r="D107" s="20"/>
      <c r="E107" s="91">
        <f>'内訳書(一括落札)'!E401</f>
        <v>100</v>
      </c>
      <c r="F107" s="91">
        <f>'内訳書(一括落札)'!F401</f>
        <v>100</v>
      </c>
      <c r="G107" s="91">
        <f>'内訳書(一括落札)'!G401</f>
        <v>100</v>
      </c>
      <c r="H107" s="91">
        <f>'内訳書(一括落札)'!H401</f>
        <v>100</v>
      </c>
      <c r="I107" s="91">
        <f>'内訳書(一括落札)'!I401</f>
        <v>100</v>
      </c>
      <c r="J107" s="92">
        <f>'内訳書(一括落札)'!J401</f>
        <v>100</v>
      </c>
      <c r="K107" s="91">
        <f>'内訳書(一括落札)'!K401</f>
        <v>100</v>
      </c>
      <c r="L107" s="91">
        <f>'内訳書(一括落札)'!L401</f>
        <v>100</v>
      </c>
      <c r="M107" s="91">
        <f>'内訳書(一括落札)'!M401</f>
        <v>100</v>
      </c>
      <c r="N107" s="91">
        <f>'内訳書(一括落札)'!N401</f>
        <v>100</v>
      </c>
      <c r="O107" s="91">
        <f>'内訳書(一括落札)'!O401</f>
        <v>100</v>
      </c>
      <c r="P107" s="91">
        <f>'内訳書(一括落札)'!P401</f>
        <v>100</v>
      </c>
      <c r="Q107" s="21" t="s">
        <v>34</v>
      </c>
      <c r="S107" s="126" t="str">
        <f>'内訳書(一括落札)'!Q401</f>
        <v>-</v>
      </c>
      <c r="T107" s="125" t="e">
        <f t="shared" si="43"/>
        <v>#VALUE!</v>
      </c>
    </row>
    <row r="108" spans="1:20" x14ac:dyDescent="0.15">
      <c r="A108" s="289" t="s">
        <v>38</v>
      </c>
      <c r="B108" s="22" t="s">
        <v>3</v>
      </c>
      <c r="C108" s="22" t="s">
        <v>40</v>
      </c>
      <c r="D108" s="23"/>
      <c r="E108" s="93">
        <f>'内訳書(一括落札)'!E402</f>
        <v>0</v>
      </c>
      <c r="F108" s="93">
        <f>'内訳書(一括落札)'!F402</f>
        <v>0</v>
      </c>
      <c r="G108" s="93">
        <f>'内訳書(一括落札)'!G402</f>
        <v>0</v>
      </c>
      <c r="H108" s="93">
        <f>'内訳書(一括落札)'!H402</f>
        <v>0</v>
      </c>
      <c r="I108" s="93">
        <f>'内訳書(一括落札)'!I402</f>
        <v>0</v>
      </c>
      <c r="J108" s="93">
        <f>'内訳書(一括落札)'!J402</f>
        <v>0</v>
      </c>
      <c r="K108" s="93">
        <f>'内訳書(一括落札)'!K402</f>
        <v>0</v>
      </c>
      <c r="L108" s="93">
        <f>'内訳書(一括落札)'!L402</f>
        <v>0</v>
      </c>
      <c r="M108" s="93">
        <f>'内訳書(一括落札)'!M402</f>
        <v>0</v>
      </c>
      <c r="N108" s="94">
        <f>'内訳書(一括落札)'!N402</f>
        <v>14000</v>
      </c>
      <c r="O108" s="94">
        <f>'内訳書(一括落札)'!O402</f>
        <v>13000</v>
      </c>
      <c r="P108" s="94">
        <f>'内訳書(一括落札)'!P402</f>
        <v>14000</v>
      </c>
      <c r="Q108" s="21">
        <f>SUM(E108:P108)</f>
        <v>41000</v>
      </c>
      <c r="S108" s="126">
        <f>'内訳書(一括落札)'!Q402</f>
        <v>41000</v>
      </c>
      <c r="T108" s="125">
        <f t="shared" si="43"/>
        <v>0</v>
      </c>
    </row>
    <row r="109" spans="1:20" x14ac:dyDescent="0.15">
      <c r="A109" s="291"/>
      <c r="B109" s="22" t="s">
        <v>4</v>
      </c>
      <c r="C109" s="22" t="s">
        <v>40</v>
      </c>
      <c r="D109" s="23"/>
      <c r="E109" s="94">
        <f>'内訳書(一括落札)'!E403</f>
        <v>13000</v>
      </c>
      <c r="F109" s="94">
        <f>'内訳書(一括落札)'!F403</f>
        <v>12000</v>
      </c>
      <c r="G109" s="94">
        <f>'内訳書(一括落札)'!G403</f>
        <v>12000</v>
      </c>
      <c r="H109" s="94">
        <f>'内訳書(一括落札)'!H403</f>
        <v>13000</v>
      </c>
      <c r="I109" s="94">
        <f>'内訳書(一括落札)'!I403</f>
        <v>13000</v>
      </c>
      <c r="J109" s="94">
        <f>'内訳書(一括落札)'!J403</f>
        <v>8000</v>
      </c>
      <c r="K109" s="94">
        <f>'内訳書(一括落札)'!K403</f>
        <v>16000</v>
      </c>
      <c r="L109" s="94">
        <f>'内訳書(一括落札)'!L403</f>
        <v>17000</v>
      </c>
      <c r="M109" s="94">
        <f>'内訳書(一括落札)'!M403</f>
        <v>14000</v>
      </c>
      <c r="N109" s="94">
        <f>'内訳書(一括落札)'!N403</f>
        <v>0</v>
      </c>
      <c r="O109" s="94">
        <f>'内訳書(一括落札)'!O403</f>
        <v>0</v>
      </c>
      <c r="P109" s="94">
        <f>'内訳書(一括落札)'!P403</f>
        <v>0</v>
      </c>
      <c r="Q109" s="21">
        <f>SUM(E109:P109)</f>
        <v>118000</v>
      </c>
      <c r="S109" s="126">
        <f>'内訳書(一括落札)'!Q403</f>
        <v>118000</v>
      </c>
      <c r="T109" s="125">
        <f t="shared" si="43"/>
        <v>0</v>
      </c>
    </row>
    <row r="110" spans="1:20" x14ac:dyDescent="0.15">
      <c r="A110" s="292"/>
      <c r="B110" s="24" t="s">
        <v>0</v>
      </c>
      <c r="C110" s="24" t="s">
        <v>40</v>
      </c>
      <c r="D110" s="25"/>
      <c r="E110" s="26">
        <f t="shared" ref="E110:P110" si="51">SUM(E108:E109)</f>
        <v>13000</v>
      </c>
      <c r="F110" s="26">
        <f t="shared" si="51"/>
        <v>12000</v>
      </c>
      <c r="G110" s="26">
        <f t="shared" si="51"/>
        <v>12000</v>
      </c>
      <c r="H110" s="26">
        <f t="shared" si="51"/>
        <v>13000</v>
      </c>
      <c r="I110" s="26">
        <f t="shared" si="51"/>
        <v>13000</v>
      </c>
      <c r="J110" s="26">
        <f t="shared" si="51"/>
        <v>8000</v>
      </c>
      <c r="K110" s="26">
        <f t="shared" si="51"/>
        <v>16000</v>
      </c>
      <c r="L110" s="26">
        <f t="shared" si="51"/>
        <v>17000</v>
      </c>
      <c r="M110" s="26">
        <f t="shared" si="51"/>
        <v>14000</v>
      </c>
      <c r="N110" s="26">
        <f t="shared" si="51"/>
        <v>14000</v>
      </c>
      <c r="O110" s="26">
        <f t="shared" si="51"/>
        <v>13000</v>
      </c>
      <c r="P110" s="26">
        <f t="shared" si="51"/>
        <v>14000</v>
      </c>
      <c r="Q110" s="28">
        <f>SUM(E110:P110)</f>
        <v>159000</v>
      </c>
      <c r="S110" s="126">
        <f>'内訳書(一括落札)'!Q404</f>
        <v>159000</v>
      </c>
      <c r="T110" s="125">
        <f t="shared" si="43"/>
        <v>0</v>
      </c>
    </row>
    <row r="111" spans="1:20" x14ac:dyDescent="0.15">
      <c r="A111" s="293" t="s">
        <v>5</v>
      </c>
      <c r="B111" s="294"/>
      <c r="C111" s="29" t="s">
        <v>6</v>
      </c>
      <c r="D111" s="57"/>
      <c r="E111" s="30">
        <f t="shared" ref="E111:G111" si="52">$D111*E106*(185-E107)/100</f>
        <v>0</v>
      </c>
      <c r="F111" s="30">
        <f t="shared" si="52"/>
        <v>0</v>
      </c>
      <c r="G111" s="30">
        <f t="shared" si="52"/>
        <v>0</v>
      </c>
      <c r="H111" s="30">
        <f>$D111*H106*(185-H107)/100</f>
        <v>0</v>
      </c>
      <c r="I111" s="30">
        <f t="shared" ref="I111:J111" si="53">$D111*I106*(185-I107)/100</f>
        <v>0</v>
      </c>
      <c r="J111" s="30">
        <f t="shared" si="53"/>
        <v>0</v>
      </c>
      <c r="K111" s="30">
        <f>$D111*K106*(185-K107)/100</f>
        <v>0</v>
      </c>
      <c r="L111" s="30">
        <f t="shared" ref="L111:P111" si="54">$D111*L106*(185-L107)/100</f>
        <v>0</v>
      </c>
      <c r="M111" s="30">
        <f t="shared" si="54"/>
        <v>0</v>
      </c>
      <c r="N111" s="30">
        <f t="shared" si="54"/>
        <v>0</v>
      </c>
      <c r="O111" s="30">
        <f t="shared" si="54"/>
        <v>0</v>
      </c>
      <c r="P111" s="30">
        <f t="shared" si="54"/>
        <v>0</v>
      </c>
      <c r="Q111" s="31" t="s">
        <v>34</v>
      </c>
      <c r="S111" s="126" t="str">
        <f>'内訳書(一括落札)'!Q405</f>
        <v>-</v>
      </c>
      <c r="T111" s="125" t="e">
        <f t="shared" si="43"/>
        <v>#VALUE!</v>
      </c>
    </row>
    <row r="112" spans="1:20" x14ac:dyDescent="0.15">
      <c r="A112" s="32" t="s">
        <v>7</v>
      </c>
      <c r="B112" s="22" t="s">
        <v>3</v>
      </c>
      <c r="C112" s="22" t="s">
        <v>6</v>
      </c>
      <c r="D112" s="58"/>
      <c r="E112" s="33">
        <f t="shared" ref="E112:J113" si="55">$D112*E108</f>
        <v>0</v>
      </c>
      <c r="F112" s="33">
        <f t="shared" si="55"/>
        <v>0</v>
      </c>
      <c r="G112" s="33">
        <f t="shared" si="55"/>
        <v>0</v>
      </c>
      <c r="H112" s="33">
        <f t="shared" si="55"/>
        <v>0</v>
      </c>
      <c r="I112" s="33">
        <f t="shared" si="55"/>
        <v>0</v>
      </c>
      <c r="J112" s="33">
        <f t="shared" si="55"/>
        <v>0</v>
      </c>
      <c r="K112" s="33">
        <f>$D112*K108</f>
        <v>0</v>
      </c>
      <c r="L112" s="33">
        <f t="shared" ref="L112:P113" si="56">$D112*L108</f>
        <v>0</v>
      </c>
      <c r="M112" s="33">
        <f t="shared" si="56"/>
        <v>0</v>
      </c>
      <c r="N112" s="33">
        <f t="shared" si="56"/>
        <v>0</v>
      </c>
      <c r="O112" s="33">
        <f t="shared" si="56"/>
        <v>0</v>
      </c>
      <c r="P112" s="33">
        <f t="shared" si="56"/>
        <v>0</v>
      </c>
      <c r="Q112" s="34" t="s">
        <v>34</v>
      </c>
      <c r="S112" s="126" t="str">
        <f>'内訳書(一括落札)'!Q406</f>
        <v>-</v>
      </c>
      <c r="T112" s="125" t="e">
        <f t="shared" si="43"/>
        <v>#VALUE!</v>
      </c>
    </row>
    <row r="113" spans="1:20" x14ac:dyDescent="0.15">
      <c r="A113" s="35"/>
      <c r="B113" s="22" t="s">
        <v>4</v>
      </c>
      <c r="C113" s="22" t="s">
        <v>6</v>
      </c>
      <c r="D113" s="58"/>
      <c r="E113" s="33">
        <f t="shared" si="55"/>
        <v>0</v>
      </c>
      <c r="F113" s="33">
        <f t="shared" si="55"/>
        <v>0</v>
      </c>
      <c r="G113" s="33">
        <f t="shared" si="55"/>
        <v>0</v>
      </c>
      <c r="H113" s="33">
        <f t="shared" si="55"/>
        <v>0</v>
      </c>
      <c r="I113" s="33">
        <f t="shared" si="55"/>
        <v>0</v>
      </c>
      <c r="J113" s="33">
        <f t="shared" si="55"/>
        <v>0</v>
      </c>
      <c r="K113" s="33">
        <f>$D113*K109</f>
        <v>0</v>
      </c>
      <c r="L113" s="33">
        <f t="shared" si="56"/>
        <v>0</v>
      </c>
      <c r="M113" s="33">
        <f t="shared" si="56"/>
        <v>0</v>
      </c>
      <c r="N113" s="33">
        <f t="shared" si="56"/>
        <v>0</v>
      </c>
      <c r="O113" s="33">
        <f t="shared" si="56"/>
        <v>0</v>
      </c>
      <c r="P113" s="33">
        <f t="shared" si="56"/>
        <v>0</v>
      </c>
      <c r="Q113" s="34" t="s">
        <v>34</v>
      </c>
      <c r="S113" s="126" t="str">
        <f>'内訳書(一括落札)'!Q407</f>
        <v>-</v>
      </c>
      <c r="T113" s="125" t="e">
        <f t="shared" si="43"/>
        <v>#VALUE!</v>
      </c>
    </row>
    <row r="114" spans="1:20" x14ac:dyDescent="0.15">
      <c r="A114" s="295" t="s">
        <v>18</v>
      </c>
      <c r="B114" s="296"/>
      <c r="C114" s="29" t="s">
        <v>6</v>
      </c>
      <c r="D114" s="36"/>
      <c r="E114" s="59">
        <f t="shared" ref="E114:P114" si="57">ROUNDDOWN(SUM(E111:E113),0)</f>
        <v>0</v>
      </c>
      <c r="F114" s="59">
        <f t="shared" si="57"/>
        <v>0</v>
      </c>
      <c r="G114" s="59">
        <f t="shared" si="57"/>
        <v>0</v>
      </c>
      <c r="H114" s="59">
        <f t="shared" si="57"/>
        <v>0</v>
      </c>
      <c r="I114" s="59">
        <f t="shared" si="57"/>
        <v>0</v>
      </c>
      <c r="J114" s="60">
        <f t="shared" si="57"/>
        <v>0</v>
      </c>
      <c r="K114" s="37">
        <f t="shared" si="57"/>
        <v>0</v>
      </c>
      <c r="L114" s="37">
        <f t="shared" si="57"/>
        <v>0</v>
      </c>
      <c r="M114" s="37">
        <f t="shared" si="57"/>
        <v>0</v>
      </c>
      <c r="N114" s="37">
        <f t="shared" si="57"/>
        <v>0</v>
      </c>
      <c r="O114" s="37">
        <f t="shared" si="57"/>
        <v>0</v>
      </c>
      <c r="P114" s="37">
        <f t="shared" si="57"/>
        <v>0</v>
      </c>
      <c r="Q114" s="39">
        <f>SUM(E114:P114)</f>
        <v>0</v>
      </c>
      <c r="S114" s="126">
        <f>'内訳書(一括落札)'!Q408</f>
        <v>0</v>
      </c>
      <c r="T114" s="125">
        <f t="shared" si="43"/>
        <v>0</v>
      </c>
    </row>
    <row r="115" spans="1:20" x14ac:dyDescent="0.15">
      <c r="A115" s="2"/>
      <c r="B115" s="2"/>
      <c r="C115" s="2"/>
      <c r="D115" s="2"/>
      <c r="E115" s="61"/>
      <c r="F115" s="61"/>
      <c r="G115" s="61"/>
      <c r="H115" s="61"/>
      <c r="I115" s="61"/>
      <c r="J115" s="61"/>
      <c r="K115" s="2"/>
      <c r="L115" s="2"/>
      <c r="M115" s="2"/>
      <c r="N115" s="2"/>
      <c r="O115" s="2"/>
      <c r="P115" s="2"/>
      <c r="Q115" s="2"/>
      <c r="S115" s="126">
        <f>'内訳書(一括落札)'!Q409</f>
        <v>0</v>
      </c>
      <c r="T115" s="125">
        <f t="shared" si="43"/>
        <v>0</v>
      </c>
    </row>
    <row r="116" spans="1:20" x14ac:dyDescent="0.15">
      <c r="A116" s="301" t="s">
        <v>67</v>
      </c>
      <c r="B116" s="302"/>
      <c r="C116" s="14" t="s">
        <v>2</v>
      </c>
      <c r="D116" s="14" t="s">
        <v>10</v>
      </c>
      <c r="E116" s="84" t="str">
        <f>'内訳書(一括落札)'!E410</f>
        <v>2021/10</v>
      </c>
      <c r="F116" s="84" t="str">
        <f>'内訳書(一括落札)'!F410</f>
        <v>2021/11</v>
      </c>
      <c r="G116" s="84" t="str">
        <f>'内訳書(一括落札)'!G410</f>
        <v>2021/12</v>
      </c>
      <c r="H116" s="84" t="str">
        <f>'内訳書(一括落札)'!H410</f>
        <v>2022/1</v>
      </c>
      <c r="I116" s="84" t="str">
        <f>'内訳書(一括落札)'!I410</f>
        <v>2022/2</v>
      </c>
      <c r="J116" s="84" t="str">
        <f>'内訳書(一括落札)'!J410</f>
        <v>2022/3</v>
      </c>
      <c r="K116" s="84" t="str">
        <f>'内訳書(一括落札)'!K410</f>
        <v>2022/4</v>
      </c>
      <c r="L116" s="84" t="str">
        <f>'内訳書(一括落札)'!L410</f>
        <v>2022/5</v>
      </c>
      <c r="M116" s="84" t="str">
        <f>'内訳書(一括落札)'!M410</f>
        <v>2022/6</v>
      </c>
      <c r="N116" s="84" t="str">
        <f>'内訳書(一括落札)'!N410</f>
        <v>2022/7</v>
      </c>
      <c r="O116" s="84" t="str">
        <f>'内訳書(一括落札)'!O410</f>
        <v>2022/8</v>
      </c>
      <c r="P116" s="84" t="str">
        <f>'内訳書(一括落札)'!P410</f>
        <v>2022/9</v>
      </c>
      <c r="Q116" s="15" t="s">
        <v>8</v>
      </c>
      <c r="S116" s="126" t="str">
        <f>'内訳書(一括落札)'!Q410</f>
        <v>年間合計</v>
      </c>
      <c r="T116" s="125" t="e">
        <f t="shared" si="43"/>
        <v>#VALUE!</v>
      </c>
    </row>
    <row r="117" spans="1:20" x14ac:dyDescent="0.15">
      <c r="A117" s="299" t="s">
        <v>32</v>
      </c>
      <c r="B117" s="300"/>
      <c r="C117" s="16" t="s">
        <v>33</v>
      </c>
      <c r="D117" s="17"/>
      <c r="E117" s="90">
        <f>'内訳書(一括落札)'!E411</f>
        <v>160</v>
      </c>
      <c r="F117" s="90">
        <f>'内訳書(一括落札)'!F411</f>
        <v>160</v>
      </c>
      <c r="G117" s="90">
        <f>'内訳書(一括落札)'!G411</f>
        <v>160</v>
      </c>
      <c r="H117" s="90">
        <f>'内訳書(一括落札)'!H411</f>
        <v>160</v>
      </c>
      <c r="I117" s="90">
        <f>'内訳書(一括落札)'!I411</f>
        <v>160</v>
      </c>
      <c r="J117" s="90">
        <f>'内訳書(一括落札)'!J411</f>
        <v>160</v>
      </c>
      <c r="K117" s="90">
        <f>'内訳書(一括落札)'!K411</f>
        <v>160</v>
      </c>
      <c r="L117" s="90">
        <f>'内訳書(一括落札)'!L411</f>
        <v>160</v>
      </c>
      <c r="M117" s="90">
        <f>'内訳書(一括落札)'!M411</f>
        <v>160</v>
      </c>
      <c r="N117" s="90">
        <f>'内訳書(一括落札)'!N411</f>
        <v>160</v>
      </c>
      <c r="O117" s="90">
        <f>'内訳書(一括落札)'!O411</f>
        <v>160</v>
      </c>
      <c r="P117" s="90">
        <f>'内訳書(一括落札)'!P411</f>
        <v>160</v>
      </c>
      <c r="Q117" s="18" t="s">
        <v>34</v>
      </c>
      <c r="S117" s="126" t="str">
        <f>'内訳書(一括落札)'!Q411</f>
        <v>-</v>
      </c>
      <c r="T117" s="125" t="e">
        <f t="shared" si="43"/>
        <v>#VALUE!</v>
      </c>
    </row>
    <row r="118" spans="1:20" x14ac:dyDescent="0.15">
      <c r="A118" s="287" t="s">
        <v>1</v>
      </c>
      <c r="B118" s="288"/>
      <c r="C118" s="19" t="s">
        <v>36</v>
      </c>
      <c r="D118" s="20"/>
      <c r="E118" s="91">
        <f>'内訳書(一括落札)'!E412</f>
        <v>100</v>
      </c>
      <c r="F118" s="91">
        <f>'内訳書(一括落札)'!F412</f>
        <v>100</v>
      </c>
      <c r="G118" s="91">
        <f>'内訳書(一括落札)'!G412</f>
        <v>100</v>
      </c>
      <c r="H118" s="91">
        <f>'内訳書(一括落札)'!H412</f>
        <v>100</v>
      </c>
      <c r="I118" s="91">
        <f>'内訳書(一括落札)'!I412</f>
        <v>100</v>
      </c>
      <c r="J118" s="92">
        <f>'内訳書(一括落札)'!J412</f>
        <v>100</v>
      </c>
      <c r="K118" s="91">
        <f>'内訳書(一括落札)'!K412</f>
        <v>100</v>
      </c>
      <c r="L118" s="91">
        <f>'内訳書(一括落札)'!L412</f>
        <v>100</v>
      </c>
      <c r="M118" s="91">
        <f>'内訳書(一括落札)'!M412</f>
        <v>100</v>
      </c>
      <c r="N118" s="91">
        <f>'内訳書(一括落札)'!N412</f>
        <v>100</v>
      </c>
      <c r="O118" s="91">
        <f>'内訳書(一括落札)'!O412</f>
        <v>100</v>
      </c>
      <c r="P118" s="91">
        <f>'内訳書(一括落札)'!P412</f>
        <v>100</v>
      </c>
      <c r="Q118" s="21" t="s">
        <v>34</v>
      </c>
      <c r="S118" s="126" t="str">
        <f>'内訳書(一括落札)'!Q412</f>
        <v>-</v>
      </c>
      <c r="T118" s="125" t="e">
        <f t="shared" si="43"/>
        <v>#VALUE!</v>
      </c>
    </row>
    <row r="119" spans="1:20" x14ac:dyDescent="0.15">
      <c r="A119" s="289" t="s">
        <v>38</v>
      </c>
      <c r="B119" s="22" t="s">
        <v>3</v>
      </c>
      <c r="C119" s="22" t="s">
        <v>40</v>
      </c>
      <c r="D119" s="23"/>
      <c r="E119" s="93">
        <f>'内訳書(一括落札)'!E413</f>
        <v>0</v>
      </c>
      <c r="F119" s="93">
        <f>'内訳書(一括落札)'!F413</f>
        <v>0</v>
      </c>
      <c r="G119" s="93">
        <f>'内訳書(一括落札)'!G413</f>
        <v>0</v>
      </c>
      <c r="H119" s="93">
        <f>'内訳書(一括落札)'!H413</f>
        <v>0</v>
      </c>
      <c r="I119" s="93">
        <f>'内訳書(一括落札)'!I413</f>
        <v>0</v>
      </c>
      <c r="J119" s="93">
        <f>'内訳書(一括落札)'!J413</f>
        <v>0</v>
      </c>
      <c r="K119" s="93">
        <f>'内訳書(一括落札)'!K413</f>
        <v>0</v>
      </c>
      <c r="L119" s="93">
        <f>'内訳書(一括落札)'!L413</f>
        <v>0</v>
      </c>
      <c r="M119" s="93">
        <f>'内訳書(一括落札)'!M413</f>
        <v>0</v>
      </c>
      <c r="N119" s="94">
        <f>'内訳書(一括落札)'!N413</f>
        <v>16000</v>
      </c>
      <c r="O119" s="94">
        <f>'内訳書(一括落札)'!O413</f>
        <v>18000</v>
      </c>
      <c r="P119" s="94">
        <f>'内訳書(一括落札)'!P413</f>
        <v>16000</v>
      </c>
      <c r="Q119" s="21">
        <f>SUM(E119:P119)</f>
        <v>50000</v>
      </c>
      <c r="S119" s="126">
        <f>'内訳書(一括落札)'!Q413</f>
        <v>50000</v>
      </c>
      <c r="T119" s="125">
        <f t="shared" si="43"/>
        <v>0</v>
      </c>
    </row>
    <row r="120" spans="1:20" x14ac:dyDescent="0.15">
      <c r="A120" s="291"/>
      <c r="B120" s="22" t="s">
        <v>4</v>
      </c>
      <c r="C120" s="22" t="s">
        <v>40</v>
      </c>
      <c r="D120" s="23"/>
      <c r="E120" s="94">
        <f>'内訳書(一括落札)'!E414</f>
        <v>15000</v>
      </c>
      <c r="F120" s="94">
        <f>'内訳書(一括落札)'!F414</f>
        <v>13000</v>
      </c>
      <c r="G120" s="94">
        <f>'内訳書(一括落札)'!G414</f>
        <v>14000</v>
      </c>
      <c r="H120" s="94">
        <f>'内訳書(一括落札)'!H414</f>
        <v>15000</v>
      </c>
      <c r="I120" s="94">
        <f>'内訳書(一括落札)'!I414</f>
        <v>16000</v>
      </c>
      <c r="J120" s="94">
        <f>'内訳書(一括落札)'!J414</f>
        <v>10000</v>
      </c>
      <c r="K120" s="94">
        <f>'内訳書(一括落札)'!K414</f>
        <v>16000</v>
      </c>
      <c r="L120" s="94">
        <f>'内訳書(一括落札)'!L414</f>
        <v>19000</v>
      </c>
      <c r="M120" s="94">
        <f>'内訳書(一括落札)'!M414</f>
        <v>13000</v>
      </c>
      <c r="N120" s="94">
        <f>'内訳書(一括落札)'!N414</f>
        <v>0</v>
      </c>
      <c r="O120" s="94">
        <f>'内訳書(一括落札)'!O414</f>
        <v>0</v>
      </c>
      <c r="P120" s="94">
        <f>'内訳書(一括落札)'!P414</f>
        <v>0</v>
      </c>
      <c r="Q120" s="21">
        <f>SUM(E120:P120)</f>
        <v>131000</v>
      </c>
      <c r="S120" s="126">
        <f>'内訳書(一括落札)'!Q414</f>
        <v>131000</v>
      </c>
      <c r="T120" s="125">
        <f t="shared" si="43"/>
        <v>0</v>
      </c>
    </row>
    <row r="121" spans="1:20" x14ac:dyDescent="0.15">
      <c r="A121" s="292"/>
      <c r="B121" s="24" t="s">
        <v>0</v>
      </c>
      <c r="C121" s="24" t="s">
        <v>40</v>
      </c>
      <c r="D121" s="25"/>
      <c r="E121" s="26">
        <f t="shared" ref="E121:P121" si="58">SUM(E119:E120)</f>
        <v>15000</v>
      </c>
      <c r="F121" s="26">
        <f t="shared" si="58"/>
        <v>13000</v>
      </c>
      <c r="G121" s="26">
        <f t="shared" si="58"/>
        <v>14000</v>
      </c>
      <c r="H121" s="26">
        <f t="shared" si="58"/>
        <v>15000</v>
      </c>
      <c r="I121" s="26">
        <f t="shared" si="58"/>
        <v>16000</v>
      </c>
      <c r="J121" s="26">
        <f t="shared" si="58"/>
        <v>10000</v>
      </c>
      <c r="K121" s="26">
        <f t="shared" si="58"/>
        <v>16000</v>
      </c>
      <c r="L121" s="26">
        <f t="shared" si="58"/>
        <v>19000</v>
      </c>
      <c r="M121" s="26">
        <f t="shared" si="58"/>
        <v>13000</v>
      </c>
      <c r="N121" s="26">
        <f t="shared" si="58"/>
        <v>16000</v>
      </c>
      <c r="O121" s="26">
        <f t="shared" si="58"/>
        <v>18000</v>
      </c>
      <c r="P121" s="26">
        <f t="shared" si="58"/>
        <v>16000</v>
      </c>
      <c r="Q121" s="28">
        <f>SUM(E121:P121)</f>
        <v>181000</v>
      </c>
      <c r="S121" s="126">
        <f>'内訳書(一括落札)'!Q415</f>
        <v>181000</v>
      </c>
      <c r="T121" s="125">
        <f t="shared" si="43"/>
        <v>0</v>
      </c>
    </row>
    <row r="122" spans="1:20" x14ac:dyDescent="0.15">
      <c r="A122" s="293" t="s">
        <v>5</v>
      </c>
      <c r="B122" s="294"/>
      <c r="C122" s="29" t="s">
        <v>6</v>
      </c>
      <c r="D122" s="57"/>
      <c r="E122" s="30">
        <f t="shared" ref="E122:G122" si="59">$D122*E117*(185-E118)/100</f>
        <v>0</v>
      </c>
      <c r="F122" s="30">
        <f t="shared" si="59"/>
        <v>0</v>
      </c>
      <c r="G122" s="30">
        <f t="shared" si="59"/>
        <v>0</v>
      </c>
      <c r="H122" s="30">
        <f>$D122*H117*(185-H118)/100</f>
        <v>0</v>
      </c>
      <c r="I122" s="30">
        <f t="shared" ref="I122:J122" si="60">$D122*I117*(185-I118)/100</f>
        <v>0</v>
      </c>
      <c r="J122" s="30">
        <f t="shared" si="60"/>
        <v>0</v>
      </c>
      <c r="K122" s="30">
        <f>$D122*K117*(185-K118)/100</f>
        <v>0</v>
      </c>
      <c r="L122" s="30">
        <f t="shared" ref="L122:P122" si="61">$D122*L117*(185-L118)/100</f>
        <v>0</v>
      </c>
      <c r="M122" s="30">
        <f t="shared" si="61"/>
        <v>0</v>
      </c>
      <c r="N122" s="30">
        <f t="shared" si="61"/>
        <v>0</v>
      </c>
      <c r="O122" s="30">
        <f t="shared" si="61"/>
        <v>0</v>
      </c>
      <c r="P122" s="30">
        <f t="shared" si="61"/>
        <v>0</v>
      </c>
      <c r="Q122" s="31" t="s">
        <v>34</v>
      </c>
      <c r="S122" s="126" t="str">
        <f>'内訳書(一括落札)'!Q416</f>
        <v>-</v>
      </c>
      <c r="T122" s="125" t="e">
        <f t="shared" si="43"/>
        <v>#VALUE!</v>
      </c>
    </row>
    <row r="123" spans="1:20" x14ac:dyDescent="0.15">
      <c r="A123" s="32" t="s">
        <v>7</v>
      </c>
      <c r="B123" s="22" t="s">
        <v>3</v>
      </c>
      <c r="C123" s="22" t="s">
        <v>6</v>
      </c>
      <c r="D123" s="58"/>
      <c r="E123" s="33">
        <f t="shared" ref="E123:J124" si="62">$D123*E119</f>
        <v>0</v>
      </c>
      <c r="F123" s="33">
        <f t="shared" si="62"/>
        <v>0</v>
      </c>
      <c r="G123" s="33">
        <f t="shared" si="62"/>
        <v>0</v>
      </c>
      <c r="H123" s="33">
        <f t="shared" si="62"/>
        <v>0</v>
      </c>
      <c r="I123" s="33">
        <f t="shared" si="62"/>
        <v>0</v>
      </c>
      <c r="J123" s="33">
        <f t="shared" si="62"/>
        <v>0</v>
      </c>
      <c r="K123" s="33">
        <f>$D123*K119</f>
        <v>0</v>
      </c>
      <c r="L123" s="33">
        <f t="shared" ref="L123:P124" si="63">$D123*L119</f>
        <v>0</v>
      </c>
      <c r="M123" s="33">
        <f t="shared" si="63"/>
        <v>0</v>
      </c>
      <c r="N123" s="33">
        <f t="shared" si="63"/>
        <v>0</v>
      </c>
      <c r="O123" s="33">
        <f t="shared" si="63"/>
        <v>0</v>
      </c>
      <c r="P123" s="33">
        <f t="shared" si="63"/>
        <v>0</v>
      </c>
      <c r="Q123" s="34" t="s">
        <v>34</v>
      </c>
      <c r="S123" s="126" t="str">
        <f>'内訳書(一括落札)'!Q417</f>
        <v>-</v>
      </c>
      <c r="T123" s="125" t="e">
        <f t="shared" si="43"/>
        <v>#VALUE!</v>
      </c>
    </row>
    <row r="124" spans="1:20" x14ac:dyDescent="0.15">
      <c r="A124" s="35"/>
      <c r="B124" s="22" t="s">
        <v>4</v>
      </c>
      <c r="C124" s="22" t="s">
        <v>6</v>
      </c>
      <c r="D124" s="58"/>
      <c r="E124" s="33">
        <f t="shared" si="62"/>
        <v>0</v>
      </c>
      <c r="F124" s="33">
        <f t="shared" si="62"/>
        <v>0</v>
      </c>
      <c r="G124" s="33">
        <f t="shared" si="62"/>
        <v>0</v>
      </c>
      <c r="H124" s="33">
        <f t="shared" si="62"/>
        <v>0</v>
      </c>
      <c r="I124" s="33">
        <f t="shared" si="62"/>
        <v>0</v>
      </c>
      <c r="J124" s="33">
        <f t="shared" si="62"/>
        <v>0</v>
      </c>
      <c r="K124" s="33">
        <f>$D124*K120</f>
        <v>0</v>
      </c>
      <c r="L124" s="33">
        <f t="shared" si="63"/>
        <v>0</v>
      </c>
      <c r="M124" s="33">
        <f t="shared" si="63"/>
        <v>0</v>
      </c>
      <c r="N124" s="33">
        <f t="shared" si="63"/>
        <v>0</v>
      </c>
      <c r="O124" s="33">
        <f t="shared" si="63"/>
        <v>0</v>
      </c>
      <c r="P124" s="33">
        <f t="shared" si="63"/>
        <v>0</v>
      </c>
      <c r="Q124" s="34" t="s">
        <v>34</v>
      </c>
      <c r="S124" s="126" t="str">
        <f>'内訳書(一括落札)'!Q418</f>
        <v>-</v>
      </c>
      <c r="T124" s="125" t="e">
        <f t="shared" si="43"/>
        <v>#VALUE!</v>
      </c>
    </row>
    <row r="125" spans="1:20" x14ac:dyDescent="0.15">
      <c r="A125" s="295" t="s">
        <v>18</v>
      </c>
      <c r="B125" s="296"/>
      <c r="C125" s="29" t="s">
        <v>6</v>
      </c>
      <c r="D125" s="36"/>
      <c r="E125" s="59">
        <f t="shared" ref="E125:P125" si="64">ROUNDDOWN(SUM(E122:E124),0)</f>
        <v>0</v>
      </c>
      <c r="F125" s="59">
        <f t="shared" si="64"/>
        <v>0</v>
      </c>
      <c r="G125" s="59">
        <f t="shared" si="64"/>
        <v>0</v>
      </c>
      <c r="H125" s="59">
        <f t="shared" si="64"/>
        <v>0</v>
      </c>
      <c r="I125" s="59">
        <f t="shared" si="64"/>
        <v>0</v>
      </c>
      <c r="J125" s="60">
        <f t="shared" si="64"/>
        <v>0</v>
      </c>
      <c r="K125" s="37">
        <f t="shared" si="64"/>
        <v>0</v>
      </c>
      <c r="L125" s="37">
        <f t="shared" si="64"/>
        <v>0</v>
      </c>
      <c r="M125" s="37">
        <f t="shared" si="64"/>
        <v>0</v>
      </c>
      <c r="N125" s="37">
        <f t="shared" si="64"/>
        <v>0</v>
      </c>
      <c r="O125" s="37">
        <f t="shared" si="64"/>
        <v>0</v>
      </c>
      <c r="P125" s="37">
        <f t="shared" si="64"/>
        <v>0</v>
      </c>
      <c r="Q125" s="39">
        <f>SUM(E125:P125)</f>
        <v>0</v>
      </c>
      <c r="S125" s="126">
        <f>'内訳書(一括落札)'!Q419</f>
        <v>0</v>
      </c>
      <c r="T125" s="125">
        <f t="shared" si="43"/>
        <v>0</v>
      </c>
    </row>
    <row r="126" spans="1:20" x14ac:dyDescent="0.15">
      <c r="A126" s="2"/>
      <c r="B126" s="2"/>
      <c r="C126" s="2"/>
      <c r="D126" s="2"/>
      <c r="E126" s="61"/>
      <c r="F126" s="61"/>
      <c r="G126" s="61"/>
      <c r="H126" s="61"/>
      <c r="I126" s="61"/>
      <c r="J126" s="61"/>
      <c r="K126" s="2"/>
      <c r="L126" s="2"/>
      <c r="M126" s="2"/>
      <c r="N126" s="2"/>
      <c r="O126" s="2"/>
      <c r="P126" s="2"/>
      <c r="Q126" s="2"/>
      <c r="S126" s="126">
        <f>'内訳書(一括落札)'!Q420</f>
        <v>0</v>
      </c>
      <c r="T126" s="125">
        <f t="shared" si="43"/>
        <v>0</v>
      </c>
    </row>
    <row r="127" spans="1:20" x14ac:dyDescent="0.15">
      <c r="A127" s="301" t="s">
        <v>68</v>
      </c>
      <c r="B127" s="302"/>
      <c r="C127" s="14" t="s">
        <v>2</v>
      </c>
      <c r="D127" s="14" t="s">
        <v>10</v>
      </c>
      <c r="E127" s="84" t="str">
        <f>'内訳書(一括落札)'!E421</f>
        <v>2021/10</v>
      </c>
      <c r="F127" s="84" t="str">
        <f>'内訳書(一括落札)'!F421</f>
        <v>2021/11</v>
      </c>
      <c r="G127" s="84" t="str">
        <f>'内訳書(一括落札)'!G421</f>
        <v>2021/12</v>
      </c>
      <c r="H127" s="84" t="str">
        <f>'内訳書(一括落札)'!H421</f>
        <v>2022/1</v>
      </c>
      <c r="I127" s="84" t="str">
        <f>'内訳書(一括落札)'!I421</f>
        <v>2022/2</v>
      </c>
      <c r="J127" s="84" t="str">
        <f>'内訳書(一括落札)'!J421</f>
        <v>2022/3</v>
      </c>
      <c r="K127" s="84" t="str">
        <f>'内訳書(一括落札)'!K421</f>
        <v>2022/4</v>
      </c>
      <c r="L127" s="84" t="str">
        <f>'内訳書(一括落札)'!L421</f>
        <v>2022/5</v>
      </c>
      <c r="M127" s="84" t="str">
        <f>'内訳書(一括落札)'!M421</f>
        <v>2022/6</v>
      </c>
      <c r="N127" s="84" t="str">
        <f>'内訳書(一括落札)'!N421</f>
        <v>2022/7</v>
      </c>
      <c r="O127" s="84" t="str">
        <f>'内訳書(一括落札)'!O421</f>
        <v>2022/8</v>
      </c>
      <c r="P127" s="84" t="str">
        <f>'内訳書(一括落札)'!P421</f>
        <v>2022/9</v>
      </c>
      <c r="Q127" s="15" t="s">
        <v>8</v>
      </c>
      <c r="S127" s="126" t="str">
        <f>'内訳書(一括落札)'!Q421</f>
        <v>年間合計</v>
      </c>
      <c r="T127" s="125" t="e">
        <f t="shared" si="43"/>
        <v>#VALUE!</v>
      </c>
    </row>
    <row r="128" spans="1:20" x14ac:dyDescent="0.15">
      <c r="A128" s="299" t="s">
        <v>32</v>
      </c>
      <c r="B128" s="300"/>
      <c r="C128" s="16" t="s">
        <v>33</v>
      </c>
      <c r="D128" s="17"/>
      <c r="E128" s="90">
        <f>'内訳書(一括落札)'!E422</f>
        <v>87</v>
      </c>
      <c r="F128" s="90">
        <f>'内訳書(一括落札)'!F422</f>
        <v>87</v>
      </c>
      <c r="G128" s="90">
        <f>'内訳書(一括落札)'!G422</f>
        <v>87</v>
      </c>
      <c r="H128" s="90">
        <f>'内訳書(一括落札)'!H422</f>
        <v>87</v>
      </c>
      <c r="I128" s="90">
        <f>'内訳書(一括落札)'!I422</f>
        <v>87</v>
      </c>
      <c r="J128" s="90">
        <f>'内訳書(一括落札)'!J422</f>
        <v>87</v>
      </c>
      <c r="K128" s="90">
        <f>'内訳書(一括落札)'!K422</f>
        <v>87</v>
      </c>
      <c r="L128" s="90">
        <f>'内訳書(一括落札)'!L422</f>
        <v>87</v>
      </c>
      <c r="M128" s="90">
        <f>'内訳書(一括落札)'!M422</f>
        <v>87</v>
      </c>
      <c r="N128" s="90">
        <f>'内訳書(一括落札)'!N422</f>
        <v>87</v>
      </c>
      <c r="O128" s="90">
        <f>'内訳書(一括落札)'!O422</f>
        <v>87</v>
      </c>
      <c r="P128" s="90">
        <f>'内訳書(一括落札)'!P422</f>
        <v>87</v>
      </c>
      <c r="Q128" s="18" t="s">
        <v>34</v>
      </c>
      <c r="S128" s="126" t="str">
        <f>'内訳書(一括落札)'!Q422</f>
        <v>-</v>
      </c>
      <c r="T128" s="125" t="e">
        <f t="shared" si="43"/>
        <v>#VALUE!</v>
      </c>
    </row>
    <row r="129" spans="1:20" x14ac:dyDescent="0.15">
      <c r="A129" s="287" t="s">
        <v>1</v>
      </c>
      <c r="B129" s="288"/>
      <c r="C129" s="19" t="s">
        <v>36</v>
      </c>
      <c r="D129" s="20"/>
      <c r="E129" s="91">
        <f>'内訳書(一括落札)'!E423</f>
        <v>100</v>
      </c>
      <c r="F129" s="91">
        <f>'内訳書(一括落札)'!F423</f>
        <v>100</v>
      </c>
      <c r="G129" s="91">
        <f>'内訳書(一括落札)'!G423</f>
        <v>100</v>
      </c>
      <c r="H129" s="91">
        <f>'内訳書(一括落札)'!H423</f>
        <v>100</v>
      </c>
      <c r="I129" s="91">
        <f>'内訳書(一括落札)'!I423</f>
        <v>100</v>
      </c>
      <c r="J129" s="92">
        <f>'内訳書(一括落札)'!J423</f>
        <v>100</v>
      </c>
      <c r="K129" s="91">
        <f>'内訳書(一括落札)'!K423</f>
        <v>100</v>
      </c>
      <c r="L129" s="91">
        <f>'内訳書(一括落札)'!L423</f>
        <v>100</v>
      </c>
      <c r="M129" s="91">
        <f>'内訳書(一括落札)'!M423</f>
        <v>100</v>
      </c>
      <c r="N129" s="91">
        <f>'内訳書(一括落札)'!N423</f>
        <v>100</v>
      </c>
      <c r="O129" s="91">
        <f>'内訳書(一括落札)'!O423</f>
        <v>100</v>
      </c>
      <c r="P129" s="91">
        <f>'内訳書(一括落札)'!P423</f>
        <v>100</v>
      </c>
      <c r="Q129" s="21" t="s">
        <v>34</v>
      </c>
      <c r="S129" s="126" t="str">
        <f>'内訳書(一括落札)'!Q423</f>
        <v>-</v>
      </c>
      <c r="T129" s="125" t="e">
        <f t="shared" si="43"/>
        <v>#VALUE!</v>
      </c>
    </row>
    <row r="130" spans="1:20" x14ac:dyDescent="0.15">
      <c r="A130" s="289" t="s">
        <v>38</v>
      </c>
      <c r="B130" s="22" t="s">
        <v>3</v>
      </c>
      <c r="C130" s="22" t="s">
        <v>40</v>
      </c>
      <c r="D130" s="23"/>
      <c r="E130" s="93">
        <f>'内訳書(一括落札)'!E424</f>
        <v>0</v>
      </c>
      <c r="F130" s="93">
        <f>'内訳書(一括落札)'!F424</f>
        <v>0</v>
      </c>
      <c r="G130" s="93">
        <f>'内訳書(一括落札)'!G424</f>
        <v>0</v>
      </c>
      <c r="H130" s="93">
        <f>'内訳書(一括落札)'!H424</f>
        <v>0</v>
      </c>
      <c r="I130" s="93">
        <f>'内訳書(一括落札)'!I424</f>
        <v>0</v>
      </c>
      <c r="J130" s="93">
        <f>'内訳書(一括落札)'!J424</f>
        <v>0</v>
      </c>
      <c r="K130" s="93">
        <f>'内訳書(一括落札)'!K424</f>
        <v>0</v>
      </c>
      <c r="L130" s="93">
        <f>'内訳書(一括落札)'!L424</f>
        <v>0</v>
      </c>
      <c r="M130" s="93">
        <f>'内訳書(一括落札)'!M424</f>
        <v>0</v>
      </c>
      <c r="N130" s="94">
        <f>'内訳書(一括落札)'!N424</f>
        <v>11000</v>
      </c>
      <c r="O130" s="94">
        <f>'内訳書(一括落札)'!O424</f>
        <v>12000</v>
      </c>
      <c r="P130" s="94">
        <f>'内訳書(一括落札)'!P424</f>
        <v>11000</v>
      </c>
      <c r="Q130" s="21">
        <f>SUM(E130:P130)</f>
        <v>34000</v>
      </c>
      <c r="S130" s="126">
        <f>'内訳書(一括落札)'!Q424</f>
        <v>34000</v>
      </c>
      <c r="T130" s="125">
        <f t="shared" si="43"/>
        <v>0</v>
      </c>
    </row>
    <row r="131" spans="1:20" x14ac:dyDescent="0.15">
      <c r="A131" s="291"/>
      <c r="B131" s="22" t="s">
        <v>4</v>
      </c>
      <c r="C131" s="22" t="s">
        <v>40</v>
      </c>
      <c r="D131" s="23"/>
      <c r="E131" s="94">
        <f>'内訳書(一括落札)'!E425</f>
        <v>9000</v>
      </c>
      <c r="F131" s="94">
        <f>'内訳書(一括落札)'!F425</f>
        <v>8000</v>
      </c>
      <c r="G131" s="94">
        <f>'内訳書(一括落札)'!G425</f>
        <v>9000</v>
      </c>
      <c r="H131" s="94">
        <f>'内訳書(一括落札)'!H425</f>
        <v>10000</v>
      </c>
      <c r="I131" s="94">
        <f>'内訳書(一括落札)'!I425</f>
        <v>10000</v>
      </c>
      <c r="J131" s="94">
        <f>'内訳書(一括落札)'!J425</f>
        <v>8000</v>
      </c>
      <c r="K131" s="94">
        <f>'内訳書(一括落札)'!K425</f>
        <v>12000</v>
      </c>
      <c r="L131" s="94">
        <f>'内訳書(一括落札)'!L425</f>
        <v>14000</v>
      </c>
      <c r="M131" s="94">
        <f>'内訳書(一括落札)'!M425</f>
        <v>11000</v>
      </c>
      <c r="N131" s="94">
        <f>'内訳書(一括落札)'!N425</f>
        <v>0</v>
      </c>
      <c r="O131" s="94">
        <f>'内訳書(一括落札)'!O425</f>
        <v>0</v>
      </c>
      <c r="P131" s="94">
        <f>'内訳書(一括落札)'!P425</f>
        <v>0</v>
      </c>
      <c r="Q131" s="21">
        <f>SUM(E131:P131)</f>
        <v>91000</v>
      </c>
      <c r="S131" s="126">
        <f>'内訳書(一括落札)'!Q425</f>
        <v>91000</v>
      </c>
      <c r="T131" s="125">
        <f t="shared" si="43"/>
        <v>0</v>
      </c>
    </row>
    <row r="132" spans="1:20" x14ac:dyDescent="0.15">
      <c r="A132" s="292"/>
      <c r="B132" s="24" t="s">
        <v>0</v>
      </c>
      <c r="C132" s="24" t="s">
        <v>40</v>
      </c>
      <c r="D132" s="25"/>
      <c r="E132" s="26">
        <f t="shared" ref="E132:P132" si="65">SUM(E130:E131)</f>
        <v>9000</v>
      </c>
      <c r="F132" s="26">
        <f t="shared" si="65"/>
        <v>8000</v>
      </c>
      <c r="G132" s="26">
        <f t="shared" si="65"/>
        <v>9000</v>
      </c>
      <c r="H132" s="26">
        <f t="shared" si="65"/>
        <v>10000</v>
      </c>
      <c r="I132" s="26">
        <f t="shared" si="65"/>
        <v>10000</v>
      </c>
      <c r="J132" s="26">
        <f t="shared" si="65"/>
        <v>8000</v>
      </c>
      <c r="K132" s="26">
        <f t="shared" si="65"/>
        <v>12000</v>
      </c>
      <c r="L132" s="26">
        <f t="shared" si="65"/>
        <v>14000</v>
      </c>
      <c r="M132" s="26">
        <f t="shared" si="65"/>
        <v>11000</v>
      </c>
      <c r="N132" s="26">
        <f t="shared" si="65"/>
        <v>11000</v>
      </c>
      <c r="O132" s="26">
        <f t="shared" si="65"/>
        <v>12000</v>
      </c>
      <c r="P132" s="26">
        <f t="shared" si="65"/>
        <v>11000</v>
      </c>
      <c r="Q132" s="28">
        <f>SUM(E132:P132)</f>
        <v>125000</v>
      </c>
      <c r="S132" s="126">
        <f>'内訳書(一括落札)'!Q426</f>
        <v>125000</v>
      </c>
      <c r="T132" s="125">
        <f t="shared" si="43"/>
        <v>0</v>
      </c>
    </row>
    <row r="133" spans="1:20" x14ac:dyDescent="0.15">
      <c r="A133" s="293" t="s">
        <v>5</v>
      </c>
      <c r="B133" s="294"/>
      <c r="C133" s="29" t="s">
        <v>6</v>
      </c>
      <c r="D133" s="57"/>
      <c r="E133" s="30">
        <f t="shared" ref="E133:G133" si="66">$D133*E128*(185-E129)/100</f>
        <v>0</v>
      </c>
      <c r="F133" s="30">
        <f t="shared" si="66"/>
        <v>0</v>
      </c>
      <c r="G133" s="30">
        <f t="shared" si="66"/>
        <v>0</v>
      </c>
      <c r="H133" s="30">
        <f>$D133*H128*(185-H129)/100</f>
        <v>0</v>
      </c>
      <c r="I133" s="30">
        <f t="shared" ref="I133:J133" si="67">$D133*I128*(185-I129)/100</f>
        <v>0</v>
      </c>
      <c r="J133" s="30">
        <f t="shared" si="67"/>
        <v>0</v>
      </c>
      <c r="K133" s="30">
        <f>$D133*K128*(185-K129)/100</f>
        <v>0</v>
      </c>
      <c r="L133" s="30">
        <f t="shared" ref="L133:P133" si="68">$D133*L128*(185-L129)/100</f>
        <v>0</v>
      </c>
      <c r="M133" s="30">
        <f t="shared" si="68"/>
        <v>0</v>
      </c>
      <c r="N133" s="30">
        <f t="shared" si="68"/>
        <v>0</v>
      </c>
      <c r="O133" s="30">
        <f t="shared" si="68"/>
        <v>0</v>
      </c>
      <c r="P133" s="30">
        <f t="shared" si="68"/>
        <v>0</v>
      </c>
      <c r="Q133" s="31" t="s">
        <v>34</v>
      </c>
      <c r="S133" s="126" t="str">
        <f>'内訳書(一括落札)'!Q427</f>
        <v>-</v>
      </c>
      <c r="T133" s="125" t="e">
        <f t="shared" si="43"/>
        <v>#VALUE!</v>
      </c>
    </row>
    <row r="134" spans="1:20" x14ac:dyDescent="0.15">
      <c r="A134" s="32" t="s">
        <v>7</v>
      </c>
      <c r="B134" s="22" t="s">
        <v>3</v>
      </c>
      <c r="C134" s="22" t="s">
        <v>6</v>
      </c>
      <c r="D134" s="58"/>
      <c r="E134" s="33">
        <f t="shared" ref="E134:J135" si="69">$D134*E130</f>
        <v>0</v>
      </c>
      <c r="F134" s="33">
        <f t="shared" si="69"/>
        <v>0</v>
      </c>
      <c r="G134" s="33">
        <f t="shared" si="69"/>
        <v>0</v>
      </c>
      <c r="H134" s="33">
        <f t="shared" si="69"/>
        <v>0</v>
      </c>
      <c r="I134" s="33">
        <f t="shared" si="69"/>
        <v>0</v>
      </c>
      <c r="J134" s="33">
        <f t="shared" si="69"/>
        <v>0</v>
      </c>
      <c r="K134" s="33">
        <f>$D134*K130</f>
        <v>0</v>
      </c>
      <c r="L134" s="33">
        <f t="shared" ref="L134:P135" si="70">$D134*L130</f>
        <v>0</v>
      </c>
      <c r="M134" s="33">
        <f t="shared" si="70"/>
        <v>0</v>
      </c>
      <c r="N134" s="33">
        <f t="shared" si="70"/>
        <v>0</v>
      </c>
      <c r="O134" s="33">
        <f t="shared" si="70"/>
        <v>0</v>
      </c>
      <c r="P134" s="33">
        <f t="shared" si="70"/>
        <v>0</v>
      </c>
      <c r="Q134" s="34" t="s">
        <v>34</v>
      </c>
      <c r="S134" s="126" t="str">
        <f>'内訳書(一括落札)'!Q428</f>
        <v>-</v>
      </c>
      <c r="T134" s="125" t="e">
        <f t="shared" si="43"/>
        <v>#VALUE!</v>
      </c>
    </row>
    <row r="135" spans="1:20" x14ac:dyDescent="0.15">
      <c r="A135" s="35"/>
      <c r="B135" s="22" t="s">
        <v>4</v>
      </c>
      <c r="C135" s="22" t="s">
        <v>6</v>
      </c>
      <c r="D135" s="58"/>
      <c r="E135" s="33">
        <f t="shared" si="69"/>
        <v>0</v>
      </c>
      <c r="F135" s="33">
        <f t="shared" si="69"/>
        <v>0</v>
      </c>
      <c r="G135" s="33">
        <f t="shared" si="69"/>
        <v>0</v>
      </c>
      <c r="H135" s="33">
        <f t="shared" si="69"/>
        <v>0</v>
      </c>
      <c r="I135" s="33">
        <f t="shared" si="69"/>
        <v>0</v>
      </c>
      <c r="J135" s="33">
        <f t="shared" si="69"/>
        <v>0</v>
      </c>
      <c r="K135" s="33">
        <f>$D135*K131</f>
        <v>0</v>
      </c>
      <c r="L135" s="33">
        <f t="shared" si="70"/>
        <v>0</v>
      </c>
      <c r="M135" s="33">
        <f t="shared" si="70"/>
        <v>0</v>
      </c>
      <c r="N135" s="33">
        <f t="shared" si="70"/>
        <v>0</v>
      </c>
      <c r="O135" s="33">
        <f t="shared" si="70"/>
        <v>0</v>
      </c>
      <c r="P135" s="33">
        <f t="shared" si="70"/>
        <v>0</v>
      </c>
      <c r="Q135" s="34" t="s">
        <v>34</v>
      </c>
      <c r="S135" s="126" t="str">
        <f>'内訳書(一括落札)'!Q429</f>
        <v>-</v>
      </c>
      <c r="T135" s="125" t="e">
        <f t="shared" si="43"/>
        <v>#VALUE!</v>
      </c>
    </row>
    <row r="136" spans="1:20" x14ac:dyDescent="0.15">
      <c r="A136" s="295" t="s">
        <v>18</v>
      </c>
      <c r="B136" s="296"/>
      <c r="C136" s="29" t="s">
        <v>6</v>
      </c>
      <c r="D136" s="36"/>
      <c r="E136" s="59">
        <f t="shared" ref="E136:P136" si="71">ROUNDDOWN(SUM(E133:E135),0)</f>
        <v>0</v>
      </c>
      <c r="F136" s="59">
        <f t="shared" si="71"/>
        <v>0</v>
      </c>
      <c r="G136" s="59">
        <f t="shared" si="71"/>
        <v>0</v>
      </c>
      <c r="H136" s="59">
        <f t="shared" si="71"/>
        <v>0</v>
      </c>
      <c r="I136" s="59">
        <f t="shared" si="71"/>
        <v>0</v>
      </c>
      <c r="J136" s="60">
        <f t="shared" si="71"/>
        <v>0</v>
      </c>
      <c r="K136" s="37">
        <f t="shared" si="71"/>
        <v>0</v>
      </c>
      <c r="L136" s="37">
        <f t="shared" si="71"/>
        <v>0</v>
      </c>
      <c r="M136" s="37">
        <f t="shared" si="71"/>
        <v>0</v>
      </c>
      <c r="N136" s="37">
        <f t="shared" si="71"/>
        <v>0</v>
      </c>
      <c r="O136" s="37">
        <f t="shared" si="71"/>
        <v>0</v>
      </c>
      <c r="P136" s="37">
        <f t="shared" si="71"/>
        <v>0</v>
      </c>
      <c r="Q136" s="39">
        <f>SUM(E136:P136)</f>
        <v>0</v>
      </c>
      <c r="S136" s="126">
        <f>'内訳書(一括落札)'!Q430</f>
        <v>0</v>
      </c>
      <c r="T136" s="125">
        <f t="shared" si="43"/>
        <v>0</v>
      </c>
    </row>
    <row r="137" spans="1:20" x14ac:dyDescent="0.15">
      <c r="A137" s="2"/>
      <c r="B137" s="2"/>
      <c r="C137" s="2"/>
      <c r="D137" s="2"/>
      <c r="E137" s="61"/>
      <c r="F137" s="61"/>
      <c r="G137" s="61"/>
      <c r="H137" s="61"/>
      <c r="I137" s="61"/>
      <c r="J137" s="61"/>
      <c r="K137" s="2"/>
      <c r="L137" s="2"/>
      <c r="M137" s="2"/>
      <c r="N137" s="2"/>
      <c r="O137" s="2"/>
      <c r="P137" s="2"/>
      <c r="Q137" s="2"/>
      <c r="S137" s="126">
        <f>'内訳書(一括落札)'!Q431</f>
        <v>0</v>
      </c>
      <c r="T137" s="125">
        <f t="shared" si="43"/>
        <v>0</v>
      </c>
    </row>
    <row r="138" spans="1:20" x14ac:dyDescent="0.15">
      <c r="A138" s="301" t="s">
        <v>69</v>
      </c>
      <c r="B138" s="302"/>
      <c r="C138" s="14" t="s">
        <v>2</v>
      </c>
      <c r="D138" s="14" t="s">
        <v>10</v>
      </c>
      <c r="E138" s="84" t="str">
        <f>'内訳書(一括落札)'!E432</f>
        <v>2021/10</v>
      </c>
      <c r="F138" s="84" t="str">
        <f>'内訳書(一括落札)'!F432</f>
        <v>2021/11</v>
      </c>
      <c r="G138" s="84" t="str">
        <f>'内訳書(一括落札)'!G432</f>
        <v>2021/12</v>
      </c>
      <c r="H138" s="84" t="str">
        <f>'内訳書(一括落札)'!H432</f>
        <v>2022/1</v>
      </c>
      <c r="I138" s="84" t="str">
        <f>'内訳書(一括落札)'!I432</f>
        <v>2022/2</v>
      </c>
      <c r="J138" s="84" t="str">
        <f>'内訳書(一括落札)'!J432</f>
        <v>2022/3</v>
      </c>
      <c r="K138" s="84" t="str">
        <f>'内訳書(一括落札)'!K432</f>
        <v>2022/4</v>
      </c>
      <c r="L138" s="84" t="str">
        <f>'内訳書(一括落札)'!L432</f>
        <v>2022/5</v>
      </c>
      <c r="M138" s="84" t="str">
        <f>'内訳書(一括落札)'!M432</f>
        <v>2022/6</v>
      </c>
      <c r="N138" s="84" t="str">
        <f>'内訳書(一括落札)'!N432</f>
        <v>2022/7</v>
      </c>
      <c r="O138" s="84" t="str">
        <f>'内訳書(一括落札)'!O432</f>
        <v>2022/8</v>
      </c>
      <c r="P138" s="84" t="str">
        <f>'内訳書(一括落札)'!P432</f>
        <v>2022/9</v>
      </c>
      <c r="Q138" s="15" t="s">
        <v>8</v>
      </c>
      <c r="S138" s="126" t="str">
        <f>'内訳書(一括落札)'!Q432</f>
        <v>年間合計</v>
      </c>
      <c r="T138" s="125" t="e">
        <f t="shared" si="43"/>
        <v>#VALUE!</v>
      </c>
    </row>
    <row r="139" spans="1:20" x14ac:dyDescent="0.15">
      <c r="A139" s="299" t="s">
        <v>32</v>
      </c>
      <c r="B139" s="300"/>
      <c r="C139" s="16" t="s">
        <v>33</v>
      </c>
      <c r="D139" s="17"/>
      <c r="E139" s="85">
        <f>'内訳書(一括落札)'!E433</f>
        <v>180</v>
      </c>
      <c r="F139" s="85">
        <f>'内訳書(一括落札)'!F433</f>
        <v>180</v>
      </c>
      <c r="G139" s="85">
        <f>'内訳書(一括落札)'!G433</f>
        <v>180</v>
      </c>
      <c r="H139" s="85">
        <f>'内訳書(一括落札)'!H433</f>
        <v>180</v>
      </c>
      <c r="I139" s="85">
        <f>'内訳書(一括落札)'!I433</f>
        <v>180</v>
      </c>
      <c r="J139" s="85">
        <f>'内訳書(一括落札)'!J433</f>
        <v>180</v>
      </c>
      <c r="K139" s="85">
        <f>'内訳書(一括落札)'!K433</f>
        <v>180</v>
      </c>
      <c r="L139" s="85">
        <f>'内訳書(一括落札)'!L433</f>
        <v>180</v>
      </c>
      <c r="M139" s="85">
        <f>'内訳書(一括落札)'!M433</f>
        <v>180</v>
      </c>
      <c r="N139" s="85">
        <f>'内訳書(一括落札)'!N433</f>
        <v>180</v>
      </c>
      <c r="O139" s="85">
        <f>'内訳書(一括落札)'!O433</f>
        <v>180</v>
      </c>
      <c r="P139" s="85">
        <f>'内訳書(一括落札)'!P433</f>
        <v>180</v>
      </c>
      <c r="Q139" s="18" t="s">
        <v>34</v>
      </c>
      <c r="S139" s="126" t="str">
        <f>'内訳書(一括落札)'!Q433</f>
        <v>-</v>
      </c>
      <c r="T139" s="125" t="e">
        <f t="shared" si="43"/>
        <v>#VALUE!</v>
      </c>
    </row>
    <row r="140" spans="1:20" x14ac:dyDescent="0.15">
      <c r="A140" s="287" t="s">
        <v>1</v>
      </c>
      <c r="B140" s="288"/>
      <c r="C140" s="19" t="s">
        <v>36</v>
      </c>
      <c r="D140" s="20"/>
      <c r="E140" s="86">
        <f>'内訳書(一括落札)'!E434</f>
        <v>100</v>
      </c>
      <c r="F140" s="86">
        <f>'内訳書(一括落札)'!F434</f>
        <v>100</v>
      </c>
      <c r="G140" s="86">
        <f>'内訳書(一括落札)'!G434</f>
        <v>100</v>
      </c>
      <c r="H140" s="86">
        <f>'内訳書(一括落札)'!H434</f>
        <v>100</v>
      </c>
      <c r="I140" s="86">
        <f>'内訳書(一括落札)'!I434</f>
        <v>100</v>
      </c>
      <c r="J140" s="87">
        <f>'内訳書(一括落札)'!J434</f>
        <v>100</v>
      </c>
      <c r="K140" s="86">
        <f>'内訳書(一括落札)'!K434</f>
        <v>100</v>
      </c>
      <c r="L140" s="86">
        <f>'内訳書(一括落札)'!L434</f>
        <v>100</v>
      </c>
      <c r="M140" s="86">
        <f>'内訳書(一括落札)'!M434</f>
        <v>100</v>
      </c>
      <c r="N140" s="86">
        <f>'内訳書(一括落札)'!N434</f>
        <v>100</v>
      </c>
      <c r="O140" s="86">
        <f>'内訳書(一括落札)'!O434</f>
        <v>100</v>
      </c>
      <c r="P140" s="86">
        <f>'内訳書(一括落札)'!P434</f>
        <v>100</v>
      </c>
      <c r="Q140" s="21" t="s">
        <v>34</v>
      </c>
      <c r="S140" s="126" t="str">
        <f>'内訳書(一括落札)'!Q434</f>
        <v>-</v>
      </c>
      <c r="T140" s="125" t="e">
        <f t="shared" si="43"/>
        <v>#VALUE!</v>
      </c>
    </row>
    <row r="141" spans="1:20" x14ac:dyDescent="0.15">
      <c r="A141" s="289" t="s">
        <v>38</v>
      </c>
      <c r="B141" s="22" t="s">
        <v>3</v>
      </c>
      <c r="C141" s="22" t="s">
        <v>40</v>
      </c>
      <c r="D141" s="23"/>
      <c r="E141" s="88">
        <f>'内訳書(一括落札)'!E435</f>
        <v>0</v>
      </c>
      <c r="F141" s="88">
        <f>'内訳書(一括落札)'!F435</f>
        <v>0</v>
      </c>
      <c r="G141" s="88">
        <f>'内訳書(一括落札)'!G435</f>
        <v>0</v>
      </c>
      <c r="H141" s="88">
        <f>'内訳書(一括落札)'!H435</f>
        <v>0</v>
      </c>
      <c r="I141" s="88">
        <f>'内訳書(一括落札)'!I435</f>
        <v>0</v>
      </c>
      <c r="J141" s="88">
        <f>'内訳書(一括落札)'!J435</f>
        <v>0</v>
      </c>
      <c r="K141" s="88">
        <f>'内訳書(一括落札)'!K435</f>
        <v>0</v>
      </c>
      <c r="L141" s="88">
        <f>'内訳書(一括落札)'!L435</f>
        <v>0</v>
      </c>
      <c r="M141" s="88">
        <f>'内訳書(一括落札)'!M435</f>
        <v>0</v>
      </c>
      <c r="N141" s="89">
        <f>'内訳書(一括落札)'!N435</f>
        <v>15000</v>
      </c>
      <c r="O141" s="89">
        <f>'内訳書(一括落札)'!O435</f>
        <v>13000</v>
      </c>
      <c r="P141" s="89">
        <f>'内訳書(一括落札)'!P435</f>
        <v>15000</v>
      </c>
      <c r="Q141" s="21">
        <f>SUM(E141:P141)</f>
        <v>43000</v>
      </c>
      <c r="S141" s="126">
        <f>'内訳書(一括落札)'!Q435</f>
        <v>43000</v>
      </c>
      <c r="T141" s="125">
        <f t="shared" si="43"/>
        <v>0</v>
      </c>
    </row>
    <row r="142" spans="1:20" x14ac:dyDescent="0.15">
      <c r="A142" s="291"/>
      <c r="B142" s="22" t="s">
        <v>4</v>
      </c>
      <c r="C142" s="22" t="s">
        <v>40</v>
      </c>
      <c r="D142" s="23"/>
      <c r="E142" s="89">
        <f>'内訳書(一括落札)'!E436</f>
        <v>12000</v>
      </c>
      <c r="F142" s="89">
        <f>'内訳書(一括落札)'!F436</f>
        <v>11000</v>
      </c>
      <c r="G142" s="89">
        <f>'内訳書(一括落札)'!G436</f>
        <v>12000</v>
      </c>
      <c r="H142" s="89">
        <f>'内訳書(一括落札)'!H436</f>
        <v>13000</v>
      </c>
      <c r="I142" s="89">
        <f>'内訳書(一括落札)'!I436</f>
        <v>13000</v>
      </c>
      <c r="J142" s="89">
        <f>'内訳書(一括落札)'!J436</f>
        <v>8000</v>
      </c>
      <c r="K142" s="89">
        <f>'内訳書(一括落札)'!K436</f>
        <v>18000</v>
      </c>
      <c r="L142" s="89">
        <f>'内訳書(一括落札)'!L436</f>
        <v>17000</v>
      </c>
      <c r="M142" s="89">
        <f>'内訳書(一括落札)'!M436</f>
        <v>13000</v>
      </c>
      <c r="N142" s="89">
        <f>'内訳書(一括落札)'!N436</f>
        <v>0</v>
      </c>
      <c r="O142" s="89">
        <f>'内訳書(一括落札)'!O436</f>
        <v>0</v>
      </c>
      <c r="P142" s="89">
        <f>'内訳書(一括落札)'!P436</f>
        <v>0</v>
      </c>
      <c r="Q142" s="21">
        <f>SUM(E142:P142)</f>
        <v>117000</v>
      </c>
      <c r="S142" s="126">
        <f>'内訳書(一括落札)'!Q436</f>
        <v>117000</v>
      </c>
      <c r="T142" s="125">
        <f t="shared" si="43"/>
        <v>0</v>
      </c>
    </row>
    <row r="143" spans="1:20" x14ac:dyDescent="0.15">
      <c r="A143" s="292"/>
      <c r="B143" s="24" t="s">
        <v>0</v>
      </c>
      <c r="C143" s="24" t="s">
        <v>40</v>
      </c>
      <c r="D143" s="25"/>
      <c r="E143" s="26">
        <f t="shared" ref="E143:P143" si="72">SUM(E141:E142)</f>
        <v>12000</v>
      </c>
      <c r="F143" s="26">
        <f t="shared" si="72"/>
        <v>11000</v>
      </c>
      <c r="G143" s="26">
        <f t="shared" si="72"/>
        <v>12000</v>
      </c>
      <c r="H143" s="26">
        <f t="shared" si="72"/>
        <v>13000</v>
      </c>
      <c r="I143" s="26">
        <f t="shared" si="72"/>
        <v>13000</v>
      </c>
      <c r="J143" s="26">
        <f t="shared" si="72"/>
        <v>8000</v>
      </c>
      <c r="K143" s="26">
        <f t="shared" si="72"/>
        <v>18000</v>
      </c>
      <c r="L143" s="26">
        <f t="shared" si="72"/>
        <v>17000</v>
      </c>
      <c r="M143" s="26">
        <f t="shared" si="72"/>
        <v>13000</v>
      </c>
      <c r="N143" s="26">
        <f t="shared" si="72"/>
        <v>15000</v>
      </c>
      <c r="O143" s="26">
        <f t="shared" si="72"/>
        <v>13000</v>
      </c>
      <c r="P143" s="26">
        <f t="shared" si="72"/>
        <v>15000</v>
      </c>
      <c r="Q143" s="28">
        <f>SUM(E143:P143)</f>
        <v>160000</v>
      </c>
      <c r="S143" s="126">
        <f>'内訳書(一括落札)'!Q437</f>
        <v>160000</v>
      </c>
      <c r="T143" s="125">
        <f t="shared" si="43"/>
        <v>0</v>
      </c>
    </row>
    <row r="144" spans="1:20" x14ac:dyDescent="0.15">
      <c r="A144" s="293" t="s">
        <v>5</v>
      </c>
      <c r="B144" s="294"/>
      <c r="C144" s="29" t="s">
        <v>6</v>
      </c>
      <c r="D144" s="57"/>
      <c r="E144" s="30">
        <f t="shared" ref="E144:G144" si="73">$D144*E139*(185-E140)/100</f>
        <v>0</v>
      </c>
      <c r="F144" s="30">
        <f t="shared" si="73"/>
        <v>0</v>
      </c>
      <c r="G144" s="30">
        <f t="shared" si="73"/>
        <v>0</v>
      </c>
      <c r="H144" s="30">
        <f>$D144*H139*(185-H140)/100</f>
        <v>0</v>
      </c>
      <c r="I144" s="30">
        <f t="shared" ref="I144:J144" si="74">$D144*I139*(185-I140)/100</f>
        <v>0</v>
      </c>
      <c r="J144" s="30">
        <f t="shared" si="74"/>
        <v>0</v>
      </c>
      <c r="K144" s="30">
        <f>$D144*K139*(185-K140)/100</f>
        <v>0</v>
      </c>
      <c r="L144" s="30">
        <f t="shared" ref="L144:P144" si="75">$D144*L139*(185-L140)/100</f>
        <v>0</v>
      </c>
      <c r="M144" s="30">
        <f t="shared" si="75"/>
        <v>0</v>
      </c>
      <c r="N144" s="30">
        <f t="shared" si="75"/>
        <v>0</v>
      </c>
      <c r="O144" s="30">
        <f t="shared" si="75"/>
        <v>0</v>
      </c>
      <c r="P144" s="30">
        <f t="shared" si="75"/>
        <v>0</v>
      </c>
      <c r="Q144" s="31" t="s">
        <v>34</v>
      </c>
      <c r="S144" s="126" t="str">
        <f>'内訳書(一括落札)'!Q438</f>
        <v>-</v>
      </c>
      <c r="T144" s="125" t="e">
        <f t="shared" si="43"/>
        <v>#VALUE!</v>
      </c>
    </row>
    <row r="145" spans="1:20" x14ac:dyDescent="0.15">
      <c r="A145" s="32" t="s">
        <v>7</v>
      </c>
      <c r="B145" s="22" t="s">
        <v>3</v>
      </c>
      <c r="C145" s="22" t="s">
        <v>6</v>
      </c>
      <c r="D145" s="58"/>
      <c r="E145" s="33">
        <f t="shared" ref="E145:J146" si="76">$D145*E141</f>
        <v>0</v>
      </c>
      <c r="F145" s="33">
        <f t="shared" si="76"/>
        <v>0</v>
      </c>
      <c r="G145" s="33">
        <f t="shared" si="76"/>
        <v>0</v>
      </c>
      <c r="H145" s="33">
        <f t="shared" si="76"/>
        <v>0</v>
      </c>
      <c r="I145" s="33">
        <f t="shared" si="76"/>
        <v>0</v>
      </c>
      <c r="J145" s="33">
        <f t="shared" si="76"/>
        <v>0</v>
      </c>
      <c r="K145" s="33">
        <f>$D145*K141</f>
        <v>0</v>
      </c>
      <c r="L145" s="33">
        <f t="shared" ref="L145:P146" si="77">$D145*L141</f>
        <v>0</v>
      </c>
      <c r="M145" s="33">
        <f t="shared" si="77"/>
        <v>0</v>
      </c>
      <c r="N145" s="33">
        <f t="shared" si="77"/>
        <v>0</v>
      </c>
      <c r="O145" s="33">
        <f t="shared" si="77"/>
        <v>0</v>
      </c>
      <c r="P145" s="33">
        <f t="shared" si="77"/>
        <v>0</v>
      </c>
      <c r="Q145" s="34" t="s">
        <v>34</v>
      </c>
      <c r="S145" s="126" t="str">
        <f>'内訳書(一括落札)'!Q439</f>
        <v>-</v>
      </c>
      <c r="T145" s="125" t="e">
        <f t="shared" si="43"/>
        <v>#VALUE!</v>
      </c>
    </row>
    <row r="146" spans="1:20" x14ac:dyDescent="0.15">
      <c r="A146" s="35"/>
      <c r="B146" s="22" t="s">
        <v>4</v>
      </c>
      <c r="C146" s="22" t="s">
        <v>6</v>
      </c>
      <c r="D146" s="58"/>
      <c r="E146" s="33">
        <f t="shared" si="76"/>
        <v>0</v>
      </c>
      <c r="F146" s="33">
        <f t="shared" si="76"/>
        <v>0</v>
      </c>
      <c r="G146" s="33">
        <f t="shared" si="76"/>
        <v>0</v>
      </c>
      <c r="H146" s="33">
        <f t="shared" si="76"/>
        <v>0</v>
      </c>
      <c r="I146" s="33">
        <f t="shared" si="76"/>
        <v>0</v>
      </c>
      <c r="J146" s="33">
        <f t="shared" si="76"/>
        <v>0</v>
      </c>
      <c r="K146" s="33">
        <f>$D146*K142</f>
        <v>0</v>
      </c>
      <c r="L146" s="33">
        <f t="shared" si="77"/>
        <v>0</v>
      </c>
      <c r="M146" s="33">
        <f t="shared" si="77"/>
        <v>0</v>
      </c>
      <c r="N146" s="33">
        <f t="shared" si="77"/>
        <v>0</v>
      </c>
      <c r="O146" s="33">
        <f t="shared" si="77"/>
        <v>0</v>
      </c>
      <c r="P146" s="33">
        <f t="shared" si="77"/>
        <v>0</v>
      </c>
      <c r="Q146" s="34" t="s">
        <v>34</v>
      </c>
      <c r="S146" s="126" t="str">
        <f>'内訳書(一括落札)'!Q440</f>
        <v>-</v>
      </c>
      <c r="T146" s="125" t="e">
        <f t="shared" si="43"/>
        <v>#VALUE!</v>
      </c>
    </row>
    <row r="147" spans="1:20" x14ac:dyDescent="0.15">
      <c r="A147" s="295" t="s">
        <v>18</v>
      </c>
      <c r="B147" s="296"/>
      <c r="C147" s="29" t="s">
        <v>6</v>
      </c>
      <c r="D147" s="36"/>
      <c r="E147" s="59">
        <f t="shared" ref="E147:P147" si="78">ROUNDDOWN(SUM(E144:E146),0)</f>
        <v>0</v>
      </c>
      <c r="F147" s="59">
        <f t="shared" si="78"/>
        <v>0</v>
      </c>
      <c r="G147" s="59">
        <f t="shared" si="78"/>
        <v>0</v>
      </c>
      <c r="H147" s="59">
        <f t="shared" si="78"/>
        <v>0</v>
      </c>
      <c r="I147" s="59">
        <f t="shared" si="78"/>
        <v>0</v>
      </c>
      <c r="J147" s="60">
        <f t="shared" si="78"/>
        <v>0</v>
      </c>
      <c r="K147" s="37">
        <f t="shared" si="78"/>
        <v>0</v>
      </c>
      <c r="L147" s="37">
        <f t="shared" si="78"/>
        <v>0</v>
      </c>
      <c r="M147" s="37">
        <f t="shared" si="78"/>
        <v>0</v>
      </c>
      <c r="N147" s="37">
        <f t="shared" si="78"/>
        <v>0</v>
      </c>
      <c r="O147" s="37">
        <f t="shared" si="78"/>
        <v>0</v>
      </c>
      <c r="P147" s="37">
        <f t="shared" si="78"/>
        <v>0</v>
      </c>
      <c r="Q147" s="39">
        <f>SUM(E147:P147)</f>
        <v>0</v>
      </c>
      <c r="S147" s="126">
        <f>'内訳書(一括落札)'!Q441</f>
        <v>0</v>
      </c>
      <c r="T147" s="125">
        <f t="shared" si="43"/>
        <v>0</v>
      </c>
    </row>
    <row r="148" spans="1:20" x14ac:dyDescent="0.15">
      <c r="A148" s="2"/>
      <c r="B148" s="2"/>
      <c r="C148" s="2"/>
      <c r="D148" s="2"/>
      <c r="E148" s="61"/>
      <c r="F148" s="61"/>
      <c r="G148" s="61"/>
      <c r="H148" s="61"/>
      <c r="I148" s="61"/>
      <c r="J148" s="61"/>
      <c r="K148" s="2"/>
      <c r="L148" s="2"/>
      <c r="M148" s="2"/>
      <c r="N148" s="2"/>
      <c r="O148" s="2"/>
      <c r="P148" s="305"/>
      <c r="Q148" s="305"/>
      <c r="S148" s="126">
        <f>'内訳書(一括落札)'!Q442</f>
        <v>0</v>
      </c>
      <c r="T148" s="125">
        <f t="shared" si="43"/>
        <v>0</v>
      </c>
    </row>
    <row r="149" spans="1:20" x14ac:dyDescent="0.15">
      <c r="A149" s="301" t="s">
        <v>70</v>
      </c>
      <c r="B149" s="302"/>
      <c r="C149" s="14" t="s">
        <v>2</v>
      </c>
      <c r="D149" s="14" t="s">
        <v>10</v>
      </c>
      <c r="E149" s="84" t="str">
        <f>'内訳書(一括落札)'!E443</f>
        <v>2021/10</v>
      </c>
      <c r="F149" s="84" t="str">
        <f>'内訳書(一括落札)'!F443</f>
        <v>2021/11</v>
      </c>
      <c r="G149" s="84" t="str">
        <f>'内訳書(一括落札)'!G443</f>
        <v>2021/12</v>
      </c>
      <c r="H149" s="84" t="str">
        <f>'内訳書(一括落札)'!H443</f>
        <v>2022/1</v>
      </c>
      <c r="I149" s="84" t="str">
        <f>'内訳書(一括落札)'!I443</f>
        <v>2022/2</v>
      </c>
      <c r="J149" s="84" t="str">
        <f>'内訳書(一括落札)'!J443</f>
        <v>2022/3</v>
      </c>
      <c r="K149" s="84" t="str">
        <f>'内訳書(一括落札)'!K443</f>
        <v>2022/4</v>
      </c>
      <c r="L149" s="84" t="str">
        <f>'内訳書(一括落札)'!L443</f>
        <v>2022/5</v>
      </c>
      <c r="M149" s="84" t="str">
        <f>'内訳書(一括落札)'!M443</f>
        <v>2022/6</v>
      </c>
      <c r="N149" s="84" t="str">
        <f>'内訳書(一括落札)'!N443</f>
        <v>2022/7</v>
      </c>
      <c r="O149" s="84" t="str">
        <f>'内訳書(一括落札)'!O443</f>
        <v>2022/8</v>
      </c>
      <c r="P149" s="84" t="str">
        <f>'内訳書(一括落札)'!P443</f>
        <v>2022/9</v>
      </c>
      <c r="Q149" s="15" t="s">
        <v>8</v>
      </c>
      <c r="S149" s="126" t="str">
        <f>'内訳書(一括落札)'!Q443</f>
        <v>年間合計</v>
      </c>
      <c r="T149" s="125" t="e">
        <f t="shared" si="43"/>
        <v>#VALUE!</v>
      </c>
    </row>
    <row r="150" spans="1:20" x14ac:dyDescent="0.15">
      <c r="A150" s="299" t="s">
        <v>32</v>
      </c>
      <c r="B150" s="300"/>
      <c r="C150" s="16" t="s">
        <v>33</v>
      </c>
      <c r="D150" s="17"/>
      <c r="E150" s="85">
        <f>'内訳書(一括落札)'!E444</f>
        <v>140</v>
      </c>
      <c r="F150" s="85">
        <f>'内訳書(一括落札)'!F444</f>
        <v>140</v>
      </c>
      <c r="G150" s="85">
        <f>'内訳書(一括落札)'!G444</f>
        <v>140</v>
      </c>
      <c r="H150" s="85">
        <f>'内訳書(一括落札)'!H444</f>
        <v>140</v>
      </c>
      <c r="I150" s="85">
        <f>'内訳書(一括落札)'!I444</f>
        <v>140</v>
      </c>
      <c r="J150" s="85">
        <f>'内訳書(一括落札)'!J444</f>
        <v>140</v>
      </c>
      <c r="K150" s="85">
        <f>'内訳書(一括落札)'!K444</f>
        <v>140</v>
      </c>
      <c r="L150" s="85">
        <f>'内訳書(一括落札)'!L444</f>
        <v>140</v>
      </c>
      <c r="M150" s="85">
        <f>'内訳書(一括落札)'!M444</f>
        <v>140</v>
      </c>
      <c r="N150" s="85">
        <f>'内訳書(一括落札)'!N444</f>
        <v>140</v>
      </c>
      <c r="O150" s="85">
        <f>'内訳書(一括落札)'!O444</f>
        <v>140</v>
      </c>
      <c r="P150" s="85">
        <f>'内訳書(一括落札)'!P444</f>
        <v>140</v>
      </c>
      <c r="Q150" s="18" t="s">
        <v>34</v>
      </c>
      <c r="S150" s="126" t="str">
        <f>'内訳書(一括落札)'!Q444</f>
        <v>-</v>
      </c>
      <c r="T150" s="125" t="e">
        <f t="shared" si="43"/>
        <v>#VALUE!</v>
      </c>
    </row>
    <row r="151" spans="1:20" x14ac:dyDescent="0.15">
      <c r="A151" s="287" t="s">
        <v>1</v>
      </c>
      <c r="B151" s="288"/>
      <c r="C151" s="19" t="s">
        <v>36</v>
      </c>
      <c r="D151" s="20"/>
      <c r="E151" s="86">
        <f>'内訳書(一括落札)'!E445</f>
        <v>100</v>
      </c>
      <c r="F151" s="86">
        <f>'内訳書(一括落札)'!F445</f>
        <v>100</v>
      </c>
      <c r="G151" s="86">
        <f>'内訳書(一括落札)'!G445</f>
        <v>100</v>
      </c>
      <c r="H151" s="86">
        <f>'内訳書(一括落札)'!H445</f>
        <v>100</v>
      </c>
      <c r="I151" s="86">
        <f>'内訳書(一括落札)'!I445</f>
        <v>100</v>
      </c>
      <c r="J151" s="87">
        <f>'内訳書(一括落札)'!J445</f>
        <v>100</v>
      </c>
      <c r="K151" s="86">
        <f>'内訳書(一括落札)'!K445</f>
        <v>100</v>
      </c>
      <c r="L151" s="86">
        <f>'内訳書(一括落札)'!L445</f>
        <v>100</v>
      </c>
      <c r="M151" s="86">
        <f>'内訳書(一括落札)'!M445</f>
        <v>100</v>
      </c>
      <c r="N151" s="86">
        <f>'内訳書(一括落札)'!N445</f>
        <v>100</v>
      </c>
      <c r="O151" s="86">
        <f>'内訳書(一括落札)'!O445</f>
        <v>100</v>
      </c>
      <c r="P151" s="86">
        <f>'内訳書(一括落札)'!P445</f>
        <v>100</v>
      </c>
      <c r="Q151" s="21" t="s">
        <v>34</v>
      </c>
      <c r="S151" s="126" t="str">
        <f>'内訳書(一括落札)'!Q445</f>
        <v>-</v>
      </c>
      <c r="T151" s="125" t="e">
        <f t="shared" si="43"/>
        <v>#VALUE!</v>
      </c>
    </row>
    <row r="152" spans="1:20" x14ac:dyDescent="0.15">
      <c r="A152" s="289" t="s">
        <v>38</v>
      </c>
      <c r="B152" s="22" t="s">
        <v>3</v>
      </c>
      <c r="C152" s="22" t="s">
        <v>40</v>
      </c>
      <c r="D152" s="23"/>
      <c r="E152" s="88">
        <f>'内訳書(一括落札)'!E446</f>
        <v>0</v>
      </c>
      <c r="F152" s="88">
        <f>'内訳書(一括落札)'!F446</f>
        <v>0</v>
      </c>
      <c r="G152" s="88">
        <f>'内訳書(一括落札)'!G446</f>
        <v>0</v>
      </c>
      <c r="H152" s="88">
        <f>'内訳書(一括落札)'!H446</f>
        <v>0</v>
      </c>
      <c r="I152" s="88">
        <f>'内訳書(一括落札)'!I446</f>
        <v>0</v>
      </c>
      <c r="J152" s="88">
        <f>'内訳書(一括落札)'!J446</f>
        <v>0</v>
      </c>
      <c r="K152" s="88">
        <f>'内訳書(一括落札)'!K446</f>
        <v>0</v>
      </c>
      <c r="L152" s="88">
        <f>'内訳書(一括落札)'!L446</f>
        <v>0</v>
      </c>
      <c r="M152" s="88">
        <f>'内訳書(一括落札)'!M446</f>
        <v>0</v>
      </c>
      <c r="N152" s="89">
        <f>'内訳書(一括落札)'!N446</f>
        <v>18000</v>
      </c>
      <c r="O152" s="89">
        <f>'内訳書(一括落札)'!O446</f>
        <v>15000</v>
      </c>
      <c r="P152" s="89">
        <f>'内訳書(一括落札)'!P446</f>
        <v>18000</v>
      </c>
      <c r="Q152" s="21">
        <f>SUM(E152:P152)</f>
        <v>51000</v>
      </c>
      <c r="S152" s="126">
        <f>'内訳書(一括落札)'!Q446</f>
        <v>51000</v>
      </c>
      <c r="T152" s="125">
        <f t="shared" si="43"/>
        <v>0</v>
      </c>
    </row>
    <row r="153" spans="1:20" x14ac:dyDescent="0.15">
      <c r="A153" s="291"/>
      <c r="B153" s="22" t="s">
        <v>4</v>
      </c>
      <c r="C153" s="22" t="s">
        <v>40</v>
      </c>
      <c r="D153" s="23"/>
      <c r="E153" s="89">
        <f>'内訳書(一括落札)'!E447</f>
        <v>15000</v>
      </c>
      <c r="F153" s="89">
        <f>'内訳書(一括落札)'!F447</f>
        <v>15000</v>
      </c>
      <c r="G153" s="89">
        <f>'内訳書(一括落札)'!G447</f>
        <v>16000</v>
      </c>
      <c r="H153" s="89">
        <f>'内訳書(一括落札)'!H447</f>
        <v>17000</v>
      </c>
      <c r="I153" s="89">
        <f>'内訳書(一括落札)'!I447</f>
        <v>17000</v>
      </c>
      <c r="J153" s="89">
        <f>'内訳書(一括落札)'!J447</f>
        <v>16000</v>
      </c>
      <c r="K153" s="89">
        <f>'内訳書(一括落札)'!K447</f>
        <v>17000</v>
      </c>
      <c r="L153" s="89">
        <f>'内訳書(一括落札)'!L447</f>
        <v>18000</v>
      </c>
      <c r="M153" s="89">
        <f>'内訳書(一括落札)'!M447</f>
        <v>16000</v>
      </c>
      <c r="N153" s="89">
        <f>'内訳書(一括落札)'!N447</f>
        <v>0</v>
      </c>
      <c r="O153" s="89">
        <f>'内訳書(一括落札)'!O447</f>
        <v>0</v>
      </c>
      <c r="P153" s="89">
        <f>'内訳書(一括落札)'!P447</f>
        <v>0</v>
      </c>
      <c r="Q153" s="21">
        <f>SUM(E153:P153)</f>
        <v>147000</v>
      </c>
      <c r="S153" s="126">
        <f>'内訳書(一括落札)'!Q447</f>
        <v>147000</v>
      </c>
      <c r="T153" s="125">
        <f t="shared" si="43"/>
        <v>0</v>
      </c>
    </row>
    <row r="154" spans="1:20" x14ac:dyDescent="0.15">
      <c r="A154" s="292"/>
      <c r="B154" s="24" t="s">
        <v>0</v>
      </c>
      <c r="C154" s="24" t="s">
        <v>40</v>
      </c>
      <c r="D154" s="25"/>
      <c r="E154" s="26">
        <f t="shared" ref="E154:P154" si="79">SUM(E152:E153)</f>
        <v>15000</v>
      </c>
      <c r="F154" s="26">
        <f t="shared" si="79"/>
        <v>15000</v>
      </c>
      <c r="G154" s="26">
        <f t="shared" si="79"/>
        <v>16000</v>
      </c>
      <c r="H154" s="26">
        <f t="shared" si="79"/>
        <v>17000</v>
      </c>
      <c r="I154" s="26">
        <f t="shared" si="79"/>
        <v>17000</v>
      </c>
      <c r="J154" s="26">
        <f t="shared" si="79"/>
        <v>16000</v>
      </c>
      <c r="K154" s="26">
        <f t="shared" si="79"/>
        <v>17000</v>
      </c>
      <c r="L154" s="26">
        <f t="shared" si="79"/>
        <v>18000</v>
      </c>
      <c r="M154" s="26">
        <f t="shared" si="79"/>
        <v>16000</v>
      </c>
      <c r="N154" s="26">
        <f t="shared" si="79"/>
        <v>18000</v>
      </c>
      <c r="O154" s="26">
        <f t="shared" si="79"/>
        <v>15000</v>
      </c>
      <c r="P154" s="26">
        <f t="shared" si="79"/>
        <v>18000</v>
      </c>
      <c r="Q154" s="28">
        <f>SUM(E154:P154)</f>
        <v>198000</v>
      </c>
      <c r="S154" s="126">
        <f>'内訳書(一括落札)'!Q448</f>
        <v>198000</v>
      </c>
      <c r="T154" s="125">
        <f t="shared" si="43"/>
        <v>0</v>
      </c>
    </row>
    <row r="155" spans="1:20" x14ac:dyDescent="0.15">
      <c r="A155" s="293" t="s">
        <v>5</v>
      </c>
      <c r="B155" s="294"/>
      <c r="C155" s="29" t="s">
        <v>6</v>
      </c>
      <c r="D155" s="57"/>
      <c r="E155" s="30">
        <f t="shared" ref="E155:G155" si="80">$D155*E150*(185-E151)/100</f>
        <v>0</v>
      </c>
      <c r="F155" s="30">
        <f t="shared" si="80"/>
        <v>0</v>
      </c>
      <c r="G155" s="30">
        <f t="shared" si="80"/>
        <v>0</v>
      </c>
      <c r="H155" s="30">
        <f>$D155*H150*(185-H151)/100</f>
        <v>0</v>
      </c>
      <c r="I155" s="30">
        <f t="shared" ref="I155:J155" si="81">$D155*I150*(185-I151)/100</f>
        <v>0</v>
      </c>
      <c r="J155" s="30">
        <f t="shared" si="81"/>
        <v>0</v>
      </c>
      <c r="K155" s="30">
        <f>$D155*K150*(185-K151)/100</f>
        <v>0</v>
      </c>
      <c r="L155" s="30">
        <f t="shared" ref="L155:P155" si="82">$D155*L150*(185-L151)/100</f>
        <v>0</v>
      </c>
      <c r="M155" s="30">
        <f t="shared" si="82"/>
        <v>0</v>
      </c>
      <c r="N155" s="30">
        <f t="shared" si="82"/>
        <v>0</v>
      </c>
      <c r="O155" s="30">
        <f t="shared" si="82"/>
        <v>0</v>
      </c>
      <c r="P155" s="30">
        <f t="shared" si="82"/>
        <v>0</v>
      </c>
      <c r="Q155" s="31" t="s">
        <v>34</v>
      </c>
      <c r="S155" s="126" t="str">
        <f>'内訳書(一括落札)'!Q449</f>
        <v>-</v>
      </c>
      <c r="T155" s="125" t="e">
        <f t="shared" si="43"/>
        <v>#VALUE!</v>
      </c>
    </row>
    <row r="156" spans="1:20" x14ac:dyDescent="0.15">
      <c r="A156" s="32" t="s">
        <v>7</v>
      </c>
      <c r="B156" s="22" t="s">
        <v>3</v>
      </c>
      <c r="C156" s="22" t="s">
        <v>6</v>
      </c>
      <c r="D156" s="58"/>
      <c r="E156" s="33">
        <f t="shared" ref="E156:J157" si="83">$D156*E152</f>
        <v>0</v>
      </c>
      <c r="F156" s="33">
        <f t="shared" si="83"/>
        <v>0</v>
      </c>
      <c r="G156" s="33">
        <f t="shared" si="83"/>
        <v>0</v>
      </c>
      <c r="H156" s="33">
        <f t="shared" si="83"/>
        <v>0</v>
      </c>
      <c r="I156" s="33">
        <f t="shared" si="83"/>
        <v>0</v>
      </c>
      <c r="J156" s="33">
        <f t="shared" si="83"/>
        <v>0</v>
      </c>
      <c r="K156" s="33">
        <f>$D156*K152</f>
        <v>0</v>
      </c>
      <c r="L156" s="33">
        <f t="shared" ref="L156:P157" si="84">$D156*L152</f>
        <v>0</v>
      </c>
      <c r="M156" s="33">
        <f t="shared" si="84"/>
        <v>0</v>
      </c>
      <c r="N156" s="33">
        <f t="shared" si="84"/>
        <v>0</v>
      </c>
      <c r="O156" s="33">
        <f t="shared" si="84"/>
        <v>0</v>
      </c>
      <c r="P156" s="33">
        <f t="shared" si="84"/>
        <v>0</v>
      </c>
      <c r="Q156" s="34" t="s">
        <v>34</v>
      </c>
      <c r="S156" s="126" t="str">
        <f>'内訳書(一括落札)'!Q450</f>
        <v>-</v>
      </c>
      <c r="T156" s="125" t="e">
        <f t="shared" si="43"/>
        <v>#VALUE!</v>
      </c>
    </row>
    <row r="157" spans="1:20" x14ac:dyDescent="0.15">
      <c r="A157" s="35"/>
      <c r="B157" s="22" t="s">
        <v>4</v>
      </c>
      <c r="C157" s="22" t="s">
        <v>6</v>
      </c>
      <c r="D157" s="58"/>
      <c r="E157" s="33">
        <f t="shared" si="83"/>
        <v>0</v>
      </c>
      <c r="F157" s="33">
        <f t="shared" si="83"/>
        <v>0</v>
      </c>
      <c r="G157" s="33">
        <f t="shared" si="83"/>
        <v>0</v>
      </c>
      <c r="H157" s="33">
        <f t="shared" si="83"/>
        <v>0</v>
      </c>
      <c r="I157" s="33">
        <f t="shared" si="83"/>
        <v>0</v>
      </c>
      <c r="J157" s="33">
        <f t="shared" si="83"/>
        <v>0</v>
      </c>
      <c r="K157" s="33">
        <f>$D157*K153</f>
        <v>0</v>
      </c>
      <c r="L157" s="33">
        <f t="shared" si="84"/>
        <v>0</v>
      </c>
      <c r="M157" s="33">
        <f t="shared" si="84"/>
        <v>0</v>
      </c>
      <c r="N157" s="33">
        <f t="shared" si="84"/>
        <v>0</v>
      </c>
      <c r="O157" s="33">
        <f t="shared" si="84"/>
        <v>0</v>
      </c>
      <c r="P157" s="33">
        <f t="shared" si="84"/>
        <v>0</v>
      </c>
      <c r="Q157" s="34" t="s">
        <v>34</v>
      </c>
      <c r="S157" s="126" t="str">
        <f>'内訳書(一括落札)'!Q451</f>
        <v>-</v>
      </c>
      <c r="T157" s="125" t="e">
        <f t="shared" si="43"/>
        <v>#VALUE!</v>
      </c>
    </row>
    <row r="158" spans="1:20" x14ac:dyDescent="0.15">
      <c r="A158" s="295" t="s">
        <v>18</v>
      </c>
      <c r="B158" s="296"/>
      <c r="C158" s="29" t="s">
        <v>6</v>
      </c>
      <c r="D158" s="36"/>
      <c r="E158" s="37">
        <f t="shared" ref="E158:P158" si="85">ROUNDDOWN(SUM(E155:E157),0)</f>
        <v>0</v>
      </c>
      <c r="F158" s="37">
        <f t="shared" si="85"/>
        <v>0</v>
      </c>
      <c r="G158" s="37">
        <f t="shared" si="85"/>
        <v>0</v>
      </c>
      <c r="H158" s="37">
        <f t="shared" si="85"/>
        <v>0</v>
      </c>
      <c r="I158" s="37">
        <f t="shared" si="85"/>
        <v>0</v>
      </c>
      <c r="J158" s="37">
        <f t="shared" si="85"/>
        <v>0</v>
      </c>
      <c r="K158" s="37">
        <f t="shared" si="85"/>
        <v>0</v>
      </c>
      <c r="L158" s="37">
        <f t="shared" si="85"/>
        <v>0</v>
      </c>
      <c r="M158" s="37">
        <f t="shared" si="85"/>
        <v>0</v>
      </c>
      <c r="N158" s="37">
        <f t="shared" si="85"/>
        <v>0</v>
      </c>
      <c r="O158" s="37">
        <f t="shared" si="85"/>
        <v>0</v>
      </c>
      <c r="P158" s="37">
        <f t="shared" si="85"/>
        <v>0</v>
      </c>
      <c r="Q158" s="39">
        <f>SUM(E158:P158)</f>
        <v>0</v>
      </c>
      <c r="S158" s="126">
        <f>'内訳書(一括落札)'!Q452</f>
        <v>0</v>
      </c>
      <c r="T158" s="125">
        <f t="shared" si="43"/>
        <v>0</v>
      </c>
    </row>
    <row r="159" spans="1:20" x14ac:dyDescent="0.15">
      <c r="S159" s="126">
        <f>'内訳書(一括落札)'!Q453</f>
        <v>0</v>
      </c>
      <c r="T159" s="125">
        <f t="shared" si="43"/>
        <v>0</v>
      </c>
    </row>
    <row r="160" spans="1:20" x14ac:dyDescent="0.15">
      <c r="A160" s="301" t="s">
        <v>71</v>
      </c>
      <c r="B160" s="302"/>
      <c r="C160" s="14" t="s">
        <v>2</v>
      </c>
      <c r="D160" s="14" t="s">
        <v>10</v>
      </c>
      <c r="E160" s="84" t="str">
        <f>'内訳書(一括落札)'!E454</f>
        <v>2021/10</v>
      </c>
      <c r="F160" s="84" t="str">
        <f>'内訳書(一括落札)'!F454</f>
        <v>2021/11</v>
      </c>
      <c r="G160" s="84" t="str">
        <f>'内訳書(一括落札)'!G454</f>
        <v>2021/12</v>
      </c>
      <c r="H160" s="84" t="str">
        <f>'内訳書(一括落札)'!H454</f>
        <v>2022/1</v>
      </c>
      <c r="I160" s="84" t="str">
        <f>'内訳書(一括落札)'!I454</f>
        <v>2022/2</v>
      </c>
      <c r="J160" s="84" t="str">
        <f>'内訳書(一括落札)'!J454</f>
        <v>2022/3</v>
      </c>
      <c r="K160" s="84" t="str">
        <f>'内訳書(一括落札)'!K454</f>
        <v>2022/4</v>
      </c>
      <c r="L160" s="84" t="str">
        <f>'内訳書(一括落札)'!L454</f>
        <v>2022/5</v>
      </c>
      <c r="M160" s="84" t="str">
        <f>'内訳書(一括落札)'!M454</f>
        <v>2022/6</v>
      </c>
      <c r="N160" s="84" t="str">
        <f>'内訳書(一括落札)'!N454</f>
        <v>2022/7</v>
      </c>
      <c r="O160" s="84" t="str">
        <f>'内訳書(一括落札)'!O454</f>
        <v>2022/8</v>
      </c>
      <c r="P160" s="84" t="str">
        <f>'内訳書(一括落札)'!P454</f>
        <v>2022/9</v>
      </c>
      <c r="Q160" s="15" t="s">
        <v>8</v>
      </c>
      <c r="S160" s="126" t="str">
        <f>'内訳書(一括落札)'!Q454</f>
        <v>年間合計</v>
      </c>
      <c r="T160" s="125" t="e">
        <f t="shared" ref="T160:T223" si="86">Q160-S160</f>
        <v>#VALUE!</v>
      </c>
    </row>
    <row r="161" spans="1:20" x14ac:dyDescent="0.15">
      <c r="A161" s="299" t="s">
        <v>32</v>
      </c>
      <c r="B161" s="300"/>
      <c r="C161" s="16" t="s">
        <v>33</v>
      </c>
      <c r="D161" s="17"/>
      <c r="E161" s="90">
        <f>'内訳書(一括落札)'!E455</f>
        <v>106</v>
      </c>
      <c r="F161" s="90">
        <f>'内訳書(一括落札)'!F455</f>
        <v>106</v>
      </c>
      <c r="G161" s="90">
        <f>'内訳書(一括落札)'!G455</f>
        <v>106</v>
      </c>
      <c r="H161" s="90">
        <f>'内訳書(一括落札)'!H455</f>
        <v>106</v>
      </c>
      <c r="I161" s="90">
        <f>'内訳書(一括落札)'!I455</f>
        <v>106</v>
      </c>
      <c r="J161" s="90">
        <f>'内訳書(一括落札)'!J455</f>
        <v>106</v>
      </c>
      <c r="K161" s="90">
        <f>'内訳書(一括落札)'!K455</f>
        <v>106</v>
      </c>
      <c r="L161" s="90">
        <f>'内訳書(一括落札)'!L455</f>
        <v>106</v>
      </c>
      <c r="M161" s="90">
        <f>'内訳書(一括落札)'!M455</f>
        <v>106</v>
      </c>
      <c r="N161" s="90">
        <f>'内訳書(一括落札)'!N455</f>
        <v>106</v>
      </c>
      <c r="O161" s="90">
        <f>'内訳書(一括落札)'!O455</f>
        <v>106</v>
      </c>
      <c r="P161" s="90">
        <f>'内訳書(一括落札)'!P455</f>
        <v>106</v>
      </c>
      <c r="Q161" s="18" t="s">
        <v>34</v>
      </c>
      <c r="S161" s="126" t="str">
        <f>'内訳書(一括落札)'!Q455</f>
        <v>-</v>
      </c>
      <c r="T161" s="125" t="e">
        <f t="shared" si="86"/>
        <v>#VALUE!</v>
      </c>
    </row>
    <row r="162" spans="1:20" x14ac:dyDescent="0.15">
      <c r="A162" s="287" t="s">
        <v>1</v>
      </c>
      <c r="B162" s="288"/>
      <c r="C162" s="19" t="s">
        <v>36</v>
      </c>
      <c r="D162" s="20"/>
      <c r="E162" s="91">
        <f>'内訳書(一括落札)'!E456</f>
        <v>100</v>
      </c>
      <c r="F162" s="91">
        <f>'内訳書(一括落札)'!F456</f>
        <v>100</v>
      </c>
      <c r="G162" s="91">
        <f>'内訳書(一括落札)'!G456</f>
        <v>100</v>
      </c>
      <c r="H162" s="91">
        <f>'内訳書(一括落札)'!H456</f>
        <v>100</v>
      </c>
      <c r="I162" s="91">
        <f>'内訳書(一括落札)'!I456</f>
        <v>100</v>
      </c>
      <c r="J162" s="92">
        <f>'内訳書(一括落札)'!J456</f>
        <v>100</v>
      </c>
      <c r="K162" s="91">
        <f>'内訳書(一括落札)'!K456</f>
        <v>100</v>
      </c>
      <c r="L162" s="91">
        <f>'内訳書(一括落札)'!L456</f>
        <v>100</v>
      </c>
      <c r="M162" s="91">
        <f>'内訳書(一括落札)'!M456</f>
        <v>100</v>
      </c>
      <c r="N162" s="91">
        <f>'内訳書(一括落札)'!N456</f>
        <v>100</v>
      </c>
      <c r="O162" s="91">
        <f>'内訳書(一括落札)'!O456</f>
        <v>100</v>
      </c>
      <c r="P162" s="91">
        <f>'内訳書(一括落札)'!P456</f>
        <v>100</v>
      </c>
      <c r="Q162" s="21" t="s">
        <v>34</v>
      </c>
      <c r="S162" s="126" t="str">
        <f>'内訳書(一括落札)'!Q456</f>
        <v>-</v>
      </c>
      <c r="T162" s="125" t="e">
        <f t="shared" si="86"/>
        <v>#VALUE!</v>
      </c>
    </row>
    <row r="163" spans="1:20" x14ac:dyDescent="0.15">
      <c r="A163" s="289" t="s">
        <v>38</v>
      </c>
      <c r="B163" s="22" t="s">
        <v>3</v>
      </c>
      <c r="C163" s="22" t="s">
        <v>40</v>
      </c>
      <c r="D163" s="23"/>
      <c r="E163" s="93">
        <f>'内訳書(一括落札)'!E457</f>
        <v>0</v>
      </c>
      <c r="F163" s="93">
        <f>'内訳書(一括落札)'!F457</f>
        <v>0</v>
      </c>
      <c r="G163" s="93">
        <f>'内訳書(一括落札)'!G457</f>
        <v>0</v>
      </c>
      <c r="H163" s="93">
        <f>'内訳書(一括落札)'!H457</f>
        <v>0</v>
      </c>
      <c r="I163" s="93">
        <f>'内訳書(一括落札)'!I457</f>
        <v>0</v>
      </c>
      <c r="J163" s="93">
        <f>'内訳書(一括落札)'!J457</f>
        <v>0</v>
      </c>
      <c r="K163" s="93">
        <f>'内訳書(一括落札)'!K457</f>
        <v>0</v>
      </c>
      <c r="L163" s="93">
        <f>'内訳書(一括落札)'!L457</f>
        <v>0</v>
      </c>
      <c r="M163" s="93">
        <f>'内訳書(一括落札)'!M457</f>
        <v>0</v>
      </c>
      <c r="N163" s="94">
        <f>'内訳書(一括落札)'!N457</f>
        <v>18000</v>
      </c>
      <c r="O163" s="94">
        <f>'内訳書(一括落札)'!O457</f>
        <v>17000</v>
      </c>
      <c r="P163" s="94">
        <f>'内訳書(一括落札)'!P457</f>
        <v>14000</v>
      </c>
      <c r="Q163" s="21">
        <f>SUM(E163:P163)</f>
        <v>49000</v>
      </c>
      <c r="S163" s="126">
        <f>'内訳書(一括落札)'!Q457</f>
        <v>49000</v>
      </c>
      <c r="T163" s="125">
        <f t="shared" si="86"/>
        <v>0</v>
      </c>
    </row>
    <row r="164" spans="1:20" x14ac:dyDescent="0.15">
      <c r="A164" s="291"/>
      <c r="B164" s="22" t="s">
        <v>4</v>
      </c>
      <c r="C164" s="22" t="s">
        <v>40</v>
      </c>
      <c r="D164" s="23"/>
      <c r="E164" s="94">
        <f>'内訳書(一括落札)'!E458</f>
        <v>12000</v>
      </c>
      <c r="F164" s="94">
        <f>'内訳書(一括落札)'!F458</f>
        <v>10000</v>
      </c>
      <c r="G164" s="94">
        <f>'内訳書(一括落札)'!G458</f>
        <v>12000</v>
      </c>
      <c r="H164" s="94">
        <f>'内訳書(一括落札)'!H458</f>
        <v>13000</v>
      </c>
      <c r="I164" s="94">
        <f>'内訳書(一括落札)'!I458</f>
        <v>13000</v>
      </c>
      <c r="J164" s="94">
        <f>'内訳書(一括落札)'!J458</f>
        <v>10000</v>
      </c>
      <c r="K164" s="94">
        <f>'内訳書(一括落札)'!K458</f>
        <v>9000</v>
      </c>
      <c r="L164" s="94">
        <f>'内訳書(一括落札)'!L458</f>
        <v>10000</v>
      </c>
      <c r="M164" s="94">
        <f>'内訳書(一括落札)'!M458</f>
        <v>15000</v>
      </c>
      <c r="N164" s="94">
        <f>'内訳書(一括落札)'!N458</f>
        <v>0</v>
      </c>
      <c r="O164" s="94">
        <f>'内訳書(一括落札)'!O458</f>
        <v>0</v>
      </c>
      <c r="P164" s="94">
        <f>'内訳書(一括落札)'!P458</f>
        <v>0</v>
      </c>
      <c r="Q164" s="21">
        <f>SUM(E164:P164)</f>
        <v>104000</v>
      </c>
      <c r="S164" s="126">
        <f>'内訳書(一括落札)'!Q458</f>
        <v>104000</v>
      </c>
      <c r="T164" s="125">
        <f t="shared" si="86"/>
        <v>0</v>
      </c>
    </row>
    <row r="165" spans="1:20" x14ac:dyDescent="0.15">
      <c r="A165" s="292"/>
      <c r="B165" s="24" t="s">
        <v>0</v>
      </c>
      <c r="C165" s="24" t="s">
        <v>40</v>
      </c>
      <c r="D165" s="25"/>
      <c r="E165" s="26">
        <f t="shared" ref="E165:P165" si="87">SUM(E163:E164)</f>
        <v>12000</v>
      </c>
      <c r="F165" s="26">
        <f t="shared" si="87"/>
        <v>10000</v>
      </c>
      <c r="G165" s="26">
        <f t="shared" si="87"/>
        <v>12000</v>
      </c>
      <c r="H165" s="26">
        <f t="shared" si="87"/>
        <v>13000</v>
      </c>
      <c r="I165" s="26">
        <f t="shared" si="87"/>
        <v>13000</v>
      </c>
      <c r="J165" s="26">
        <f t="shared" si="87"/>
        <v>10000</v>
      </c>
      <c r="K165" s="26">
        <f t="shared" si="87"/>
        <v>9000</v>
      </c>
      <c r="L165" s="26">
        <f t="shared" si="87"/>
        <v>10000</v>
      </c>
      <c r="M165" s="26">
        <f t="shared" si="87"/>
        <v>15000</v>
      </c>
      <c r="N165" s="26">
        <f t="shared" si="87"/>
        <v>18000</v>
      </c>
      <c r="O165" s="26">
        <f t="shared" si="87"/>
        <v>17000</v>
      </c>
      <c r="P165" s="26">
        <f t="shared" si="87"/>
        <v>14000</v>
      </c>
      <c r="Q165" s="28">
        <f>SUM(E165:P165)</f>
        <v>153000</v>
      </c>
      <c r="S165" s="126">
        <f>'内訳書(一括落札)'!Q459</f>
        <v>153000</v>
      </c>
      <c r="T165" s="125">
        <f t="shared" si="86"/>
        <v>0</v>
      </c>
    </row>
    <row r="166" spans="1:20" x14ac:dyDescent="0.15">
      <c r="A166" s="293" t="s">
        <v>5</v>
      </c>
      <c r="B166" s="294"/>
      <c r="C166" s="29" t="s">
        <v>6</v>
      </c>
      <c r="D166" s="57"/>
      <c r="E166" s="30">
        <f t="shared" ref="E166:G166" si="88">$D166*E161*(185-E162)/100</f>
        <v>0</v>
      </c>
      <c r="F166" s="30">
        <f t="shared" si="88"/>
        <v>0</v>
      </c>
      <c r="G166" s="30">
        <f t="shared" si="88"/>
        <v>0</v>
      </c>
      <c r="H166" s="30">
        <f>$D166*H161*(185-H162)/100</f>
        <v>0</v>
      </c>
      <c r="I166" s="30">
        <f t="shared" ref="I166:J166" si="89">$D166*I161*(185-I162)/100</f>
        <v>0</v>
      </c>
      <c r="J166" s="30">
        <f t="shared" si="89"/>
        <v>0</v>
      </c>
      <c r="K166" s="30">
        <f>$D166*K161*(185-K162)/100</f>
        <v>0</v>
      </c>
      <c r="L166" s="30">
        <f t="shared" ref="L166:P166" si="90">$D166*L161*(185-L162)/100</f>
        <v>0</v>
      </c>
      <c r="M166" s="30">
        <f t="shared" si="90"/>
        <v>0</v>
      </c>
      <c r="N166" s="30">
        <f t="shared" si="90"/>
        <v>0</v>
      </c>
      <c r="O166" s="30">
        <f t="shared" si="90"/>
        <v>0</v>
      </c>
      <c r="P166" s="30">
        <f t="shared" si="90"/>
        <v>0</v>
      </c>
      <c r="Q166" s="31" t="s">
        <v>34</v>
      </c>
      <c r="S166" s="126" t="str">
        <f>'内訳書(一括落札)'!Q460</f>
        <v>-</v>
      </c>
      <c r="T166" s="125" t="e">
        <f t="shared" si="86"/>
        <v>#VALUE!</v>
      </c>
    </row>
    <row r="167" spans="1:20" x14ac:dyDescent="0.15">
      <c r="A167" s="32" t="s">
        <v>7</v>
      </c>
      <c r="B167" s="22" t="s">
        <v>3</v>
      </c>
      <c r="C167" s="22" t="s">
        <v>6</v>
      </c>
      <c r="D167" s="58"/>
      <c r="E167" s="33">
        <f t="shared" ref="E167:J168" si="91">$D167*E163</f>
        <v>0</v>
      </c>
      <c r="F167" s="33">
        <f t="shared" si="91"/>
        <v>0</v>
      </c>
      <c r="G167" s="33">
        <f t="shared" si="91"/>
        <v>0</v>
      </c>
      <c r="H167" s="33">
        <f t="shared" si="91"/>
        <v>0</v>
      </c>
      <c r="I167" s="33">
        <f t="shared" si="91"/>
        <v>0</v>
      </c>
      <c r="J167" s="33">
        <f t="shared" si="91"/>
        <v>0</v>
      </c>
      <c r="K167" s="33">
        <f>$D167*K163</f>
        <v>0</v>
      </c>
      <c r="L167" s="33">
        <f t="shared" ref="L167:P168" si="92">$D167*L163</f>
        <v>0</v>
      </c>
      <c r="M167" s="33">
        <f t="shared" si="92"/>
        <v>0</v>
      </c>
      <c r="N167" s="33">
        <f t="shared" si="92"/>
        <v>0</v>
      </c>
      <c r="O167" s="33">
        <f t="shared" si="92"/>
        <v>0</v>
      </c>
      <c r="P167" s="33">
        <f t="shared" si="92"/>
        <v>0</v>
      </c>
      <c r="Q167" s="34" t="s">
        <v>34</v>
      </c>
      <c r="S167" s="126" t="str">
        <f>'内訳書(一括落札)'!Q461</f>
        <v>-</v>
      </c>
      <c r="T167" s="125" t="e">
        <f t="shared" si="86"/>
        <v>#VALUE!</v>
      </c>
    </row>
    <row r="168" spans="1:20" x14ac:dyDescent="0.15">
      <c r="A168" s="35"/>
      <c r="B168" s="22" t="s">
        <v>4</v>
      </c>
      <c r="C168" s="22" t="s">
        <v>6</v>
      </c>
      <c r="D168" s="58"/>
      <c r="E168" s="33">
        <f t="shared" si="91"/>
        <v>0</v>
      </c>
      <c r="F168" s="33">
        <f t="shared" si="91"/>
        <v>0</v>
      </c>
      <c r="G168" s="33">
        <f t="shared" si="91"/>
        <v>0</v>
      </c>
      <c r="H168" s="33">
        <f t="shared" si="91"/>
        <v>0</v>
      </c>
      <c r="I168" s="33">
        <f t="shared" si="91"/>
        <v>0</v>
      </c>
      <c r="J168" s="33">
        <f t="shared" si="91"/>
        <v>0</v>
      </c>
      <c r="K168" s="33">
        <f>$D168*K164</f>
        <v>0</v>
      </c>
      <c r="L168" s="33">
        <f t="shared" si="92"/>
        <v>0</v>
      </c>
      <c r="M168" s="33">
        <f t="shared" si="92"/>
        <v>0</v>
      </c>
      <c r="N168" s="33">
        <f t="shared" si="92"/>
        <v>0</v>
      </c>
      <c r="O168" s="33">
        <f t="shared" si="92"/>
        <v>0</v>
      </c>
      <c r="P168" s="33">
        <f t="shared" si="92"/>
        <v>0</v>
      </c>
      <c r="Q168" s="34" t="s">
        <v>34</v>
      </c>
      <c r="S168" s="126" t="str">
        <f>'内訳書(一括落札)'!Q462</f>
        <v>-</v>
      </c>
      <c r="T168" s="125" t="e">
        <f t="shared" si="86"/>
        <v>#VALUE!</v>
      </c>
    </row>
    <row r="169" spans="1:20" x14ac:dyDescent="0.15">
      <c r="A169" s="295" t="s">
        <v>18</v>
      </c>
      <c r="B169" s="296"/>
      <c r="C169" s="29" t="s">
        <v>6</v>
      </c>
      <c r="D169" s="36"/>
      <c r="E169" s="59">
        <f t="shared" ref="E169:P169" si="93">ROUNDDOWN(SUM(E166:E168),0)</f>
        <v>0</v>
      </c>
      <c r="F169" s="59">
        <f t="shared" si="93"/>
        <v>0</v>
      </c>
      <c r="G169" s="59">
        <f t="shared" si="93"/>
        <v>0</v>
      </c>
      <c r="H169" s="59">
        <f t="shared" si="93"/>
        <v>0</v>
      </c>
      <c r="I169" s="59">
        <f t="shared" si="93"/>
        <v>0</v>
      </c>
      <c r="J169" s="60">
        <f t="shared" si="93"/>
        <v>0</v>
      </c>
      <c r="K169" s="37">
        <f t="shared" si="93"/>
        <v>0</v>
      </c>
      <c r="L169" s="37">
        <f t="shared" si="93"/>
        <v>0</v>
      </c>
      <c r="M169" s="37">
        <f t="shared" si="93"/>
        <v>0</v>
      </c>
      <c r="N169" s="37">
        <f t="shared" si="93"/>
        <v>0</v>
      </c>
      <c r="O169" s="37">
        <f t="shared" si="93"/>
        <v>0</v>
      </c>
      <c r="P169" s="37">
        <f t="shared" si="93"/>
        <v>0</v>
      </c>
      <c r="Q169" s="39">
        <f>SUM(E169:P169)</f>
        <v>0</v>
      </c>
      <c r="S169" s="126">
        <f>'内訳書(一括落札)'!Q463</f>
        <v>0</v>
      </c>
      <c r="T169" s="125">
        <f t="shared" si="86"/>
        <v>0</v>
      </c>
    </row>
    <row r="170" spans="1:20" x14ac:dyDescent="0.15">
      <c r="A170" s="2"/>
      <c r="B170" s="2"/>
      <c r="C170" s="2"/>
      <c r="D170" s="2"/>
      <c r="E170" s="61"/>
      <c r="F170" s="61"/>
      <c r="G170" s="61"/>
      <c r="H170" s="61"/>
      <c r="I170" s="61"/>
      <c r="J170" s="61"/>
      <c r="K170" s="2"/>
      <c r="L170" s="2"/>
      <c r="M170" s="2"/>
      <c r="N170" s="2"/>
      <c r="O170" s="2"/>
      <c r="P170" s="2"/>
      <c r="Q170" s="2"/>
      <c r="S170" s="126">
        <f>'内訳書(一括落札)'!Q464</f>
        <v>0</v>
      </c>
      <c r="T170" s="125">
        <f t="shared" si="86"/>
        <v>0</v>
      </c>
    </row>
    <row r="171" spans="1:20" x14ac:dyDescent="0.15">
      <c r="A171" s="301" t="s">
        <v>72</v>
      </c>
      <c r="B171" s="302"/>
      <c r="C171" s="14" t="s">
        <v>2</v>
      </c>
      <c r="D171" s="14" t="s">
        <v>10</v>
      </c>
      <c r="E171" s="84" t="str">
        <f>'内訳書(一括落札)'!E465</f>
        <v>2021/10</v>
      </c>
      <c r="F171" s="84" t="str">
        <f>'内訳書(一括落札)'!F465</f>
        <v>2021/11</v>
      </c>
      <c r="G171" s="84" t="str">
        <f>'内訳書(一括落札)'!G465</f>
        <v>2021/12</v>
      </c>
      <c r="H171" s="84" t="str">
        <f>'内訳書(一括落札)'!H465</f>
        <v>2022/1</v>
      </c>
      <c r="I171" s="84" t="str">
        <f>'内訳書(一括落札)'!I465</f>
        <v>2022/2</v>
      </c>
      <c r="J171" s="84" t="str">
        <f>'内訳書(一括落札)'!J465</f>
        <v>2022/3</v>
      </c>
      <c r="K171" s="84" t="str">
        <f>'内訳書(一括落札)'!K465</f>
        <v>2022/4</v>
      </c>
      <c r="L171" s="84" t="str">
        <f>'内訳書(一括落札)'!L465</f>
        <v>2022/5</v>
      </c>
      <c r="M171" s="84" t="str">
        <f>'内訳書(一括落札)'!M465</f>
        <v>2022/6</v>
      </c>
      <c r="N171" s="84" t="str">
        <f>'内訳書(一括落札)'!N465</f>
        <v>2022/7</v>
      </c>
      <c r="O171" s="84" t="str">
        <f>'内訳書(一括落札)'!O465</f>
        <v>2022/8</v>
      </c>
      <c r="P171" s="84" t="str">
        <f>'内訳書(一括落札)'!P465</f>
        <v>2022/9</v>
      </c>
      <c r="Q171" s="15" t="s">
        <v>8</v>
      </c>
      <c r="S171" s="126" t="str">
        <f>'内訳書(一括落札)'!Q465</f>
        <v>年間合計</v>
      </c>
      <c r="T171" s="125" t="e">
        <f t="shared" si="86"/>
        <v>#VALUE!</v>
      </c>
    </row>
    <row r="172" spans="1:20" x14ac:dyDescent="0.15">
      <c r="A172" s="299" t="s">
        <v>32</v>
      </c>
      <c r="B172" s="300"/>
      <c r="C172" s="16" t="s">
        <v>33</v>
      </c>
      <c r="D172" s="17"/>
      <c r="E172" s="90">
        <f>'内訳書(一括落札)'!E466</f>
        <v>88</v>
      </c>
      <c r="F172" s="90">
        <f>'内訳書(一括落札)'!F466</f>
        <v>88</v>
      </c>
      <c r="G172" s="90">
        <f>'内訳書(一括落札)'!G466</f>
        <v>88</v>
      </c>
      <c r="H172" s="90">
        <f>'内訳書(一括落札)'!H466</f>
        <v>88</v>
      </c>
      <c r="I172" s="90">
        <f>'内訳書(一括落札)'!I466</f>
        <v>88</v>
      </c>
      <c r="J172" s="90">
        <f>'内訳書(一括落札)'!J466</f>
        <v>88</v>
      </c>
      <c r="K172" s="90">
        <f>'内訳書(一括落札)'!K466</f>
        <v>88</v>
      </c>
      <c r="L172" s="90">
        <f>'内訳書(一括落札)'!L466</f>
        <v>88</v>
      </c>
      <c r="M172" s="90">
        <f>'内訳書(一括落札)'!M466</f>
        <v>88</v>
      </c>
      <c r="N172" s="90">
        <f>'内訳書(一括落札)'!N466</f>
        <v>88</v>
      </c>
      <c r="O172" s="90">
        <f>'内訳書(一括落札)'!O466</f>
        <v>88</v>
      </c>
      <c r="P172" s="90">
        <f>'内訳書(一括落札)'!P466</f>
        <v>88</v>
      </c>
      <c r="Q172" s="18" t="s">
        <v>34</v>
      </c>
      <c r="S172" s="126" t="str">
        <f>'内訳書(一括落札)'!Q466</f>
        <v>-</v>
      </c>
      <c r="T172" s="125" t="e">
        <f t="shared" si="86"/>
        <v>#VALUE!</v>
      </c>
    </row>
    <row r="173" spans="1:20" x14ac:dyDescent="0.15">
      <c r="A173" s="287" t="s">
        <v>1</v>
      </c>
      <c r="B173" s="288"/>
      <c r="C173" s="19" t="s">
        <v>36</v>
      </c>
      <c r="D173" s="20"/>
      <c r="E173" s="91">
        <f>'内訳書(一括落札)'!E467</f>
        <v>100</v>
      </c>
      <c r="F173" s="91">
        <f>'内訳書(一括落札)'!F467</f>
        <v>100</v>
      </c>
      <c r="G173" s="91">
        <f>'内訳書(一括落札)'!G467</f>
        <v>100</v>
      </c>
      <c r="H173" s="91">
        <f>'内訳書(一括落札)'!H467</f>
        <v>100</v>
      </c>
      <c r="I173" s="91">
        <f>'内訳書(一括落札)'!I467</f>
        <v>100</v>
      </c>
      <c r="J173" s="92">
        <f>'内訳書(一括落札)'!J467</f>
        <v>100</v>
      </c>
      <c r="K173" s="91">
        <f>'内訳書(一括落札)'!K467</f>
        <v>100</v>
      </c>
      <c r="L173" s="91">
        <f>'内訳書(一括落札)'!L467</f>
        <v>100</v>
      </c>
      <c r="M173" s="91">
        <f>'内訳書(一括落札)'!M467</f>
        <v>100</v>
      </c>
      <c r="N173" s="91">
        <f>'内訳書(一括落札)'!N467</f>
        <v>100</v>
      </c>
      <c r="O173" s="91">
        <f>'内訳書(一括落札)'!O467</f>
        <v>100</v>
      </c>
      <c r="P173" s="91">
        <f>'内訳書(一括落札)'!P467</f>
        <v>100</v>
      </c>
      <c r="Q173" s="21" t="s">
        <v>34</v>
      </c>
      <c r="S173" s="126" t="str">
        <f>'内訳書(一括落札)'!Q467</f>
        <v>-</v>
      </c>
      <c r="T173" s="125" t="e">
        <f t="shared" si="86"/>
        <v>#VALUE!</v>
      </c>
    </row>
    <row r="174" spans="1:20" x14ac:dyDescent="0.15">
      <c r="A174" s="289" t="s">
        <v>38</v>
      </c>
      <c r="B174" s="22" t="s">
        <v>3</v>
      </c>
      <c r="C174" s="22" t="s">
        <v>40</v>
      </c>
      <c r="D174" s="23"/>
      <c r="E174" s="93">
        <f>'内訳書(一括落札)'!E468</f>
        <v>0</v>
      </c>
      <c r="F174" s="93">
        <f>'内訳書(一括落札)'!F468</f>
        <v>0</v>
      </c>
      <c r="G174" s="93">
        <f>'内訳書(一括落札)'!G468</f>
        <v>0</v>
      </c>
      <c r="H174" s="93">
        <f>'内訳書(一括落札)'!H468</f>
        <v>0</v>
      </c>
      <c r="I174" s="93">
        <f>'内訳書(一括落札)'!I468</f>
        <v>0</v>
      </c>
      <c r="J174" s="93">
        <f>'内訳書(一括落札)'!J468</f>
        <v>0</v>
      </c>
      <c r="K174" s="93">
        <f>'内訳書(一括落札)'!K468</f>
        <v>0</v>
      </c>
      <c r="L174" s="93">
        <f>'内訳書(一括落札)'!L468</f>
        <v>0</v>
      </c>
      <c r="M174" s="93">
        <f>'内訳書(一括落札)'!M468</f>
        <v>0</v>
      </c>
      <c r="N174" s="94">
        <f>'内訳書(一括落札)'!N468</f>
        <v>14000</v>
      </c>
      <c r="O174" s="94">
        <f>'内訳書(一括落札)'!O468</f>
        <v>10000</v>
      </c>
      <c r="P174" s="94">
        <f>'内訳書(一括落札)'!P468</f>
        <v>10000</v>
      </c>
      <c r="Q174" s="21">
        <f>SUM(E174:P174)</f>
        <v>34000</v>
      </c>
      <c r="S174" s="126">
        <f>'内訳書(一括落札)'!Q468</f>
        <v>34000</v>
      </c>
      <c r="T174" s="125">
        <f t="shared" si="86"/>
        <v>0</v>
      </c>
    </row>
    <row r="175" spans="1:20" x14ac:dyDescent="0.15">
      <c r="A175" s="291"/>
      <c r="B175" s="22" t="s">
        <v>4</v>
      </c>
      <c r="C175" s="22" t="s">
        <v>40</v>
      </c>
      <c r="D175" s="23"/>
      <c r="E175" s="94">
        <f>'内訳書(一括落札)'!E469</f>
        <v>10000</v>
      </c>
      <c r="F175" s="94">
        <f>'内訳書(一括落札)'!F469</f>
        <v>8000</v>
      </c>
      <c r="G175" s="94">
        <f>'内訳書(一括落札)'!G469</f>
        <v>9000</v>
      </c>
      <c r="H175" s="94">
        <f>'内訳書(一括落札)'!H469</f>
        <v>10000</v>
      </c>
      <c r="I175" s="94">
        <f>'内訳書(一括落札)'!I469</f>
        <v>10000</v>
      </c>
      <c r="J175" s="94">
        <f>'内訳書(一括落札)'!J469</f>
        <v>6000</v>
      </c>
      <c r="K175" s="94">
        <f>'内訳書(一括落札)'!K469</f>
        <v>6000</v>
      </c>
      <c r="L175" s="94">
        <f>'内訳書(一括落札)'!L469</f>
        <v>7000</v>
      </c>
      <c r="M175" s="94">
        <f>'内訳書(一括落札)'!M469</f>
        <v>12000</v>
      </c>
      <c r="N175" s="94">
        <f>'内訳書(一括落札)'!N469</f>
        <v>0</v>
      </c>
      <c r="O175" s="94">
        <f>'内訳書(一括落札)'!O469</f>
        <v>0</v>
      </c>
      <c r="P175" s="94">
        <f>'内訳書(一括落札)'!P469</f>
        <v>0</v>
      </c>
      <c r="Q175" s="21">
        <f>SUM(E175:P175)</f>
        <v>78000</v>
      </c>
      <c r="S175" s="126">
        <f>'内訳書(一括落札)'!Q469</f>
        <v>78000</v>
      </c>
      <c r="T175" s="125">
        <f t="shared" si="86"/>
        <v>0</v>
      </c>
    </row>
    <row r="176" spans="1:20" x14ac:dyDescent="0.15">
      <c r="A176" s="292"/>
      <c r="B176" s="24" t="s">
        <v>0</v>
      </c>
      <c r="C176" s="24" t="s">
        <v>40</v>
      </c>
      <c r="D176" s="25"/>
      <c r="E176" s="26">
        <f t="shared" ref="E176:P176" si="94">SUM(E174:E175)</f>
        <v>10000</v>
      </c>
      <c r="F176" s="26">
        <f t="shared" si="94"/>
        <v>8000</v>
      </c>
      <c r="G176" s="26">
        <f t="shared" si="94"/>
        <v>9000</v>
      </c>
      <c r="H176" s="26">
        <f t="shared" si="94"/>
        <v>10000</v>
      </c>
      <c r="I176" s="26">
        <f t="shared" si="94"/>
        <v>10000</v>
      </c>
      <c r="J176" s="26">
        <f t="shared" si="94"/>
        <v>6000</v>
      </c>
      <c r="K176" s="26">
        <f t="shared" si="94"/>
        <v>6000</v>
      </c>
      <c r="L176" s="26">
        <f t="shared" si="94"/>
        <v>7000</v>
      </c>
      <c r="M176" s="26">
        <f t="shared" si="94"/>
        <v>12000</v>
      </c>
      <c r="N176" s="26">
        <f t="shared" si="94"/>
        <v>14000</v>
      </c>
      <c r="O176" s="26">
        <f t="shared" si="94"/>
        <v>10000</v>
      </c>
      <c r="P176" s="26">
        <f t="shared" si="94"/>
        <v>10000</v>
      </c>
      <c r="Q176" s="28">
        <f>SUM(E176:P176)</f>
        <v>112000</v>
      </c>
      <c r="S176" s="126">
        <f>'内訳書(一括落札)'!Q470</f>
        <v>112000</v>
      </c>
      <c r="T176" s="125">
        <f t="shared" si="86"/>
        <v>0</v>
      </c>
    </row>
    <row r="177" spans="1:20" x14ac:dyDescent="0.15">
      <c r="A177" s="293" t="s">
        <v>5</v>
      </c>
      <c r="B177" s="294"/>
      <c r="C177" s="29" t="s">
        <v>6</v>
      </c>
      <c r="D177" s="57"/>
      <c r="E177" s="30">
        <f t="shared" ref="E177:G177" si="95">$D177*E172*(185-E173)/100</f>
        <v>0</v>
      </c>
      <c r="F177" s="30">
        <f t="shared" si="95"/>
        <v>0</v>
      </c>
      <c r="G177" s="30">
        <f t="shared" si="95"/>
        <v>0</v>
      </c>
      <c r="H177" s="30">
        <f>$D177*H172*(185-H173)/100</f>
        <v>0</v>
      </c>
      <c r="I177" s="30">
        <f t="shared" ref="I177:J177" si="96">$D177*I172*(185-I173)/100</f>
        <v>0</v>
      </c>
      <c r="J177" s="30">
        <f t="shared" si="96"/>
        <v>0</v>
      </c>
      <c r="K177" s="30">
        <f>$D177*K172*(185-K173)/100</f>
        <v>0</v>
      </c>
      <c r="L177" s="30">
        <f t="shared" ref="L177:P177" si="97">$D177*L172*(185-L173)/100</f>
        <v>0</v>
      </c>
      <c r="M177" s="30">
        <f t="shared" si="97"/>
        <v>0</v>
      </c>
      <c r="N177" s="30">
        <f t="shared" si="97"/>
        <v>0</v>
      </c>
      <c r="O177" s="30">
        <f t="shared" si="97"/>
        <v>0</v>
      </c>
      <c r="P177" s="30">
        <f t="shared" si="97"/>
        <v>0</v>
      </c>
      <c r="Q177" s="31" t="s">
        <v>34</v>
      </c>
      <c r="S177" s="126" t="str">
        <f>'内訳書(一括落札)'!Q471</f>
        <v>-</v>
      </c>
      <c r="T177" s="125" t="e">
        <f t="shared" si="86"/>
        <v>#VALUE!</v>
      </c>
    </row>
    <row r="178" spans="1:20" x14ac:dyDescent="0.15">
      <c r="A178" s="32" t="s">
        <v>7</v>
      </c>
      <c r="B178" s="22" t="s">
        <v>3</v>
      </c>
      <c r="C178" s="22" t="s">
        <v>6</v>
      </c>
      <c r="D178" s="58"/>
      <c r="E178" s="33">
        <f t="shared" ref="E178:J179" si="98">$D178*E174</f>
        <v>0</v>
      </c>
      <c r="F178" s="33">
        <f t="shared" si="98"/>
        <v>0</v>
      </c>
      <c r="G178" s="33">
        <f t="shared" si="98"/>
        <v>0</v>
      </c>
      <c r="H178" s="33">
        <f t="shared" si="98"/>
        <v>0</v>
      </c>
      <c r="I178" s="33">
        <f t="shared" si="98"/>
        <v>0</v>
      </c>
      <c r="J178" s="33">
        <f t="shared" si="98"/>
        <v>0</v>
      </c>
      <c r="K178" s="33">
        <f>$D178*K174</f>
        <v>0</v>
      </c>
      <c r="L178" s="33">
        <f t="shared" ref="L178:P179" si="99">$D178*L174</f>
        <v>0</v>
      </c>
      <c r="M178" s="33">
        <f t="shared" si="99"/>
        <v>0</v>
      </c>
      <c r="N178" s="33">
        <f t="shared" si="99"/>
        <v>0</v>
      </c>
      <c r="O178" s="33">
        <f t="shared" si="99"/>
        <v>0</v>
      </c>
      <c r="P178" s="33">
        <f t="shared" si="99"/>
        <v>0</v>
      </c>
      <c r="Q178" s="34" t="s">
        <v>34</v>
      </c>
      <c r="S178" s="126" t="str">
        <f>'内訳書(一括落札)'!Q472</f>
        <v>-</v>
      </c>
      <c r="T178" s="125" t="e">
        <f t="shared" si="86"/>
        <v>#VALUE!</v>
      </c>
    </row>
    <row r="179" spans="1:20" x14ac:dyDescent="0.15">
      <c r="A179" s="35"/>
      <c r="B179" s="22" t="s">
        <v>4</v>
      </c>
      <c r="C179" s="22" t="s">
        <v>6</v>
      </c>
      <c r="D179" s="58"/>
      <c r="E179" s="33">
        <f t="shared" si="98"/>
        <v>0</v>
      </c>
      <c r="F179" s="33">
        <f t="shared" si="98"/>
        <v>0</v>
      </c>
      <c r="G179" s="33">
        <f t="shared" si="98"/>
        <v>0</v>
      </c>
      <c r="H179" s="33">
        <f t="shared" si="98"/>
        <v>0</v>
      </c>
      <c r="I179" s="33">
        <f t="shared" si="98"/>
        <v>0</v>
      </c>
      <c r="J179" s="33">
        <f t="shared" si="98"/>
        <v>0</v>
      </c>
      <c r="K179" s="33">
        <f>$D179*K175</f>
        <v>0</v>
      </c>
      <c r="L179" s="33">
        <f t="shared" si="99"/>
        <v>0</v>
      </c>
      <c r="M179" s="33">
        <f t="shared" si="99"/>
        <v>0</v>
      </c>
      <c r="N179" s="33">
        <f t="shared" si="99"/>
        <v>0</v>
      </c>
      <c r="O179" s="33">
        <f t="shared" si="99"/>
        <v>0</v>
      </c>
      <c r="P179" s="33">
        <f t="shared" si="99"/>
        <v>0</v>
      </c>
      <c r="Q179" s="34" t="s">
        <v>34</v>
      </c>
      <c r="S179" s="126" t="str">
        <f>'内訳書(一括落札)'!Q473</f>
        <v>-</v>
      </c>
      <c r="T179" s="125" t="e">
        <f t="shared" si="86"/>
        <v>#VALUE!</v>
      </c>
    </row>
    <row r="180" spans="1:20" x14ac:dyDescent="0.15">
      <c r="A180" s="295" t="s">
        <v>18</v>
      </c>
      <c r="B180" s="296"/>
      <c r="C180" s="29" t="s">
        <v>6</v>
      </c>
      <c r="D180" s="36"/>
      <c r="E180" s="59">
        <f t="shared" ref="E180:P180" si="100">ROUNDDOWN(SUM(E177:E179),0)</f>
        <v>0</v>
      </c>
      <c r="F180" s="59">
        <f t="shared" si="100"/>
        <v>0</v>
      </c>
      <c r="G180" s="59">
        <f t="shared" si="100"/>
        <v>0</v>
      </c>
      <c r="H180" s="59">
        <f t="shared" si="100"/>
        <v>0</v>
      </c>
      <c r="I180" s="59">
        <f t="shared" si="100"/>
        <v>0</v>
      </c>
      <c r="J180" s="60">
        <f t="shared" si="100"/>
        <v>0</v>
      </c>
      <c r="K180" s="37">
        <f t="shared" si="100"/>
        <v>0</v>
      </c>
      <c r="L180" s="37">
        <f t="shared" si="100"/>
        <v>0</v>
      </c>
      <c r="M180" s="37">
        <f t="shared" si="100"/>
        <v>0</v>
      </c>
      <c r="N180" s="37">
        <f t="shared" si="100"/>
        <v>0</v>
      </c>
      <c r="O180" s="37">
        <f t="shared" si="100"/>
        <v>0</v>
      </c>
      <c r="P180" s="37">
        <f t="shared" si="100"/>
        <v>0</v>
      </c>
      <c r="Q180" s="39">
        <f>SUM(E180:P180)</f>
        <v>0</v>
      </c>
      <c r="S180" s="126">
        <f>'内訳書(一括落札)'!Q474</f>
        <v>0</v>
      </c>
      <c r="T180" s="125">
        <f t="shared" si="86"/>
        <v>0</v>
      </c>
    </row>
    <row r="181" spans="1:20" x14ac:dyDescent="0.15">
      <c r="A181" s="2"/>
      <c r="B181" s="2"/>
      <c r="C181" s="2"/>
      <c r="D181" s="2"/>
      <c r="E181" s="61"/>
      <c r="F181" s="61"/>
      <c r="G181" s="61"/>
      <c r="H181" s="61"/>
      <c r="I181" s="61"/>
      <c r="J181" s="61"/>
      <c r="K181" s="2"/>
      <c r="L181" s="2"/>
      <c r="M181" s="2"/>
      <c r="N181" s="2"/>
      <c r="O181" s="2"/>
      <c r="P181" s="2"/>
      <c r="Q181" s="2"/>
      <c r="S181" s="126">
        <f>'内訳書(一括落札)'!Q475</f>
        <v>0</v>
      </c>
      <c r="T181" s="125">
        <f t="shared" si="86"/>
        <v>0</v>
      </c>
    </row>
    <row r="182" spans="1:20" x14ac:dyDescent="0.15">
      <c r="A182" s="301" t="s">
        <v>73</v>
      </c>
      <c r="B182" s="302"/>
      <c r="C182" s="14" t="s">
        <v>2</v>
      </c>
      <c r="D182" s="14" t="s">
        <v>10</v>
      </c>
      <c r="E182" s="84" t="str">
        <f>'内訳書(一括落札)'!E476</f>
        <v>2021/10</v>
      </c>
      <c r="F182" s="84" t="str">
        <f>'内訳書(一括落札)'!F476</f>
        <v>2021/11</v>
      </c>
      <c r="G182" s="84" t="str">
        <f>'内訳書(一括落札)'!G476</f>
        <v>2021/12</v>
      </c>
      <c r="H182" s="84" t="str">
        <f>'内訳書(一括落札)'!H476</f>
        <v>2022/1</v>
      </c>
      <c r="I182" s="84" t="str">
        <f>'内訳書(一括落札)'!I476</f>
        <v>2022/2</v>
      </c>
      <c r="J182" s="84" t="str">
        <f>'内訳書(一括落札)'!J476</f>
        <v>2022/3</v>
      </c>
      <c r="K182" s="84" t="str">
        <f>'内訳書(一括落札)'!K476</f>
        <v>2022/4</v>
      </c>
      <c r="L182" s="84" t="str">
        <f>'内訳書(一括落札)'!L476</f>
        <v>2022/5</v>
      </c>
      <c r="M182" s="84" t="str">
        <f>'内訳書(一括落札)'!M476</f>
        <v>2022/6</v>
      </c>
      <c r="N182" s="84" t="str">
        <f>'内訳書(一括落札)'!N476</f>
        <v>2022/7</v>
      </c>
      <c r="O182" s="84" t="str">
        <f>'内訳書(一括落札)'!O476</f>
        <v>2022/8</v>
      </c>
      <c r="P182" s="84" t="str">
        <f>'内訳書(一括落札)'!P476</f>
        <v>2022/9</v>
      </c>
      <c r="Q182" s="15" t="s">
        <v>8</v>
      </c>
      <c r="S182" s="126" t="str">
        <f>'内訳書(一括落札)'!Q476</f>
        <v>年間合計</v>
      </c>
      <c r="T182" s="125" t="e">
        <f t="shared" si="86"/>
        <v>#VALUE!</v>
      </c>
    </row>
    <row r="183" spans="1:20" x14ac:dyDescent="0.15">
      <c r="A183" s="299" t="s">
        <v>32</v>
      </c>
      <c r="B183" s="300"/>
      <c r="C183" s="16" t="s">
        <v>33</v>
      </c>
      <c r="D183" s="17"/>
      <c r="E183" s="90">
        <f>'内訳書(一括落札)'!E477</f>
        <v>170</v>
      </c>
      <c r="F183" s="90">
        <f>'内訳書(一括落札)'!F477</f>
        <v>170</v>
      </c>
      <c r="G183" s="90">
        <f>'内訳書(一括落札)'!G477</f>
        <v>170</v>
      </c>
      <c r="H183" s="90">
        <f>'内訳書(一括落札)'!H477</f>
        <v>170</v>
      </c>
      <c r="I183" s="90">
        <f>'内訳書(一括落札)'!I477</f>
        <v>170</v>
      </c>
      <c r="J183" s="90">
        <f>'内訳書(一括落札)'!J477</f>
        <v>170</v>
      </c>
      <c r="K183" s="90">
        <f>'内訳書(一括落札)'!K477</f>
        <v>170</v>
      </c>
      <c r="L183" s="90">
        <f>'内訳書(一括落札)'!L477</f>
        <v>170</v>
      </c>
      <c r="M183" s="90">
        <f>'内訳書(一括落札)'!M477</f>
        <v>170</v>
      </c>
      <c r="N183" s="90">
        <f>'内訳書(一括落札)'!N477</f>
        <v>170</v>
      </c>
      <c r="O183" s="90">
        <f>'内訳書(一括落札)'!O477</f>
        <v>170</v>
      </c>
      <c r="P183" s="90">
        <f>'内訳書(一括落札)'!P477</f>
        <v>170</v>
      </c>
      <c r="Q183" s="18" t="s">
        <v>34</v>
      </c>
      <c r="S183" s="126" t="str">
        <f>'内訳書(一括落札)'!Q477</f>
        <v>-</v>
      </c>
      <c r="T183" s="125" t="e">
        <f t="shared" si="86"/>
        <v>#VALUE!</v>
      </c>
    </row>
    <row r="184" spans="1:20" x14ac:dyDescent="0.15">
      <c r="A184" s="287" t="s">
        <v>1</v>
      </c>
      <c r="B184" s="288"/>
      <c r="C184" s="19" t="s">
        <v>36</v>
      </c>
      <c r="D184" s="20"/>
      <c r="E184" s="91">
        <f>'内訳書(一括落札)'!E478</f>
        <v>100</v>
      </c>
      <c r="F184" s="91">
        <f>'内訳書(一括落札)'!F478</f>
        <v>100</v>
      </c>
      <c r="G184" s="91">
        <f>'内訳書(一括落札)'!G478</f>
        <v>100</v>
      </c>
      <c r="H184" s="91">
        <f>'内訳書(一括落札)'!H478</f>
        <v>100</v>
      </c>
      <c r="I184" s="91">
        <f>'内訳書(一括落札)'!I478</f>
        <v>100</v>
      </c>
      <c r="J184" s="92">
        <f>'内訳書(一括落札)'!J478</f>
        <v>100</v>
      </c>
      <c r="K184" s="91">
        <f>'内訳書(一括落札)'!K478</f>
        <v>100</v>
      </c>
      <c r="L184" s="91">
        <f>'内訳書(一括落札)'!L478</f>
        <v>100</v>
      </c>
      <c r="M184" s="91">
        <f>'内訳書(一括落札)'!M478</f>
        <v>100</v>
      </c>
      <c r="N184" s="91">
        <f>'内訳書(一括落札)'!N478</f>
        <v>100</v>
      </c>
      <c r="O184" s="91">
        <f>'内訳書(一括落札)'!O478</f>
        <v>100</v>
      </c>
      <c r="P184" s="91">
        <f>'内訳書(一括落札)'!P478</f>
        <v>100</v>
      </c>
      <c r="Q184" s="21" t="s">
        <v>34</v>
      </c>
      <c r="S184" s="126" t="str">
        <f>'内訳書(一括落札)'!Q478</f>
        <v>-</v>
      </c>
      <c r="T184" s="125" t="e">
        <f t="shared" si="86"/>
        <v>#VALUE!</v>
      </c>
    </row>
    <row r="185" spans="1:20" x14ac:dyDescent="0.15">
      <c r="A185" s="289" t="s">
        <v>38</v>
      </c>
      <c r="B185" s="22" t="s">
        <v>3</v>
      </c>
      <c r="C185" s="22" t="s">
        <v>40</v>
      </c>
      <c r="D185" s="23"/>
      <c r="E185" s="93">
        <f>'内訳書(一括落札)'!E479</f>
        <v>0</v>
      </c>
      <c r="F185" s="93">
        <f>'内訳書(一括落札)'!F479</f>
        <v>0</v>
      </c>
      <c r="G185" s="93">
        <f>'内訳書(一括落札)'!G479</f>
        <v>0</v>
      </c>
      <c r="H185" s="93">
        <f>'内訳書(一括落札)'!H479</f>
        <v>0</v>
      </c>
      <c r="I185" s="93">
        <f>'内訳書(一括落札)'!I479</f>
        <v>0</v>
      </c>
      <c r="J185" s="93">
        <f>'内訳書(一括落札)'!J479</f>
        <v>0</v>
      </c>
      <c r="K185" s="93">
        <f>'内訳書(一括落札)'!K479</f>
        <v>0</v>
      </c>
      <c r="L185" s="93">
        <f>'内訳書(一括落札)'!L479</f>
        <v>0</v>
      </c>
      <c r="M185" s="93">
        <f>'内訳書(一括落札)'!M479</f>
        <v>0</v>
      </c>
      <c r="N185" s="94">
        <f>'内訳書(一括落札)'!N479</f>
        <v>23000</v>
      </c>
      <c r="O185" s="94">
        <f>'内訳書(一括落札)'!O479</f>
        <v>18000</v>
      </c>
      <c r="P185" s="94">
        <f>'内訳書(一括落札)'!P479</f>
        <v>25000</v>
      </c>
      <c r="Q185" s="21">
        <f>SUM(E185:P185)</f>
        <v>66000</v>
      </c>
      <c r="S185" s="126">
        <f>'内訳書(一括落札)'!Q479</f>
        <v>66000</v>
      </c>
      <c r="T185" s="125">
        <f t="shared" si="86"/>
        <v>0</v>
      </c>
    </row>
    <row r="186" spans="1:20" x14ac:dyDescent="0.15">
      <c r="A186" s="291"/>
      <c r="B186" s="22" t="s">
        <v>4</v>
      </c>
      <c r="C186" s="22" t="s">
        <v>40</v>
      </c>
      <c r="D186" s="23"/>
      <c r="E186" s="94">
        <f>'内訳書(一括落札)'!E480</f>
        <v>20000</v>
      </c>
      <c r="F186" s="94">
        <f>'内訳書(一括落札)'!F480</f>
        <v>17000</v>
      </c>
      <c r="G186" s="94">
        <f>'内訳書(一括落札)'!G480</f>
        <v>17000</v>
      </c>
      <c r="H186" s="94">
        <f>'内訳書(一括落札)'!H480</f>
        <v>18000</v>
      </c>
      <c r="I186" s="94">
        <f>'内訳書(一括落札)'!I480</f>
        <v>18000</v>
      </c>
      <c r="J186" s="94">
        <f>'内訳書(一括落札)'!J480</f>
        <v>12000</v>
      </c>
      <c r="K186" s="94">
        <f>'内訳書(一括落札)'!K480</f>
        <v>15000</v>
      </c>
      <c r="L186" s="94">
        <f>'内訳書(一括落札)'!L480</f>
        <v>17000</v>
      </c>
      <c r="M186" s="94">
        <f>'内訳書(一括落札)'!M480</f>
        <v>22000</v>
      </c>
      <c r="N186" s="94">
        <f>'内訳書(一括落札)'!N480</f>
        <v>0</v>
      </c>
      <c r="O186" s="94">
        <f>'内訳書(一括落札)'!O480</f>
        <v>0</v>
      </c>
      <c r="P186" s="94">
        <f>'内訳書(一括落札)'!P480</f>
        <v>0</v>
      </c>
      <c r="Q186" s="21">
        <f>SUM(E186:P186)</f>
        <v>156000</v>
      </c>
      <c r="S186" s="126">
        <f>'内訳書(一括落札)'!Q480</f>
        <v>156000</v>
      </c>
      <c r="T186" s="125">
        <f t="shared" si="86"/>
        <v>0</v>
      </c>
    </row>
    <row r="187" spans="1:20" x14ac:dyDescent="0.15">
      <c r="A187" s="292"/>
      <c r="B187" s="24" t="s">
        <v>0</v>
      </c>
      <c r="C187" s="24" t="s">
        <v>40</v>
      </c>
      <c r="D187" s="25"/>
      <c r="E187" s="26">
        <f t="shared" ref="E187:P187" si="101">SUM(E185:E186)</f>
        <v>20000</v>
      </c>
      <c r="F187" s="26">
        <f t="shared" si="101"/>
        <v>17000</v>
      </c>
      <c r="G187" s="26">
        <f t="shared" si="101"/>
        <v>17000</v>
      </c>
      <c r="H187" s="26">
        <f t="shared" si="101"/>
        <v>18000</v>
      </c>
      <c r="I187" s="26">
        <f t="shared" si="101"/>
        <v>18000</v>
      </c>
      <c r="J187" s="26">
        <f t="shared" si="101"/>
        <v>12000</v>
      </c>
      <c r="K187" s="26">
        <f t="shared" si="101"/>
        <v>15000</v>
      </c>
      <c r="L187" s="26">
        <f t="shared" si="101"/>
        <v>17000</v>
      </c>
      <c r="M187" s="26">
        <f t="shared" si="101"/>
        <v>22000</v>
      </c>
      <c r="N187" s="26">
        <f t="shared" si="101"/>
        <v>23000</v>
      </c>
      <c r="O187" s="26">
        <f t="shared" si="101"/>
        <v>18000</v>
      </c>
      <c r="P187" s="26">
        <f t="shared" si="101"/>
        <v>25000</v>
      </c>
      <c r="Q187" s="28">
        <f>SUM(E187:P187)</f>
        <v>222000</v>
      </c>
      <c r="S187" s="126">
        <f>'内訳書(一括落札)'!Q481</f>
        <v>222000</v>
      </c>
      <c r="T187" s="125">
        <f t="shared" si="86"/>
        <v>0</v>
      </c>
    </row>
    <row r="188" spans="1:20" x14ac:dyDescent="0.15">
      <c r="A188" s="293" t="s">
        <v>5</v>
      </c>
      <c r="B188" s="294"/>
      <c r="C188" s="29" t="s">
        <v>6</v>
      </c>
      <c r="D188" s="57"/>
      <c r="E188" s="30">
        <f t="shared" ref="E188:G188" si="102">$D188*E183*(185-E184)/100</f>
        <v>0</v>
      </c>
      <c r="F188" s="30">
        <f t="shared" si="102"/>
        <v>0</v>
      </c>
      <c r="G188" s="30">
        <f t="shared" si="102"/>
        <v>0</v>
      </c>
      <c r="H188" s="30">
        <f>$D188*H183*(185-H184)/100</f>
        <v>0</v>
      </c>
      <c r="I188" s="30">
        <f t="shared" ref="I188:J188" si="103">$D188*I183*(185-I184)/100</f>
        <v>0</v>
      </c>
      <c r="J188" s="30">
        <f t="shared" si="103"/>
        <v>0</v>
      </c>
      <c r="K188" s="30">
        <f>$D188*K183*(185-K184)/100</f>
        <v>0</v>
      </c>
      <c r="L188" s="30">
        <f t="shared" ref="L188:P188" si="104">$D188*L183*(185-L184)/100</f>
        <v>0</v>
      </c>
      <c r="M188" s="30">
        <f t="shared" si="104"/>
        <v>0</v>
      </c>
      <c r="N188" s="30">
        <f t="shared" si="104"/>
        <v>0</v>
      </c>
      <c r="O188" s="30">
        <f t="shared" si="104"/>
        <v>0</v>
      </c>
      <c r="P188" s="30">
        <f t="shared" si="104"/>
        <v>0</v>
      </c>
      <c r="Q188" s="31" t="s">
        <v>34</v>
      </c>
      <c r="S188" s="126" t="str">
        <f>'内訳書(一括落札)'!Q482</f>
        <v>-</v>
      </c>
      <c r="T188" s="125" t="e">
        <f t="shared" si="86"/>
        <v>#VALUE!</v>
      </c>
    </row>
    <row r="189" spans="1:20" x14ac:dyDescent="0.15">
      <c r="A189" s="32" t="s">
        <v>7</v>
      </c>
      <c r="B189" s="22" t="s">
        <v>3</v>
      </c>
      <c r="C189" s="22" t="s">
        <v>6</v>
      </c>
      <c r="D189" s="58"/>
      <c r="E189" s="33">
        <f t="shared" ref="E189:J190" si="105">$D189*E185</f>
        <v>0</v>
      </c>
      <c r="F189" s="33">
        <f t="shared" si="105"/>
        <v>0</v>
      </c>
      <c r="G189" s="33">
        <f t="shared" si="105"/>
        <v>0</v>
      </c>
      <c r="H189" s="33">
        <f t="shared" si="105"/>
        <v>0</v>
      </c>
      <c r="I189" s="33">
        <f t="shared" si="105"/>
        <v>0</v>
      </c>
      <c r="J189" s="33">
        <f t="shared" si="105"/>
        <v>0</v>
      </c>
      <c r="K189" s="33">
        <f>$D189*K185</f>
        <v>0</v>
      </c>
      <c r="L189" s="33">
        <f t="shared" ref="L189:P190" si="106">$D189*L185</f>
        <v>0</v>
      </c>
      <c r="M189" s="33">
        <f t="shared" si="106"/>
        <v>0</v>
      </c>
      <c r="N189" s="33">
        <f t="shared" si="106"/>
        <v>0</v>
      </c>
      <c r="O189" s="33">
        <f t="shared" si="106"/>
        <v>0</v>
      </c>
      <c r="P189" s="33">
        <f t="shared" si="106"/>
        <v>0</v>
      </c>
      <c r="Q189" s="34" t="s">
        <v>34</v>
      </c>
      <c r="S189" s="126" t="str">
        <f>'内訳書(一括落札)'!Q483</f>
        <v>-</v>
      </c>
      <c r="T189" s="125" t="e">
        <f t="shared" si="86"/>
        <v>#VALUE!</v>
      </c>
    </row>
    <row r="190" spans="1:20" x14ac:dyDescent="0.15">
      <c r="A190" s="35"/>
      <c r="B190" s="22" t="s">
        <v>4</v>
      </c>
      <c r="C190" s="22" t="s">
        <v>6</v>
      </c>
      <c r="D190" s="58"/>
      <c r="E190" s="33">
        <f t="shared" si="105"/>
        <v>0</v>
      </c>
      <c r="F190" s="33">
        <f t="shared" si="105"/>
        <v>0</v>
      </c>
      <c r="G190" s="33">
        <f t="shared" si="105"/>
        <v>0</v>
      </c>
      <c r="H190" s="33">
        <f t="shared" si="105"/>
        <v>0</v>
      </c>
      <c r="I190" s="33">
        <f t="shared" si="105"/>
        <v>0</v>
      </c>
      <c r="J190" s="33">
        <f t="shared" si="105"/>
        <v>0</v>
      </c>
      <c r="K190" s="33">
        <f>$D190*K186</f>
        <v>0</v>
      </c>
      <c r="L190" s="33">
        <f t="shared" si="106"/>
        <v>0</v>
      </c>
      <c r="M190" s="33">
        <f t="shared" si="106"/>
        <v>0</v>
      </c>
      <c r="N190" s="33">
        <f t="shared" si="106"/>
        <v>0</v>
      </c>
      <c r="O190" s="33">
        <f t="shared" si="106"/>
        <v>0</v>
      </c>
      <c r="P190" s="33">
        <f t="shared" si="106"/>
        <v>0</v>
      </c>
      <c r="Q190" s="34" t="s">
        <v>34</v>
      </c>
      <c r="S190" s="126" t="str">
        <f>'内訳書(一括落札)'!Q484</f>
        <v>-</v>
      </c>
      <c r="T190" s="125" t="e">
        <f t="shared" si="86"/>
        <v>#VALUE!</v>
      </c>
    </row>
    <row r="191" spans="1:20" x14ac:dyDescent="0.15">
      <c r="A191" s="295" t="s">
        <v>18</v>
      </c>
      <c r="B191" s="296"/>
      <c r="C191" s="29" t="s">
        <v>6</v>
      </c>
      <c r="D191" s="36"/>
      <c r="E191" s="59">
        <f t="shared" ref="E191:P191" si="107">ROUNDDOWN(SUM(E188:E190),0)</f>
        <v>0</v>
      </c>
      <c r="F191" s="59">
        <f t="shared" si="107"/>
        <v>0</v>
      </c>
      <c r="G191" s="59">
        <f t="shared" si="107"/>
        <v>0</v>
      </c>
      <c r="H191" s="59">
        <f t="shared" si="107"/>
        <v>0</v>
      </c>
      <c r="I191" s="59">
        <f t="shared" si="107"/>
        <v>0</v>
      </c>
      <c r="J191" s="60">
        <f t="shared" si="107"/>
        <v>0</v>
      </c>
      <c r="K191" s="37">
        <f t="shared" si="107"/>
        <v>0</v>
      </c>
      <c r="L191" s="37">
        <f t="shared" si="107"/>
        <v>0</v>
      </c>
      <c r="M191" s="37">
        <f t="shared" si="107"/>
        <v>0</v>
      </c>
      <c r="N191" s="37">
        <f t="shared" si="107"/>
        <v>0</v>
      </c>
      <c r="O191" s="37">
        <f t="shared" si="107"/>
        <v>0</v>
      </c>
      <c r="P191" s="37">
        <f t="shared" si="107"/>
        <v>0</v>
      </c>
      <c r="Q191" s="39">
        <f>SUM(E191:P191)</f>
        <v>0</v>
      </c>
      <c r="S191" s="126">
        <f>'内訳書(一括落札)'!Q485</f>
        <v>0</v>
      </c>
      <c r="T191" s="125">
        <f t="shared" si="86"/>
        <v>0</v>
      </c>
    </row>
    <row r="192" spans="1:20" x14ac:dyDescent="0.15">
      <c r="A192" s="2"/>
      <c r="B192" s="2"/>
      <c r="C192" s="2"/>
      <c r="D192" s="2"/>
      <c r="E192" s="61"/>
      <c r="F192" s="61"/>
      <c r="G192" s="61"/>
      <c r="H192" s="61"/>
      <c r="I192" s="61"/>
      <c r="J192" s="61"/>
      <c r="K192" s="2"/>
      <c r="L192" s="2"/>
      <c r="M192" s="2"/>
      <c r="N192" s="2"/>
      <c r="O192" s="2"/>
      <c r="P192" s="305"/>
      <c r="Q192" s="305"/>
      <c r="S192" s="126">
        <f>'内訳書(一括落札)'!Q486</f>
        <v>0</v>
      </c>
      <c r="T192" s="125">
        <f t="shared" si="86"/>
        <v>0</v>
      </c>
    </row>
    <row r="193" spans="1:20" x14ac:dyDescent="0.15">
      <c r="A193" s="301" t="s">
        <v>74</v>
      </c>
      <c r="B193" s="302"/>
      <c r="C193" s="14" t="s">
        <v>2</v>
      </c>
      <c r="D193" s="14" t="s">
        <v>10</v>
      </c>
      <c r="E193" s="84" t="str">
        <f>'内訳書(一括落札)'!E487</f>
        <v>2021/10</v>
      </c>
      <c r="F193" s="84" t="str">
        <f>'内訳書(一括落札)'!F487</f>
        <v>2021/11</v>
      </c>
      <c r="G193" s="84" t="str">
        <f>'内訳書(一括落札)'!G487</f>
        <v>2021/12</v>
      </c>
      <c r="H193" s="84" t="str">
        <f>'内訳書(一括落札)'!H487</f>
        <v>2022/1</v>
      </c>
      <c r="I193" s="84" t="str">
        <f>'内訳書(一括落札)'!I487</f>
        <v>2022/2</v>
      </c>
      <c r="J193" s="84" t="str">
        <f>'内訳書(一括落札)'!J487</f>
        <v>2022/3</v>
      </c>
      <c r="K193" s="84" t="str">
        <f>'内訳書(一括落札)'!K487</f>
        <v>2022/4</v>
      </c>
      <c r="L193" s="84" t="str">
        <f>'内訳書(一括落札)'!L487</f>
        <v>2022/5</v>
      </c>
      <c r="M193" s="84" t="str">
        <f>'内訳書(一括落札)'!M487</f>
        <v>2022/6</v>
      </c>
      <c r="N193" s="84" t="str">
        <f>'内訳書(一括落札)'!N487</f>
        <v>2022/7</v>
      </c>
      <c r="O193" s="84" t="str">
        <f>'内訳書(一括落札)'!O487</f>
        <v>2022/8</v>
      </c>
      <c r="P193" s="84" t="str">
        <f>'内訳書(一括落札)'!P487</f>
        <v>2022/9</v>
      </c>
      <c r="Q193" s="15" t="s">
        <v>8</v>
      </c>
      <c r="S193" s="126" t="str">
        <f>'内訳書(一括落札)'!Q487</f>
        <v>年間合計</v>
      </c>
      <c r="T193" s="125" t="e">
        <f t="shared" si="86"/>
        <v>#VALUE!</v>
      </c>
    </row>
    <row r="194" spans="1:20" x14ac:dyDescent="0.15">
      <c r="A194" s="299" t="s">
        <v>32</v>
      </c>
      <c r="B194" s="300"/>
      <c r="C194" s="16" t="s">
        <v>33</v>
      </c>
      <c r="D194" s="17"/>
      <c r="E194" s="90">
        <f>'内訳書(一括落札)'!E488</f>
        <v>162</v>
      </c>
      <c r="F194" s="90">
        <f>'内訳書(一括落札)'!F488</f>
        <v>162</v>
      </c>
      <c r="G194" s="90">
        <f>'内訳書(一括落札)'!G488</f>
        <v>162</v>
      </c>
      <c r="H194" s="90">
        <f>'内訳書(一括落札)'!H488</f>
        <v>162</v>
      </c>
      <c r="I194" s="90">
        <f>'内訳書(一括落札)'!I488</f>
        <v>162</v>
      </c>
      <c r="J194" s="90">
        <f>'内訳書(一括落札)'!J488</f>
        <v>162</v>
      </c>
      <c r="K194" s="90">
        <f>'内訳書(一括落札)'!K488</f>
        <v>162</v>
      </c>
      <c r="L194" s="90">
        <f>'内訳書(一括落札)'!L488</f>
        <v>162</v>
      </c>
      <c r="M194" s="90">
        <f>'内訳書(一括落札)'!M488</f>
        <v>162</v>
      </c>
      <c r="N194" s="90">
        <f>'内訳書(一括落札)'!N488</f>
        <v>162</v>
      </c>
      <c r="O194" s="90">
        <f>'内訳書(一括落札)'!O488</f>
        <v>162</v>
      </c>
      <c r="P194" s="90">
        <f>'内訳書(一括落札)'!P488</f>
        <v>162</v>
      </c>
      <c r="Q194" s="18" t="s">
        <v>34</v>
      </c>
      <c r="S194" s="126" t="str">
        <f>'内訳書(一括落札)'!Q488</f>
        <v>-</v>
      </c>
      <c r="T194" s="125" t="e">
        <f t="shared" si="86"/>
        <v>#VALUE!</v>
      </c>
    </row>
    <row r="195" spans="1:20" x14ac:dyDescent="0.15">
      <c r="A195" s="287" t="s">
        <v>1</v>
      </c>
      <c r="B195" s="288"/>
      <c r="C195" s="19" t="s">
        <v>36</v>
      </c>
      <c r="D195" s="20"/>
      <c r="E195" s="91">
        <f>'内訳書(一括落札)'!E489</f>
        <v>100</v>
      </c>
      <c r="F195" s="91">
        <f>'内訳書(一括落札)'!F489</f>
        <v>100</v>
      </c>
      <c r="G195" s="91">
        <f>'内訳書(一括落札)'!G489</f>
        <v>100</v>
      </c>
      <c r="H195" s="91">
        <f>'内訳書(一括落札)'!H489</f>
        <v>100</v>
      </c>
      <c r="I195" s="91">
        <f>'内訳書(一括落札)'!I489</f>
        <v>100</v>
      </c>
      <c r="J195" s="92">
        <f>'内訳書(一括落札)'!J489</f>
        <v>100</v>
      </c>
      <c r="K195" s="91">
        <f>'内訳書(一括落札)'!K489</f>
        <v>100</v>
      </c>
      <c r="L195" s="91">
        <f>'内訳書(一括落札)'!L489</f>
        <v>100</v>
      </c>
      <c r="M195" s="91">
        <f>'内訳書(一括落札)'!M489</f>
        <v>100</v>
      </c>
      <c r="N195" s="91">
        <f>'内訳書(一括落札)'!N489</f>
        <v>100</v>
      </c>
      <c r="O195" s="91">
        <f>'内訳書(一括落札)'!O489</f>
        <v>100</v>
      </c>
      <c r="P195" s="91">
        <f>'内訳書(一括落札)'!P489</f>
        <v>100</v>
      </c>
      <c r="Q195" s="21" t="s">
        <v>34</v>
      </c>
      <c r="S195" s="126" t="str">
        <f>'内訳書(一括落札)'!Q489</f>
        <v>-</v>
      </c>
      <c r="T195" s="125" t="e">
        <f t="shared" si="86"/>
        <v>#VALUE!</v>
      </c>
    </row>
    <row r="196" spans="1:20" x14ac:dyDescent="0.15">
      <c r="A196" s="289" t="s">
        <v>38</v>
      </c>
      <c r="B196" s="22" t="s">
        <v>3</v>
      </c>
      <c r="C196" s="22" t="s">
        <v>40</v>
      </c>
      <c r="D196" s="23"/>
      <c r="E196" s="93">
        <f>'内訳書(一括落札)'!E490</f>
        <v>0</v>
      </c>
      <c r="F196" s="93">
        <f>'内訳書(一括落札)'!F490</f>
        <v>0</v>
      </c>
      <c r="G196" s="93">
        <f>'内訳書(一括落札)'!G490</f>
        <v>0</v>
      </c>
      <c r="H196" s="93">
        <f>'内訳書(一括落札)'!H490</f>
        <v>0</v>
      </c>
      <c r="I196" s="93">
        <f>'内訳書(一括落札)'!I490</f>
        <v>0</v>
      </c>
      <c r="J196" s="93">
        <f>'内訳書(一括落札)'!J490</f>
        <v>0</v>
      </c>
      <c r="K196" s="93">
        <f>'内訳書(一括落札)'!K490</f>
        <v>0</v>
      </c>
      <c r="L196" s="93">
        <f>'内訳書(一括落札)'!L490</f>
        <v>0</v>
      </c>
      <c r="M196" s="93">
        <f>'内訳書(一括落札)'!M490</f>
        <v>0</v>
      </c>
      <c r="N196" s="94">
        <f>'内訳書(一括落札)'!N490</f>
        <v>26000</v>
      </c>
      <c r="O196" s="94">
        <f>'内訳書(一括落札)'!O490</f>
        <v>22000</v>
      </c>
      <c r="P196" s="94">
        <f>'内訳書(一括落札)'!P490</f>
        <v>23000</v>
      </c>
      <c r="Q196" s="21">
        <f>SUM(E196:P196)</f>
        <v>71000</v>
      </c>
      <c r="S196" s="126">
        <f>'内訳書(一括落札)'!Q490</f>
        <v>71000</v>
      </c>
      <c r="T196" s="125">
        <f t="shared" si="86"/>
        <v>0</v>
      </c>
    </row>
    <row r="197" spans="1:20" x14ac:dyDescent="0.15">
      <c r="A197" s="291"/>
      <c r="B197" s="22" t="s">
        <v>4</v>
      </c>
      <c r="C197" s="22" t="s">
        <v>40</v>
      </c>
      <c r="D197" s="23"/>
      <c r="E197" s="94">
        <f>'内訳書(一括落札)'!E491</f>
        <v>21000</v>
      </c>
      <c r="F197" s="94">
        <f>'内訳書(一括落札)'!F491</f>
        <v>19000</v>
      </c>
      <c r="G197" s="94">
        <f>'内訳書(一括落札)'!G491</f>
        <v>19000</v>
      </c>
      <c r="H197" s="94">
        <f>'内訳書(一括落札)'!H491</f>
        <v>19000</v>
      </c>
      <c r="I197" s="94">
        <f>'内訳書(一括落札)'!I491</f>
        <v>19000</v>
      </c>
      <c r="J197" s="94">
        <f>'内訳書(一括落札)'!J491</f>
        <v>12000</v>
      </c>
      <c r="K197" s="94">
        <f>'内訳書(一括落札)'!K491</f>
        <v>16000</v>
      </c>
      <c r="L197" s="94">
        <f>'内訳書(一括落札)'!L491</f>
        <v>18000</v>
      </c>
      <c r="M197" s="94">
        <f>'内訳書(一括落札)'!M491</f>
        <v>24000</v>
      </c>
      <c r="N197" s="94">
        <f>'内訳書(一括落札)'!N491</f>
        <v>0</v>
      </c>
      <c r="O197" s="94">
        <f>'内訳書(一括落札)'!O491</f>
        <v>0</v>
      </c>
      <c r="P197" s="94">
        <f>'内訳書(一括落札)'!P491</f>
        <v>0</v>
      </c>
      <c r="Q197" s="21">
        <f>SUM(E197:P197)</f>
        <v>167000</v>
      </c>
      <c r="S197" s="126">
        <f>'内訳書(一括落札)'!Q491</f>
        <v>167000</v>
      </c>
      <c r="T197" s="125">
        <f t="shared" si="86"/>
        <v>0</v>
      </c>
    </row>
    <row r="198" spans="1:20" x14ac:dyDescent="0.15">
      <c r="A198" s="292"/>
      <c r="B198" s="24" t="s">
        <v>0</v>
      </c>
      <c r="C198" s="24" t="s">
        <v>40</v>
      </c>
      <c r="D198" s="25"/>
      <c r="E198" s="26">
        <f t="shared" ref="E198:P198" si="108">SUM(E196:E197)</f>
        <v>21000</v>
      </c>
      <c r="F198" s="26">
        <f t="shared" si="108"/>
        <v>19000</v>
      </c>
      <c r="G198" s="26">
        <f t="shared" si="108"/>
        <v>19000</v>
      </c>
      <c r="H198" s="26">
        <f t="shared" si="108"/>
        <v>19000</v>
      </c>
      <c r="I198" s="26">
        <f t="shared" si="108"/>
        <v>19000</v>
      </c>
      <c r="J198" s="26">
        <f t="shared" si="108"/>
        <v>12000</v>
      </c>
      <c r="K198" s="26">
        <f t="shared" si="108"/>
        <v>16000</v>
      </c>
      <c r="L198" s="26">
        <f t="shared" si="108"/>
        <v>18000</v>
      </c>
      <c r="M198" s="26">
        <f t="shared" si="108"/>
        <v>24000</v>
      </c>
      <c r="N198" s="26">
        <f t="shared" si="108"/>
        <v>26000</v>
      </c>
      <c r="O198" s="26">
        <f t="shared" si="108"/>
        <v>22000</v>
      </c>
      <c r="P198" s="26">
        <f t="shared" si="108"/>
        <v>23000</v>
      </c>
      <c r="Q198" s="28">
        <f>SUM(E198:P198)</f>
        <v>238000</v>
      </c>
      <c r="S198" s="126">
        <f>'内訳書(一括落札)'!Q492</f>
        <v>238000</v>
      </c>
      <c r="T198" s="125">
        <f t="shared" si="86"/>
        <v>0</v>
      </c>
    </row>
    <row r="199" spans="1:20" x14ac:dyDescent="0.15">
      <c r="A199" s="293" t="s">
        <v>5</v>
      </c>
      <c r="B199" s="294"/>
      <c r="C199" s="29" t="s">
        <v>6</v>
      </c>
      <c r="D199" s="57"/>
      <c r="E199" s="30">
        <f t="shared" ref="E199:G199" si="109">$D199*E194*(185-E195)/100</f>
        <v>0</v>
      </c>
      <c r="F199" s="30">
        <f t="shared" si="109"/>
        <v>0</v>
      </c>
      <c r="G199" s="30">
        <f t="shared" si="109"/>
        <v>0</v>
      </c>
      <c r="H199" s="30">
        <f>$D199*H194*(185-H195)/100</f>
        <v>0</v>
      </c>
      <c r="I199" s="30">
        <f t="shared" ref="I199:J199" si="110">$D199*I194*(185-I195)/100</f>
        <v>0</v>
      </c>
      <c r="J199" s="30">
        <f t="shared" si="110"/>
        <v>0</v>
      </c>
      <c r="K199" s="30">
        <f>$D199*K194*(185-K195)/100</f>
        <v>0</v>
      </c>
      <c r="L199" s="30">
        <f t="shared" ref="L199:P199" si="111">$D199*L194*(185-L195)/100</f>
        <v>0</v>
      </c>
      <c r="M199" s="30">
        <f t="shared" si="111"/>
        <v>0</v>
      </c>
      <c r="N199" s="30">
        <f t="shared" si="111"/>
        <v>0</v>
      </c>
      <c r="O199" s="30">
        <f t="shared" si="111"/>
        <v>0</v>
      </c>
      <c r="P199" s="30">
        <f t="shared" si="111"/>
        <v>0</v>
      </c>
      <c r="Q199" s="31" t="s">
        <v>34</v>
      </c>
      <c r="S199" s="126" t="str">
        <f>'内訳書(一括落札)'!Q493</f>
        <v>-</v>
      </c>
      <c r="T199" s="125" t="e">
        <f t="shared" si="86"/>
        <v>#VALUE!</v>
      </c>
    </row>
    <row r="200" spans="1:20" x14ac:dyDescent="0.15">
      <c r="A200" s="32" t="s">
        <v>7</v>
      </c>
      <c r="B200" s="22" t="s">
        <v>3</v>
      </c>
      <c r="C200" s="22" t="s">
        <v>6</v>
      </c>
      <c r="D200" s="58"/>
      <c r="E200" s="33">
        <f t="shared" ref="E200:J201" si="112">$D200*E196</f>
        <v>0</v>
      </c>
      <c r="F200" s="33">
        <f t="shared" si="112"/>
        <v>0</v>
      </c>
      <c r="G200" s="33">
        <f t="shared" si="112"/>
        <v>0</v>
      </c>
      <c r="H200" s="33">
        <f t="shared" si="112"/>
        <v>0</v>
      </c>
      <c r="I200" s="33">
        <f t="shared" si="112"/>
        <v>0</v>
      </c>
      <c r="J200" s="33">
        <f t="shared" si="112"/>
        <v>0</v>
      </c>
      <c r="K200" s="33">
        <f>$D200*K196</f>
        <v>0</v>
      </c>
      <c r="L200" s="33">
        <f t="shared" ref="L200:P201" si="113">$D200*L196</f>
        <v>0</v>
      </c>
      <c r="M200" s="33">
        <f t="shared" si="113"/>
        <v>0</v>
      </c>
      <c r="N200" s="33">
        <f t="shared" si="113"/>
        <v>0</v>
      </c>
      <c r="O200" s="33">
        <f t="shared" si="113"/>
        <v>0</v>
      </c>
      <c r="P200" s="33">
        <f t="shared" si="113"/>
        <v>0</v>
      </c>
      <c r="Q200" s="34" t="s">
        <v>34</v>
      </c>
      <c r="S200" s="126" t="str">
        <f>'内訳書(一括落札)'!Q494</f>
        <v>-</v>
      </c>
      <c r="T200" s="125" t="e">
        <f t="shared" si="86"/>
        <v>#VALUE!</v>
      </c>
    </row>
    <row r="201" spans="1:20" x14ac:dyDescent="0.15">
      <c r="A201" s="35"/>
      <c r="B201" s="22" t="s">
        <v>4</v>
      </c>
      <c r="C201" s="22" t="s">
        <v>6</v>
      </c>
      <c r="D201" s="58"/>
      <c r="E201" s="33">
        <f t="shared" si="112"/>
        <v>0</v>
      </c>
      <c r="F201" s="33">
        <f t="shared" si="112"/>
        <v>0</v>
      </c>
      <c r="G201" s="33">
        <f t="shared" si="112"/>
        <v>0</v>
      </c>
      <c r="H201" s="33">
        <f t="shared" si="112"/>
        <v>0</v>
      </c>
      <c r="I201" s="33">
        <f t="shared" si="112"/>
        <v>0</v>
      </c>
      <c r="J201" s="33">
        <f t="shared" si="112"/>
        <v>0</v>
      </c>
      <c r="K201" s="33">
        <f>$D201*K197</f>
        <v>0</v>
      </c>
      <c r="L201" s="33">
        <f t="shared" si="113"/>
        <v>0</v>
      </c>
      <c r="M201" s="33">
        <f t="shared" si="113"/>
        <v>0</v>
      </c>
      <c r="N201" s="33">
        <f t="shared" si="113"/>
        <v>0</v>
      </c>
      <c r="O201" s="33">
        <f t="shared" si="113"/>
        <v>0</v>
      </c>
      <c r="P201" s="33">
        <f t="shared" si="113"/>
        <v>0</v>
      </c>
      <c r="Q201" s="34" t="s">
        <v>34</v>
      </c>
      <c r="S201" s="126" t="str">
        <f>'内訳書(一括落札)'!Q495</f>
        <v>-</v>
      </c>
      <c r="T201" s="125" t="e">
        <f t="shared" si="86"/>
        <v>#VALUE!</v>
      </c>
    </row>
    <row r="202" spans="1:20" x14ac:dyDescent="0.15">
      <c r="A202" s="295" t="s">
        <v>18</v>
      </c>
      <c r="B202" s="296"/>
      <c r="C202" s="29" t="s">
        <v>6</v>
      </c>
      <c r="D202" s="36"/>
      <c r="E202" s="59">
        <f t="shared" ref="E202:P202" si="114">ROUNDDOWN(SUM(E199:E201),0)</f>
        <v>0</v>
      </c>
      <c r="F202" s="59">
        <f t="shared" si="114"/>
        <v>0</v>
      </c>
      <c r="G202" s="59">
        <f t="shared" si="114"/>
        <v>0</v>
      </c>
      <c r="H202" s="59">
        <f t="shared" si="114"/>
        <v>0</v>
      </c>
      <c r="I202" s="59">
        <f t="shared" si="114"/>
        <v>0</v>
      </c>
      <c r="J202" s="60">
        <f t="shared" si="114"/>
        <v>0</v>
      </c>
      <c r="K202" s="37">
        <f t="shared" si="114"/>
        <v>0</v>
      </c>
      <c r="L202" s="37">
        <f t="shared" si="114"/>
        <v>0</v>
      </c>
      <c r="M202" s="37">
        <f t="shared" si="114"/>
        <v>0</v>
      </c>
      <c r="N202" s="37">
        <f t="shared" si="114"/>
        <v>0</v>
      </c>
      <c r="O202" s="37">
        <f t="shared" si="114"/>
        <v>0</v>
      </c>
      <c r="P202" s="37">
        <f t="shared" si="114"/>
        <v>0</v>
      </c>
      <c r="Q202" s="39">
        <f>SUM(E202:P202)</f>
        <v>0</v>
      </c>
      <c r="S202" s="126">
        <f>'内訳書(一括落札)'!Q496</f>
        <v>0</v>
      </c>
      <c r="T202" s="125">
        <f t="shared" si="86"/>
        <v>0</v>
      </c>
    </row>
    <row r="203" spans="1:20" x14ac:dyDescent="0.15">
      <c r="A203" s="2"/>
      <c r="B203" s="2"/>
      <c r="C203" s="2"/>
      <c r="D203" s="2"/>
      <c r="E203" s="61"/>
      <c r="F203" s="61"/>
      <c r="G203" s="61"/>
      <c r="H203" s="61"/>
      <c r="I203" s="61"/>
      <c r="J203" s="61"/>
      <c r="K203" s="2"/>
      <c r="L203" s="2"/>
      <c r="M203" s="2"/>
      <c r="N203" s="2"/>
      <c r="O203" s="2"/>
      <c r="P203" s="2"/>
      <c r="Q203" s="2"/>
      <c r="S203" s="126">
        <f>'内訳書(一括落札)'!Q497</f>
        <v>0</v>
      </c>
      <c r="T203" s="125">
        <f t="shared" si="86"/>
        <v>0</v>
      </c>
    </row>
    <row r="204" spans="1:20" x14ac:dyDescent="0.15">
      <c r="A204" s="301" t="s">
        <v>75</v>
      </c>
      <c r="B204" s="302"/>
      <c r="C204" s="14" t="s">
        <v>2</v>
      </c>
      <c r="D204" s="14" t="s">
        <v>10</v>
      </c>
      <c r="E204" s="84" t="str">
        <f>'内訳書(一括落札)'!E498</f>
        <v>2021/10</v>
      </c>
      <c r="F204" s="84" t="str">
        <f>'内訳書(一括落札)'!F498</f>
        <v>2021/11</v>
      </c>
      <c r="G204" s="84" t="str">
        <f>'内訳書(一括落札)'!G498</f>
        <v>2021/12</v>
      </c>
      <c r="H204" s="84" t="str">
        <f>'内訳書(一括落札)'!H498</f>
        <v>2022/1</v>
      </c>
      <c r="I204" s="84" t="str">
        <f>'内訳書(一括落札)'!I498</f>
        <v>2022/2</v>
      </c>
      <c r="J204" s="84" t="str">
        <f>'内訳書(一括落札)'!J498</f>
        <v>2022/3</v>
      </c>
      <c r="K204" s="84" t="str">
        <f>'内訳書(一括落札)'!K498</f>
        <v>2022/4</v>
      </c>
      <c r="L204" s="84" t="str">
        <f>'内訳書(一括落札)'!L498</f>
        <v>2022/5</v>
      </c>
      <c r="M204" s="84" t="str">
        <f>'内訳書(一括落札)'!M498</f>
        <v>2022/6</v>
      </c>
      <c r="N204" s="84" t="str">
        <f>'内訳書(一括落札)'!N498</f>
        <v>2022/7</v>
      </c>
      <c r="O204" s="84" t="str">
        <f>'内訳書(一括落札)'!O498</f>
        <v>2022/8</v>
      </c>
      <c r="P204" s="84" t="str">
        <f>'内訳書(一括落札)'!P498</f>
        <v>2022/9</v>
      </c>
      <c r="Q204" s="15" t="s">
        <v>8</v>
      </c>
      <c r="S204" s="126" t="str">
        <f>'内訳書(一括落札)'!Q498</f>
        <v>年間合計</v>
      </c>
      <c r="T204" s="125" t="e">
        <f t="shared" si="86"/>
        <v>#VALUE!</v>
      </c>
    </row>
    <row r="205" spans="1:20" x14ac:dyDescent="0.15">
      <c r="A205" s="299" t="s">
        <v>32</v>
      </c>
      <c r="B205" s="300"/>
      <c r="C205" s="16" t="s">
        <v>33</v>
      </c>
      <c r="D205" s="17"/>
      <c r="E205" s="90">
        <f>'内訳書(一括落札)'!E499</f>
        <v>93</v>
      </c>
      <c r="F205" s="90">
        <f>'内訳書(一括落札)'!F499</f>
        <v>93</v>
      </c>
      <c r="G205" s="90">
        <f>'内訳書(一括落札)'!G499</f>
        <v>93</v>
      </c>
      <c r="H205" s="90">
        <f>'内訳書(一括落札)'!H499</f>
        <v>93</v>
      </c>
      <c r="I205" s="90">
        <f>'内訳書(一括落札)'!I499</f>
        <v>93</v>
      </c>
      <c r="J205" s="90">
        <f>'内訳書(一括落札)'!J499</f>
        <v>93</v>
      </c>
      <c r="K205" s="90">
        <f>'内訳書(一括落札)'!K499</f>
        <v>93</v>
      </c>
      <c r="L205" s="90">
        <f>'内訳書(一括落札)'!L499</f>
        <v>93</v>
      </c>
      <c r="M205" s="90">
        <f>'内訳書(一括落札)'!M499</f>
        <v>93</v>
      </c>
      <c r="N205" s="90">
        <f>'内訳書(一括落札)'!N499</f>
        <v>93</v>
      </c>
      <c r="O205" s="90">
        <f>'内訳書(一括落札)'!O499</f>
        <v>93</v>
      </c>
      <c r="P205" s="90">
        <f>'内訳書(一括落札)'!P499</f>
        <v>93</v>
      </c>
      <c r="Q205" s="18" t="s">
        <v>34</v>
      </c>
      <c r="S205" s="126" t="str">
        <f>'内訳書(一括落札)'!Q499</f>
        <v>-</v>
      </c>
      <c r="T205" s="125" t="e">
        <f t="shared" si="86"/>
        <v>#VALUE!</v>
      </c>
    </row>
    <row r="206" spans="1:20" x14ac:dyDescent="0.15">
      <c r="A206" s="287" t="s">
        <v>1</v>
      </c>
      <c r="B206" s="288"/>
      <c r="C206" s="19" t="s">
        <v>36</v>
      </c>
      <c r="D206" s="20"/>
      <c r="E206" s="91">
        <f>'内訳書(一括落札)'!E500</f>
        <v>100</v>
      </c>
      <c r="F206" s="91">
        <f>'内訳書(一括落札)'!F500</f>
        <v>100</v>
      </c>
      <c r="G206" s="91">
        <f>'内訳書(一括落札)'!G500</f>
        <v>100</v>
      </c>
      <c r="H206" s="91">
        <f>'内訳書(一括落札)'!H500</f>
        <v>100</v>
      </c>
      <c r="I206" s="91">
        <f>'内訳書(一括落札)'!I500</f>
        <v>100</v>
      </c>
      <c r="J206" s="92">
        <f>'内訳書(一括落札)'!J500</f>
        <v>100</v>
      </c>
      <c r="K206" s="91">
        <f>'内訳書(一括落札)'!K500</f>
        <v>100</v>
      </c>
      <c r="L206" s="91">
        <f>'内訳書(一括落札)'!L500</f>
        <v>100</v>
      </c>
      <c r="M206" s="91">
        <f>'内訳書(一括落札)'!M500</f>
        <v>100</v>
      </c>
      <c r="N206" s="91">
        <f>'内訳書(一括落札)'!N500</f>
        <v>100</v>
      </c>
      <c r="O206" s="91">
        <f>'内訳書(一括落札)'!O500</f>
        <v>100</v>
      </c>
      <c r="P206" s="91">
        <f>'内訳書(一括落札)'!P500</f>
        <v>100</v>
      </c>
      <c r="Q206" s="21" t="s">
        <v>34</v>
      </c>
      <c r="S206" s="126" t="str">
        <f>'内訳書(一括落札)'!Q500</f>
        <v>-</v>
      </c>
      <c r="T206" s="125" t="e">
        <f t="shared" si="86"/>
        <v>#VALUE!</v>
      </c>
    </row>
    <row r="207" spans="1:20" x14ac:dyDescent="0.15">
      <c r="A207" s="289" t="s">
        <v>38</v>
      </c>
      <c r="B207" s="22" t="s">
        <v>3</v>
      </c>
      <c r="C207" s="22" t="s">
        <v>40</v>
      </c>
      <c r="D207" s="23"/>
      <c r="E207" s="93">
        <f>'内訳書(一括落札)'!E501</f>
        <v>0</v>
      </c>
      <c r="F207" s="93">
        <f>'内訳書(一括落札)'!F501</f>
        <v>0</v>
      </c>
      <c r="G207" s="93">
        <f>'内訳書(一括落札)'!G501</f>
        <v>0</v>
      </c>
      <c r="H207" s="93">
        <f>'内訳書(一括落札)'!H501</f>
        <v>0</v>
      </c>
      <c r="I207" s="93">
        <f>'内訳書(一括落札)'!I501</f>
        <v>0</v>
      </c>
      <c r="J207" s="93">
        <f>'内訳書(一括落札)'!J501</f>
        <v>0</v>
      </c>
      <c r="K207" s="93">
        <f>'内訳書(一括落札)'!K501</f>
        <v>0</v>
      </c>
      <c r="L207" s="93">
        <f>'内訳書(一括落札)'!L501</f>
        <v>0</v>
      </c>
      <c r="M207" s="93">
        <f>'内訳書(一括落札)'!M501</f>
        <v>0</v>
      </c>
      <c r="N207" s="94">
        <f>'内訳書(一括落札)'!N501</f>
        <v>16000</v>
      </c>
      <c r="O207" s="94">
        <f>'内訳書(一括落札)'!O501</f>
        <v>15000</v>
      </c>
      <c r="P207" s="94">
        <f>'内訳書(一括落札)'!P501</f>
        <v>13000</v>
      </c>
      <c r="Q207" s="21">
        <f>SUM(E207:P207)</f>
        <v>44000</v>
      </c>
      <c r="S207" s="126">
        <f>'内訳書(一括落札)'!Q501</f>
        <v>44000</v>
      </c>
      <c r="T207" s="125">
        <f t="shared" si="86"/>
        <v>0</v>
      </c>
    </row>
    <row r="208" spans="1:20" x14ac:dyDescent="0.15">
      <c r="A208" s="291"/>
      <c r="B208" s="22" t="s">
        <v>4</v>
      </c>
      <c r="C208" s="22" t="s">
        <v>40</v>
      </c>
      <c r="D208" s="23"/>
      <c r="E208" s="94">
        <f>'内訳書(一括落札)'!E502</f>
        <v>11000</v>
      </c>
      <c r="F208" s="94">
        <f>'内訳書(一括落札)'!F502</f>
        <v>10000</v>
      </c>
      <c r="G208" s="94">
        <f>'内訳書(一括落札)'!G502</f>
        <v>12000</v>
      </c>
      <c r="H208" s="94">
        <f>'内訳書(一括落札)'!H502</f>
        <v>13000</v>
      </c>
      <c r="I208" s="94">
        <f>'内訳書(一括落札)'!I502</f>
        <v>12000</v>
      </c>
      <c r="J208" s="94">
        <f>'内訳書(一括落札)'!J502</f>
        <v>11000</v>
      </c>
      <c r="K208" s="94">
        <f>'内訳書(一括落札)'!K502</f>
        <v>10000</v>
      </c>
      <c r="L208" s="94">
        <f>'内訳書(一括落札)'!L502</f>
        <v>10000</v>
      </c>
      <c r="M208" s="94">
        <f>'内訳書(一括落札)'!M502</f>
        <v>14000</v>
      </c>
      <c r="N208" s="94">
        <f>'内訳書(一括落札)'!N502</f>
        <v>0</v>
      </c>
      <c r="O208" s="94">
        <f>'内訳書(一括落札)'!O502</f>
        <v>0</v>
      </c>
      <c r="P208" s="94">
        <f>'内訳書(一括落札)'!P502</f>
        <v>0</v>
      </c>
      <c r="Q208" s="21">
        <f>SUM(E208:P208)</f>
        <v>103000</v>
      </c>
      <c r="S208" s="126">
        <f>'内訳書(一括落札)'!Q502</f>
        <v>103000</v>
      </c>
      <c r="T208" s="125">
        <f t="shared" si="86"/>
        <v>0</v>
      </c>
    </row>
    <row r="209" spans="1:20" x14ac:dyDescent="0.15">
      <c r="A209" s="292"/>
      <c r="B209" s="24" t="s">
        <v>0</v>
      </c>
      <c r="C209" s="24" t="s">
        <v>40</v>
      </c>
      <c r="D209" s="25"/>
      <c r="E209" s="26">
        <f t="shared" ref="E209:P209" si="115">SUM(E207:E208)</f>
        <v>11000</v>
      </c>
      <c r="F209" s="26">
        <f t="shared" si="115"/>
        <v>10000</v>
      </c>
      <c r="G209" s="26">
        <f t="shared" si="115"/>
        <v>12000</v>
      </c>
      <c r="H209" s="26">
        <f t="shared" si="115"/>
        <v>13000</v>
      </c>
      <c r="I209" s="26">
        <f t="shared" si="115"/>
        <v>12000</v>
      </c>
      <c r="J209" s="26">
        <f t="shared" si="115"/>
        <v>11000</v>
      </c>
      <c r="K209" s="26">
        <f t="shared" si="115"/>
        <v>10000</v>
      </c>
      <c r="L209" s="26">
        <f t="shared" si="115"/>
        <v>10000</v>
      </c>
      <c r="M209" s="26">
        <f t="shared" si="115"/>
        <v>14000</v>
      </c>
      <c r="N209" s="26">
        <f t="shared" si="115"/>
        <v>16000</v>
      </c>
      <c r="O209" s="26">
        <f t="shared" si="115"/>
        <v>15000</v>
      </c>
      <c r="P209" s="26">
        <f t="shared" si="115"/>
        <v>13000</v>
      </c>
      <c r="Q209" s="28">
        <f>SUM(E209:P209)</f>
        <v>147000</v>
      </c>
      <c r="S209" s="126">
        <f>'内訳書(一括落札)'!Q503</f>
        <v>147000</v>
      </c>
      <c r="T209" s="125">
        <f t="shared" si="86"/>
        <v>0</v>
      </c>
    </row>
    <row r="210" spans="1:20" x14ac:dyDescent="0.15">
      <c r="A210" s="293" t="s">
        <v>5</v>
      </c>
      <c r="B210" s="294"/>
      <c r="C210" s="29" t="s">
        <v>6</v>
      </c>
      <c r="D210" s="57"/>
      <c r="E210" s="30">
        <f t="shared" ref="E210:G210" si="116">$D210*E205*(185-E206)/100</f>
        <v>0</v>
      </c>
      <c r="F210" s="30">
        <f t="shared" si="116"/>
        <v>0</v>
      </c>
      <c r="G210" s="30">
        <f t="shared" si="116"/>
        <v>0</v>
      </c>
      <c r="H210" s="30">
        <f>$D210*H205*(185-H206)/100</f>
        <v>0</v>
      </c>
      <c r="I210" s="30">
        <f t="shared" ref="I210:J210" si="117">$D210*I205*(185-I206)/100</f>
        <v>0</v>
      </c>
      <c r="J210" s="30">
        <f t="shared" si="117"/>
        <v>0</v>
      </c>
      <c r="K210" s="30">
        <f>$D210*K205*(185-K206)/100</f>
        <v>0</v>
      </c>
      <c r="L210" s="30">
        <f t="shared" ref="L210:P210" si="118">$D210*L205*(185-L206)/100</f>
        <v>0</v>
      </c>
      <c r="M210" s="30">
        <f t="shared" si="118"/>
        <v>0</v>
      </c>
      <c r="N210" s="30">
        <f t="shared" si="118"/>
        <v>0</v>
      </c>
      <c r="O210" s="30">
        <f t="shared" si="118"/>
        <v>0</v>
      </c>
      <c r="P210" s="30">
        <f t="shared" si="118"/>
        <v>0</v>
      </c>
      <c r="Q210" s="31" t="s">
        <v>34</v>
      </c>
      <c r="S210" s="126" t="str">
        <f>'内訳書(一括落札)'!Q504</f>
        <v>-</v>
      </c>
      <c r="T210" s="125" t="e">
        <f t="shared" si="86"/>
        <v>#VALUE!</v>
      </c>
    </row>
    <row r="211" spans="1:20" x14ac:dyDescent="0.15">
      <c r="A211" s="32" t="s">
        <v>7</v>
      </c>
      <c r="B211" s="22" t="s">
        <v>3</v>
      </c>
      <c r="C211" s="22" t="s">
        <v>6</v>
      </c>
      <c r="D211" s="58"/>
      <c r="E211" s="33">
        <f t="shared" ref="E211:J212" si="119">$D211*E207</f>
        <v>0</v>
      </c>
      <c r="F211" s="33">
        <f t="shared" si="119"/>
        <v>0</v>
      </c>
      <c r="G211" s="33">
        <f t="shared" si="119"/>
        <v>0</v>
      </c>
      <c r="H211" s="33">
        <f t="shared" si="119"/>
        <v>0</v>
      </c>
      <c r="I211" s="33">
        <f t="shared" si="119"/>
        <v>0</v>
      </c>
      <c r="J211" s="33">
        <f t="shared" si="119"/>
        <v>0</v>
      </c>
      <c r="K211" s="33">
        <f>$D211*K207</f>
        <v>0</v>
      </c>
      <c r="L211" s="33">
        <f t="shared" ref="L211:P212" si="120">$D211*L207</f>
        <v>0</v>
      </c>
      <c r="M211" s="33">
        <f t="shared" si="120"/>
        <v>0</v>
      </c>
      <c r="N211" s="33">
        <f t="shared" si="120"/>
        <v>0</v>
      </c>
      <c r="O211" s="33">
        <f t="shared" si="120"/>
        <v>0</v>
      </c>
      <c r="P211" s="33">
        <f t="shared" si="120"/>
        <v>0</v>
      </c>
      <c r="Q211" s="34" t="s">
        <v>34</v>
      </c>
      <c r="S211" s="126" t="str">
        <f>'内訳書(一括落札)'!Q505</f>
        <v>-</v>
      </c>
      <c r="T211" s="125" t="e">
        <f t="shared" si="86"/>
        <v>#VALUE!</v>
      </c>
    </row>
    <row r="212" spans="1:20" x14ac:dyDescent="0.15">
      <c r="A212" s="35"/>
      <c r="B212" s="22" t="s">
        <v>4</v>
      </c>
      <c r="C212" s="22" t="s">
        <v>6</v>
      </c>
      <c r="D212" s="58"/>
      <c r="E212" s="33">
        <f t="shared" si="119"/>
        <v>0</v>
      </c>
      <c r="F212" s="33">
        <f t="shared" si="119"/>
        <v>0</v>
      </c>
      <c r="G212" s="33">
        <f t="shared" si="119"/>
        <v>0</v>
      </c>
      <c r="H212" s="33">
        <f t="shared" si="119"/>
        <v>0</v>
      </c>
      <c r="I212" s="33">
        <f t="shared" si="119"/>
        <v>0</v>
      </c>
      <c r="J212" s="33">
        <f t="shared" si="119"/>
        <v>0</v>
      </c>
      <c r="K212" s="33">
        <f>$D212*K208</f>
        <v>0</v>
      </c>
      <c r="L212" s="33">
        <f t="shared" si="120"/>
        <v>0</v>
      </c>
      <c r="M212" s="33">
        <f t="shared" si="120"/>
        <v>0</v>
      </c>
      <c r="N212" s="33">
        <f t="shared" si="120"/>
        <v>0</v>
      </c>
      <c r="O212" s="33">
        <f t="shared" si="120"/>
        <v>0</v>
      </c>
      <c r="P212" s="33">
        <f t="shared" si="120"/>
        <v>0</v>
      </c>
      <c r="Q212" s="34" t="s">
        <v>34</v>
      </c>
      <c r="S212" s="126" t="str">
        <f>'内訳書(一括落札)'!Q506</f>
        <v>-</v>
      </c>
      <c r="T212" s="125" t="e">
        <f t="shared" si="86"/>
        <v>#VALUE!</v>
      </c>
    </row>
    <row r="213" spans="1:20" x14ac:dyDescent="0.15">
      <c r="A213" s="295" t="s">
        <v>18</v>
      </c>
      <c r="B213" s="296"/>
      <c r="C213" s="29" t="s">
        <v>6</v>
      </c>
      <c r="D213" s="36"/>
      <c r="E213" s="59">
        <f t="shared" ref="E213:P213" si="121">ROUNDDOWN(SUM(E210:E212),0)</f>
        <v>0</v>
      </c>
      <c r="F213" s="59">
        <f t="shared" si="121"/>
        <v>0</v>
      </c>
      <c r="G213" s="59">
        <f t="shared" si="121"/>
        <v>0</v>
      </c>
      <c r="H213" s="59">
        <f t="shared" si="121"/>
        <v>0</v>
      </c>
      <c r="I213" s="59">
        <f t="shared" si="121"/>
        <v>0</v>
      </c>
      <c r="J213" s="60">
        <f t="shared" si="121"/>
        <v>0</v>
      </c>
      <c r="K213" s="37">
        <f t="shared" si="121"/>
        <v>0</v>
      </c>
      <c r="L213" s="37">
        <f t="shared" si="121"/>
        <v>0</v>
      </c>
      <c r="M213" s="37">
        <f t="shared" si="121"/>
        <v>0</v>
      </c>
      <c r="N213" s="37">
        <f t="shared" si="121"/>
        <v>0</v>
      </c>
      <c r="O213" s="37">
        <f t="shared" si="121"/>
        <v>0</v>
      </c>
      <c r="P213" s="37">
        <f t="shared" si="121"/>
        <v>0</v>
      </c>
      <c r="Q213" s="39">
        <f>SUM(E213:P213)</f>
        <v>0</v>
      </c>
      <c r="S213" s="126">
        <f>'内訳書(一括落札)'!Q507</f>
        <v>0</v>
      </c>
      <c r="T213" s="125">
        <f t="shared" si="86"/>
        <v>0</v>
      </c>
    </row>
    <row r="214" spans="1:20" x14ac:dyDescent="0.15">
      <c r="A214" s="2"/>
      <c r="B214" s="2"/>
      <c r="C214" s="2"/>
      <c r="D214" s="2"/>
      <c r="E214" s="61"/>
      <c r="F214" s="61"/>
      <c r="G214" s="61"/>
      <c r="H214" s="61"/>
      <c r="I214" s="61"/>
      <c r="J214" s="61"/>
      <c r="K214" s="2"/>
      <c r="L214" s="2"/>
      <c r="M214" s="2"/>
      <c r="N214" s="2"/>
      <c r="O214" s="2"/>
      <c r="P214" s="2"/>
      <c r="Q214" s="2"/>
      <c r="S214" s="126">
        <f>'内訳書(一括落札)'!Q508</f>
        <v>0</v>
      </c>
      <c r="T214" s="125">
        <f t="shared" si="86"/>
        <v>0</v>
      </c>
    </row>
    <row r="215" spans="1:20" x14ac:dyDescent="0.15">
      <c r="A215" s="301" t="s">
        <v>76</v>
      </c>
      <c r="B215" s="302"/>
      <c r="C215" s="14" t="s">
        <v>2</v>
      </c>
      <c r="D215" s="14" t="s">
        <v>10</v>
      </c>
      <c r="E215" s="84" t="str">
        <f>'内訳書(一括落札)'!E509</f>
        <v>2021/10</v>
      </c>
      <c r="F215" s="84" t="str">
        <f>'内訳書(一括落札)'!F509</f>
        <v>2021/11</v>
      </c>
      <c r="G215" s="84" t="str">
        <f>'内訳書(一括落札)'!G509</f>
        <v>2021/12</v>
      </c>
      <c r="H215" s="84" t="str">
        <f>'内訳書(一括落札)'!H509</f>
        <v>2022/1</v>
      </c>
      <c r="I215" s="84" t="str">
        <f>'内訳書(一括落札)'!I509</f>
        <v>2022/2</v>
      </c>
      <c r="J215" s="84" t="str">
        <f>'内訳書(一括落札)'!J509</f>
        <v>2022/3</v>
      </c>
      <c r="K215" s="84" t="str">
        <f>'内訳書(一括落札)'!K509</f>
        <v>2022/4</v>
      </c>
      <c r="L215" s="84" t="str">
        <f>'内訳書(一括落札)'!L509</f>
        <v>2022/5</v>
      </c>
      <c r="M215" s="84" t="str">
        <f>'内訳書(一括落札)'!M509</f>
        <v>2022/6</v>
      </c>
      <c r="N215" s="84" t="str">
        <f>'内訳書(一括落札)'!N509</f>
        <v>2022/7</v>
      </c>
      <c r="O215" s="84" t="str">
        <f>'内訳書(一括落札)'!O509</f>
        <v>2022/8</v>
      </c>
      <c r="P215" s="84" t="str">
        <f>'内訳書(一括落札)'!P509</f>
        <v>2022/9</v>
      </c>
      <c r="Q215" s="15" t="s">
        <v>8</v>
      </c>
      <c r="S215" s="126" t="str">
        <f>'内訳書(一括落札)'!Q509</f>
        <v>年間合計</v>
      </c>
      <c r="T215" s="125" t="e">
        <f t="shared" si="86"/>
        <v>#VALUE!</v>
      </c>
    </row>
    <row r="216" spans="1:20" x14ac:dyDescent="0.15">
      <c r="A216" s="299" t="s">
        <v>32</v>
      </c>
      <c r="B216" s="300"/>
      <c r="C216" s="16" t="s">
        <v>33</v>
      </c>
      <c r="D216" s="17"/>
      <c r="E216" s="90">
        <f>'内訳書(一括落札)'!E510</f>
        <v>101</v>
      </c>
      <c r="F216" s="90">
        <f>'内訳書(一括落札)'!F510</f>
        <v>101</v>
      </c>
      <c r="G216" s="90">
        <f>'内訳書(一括落札)'!G510</f>
        <v>101</v>
      </c>
      <c r="H216" s="90">
        <f>'内訳書(一括落札)'!H510</f>
        <v>101</v>
      </c>
      <c r="I216" s="90">
        <f>'内訳書(一括落札)'!I510</f>
        <v>101</v>
      </c>
      <c r="J216" s="90">
        <f>'内訳書(一括落札)'!J510</f>
        <v>101</v>
      </c>
      <c r="K216" s="90">
        <f>'内訳書(一括落札)'!K510</f>
        <v>101</v>
      </c>
      <c r="L216" s="90">
        <f>'内訳書(一括落札)'!L510</f>
        <v>101</v>
      </c>
      <c r="M216" s="90">
        <f>'内訳書(一括落札)'!M510</f>
        <v>101</v>
      </c>
      <c r="N216" s="90">
        <f>'内訳書(一括落札)'!N510</f>
        <v>101</v>
      </c>
      <c r="O216" s="90">
        <f>'内訳書(一括落札)'!O510</f>
        <v>101</v>
      </c>
      <c r="P216" s="90">
        <f>'内訳書(一括落札)'!P510</f>
        <v>101</v>
      </c>
      <c r="Q216" s="18" t="s">
        <v>34</v>
      </c>
      <c r="S216" s="126" t="str">
        <f>'内訳書(一括落札)'!Q510</f>
        <v>-</v>
      </c>
      <c r="T216" s="125" t="e">
        <f t="shared" si="86"/>
        <v>#VALUE!</v>
      </c>
    </row>
    <row r="217" spans="1:20" x14ac:dyDescent="0.15">
      <c r="A217" s="287" t="s">
        <v>1</v>
      </c>
      <c r="B217" s="288"/>
      <c r="C217" s="19" t="s">
        <v>36</v>
      </c>
      <c r="D217" s="20"/>
      <c r="E217" s="91">
        <f>'内訳書(一括落札)'!E511</f>
        <v>100</v>
      </c>
      <c r="F217" s="91">
        <f>'内訳書(一括落札)'!F511</f>
        <v>100</v>
      </c>
      <c r="G217" s="91">
        <f>'内訳書(一括落札)'!G511</f>
        <v>100</v>
      </c>
      <c r="H217" s="91">
        <f>'内訳書(一括落札)'!H511</f>
        <v>100</v>
      </c>
      <c r="I217" s="91">
        <f>'内訳書(一括落札)'!I511</f>
        <v>100</v>
      </c>
      <c r="J217" s="92">
        <f>'内訳書(一括落札)'!J511</f>
        <v>100</v>
      </c>
      <c r="K217" s="91">
        <f>'内訳書(一括落札)'!K511</f>
        <v>100</v>
      </c>
      <c r="L217" s="91">
        <f>'内訳書(一括落札)'!L511</f>
        <v>100</v>
      </c>
      <c r="M217" s="91">
        <f>'内訳書(一括落札)'!M511</f>
        <v>100</v>
      </c>
      <c r="N217" s="91">
        <f>'内訳書(一括落札)'!N511</f>
        <v>100</v>
      </c>
      <c r="O217" s="91">
        <f>'内訳書(一括落札)'!O511</f>
        <v>100</v>
      </c>
      <c r="P217" s="91">
        <f>'内訳書(一括落札)'!P511</f>
        <v>100</v>
      </c>
      <c r="Q217" s="21" t="s">
        <v>34</v>
      </c>
      <c r="S217" s="126" t="str">
        <f>'内訳書(一括落札)'!Q511</f>
        <v>-</v>
      </c>
      <c r="T217" s="125" t="e">
        <f t="shared" si="86"/>
        <v>#VALUE!</v>
      </c>
    </row>
    <row r="218" spans="1:20" x14ac:dyDescent="0.15">
      <c r="A218" s="289" t="s">
        <v>38</v>
      </c>
      <c r="B218" s="22" t="s">
        <v>3</v>
      </c>
      <c r="C218" s="22" t="s">
        <v>40</v>
      </c>
      <c r="D218" s="23"/>
      <c r="E218" s="93">
        <f>'内訳書(一括落札)'!E512</f>
        <v>0</v>
      </c>
      <c r="F218" s="93">
        <f>'内訳書(一括落札)'!F512</f>
        <v>0</v>
      </c>
      <c r="G218" s="93">
        <f>'内訳書(一括落札)'!G512</f>
        <v>0</v>
      </c>
      <c r="H218" s="93">
        <f>'内訳書(一括落札)'!H512</f>
        <v>0</v>
      </c>
      <c r="I218" s="93">
        <f>'内訳書(一括落札)'!I512</f>
        <v>0</v>
      </c>
      <c r="J218" s="93">
        <f>'内訳書(一括落札)'!J512</f>
        <v>0</v>
      </c>
      <c r="K218" s="93">
        <f>'内訳書(一括落札)'!K512</f>
        <v>0</v>
      </c>
      <c r="L218" s="93">
        <f>'内訳書(一括落札)'!L512</f>
        <v>0</v>
      </c>
      <c r="M218" s="93">
        <f>'内訳書(一括落札)'!M512</f>
        <v>0</v>
      </c>
      <c r="N218" s="94">
        <f>'内訳書(一括落札)'!N512</f>
        <v>16000</v>
      </c>
      <c r="O218" s="94">
        <f>'内訳書(一括落札)'!O512</f>
        <v>15000</v>
      </c>
      <c r="P218" s="94">
        <f>'内訳書(一括落札)'!P512</f>
        <v>13000</v>
      </c>
      <c r="Q218" s="21">
        <f>SUM(E218:P218)</f>
        <v>44000</v>
      </c>
      <c r="S218" s="126">
        <f>'内訳書(一括落札)'!Q512</f>
        <v>44000</v>
      </c>
      <c r="T218" s="125">
        <f t="shared" si="86"/>
        <v>0</v>
      </c>
    </row>
    <row r="219" spans="1:20" x14ac:dyDescent="0.15">
      <c r="A219" s="291"/>
      <c r="B219" s="22" t="s">
        <v>4</v>
      </c>
      <c r="C219" s="22" t="s">
        <v>40</v>
      </c>
      <c r="D219" s="23"/>
      <c r="E219" s="94">
        <f>'内訳書(一括落札)'!E513</f>
        <v>11000</v>
      </c>
      <c r="F219" s="94">
        <f>'内訳書(一括落札)'!F513</f>
        <v>10000</v>
      </c>
      <c r="G219" s="94">
        <f>'内訳書(一括落札)'!G513</f>
        <v>12000</v>
      </c>
      <c r="H219" s="94">
        <f>'内訳書(一括落札)'!H513</f>
        <v>13000</v>
      </c>
      <c r="I219" s="94">
        <f>'内訳書(一括落札)'!I513</f>
        <v>12000</v>
      </c>
      <c r="J219" s="94">
        <f>'内訳書(一括落札)'!J513</f>
        <v>11000</v>
      </c>
      <c r="K219" s="94">
        <f>'内訳書(一括落札)'!K513</f>
        <v>10000</v>
      </c>
      <c r="L219" s="94">
        <f>'内訳書(一括落札)'!L513</f>
        <v>10000</v>
      </c>
      <c r="M219" s="94">
        <f>'内訳書(一括落札)'!M513</f>
        <v>14000</v>
      </c>
      <c r="N219" s="94">
        <f>'内訳書(一括落札)'!N513</f>
        <v>0</v>
      </c>
      <c r="O219" s="94">
        <f>'内訳書(一括落札)'!O513</f>
        <v>0</v>
      </c>
      <c r="P219" s="94">
        <f>'内訳書(一括落札)'!P513</f>
        <v>0</v>
      </c>
      <c r="Q219" s="21">
        <f>SUM(E219:P219)</f>
        <v>103000</v>
      </c>
      <c r="S219" s="126">
        <f>'内訳書(一括落札)'!Q513</f>
        <v>103000</v>
      </c>
      <c r="T219" s="125">
        <f t="shared" si="86"/>
        <v>0</v>
      </c>
    </row>
    <row r="220" spans="1:20" x14ac:dyDescent="0.15">
      <c r="A220" s="292"/>
      <c r="B220" s="24" t="s">
        <v>0</v>
      </c>
      <c r="C220" s="24" t="s">
        <v>40</v>
      </c>
      <c r="D220" s="25"/>
      <c r="E220" s="26">
        <f t="shared" ref="E220:P220" si="122">SUM(E218:E219)</f>
        <v>11000</v>
      </c>
      <c r="F220" s="26">
        <f t="shared" si="122"/>
        <v>10000</v>
      </c>
      <c r="G220" s="26">
        <f t="shared" si="122"/>
        <v>12000</v>
      </c>
      <c r="H220" s="26">
        <f t="shared" si="122"/>
        <v>13000</v>
      </c>
      <c r="I220" s="26">
        <f t="shared" si="122"/>
        <v>12000</v>
      </c>
      <c r="J220" s="26">
        <f t="shared" si="122"/>
        <v>11000</v>
      </c>
      <c r="K220" s="26">
        <f t="shared" si="122"/>
        <v>10000</v>
      </c>
      <c r="L220" s="26">
        <f t="shared" si="122"/>
        <v>10000</v>
      </c>
      <c r="M220" s="26">
        <f t="shared" si="122"/>
        <v>14000</v>
      </c>
      <c r="N220" s="26">
        <f t="shared" si="122"/>
        <v>16000</v>
      </c>
      <c r="O220" s="26">
        <f t="shared" si="122"/>
        <v>15000</v>
      </c>
      <c r="P220" s="26">
        <f t="shared" si="122"/>
        <v>13000</v>
      </c>
      <c r="Q220" s="28">
        <f>SUM(E220:P220)</f>
        <v>147000</v>
      </c>
      <c r="S220" s="126">
        <f>'内訳書(一括落札)'!Q514</f>
        <v>147000</v>
      </c>
      <c r="T220" s="125">
        <f t="shared" si="86"/>
        <v>0</v>
      </c>
    </row>
    <row r="221" spans="1:20" x14ac:dyDescent="0.15">
      <c r="A221" s="293" t="s">
        <v>5</v>
      </c>
      <c r="B221" s="294"/>
      <c r="C221" s="29" t="s">
        <v>6</v>
      </c>
      <c r="D221" s="57"/>
      <c r="E221" s="30">
        <f t="shared" ref="E221:G221" si="123">$D221*E216*(185-E217)/100</f>
        <v>0</v>
      </c>
      <c r="F221" s="30">
        <f t="shared" si="123"/>
        <v>0</v>
      </c>
      <c r="G221" s="30">
        <f t="shared" si="123"/>
        <v>0</v>
      </c>
      <c r="H221" s="30">
        <f>$D221*H216*(185-H217)/100</f>
        <v>0</v>
      </c>
      <c r="I221" s="30">
        <f t="shared" ref="I221:J221" si="124">$D221*I216*(185-I217)/100</f>
        <v>0</v>
      </c>
      <c r="J221" s="30">
        <f t="shared" si="124"/>
        <v>0</v>
      </c>
      <c r="K221" s="30">
        <f>$D221*K216*(185-K217)/100</f>
        <v>0</v>
      </c>
      <c r="L221" s="30">
        <f t="shared" ref="L221:P221" si="125">$D221*L216*(185-L217)/100</f>
        <v>0</v>
      </c>
      <c r="M221" s="30">
        <f t="shared" si="125"/>
        <v>0</v>
      </c>
      <c r="N221" s="30">
        <f t="shared" si="125"/>
        <v>0</v>
      </c>
      <c r="O221" s="30">
        <f t="shared" si="125"/>
        <v>0</v>
      </c>
      <c r="P221" s="30">
        <f t="shared" si="125"/>
        <v>0</v>
      </c>
      <c r="Q221" s="31" t="s">
        <v>34</v>
      </c>
      <c r="S221" s="126" t="str">
        <f>'内訳書(一括落札)'!Q515</f>
        <v>-</v>
      </c>
      <c r="T221" s="125" t="e">
        <f t="shared" si="86"/>
        <v>#VALUE!</v>
      </c>
    </row>
    <row r="222" spans="1:20" x14ac:dyDescent="0.15">
      <c r="A222" s="32" t="s">
        <v>7</v>
      </c>
      <c r="B222" s="22" t="s">
        <v>3</v>
      </c>
      <c r="C222" s="22" t="s">
        <v>6</v>
      </c>
      <c r="D222" s="58"/>
      <c r="E222" s="33">
        <f t="shared" ref="E222:J223" si="126">$D222*E218</f>
        <v>0</v>
      </c>
      <c r="F222" s="33">
        <f t="shared" si="126"/>
        <v>0</v>
      </c>
      <c r="G222" s="33">
        <f t="shared" si="126"/>
        <v>0</v>
      </c>
      <c r="H222" s="33">
        <f t="shared" si="126"/>
        <v>0</v>
      </c>
      <c r="I222" s="33">
        <f t="shared" si="126"/>
        <v>0</v>
      </c>
      <c r="J222" s="33">
        <f t="shared" si="126"/>
        <v>0</v>
      </c>
      <c r="K222" s="33">
        <f>$D222*K218</f>
        <v>0</v>
      </c>
      <c r="L222" s="33">
        <f t="shared" ref="L222:P223" si="127">$D222*L218</f>
        <v>0</v>
      </c>
      <c r="M222" s="33">
        <f t="shared" si="127"/>
        <v>0</v>
      </c>
      <c r="N222" s="33">
        <f t="shared" si="127"/>
        <v>0</v>
      </c>
      <c r="O222" s="33">
        <f t="shared" si="127"/>
        <v>0</v>
      </c>
      <c r="P222" s="33">
        <f t="shared" si="127"/>
        <v>0</v>
      </c>
      <c r="Q222" s="34" t="s">
        <v>34</v>
      </c>
      <c r="S222" s="126" t="str">
        <f>'内訳書(一括落札)'!Q516</f>
        <v>-</v>
      </c>
      <c r="T222" s="125" t="e">
        <f t="shared" si="86"/>
        <v>#VALUE!</v>
      </c>
    </row>
    <row r="223" spans="1:20" x14ac:dyDescent="0.15">
      <c r="A223" s="35"/>
      <c r="B223" s="22" t="s">
        <v>4</v>
      </c>
      <c r="C223" s="22" t="s">
        <v>6</v>
      </c>
      <c r="D223" s="58"/>
      <c r="E223" s="33">
        <f t="shared" si="126"/>
        <v>0</v>
      </c>
      <c r="F223" s="33">
        <f t="shared" si="126"/>
        <v>0</v>
      </c>
      <c r="G223" s="33">
        <f t="shared" si="126"/>
        <v>0</v>
      </c>
      <c r="H223" s="33">
        <f t="shared" si="126"/>
        <v>0</v>
      </c>
      <c r="I223" s="33">
        <f t="shared" si="126"/>
        <v>0</v>
      </c>
      <c r="J223" s="33">
        <f t="shared" si="126"/>
        <v>0</v>
      </c>
      <c r="K223" s="33">
        <f>$D223*K219</f>
        <v>0</v>
      </c>
      <c r="L223" s="33">
        <f t="shared" si="127"/>
        <v>0</v>
      </c>
      <c r="M223" s="33">
        <f t="shared" si="127"/>
        <v>0</v>
      </c>
      <c r="N223" s="33">
        <f t="shared" si="127"/>
        <v>0</v>
      </c>
      <c r="O223" s="33">
        <f t="shared" si="127"/>
        <v>0</v>
      </c>
      <c r="P223" s="33">
        <f t="shared" si="127"/>
        <v>0</v>
      </c>
      <c r="Q223" s="34" t="s">
        <v>34</v>
      </c>
      <c r="S223" s="126" t="str">
        <f>'内訳書(一括落札)'!Q517</f>
        <v>-</v>
      </c>
      <c r="T223" s="125" t="e">
        <f t="shared" si="86"/>
        <v>#VALUE!</v>
      </c>
    </row>
    <row r="224" spans="1:20" x14ac:dyDescent="0.15">
      <c r="A224" s="295" t="s">
        <v>18</v>
      </c>
      <c r="B224" s="296"/>
      <c r="C224" s="29" t="s">
        <v>6</v>
      </c>
      <c r="D224" s="36"/>
      <c r="E224" s="59">
        <f t="shared" ref="E224:P224" si="128">ROUNDDOWN(SUM(E221:E223),0)</f>
        <v>0</v>
      </c>
      <c r="F224" s="59">
        <f t="shared" si="128"/>
        <v>0</v>
      </c>
      <c r="G224" s="59">
        <f t="shared" si="128"/>
        <v>0</v>
      </c>
      <c r="H224" s="59">
        <f t="shared" si="128"/>
        <v>0</v>
      </c>
      <c r="I224" s="59">
        <f t="shared" si="128"/>
        <v>0</v>
      </c>
      <c r="J224" s="60">
        <f t="shared" si="128"/>
        <v>0</v>
      </c>
      <c r="K224" s="37">
        <f t="shared" si="128"/>
        <v>0</v>
      </c>
      <c r="L224" s="37">
        <f t="shared" si="128"/>
        <v>0</v>
      </c>
      <c r="M224" s="37">
        <f t="shared" si="128"/>
        <v>0</v>
      </c>
      <c r="N224" s="37">
        <f t="shared" si="128"/>
        <v>0</v>
      </c>
      <c r="O224" s="37">
        <f t="shared" si="128"/>
        <v>0</v>
      </c>
      <c r="P224" s="37">
        <f t="shared" si="128"/>
        <v>0</v>
      </c>
      <c r="Q224" s="39">
        <f>SUM(E224:P224)</f>
        <v>0</v>
      </c>
      <c r="S224" s="126">
        <f>'内訳書(一括落札)'!Q518</f>
        <v>0</v>
      </c>
      <c r="T224" s="125">
        <f t="shared" ref="T224:T287" si="129">Q224-S224</f>
        <v>0</v>
      </c>
    </row>
    <row r="225" spans="1:20" x14ac:dyDescent="0.15">
      <c r="A225" s="2"/>
      <c r="B225" s="2"/>
      <c r="C225" s="2"/>
      <c r="D225" s="2"/>
      <c r="E225" s="61"/>
      <c r="F225" s="61"/>
      <c r="G225" s="61"/>
      <c r="H225" s="61"/>
      <c r="I225" s="61"/>
      <c r="J225" s="61"/>
      <c r="K225" s="2"/>
      <c r="L225" s="2"/>
      <c r="M225" s="2"/>
      <c r="N225" s="2"/>
      <c r="O225" s="2"/>
      <c r="P225" s="2"/>
      <c r="Q225" s="2"/>
      <c r="S225" s="126">
        <f>'内訳書(一括落札)'!Q519</f>
        <v>0</v>
      </c>
      <c r="T225" s="125">
        <f t="shared" si="129"/>
        <v>0</v>
      </c>
    </row>
    <row r="226" spans="1:20" x14ac:dyDescent="0.15">
      <c r="A226" s="301" t="s">
        <v>77</v>
      </c>
      <c r="B226" s="302"/>
      <c r="C226" s="14" t="s">
        <v>2</v>
      </c>
      <c r="D226" s="14" t="s">
        <v>10</v>
      </c>
      <c r="E226" s="84" t="str">
        <f>'内訳書(一括落札)'!E520</f>
        <v>2021/10</v>
      </c>
      <c r="F226" s="84" t="str">
        <f>'内訳書(一括落札)'!F520</f>
        <v>2021/11</v>
      </c>
      <c r="G226" s="84" t="str">
        <f>'内訳書(一括落札)'!G520</f>
        <v>2021/12</v>
      </c>
      <c r="H226" s="84" t="str">
        <f>'内訳書(一括落札)'!H520</f>
        <v>2022/1</v>
      </c>
      <c r="I226" s="84" t="str">
        <f>'内訳書(一括落札)'!I520</f>
        <v>2022/2</v>
      </c>
      <c r="J226" s="84" t="str">
        <f>'内訳書(一括落札)'!J520</f>
        <v>2022/3</v>
      </c>
      <c r="K226" s="84" t="str">
        <f>'内訳書(一括落札)'!K520</f>
        <v>2022/4</v>
      </c>
      <c r="L226" s="84" t="str">
        <f>'内訳書(一括落札)'!L520</f>
        <v>2022/5</v>
      </c>
      <c r="M226" s="84" t="str">
        <f>'内訳書(一括落札)'!M520</f>
        <v>2022/6</v>
      </c>
      <c r="N226" s="84" t="str">
        <f>'内訳書(一括落札)'!N520</f>
        <v>2022/7</v>
      </c>
      <c r="O226" s="84" t="str">
        <f>'内訳書(一括落札)'!O520</f>
        <v>2022/8</v>
      </c>
      <c r="P226" s="84" t="str">
        <f>'内訳書(一括落札)'!P520</f>
        <v>2022/9</v>
      </c>
      <c r="Q226" s="15" t="s">
        <v>8</v>
      </c>
      <c r="S226" s="126" t="str">
        <f>'内訳書(一括落札)'!Q520</f>
        <v>年間合計</v>
      </c>
      <c r="T226" s="125" t="e">
        <f t="shared" si="129"/>
        <v>#VALUE!</v>
      </c>
    </row>
    <row r="227" spans="1:20" x14ac:dyDescent="0.15">
      <c r="A227" s="299" t="s">
        <v>32</v>
      </c>
      <c r="B227" s="300"/>
      <c r="C227" s="16" t="s">
        <v>33</v>
      </c>
      <c r="D227" s="17"/>
      <c r="E227" s="90">
        <f>'内訳書(一括落札)'!E521</f>
        <v>139</v>
      </c>
      <c r="F227" s="90">
        <f>'内訳書(一括落札)'!F521</f>
        <v>139</v>
      </c>
      <c r="G227" s="90">
        <f>'内訳書(一括落札)'!G521</f>
        <v>139</v>
      </c>
      <c r="H227" s="90">
        <f>'内訳書(一括落札)'!H521</f>
        <v>139</v>
      </c>
      <c r="I227" s="90">
        <f>'内訳書(一括落札)'!I521</f>
        <v>139</v>
      </c>
      <c r="J227" s="90">
        <f>'内訳書(一括落札)'!J521</f>
        <v>139</v>
      </c>
      <c r="K227" s="90">
        <f>'内訳書(一括落札)'!K521</f>
        <v>139</v>
      </c>
      <c r="L227" s="90">
        <f>'内訳書(一括落札)'!L521</f>
        <v>139</v>
      </c>
      <c r="M227" s="90">
        <f>'内訳書(一括落札)'!M521</f>
        <v>139</v>
      </c>
      <c r="N227" s="90">
        <f>'内訳書(一括落札)'!N521</f>
        <v>139</v>
      </c>
      <c r="O227" s="90">
        <f>'内訳書(一括落札)'!O521</f>
        <v>139</v>
      </c>
      <c r="P227" s="90">
        <f>'内訳書(一括落札)'!P521</f>
        <v>139</v>
      </c>
      <c r="Q227" s="18" t="s">
        <v>34</v>
      </c>
      <c r="S227" s="126" t="str">
        <f>'内訳書(一括落札)'!Q521</f>
        <v>-</v>
      </c>
      <c r="T227" s="125" t="e">
        <f t="shared" si="129"/>
        <v>#VALUE!</v>
      </c>
    </row>
    <row r="228" spans="1:20" x14ac:dyDescent="0.15">
      <c r="A228" s="287" t="s">
        <v>1</v>
      </c>
      <c r="B228" s="288"/>
      <c r="C228" s="19" t="s">
        <v>36</v>
      </c>
      <c r="D228" s="20"/>
      <c r="E228" s="91">
        <f>'内訳書(一括落札)'!E522</f>
        <v>100</v>
      </c>
      <c r="F228" s="91">
        <f>'内訳書(一括落札)'!F522</f>
        <v>100</v>
      </c>
      <c r="G228" s="91">
        <f>'内訳書(一括落札)'!G522</f>
        <v>100</v>
      </c>
      <c r="H228" s="91">
        <f>'内訳書(一括落札)'!H522</f>
        <v>100</v>
      </c>
      <c r="I228" s="91">
        <f>'内訳書(一括落札)'!I522</f>
        <v>100</v>
      </c>
      <c r="J228" s="92">
        <f>'内訳書(一括落札)'!J522</f>
        <v>100</v>
      </c>
      <c r="K228" s="91">
        <f>'内訳書(一括落札)'!K522</f>
        <v>100</v>
      </c>
      <c r="L228" s="91">
        <f>'内訳書(一括落札)'!L522</f>
        <v>100</v>
      </c>
      <c r="M228" s="91">
        <f>'内訳書(一括落札)'!M522</f>
        <v>100</v>
      </c>
      <c r="N228" s="91">
        <f>'内訳書(一括落札)'!N522</f>
        <v>100</v>
      </c>
      <c r="O228" s="91">
        <f>'内訳書(一括落札)'!O522</f>
        <v>100</v>
      </c>
      <c r="P228" s="91">
        <f>'内訳書(一括落札)'!P522</f>
        <v>100</v>
      </c>
      <c r="Q228" s="21" t="s">
        <v>34</v>
      </c>
      <c r="S228" s="126" t="str">
        <f>'内訳書(一括落札)'!Q522</f>
        <v>-</v>
      </c>
      <c r="T228" s="125" t="e">
        <f t="shared" si="129"/>
        <v>#VALUE!</v>
      </c>
    </row>
    <row r="229" spans="1:20" x14ac:dyDescent="0.15">
      <c r="A229" s="289" t="s">
        <v>38</v>
      </c>
      <c r="B229" s="22" t="s">
        <v>3</v>
      </c>
      <c r="C229" s="22" t="s">
        <v>40</v>
      </c>
      <c r="D229" s="23"/>
      <c r="E229" s="93">
        <f>'内訳書(一括落札)'!E523</f>
        <v>0</v>
      </c>
      <c r="F229" s="93">
        <f>'内訳書(一括落札)'!F523</f>
        <v>0</v>
      </c>
      <c r="G229" s="93">
        <f>'内訳書(一括落札)'!G523</f>
        <v>0</v>
      </c>
      <c r="H229" s="93">
        <f>'内訳書(一括落札)'!H523</f>
        <v>0</v>
      </c>
      <c r="I229" s="93">
        <f>'内訳書(一括落札)'!I523</f>
        <v>0</v>
      </c>
      <c r="J229" s="93">
        <f>'内訳書(一括落札)'!J523</f>
        <v>0</v>
      </c>
      <c r="K229" s="93">
        <f>'内訳書(一括落札)'!K523</f>
        <v>0</v>
      </c>
      <c r="L229" s="93">
        <f>'内訳書(一括落札)'!L523</f>
        <v>0</v>
      </c>
      <c r="M229" s="93">
        <f>'内訳書(一括落札)'!M523</f>
        <v>0</v>
      </c>
      <c r="N229" s="94">
        <f>'内訳書(一括落札)'!N523</f>
        <v>21000</v>
      </c>
      <c r="O229" s="94">
        <f>'内訳書(一括落札)'!O523</f>
        <v>15000</v>
      </c>
      <c r="P229" s="94">
        <f>'内訳書(一括落札)'!P523</f>
        <v>19000</v>
      </c>
      <c r="Q229" s="21">
        <f>SUM(E229:P229)</f>
        <v>55000</v>
      </c>
      <c r="S229" s="126">
        <f>'内訳書(一括落札)'!Q523</f>
        <v>55000</v>
      </c>
      <c r="T229" s="125">
        <f t="shared" si="129"/>
        <v>0</v>
      </c>
    </row>
    <row r="230" spans="1:20" x14ac:dyDescent="0.15">
      <c r="A230" s="291"/>
      <c r="B230" s="22" t="s">
        <v>4</v>
      </c>
      <c r="C230" s="22" t="s">
        <v>40</v>
      </c>
      <c r="D230" s="23"/>
      <c r="E230" s="94">
        <f>'内訳書(一括落札)'!E524</f>
        <v>17000</v>
      </c>
      <c r="F230" s="94">
        <f>'内訳書(一括落札)'!F524</f>
        <v>16000</v>
      </c>
      <c r="G230" s="94">
        <f>'内訳書(一括落札)'!G524</f>
        <v>18000</v>
      </c>
      <c r="H230" s="94">
        <f>'内訳書(一括落札)'!H524</f>
        <v>19000</v>
      </c>
      <c r="I230" s="94">
        <f>'内訳書(一括落札)'!I524</f>
        <v>18000</v>
      </c>
      <c r="J230" s="94">
        <f>'内訳書(一括落札)'!J524</f>
        <v>16000</v>
      </c>
      <c r="K230" s="94">
        <f>'内訳書(一括落札)'!K524</f>
        <v>14000</v>
      </c>
      <c r="L230" s="94">
        <f>'内訳書(一括落札)'!L524</f>
        <v>15000</v>
      </c>
      <c r="M230" s="94">
        <f>'内訳書(一括落札)'!M524</f>
        <v>19000</v>
      </c>
      <c r="N230" s="94">
        <f>'内訳書(一括落札)'!N524</f>
        <v>0</v>
      </c>
      <c r="O230" s="94">
        <f>'内訳書(一括落札)'!O524</f>
        <v>0</v>
      </c>
      <c r="P230" s="94">
        <f>'内訳書(一括落札)'!P524</f>
        <v>0</v>
      </c>
      <c r="Q230" s="21">
        <f>SUM(E230:P230)</f>
        <v>152000</v>
      </c>
      <c r="S230" s="126">
        <f>'内訳書(一括落札)'!Q524</f>
        <v>152000</v>
      </c>
      <c r="T230" s="125">
        <f t="shared" si="129"/>
        <v>0</v>
      </c>
    </row>
    <row r="231" spans="1:20" x14ac:dyDescent="0.15">
      <c r="A231" s="292"/>
      <c r="B231" s="24" t="s">
        <v>0</v>
      </c>
      <c r="C231" s="24" t="s">
        <v>40</v>
      </c>
      <c r="D231" s="25"/>
      <c r="E231" s="26">
        <f t="shared" ref="E231:P231" si="130">SUM(E229:E230)</f>
        <v>17000</v>
      </c>
      <c r="F231" s="26">
        <f t="shared" si="130"/>
        <v>16000</v>
      </c>
      <c r="G231" s="26">
        <f t="shared" si="130"/>
        <v>18000</v>
      </c>
      <c r="H231" s="26">
        <f t="shared" si="130"/>
        <v>19000</v>
      </c>
      <c r="I231" s="26">
        <f t="shared" si="130"/>
        <v>18000</v>
      </c>
      <c r="J231" s="26">
        <f t="shared" si="130"/>
        <v>16000</v>
      </c>
      <c r="K231" s="26">
        <f t="shared" si="130"/>
        <v>14000</v>
      </c>
      <c r="L231" s="26">
        <f t="shared" si="130"/>
        <v>15000</v>
      </c>
      <c r="M231" s="26">
        <f t="shared" si="130"/>
        <v>19000</v>
      </c>
      <c r="N231" s="26">
        <f t="shared" si="130"/>
        <v>21000</v>
      </c>
      <c r="O231" s="26">
        <f t="shared" si="130"/>
        <v>15000</v>
      </c>
      <c r="P231" s="26">
        <f t="shared" si="130"/>
        <v>19000</v>
      </c>
      <c r="Q231" s="28">
        <f>SUM(E231:P231)</f>
        <v>207000</v>
      </c>
      <c r="S231" s="126">
        <f>'内訳書(一括落札)'!Q525</f>
        <v>207000</v>
      </c>
      <c r="T231" s="125">
        <f t="shared" si="129"/>
        <v>0</v>
      </c>
    </row>
    <row r="232" spans="1:20" x14ac:dyDescent="0.15">
      <c r="A232" s="293" t="s">
        <v>5</v>
      </c>
      <c r="B232" s="294"/>
      <c r="C232" s="29" t="s">
        <v>6</v>
      </c>
      <c r="D232" s="57"/>
      <c r="E232" s="30">
        <f t="shared" ref="E232:G232" si="131">$D232*E227*(185-E228)/100</f>
        <v>0</v>
      </c>
      <c r="F232" s="30">
        <f t="shared" si="131"/>
        <v>0</v>
      </c>
      <c r="G232" s="30">
        <f t="shared" si="131"/>
        <v>0</v>
      </c>
      <c r="H232" s="30">
        <f>$D232*H227*(185-H228)/100</f>
        <v>0</v>
      </c>
      <c r="I232" s="30">
        <f t="shared" ref="I232:J232" si="132">$D232*I227*(185-I228)/100</f>
        <v>0</v>
      </c>
      <c r="J232" s="30">
        <f t="shared" si="132"/>
        <v>0</v>
      </c>
      <c r="K232" s="30">
        <f>$D232*K227*(185-K228)/100</f>
        <v>0</v>
      </c>
      <c r="L232" s="30">
        <f t="shared" ref="L232:P232" si="133">$D232*L227*(185-L228)/100</f>
        <v>0</v>
      </c>
      <c r="M232" s="30">
        <f t="shared" si="133"/>
        <v>0</v>
      </c>
      <c r="N232" s="30">
        <f t="shared" si="133"/>
        <v>0</v>
      </c>
      <c r="O232" s="30">
        <f t="shared" si="133"/>
        <v>0</v>
      </c>
      <c r="P232" s="30">
        <f t="shared" si="133"/>
        <v>0</v>
      </c>
      <c r="Q232" s="31" t="s">
        <v>34</v>
      </c>
      <c r="S232" s="126" t="str">
        <f>'内訳書(一括落札)'!Q526</f>
        <v>-</v>
      </c>
      <c r="T232" s="125" t="e">
        <f t="shared" si="129"/>
        <v>#VALUE!</v>
      </c>
    </row>
    <row r="233" spans="1:20" x14ac:dyDescent="0.15">
      <c r="A233" s="32" t="s">
        <v>7</v>
      </c>
      <c r="B233" s="22" t="s">
        <v>3</v>
      </c>
      <c r="C233" s="22" t="s">
        <v>6</v>
      </c>
      <c r="D233" s="58"/>
      <c r="E233" s="33">
        <f t="shared" ref="E233:J234" si="134">$D233*E229</f>
        <v>0</v>
      </c>
      <c r="F233" s="33">
        <f t="shared" si="134"/>
        <v>0</v>
      </c>
      <c r="G233" s="33">
        <f t="shared" si="134"/>
        <v>0</v>
      </c>
      <c r="H233" s="33">
        <f t="shared" si="134"/>
        <v>0</v>
      </c>
      <c r="I233" s="33">
        <f t="shared" si="134"/>
        <v>0</v>
      </c>
      <c r="J233" s="33">
        <f t="shared" si="134"/>
        <v>0</v>
      </c>
      <c r="K233" s="33">
        <f>$D233*K229</f>
        <v>0</v>
      </c>
      <c r="L233" s="33">
        <f t="shared" ref="L233:P234" si="135">$D233*L229</f>
        <v>0</v>
      </c>
      <c r="M233" s="33">
        <f t="shared" si="135"/>
        <v>0</v>
      </c>
      <c r="N233" s="33">
        <f t="shared" si="135"/>
        <v>0</v>
      </c>
      <c r="O233" s="33">
        <f t="shared" si="135"/>
        <v>0</v>
      </c>
      <c r="P233" s="33">
        <f t="shared" si="135"/>
        <v>0</v>
      </c>
      <c r="Q233" s="34" t="s">
        <v>34</v>
      </c>
      <c r="S233" s="126" t="str">
        <f>'内訳書(一括落札)'!Q527</f>
        <v>-</v>
      </c>
      <c r="T233" s="125" t="e">
        <f t="shared" si="129"/>
        <v>#VALUE!</v>
      </c>
    </row>
    <row r="234" spans="1:20" x14ac:dyDescent="0.15">
      <c r="A234" s="35"/>
      <c r="B234" s="22" t="s">
        <v>4</v>
      </c>
      <c r="C234" s="22" t="s">
        <v>6</v>
      </c>
      <c r="D234" s="58"/>
      <c r="E234" s="33">
        <f t="shared" si="134"/>
        <v>0</v>
      </c>
      <c r="F234" s="33">
        <f t="shared" si="134"/>
        <v>0</v>
      </c>
      <c r="G234" s="33">
        <f t="shared" si="134"/>
        <v>0</v>
      </c>
      <c r="H234" s="33">
        <f t="shared" si="134"/>
        <v>0</v>
      </c>
      <c r="I234" s="33">
        <f t="shared" si="134"/>
        <v>0</v>
      </c>
      <c r="J234" s="33">
        <f t="shared" si="134"/>
        <v>0</v>
      </c>
      <c r="K234" s="33">
        <f>$D234*K230</f>
        <v>0</v>
      </c>
      <c r="L234" s="33">
        <f t="shared" si="135"/>
        <v>0</v>
      </c>
      <c r="M234" s="33">
        <f t="shared" si="135"/>
        <v>0</v>
      </c>
      <c r="N234" s="33">
        <f t="shared" si="135"/>
        <v>0</v>
      </c>
      <c r="O234" s="33">
        <f t="shared" si="135"/>
        <v>0</v>
      </c>
      <c r="P234" s="33">
        <f t="shared" si="135"/>
        <v>0</v>
      </c>
      <c r="Q234" s="34" t="s">
        <v>34</v>
      </c>
      <c r="S234" s="126" t="str">
        <f>'内訳書(一括落札)'!Q528</f>
        <v>-</v>
      </c>
      <c r="T234" s="125" t="e">
        <f t="shared" si="129"/>
        <v>#VALUE!</v>
      </c>
    </row>
    <row r="235" spans="1:20" x14ac:dyDescent="0.15">
      <c r="A235" s="295" t="s">
        <v>18</v>
      </c>
      <c r="B235" s="296"/>
      <c r="C235" s="29" t="s">
        <v>6</v>
      </c>
      <c r="D235" s="36"/>
      <c r="E235" s="59">
        <f t="shared" ref="E235:P235" si="136">ROUNDDOWN(SUM(E232:E234),0)</f>
        <v>0</v>
      </c>
      <c r="F235" s="59">
        <f t="shared" si="136"/>
        <v>0</v>
      </c>
      <c r="G235" s="59">
        <f t="shared" si="136"/>
        <v>0</v>
      </c>
      <c r="H235" s="59">
        <f t="shared" si="136"/>
        <v>0</v>
      </c>
      <c r="I235" s="59">
        <f t="shared" si="136"/>
        <v>0</v>
      </c>
      <c r="J235" s="60">
        <f t="shared" si="136"/>
        <v>0</v>
      </c>
      <c r="K235" s="37">
        <f t="shared" si="136"/>
        <v>0</v>
      </c>
      <c r="L235" s="37">
        <f t="shared" si="136"/>
        <v>0</v>
      </c>
      <c r="M235" s="37">
        <f t="shared" si="136"/>
        <v>0</v>
      </c>
      <c r="N235" s="37">
        <f t="shared" si="136"/>
        <v>0</v>
      </c>
      <c r="O235" s="37">
        <f t="shared" si="136"/>
        <v>0</v>
      </c>
      <c r="P235" s="37">
        <f t="shared" si="136"/>
        <v>0</v>
      </c>
      <c r="Q235" s="39">
        <f>SUM(E235:P235)</f>
        <v>0</v>
      </c>
      <c r="S235" s="126">
        <f>'内訳書(一括落札)'!Q529</f>
        <v>0</v>
      </c>
      <c r="T235" s="125">
        <f t="shared" si="129"/>
        <v>0</v>
      </c>
    </row>
    <row r="236" spans="1:20" x14ac:dyDescent="0.15">
      <c r="A236" s="2"/>
      <c r="B236" s="2"/>
      <c r="C236" s="2"/>
      <c r="D236" s="2"/>
      <c r="E236" s="61"/>
      <c r="F236" s="61"/>
      <c r="G236" s="61"/>
      <c r="H236" s="61"/>
      <c r="I236" s="61"/>
      <c r="J236" s="61"/>
      <c r="K236" s="2"/>
      <c r="L236" s="2"/>
      <c r="M236" s="2"/>
      <c r="N236" s="2"/>
      <c r="O236" s="2"/>
      <c r="P236" s="305"/>
      <c r="Q236" s="305"/>
      <c r="S236" s="126">
        <f>'内訳書(一括落札)'!Q530</f>
        <v>0</v>
      </c>
      <c r="T236" s="125">
        <f t="shared" si="129"/>
        <v>0</v>
      </c>
    </row>
    <row r="237" spans="1:20" x14ac:dyDescent="0.15">
      <c r="A237" s="301" t="s">
        <v>78</v>
      </c>
      <c r="B237" s="302"/>
      <c r="C237" s="14" t="s">
        <v>2</v>
      </c>
      <c r="D237" s="14" t="s">
        <v>10</v>
      </c>
      <c r="E237" s="84" t="str">
        <f>'内訳書(一括落札)'!E531</f>
        <v>2021/10</v>
      </c>
      <c r="F237" s="84" t="str">
        <f>'内訳書(一括落札)'!F531</f>
        <v>2021/11</v>
      </c>
      <c r="G237" s="84" t="str">
        <f>'内訳書(一括落札)'!G531</f>
        <v>2021/12</v>
      </c>
      <c r="H237" s="84" t="str">
        <f>'内訳書(一括落札)'!H531</f>
        <v>2022/1</v>
      </c>
      <c r="I237" s="84" t="str">
        <f>'内訳書(一括落札)'!I531</f>
        <v>2022/2</v>
      </c>
      <c r="J237" s="84" t="str">
        <f>'内訳書(一括落札)'!J531</f>
        <v>2022/3</v>
      </c>
      <c r="K237" s="84" t="str">
        <f>'内訳書(一括落札)'!K531</f>
        <v>2022/4</v>
      </c>
      <c r="L237" s="84" t="str">
        <f>'内訳書(一括落札)'!L531</f>
        <v>2022/5</v>
      </c>
      <c r="M237" s="84" t="str">
        <f>'内訳書(一括落札)'!M531</f>
        <v>2022/6</v>
      </c>
      <c r="N237" s="84" t="str">
        <f>'内訳書(一括落札)'!N531</f>
        <v>2022/7</v>
      </c>
      <c r="O237" s="84" t="str">
        <f>'内訳書(一括落札)'!O531</f>
        <v>2022/8</v>
      </c>
      <c r="P237" s="84" t="str">
        <f>'内訳書(一括落札)'!P531</f>
        <v>2022/9</v>
      </c>
      <c r="Q237" s="15" t="s">
        <v>8</v>
      </c>
      <c r="S237" s="126" t="str">
        <f>'内訳書(一括落札)'!Q531</f>
        <v>年間合計</v>
      </c>
      <c r="T237" s="125" t="e">
        <f t="shared" si="129"/>
        <v>#VALUE!</v>
      </c>
    </row>
    <row r="238" spans="1:20" x14ac:dyDescent="0.15">
      <c r="A238" s="299" t="s">
        <v>32</v>
      </c>
      <c r="B238" s="300"/>
      <c r="C238" s="16" t="s">
        <v>33</v>
      </c>
      <c r="D238" s="17"/>
      <c r="E238" s="85">
        <f>'内訳書(一括落札)'!E532</f>
        <v>113</v>
      </c>
      <c r="F238" s="85">
        <f>'内訳書(一括落札)'!F532</f>
        <v>113</v>
      </c>
      <c r="G238" s="85">
        <f>'内訳書(一括落札)'!G532</f>
        <v>113</v>
      </c>
      <c r="H238" s="85">
        <f>'内訳書(一括落札)'!H532</f>
        <v>113</v>
      </c>
      <c r="I238" s="85">
        <f>'内訳書(一括落札)'!I532</f>
        <v>113</v>
      </c>
      <c r="J238" s="85">
        <f>'内訳書(一括落札)'!J532</f>
        <v>113</v>
      </c>
      <c r="K238" s="85">
        <f>'内訳書(一括落札)'!K532</f>
        <v>113</v>
      </c>
      <c r="L238" s="85">
        <f>'内訳書(一括落札)'!L532</f>
        <v>113</v>
      </c>
      <c r="M238" s="85">
        <f>'内訳書(一括落札)'!M532</f>
        <v>113</v>
      </c>
      <c r="N238" s="85">
        <f>'内訳書(一括落札)'!N532</f>
        <v>113</v>
      </c>
      <c r="O238" s="85">
        <f>'内訳書(一括落札)'!O532</f>
        <v>113</v>
      </c>
      <c r="P238" s="85">
        <f>'内訳書(一括落札)'!P532</f>
        <v>113</v>
      </c>
      <c r="Q238" s="18" t="s">
        <v>34</v>
      </c>
      <c r="S238" s="126" t="str">
        <f>'内訳書(一括落札)'!Q532</f>
        <v>-</v>
      </c>
      <c r="T238" s="125" t="e">
        <f t="shared" si="129"/>
        <v>#VALUE!</v>
      </c>
    </row>
    <row r="239" spans="1:20" x14ac:dyDescent="0.15">
      <c r="A239" s="287" t="s">
        <v>1</v>
      </c>
      <c r="B239" s="288"/>
      <c r="C239" s="19" t="s">
        <v>36</v>
      </c>
      <c r="D239" s="20"/>
      <c r="E239" s="86">
        <f>'内訳書(一括落札)'!E533</f>
        <v>100</v>
      </c>
      <c r="F239" s="86">
        <f>'内訳書(一括落札)'!F533</f>
        <v>100</v>
      </c>
      <c r="G239" s="86">
        <f>'内訳書(一括落札)'!G533</f>
        <v>100</v>
      </c>
      <c r="H239" s="86">
        <f>'内訳書(一括落札)'!H533</f>
        <v>100</v>
      </c>
      <c r="I239" s="86">
        <f>'内訳書(一括落札)'!I533</f>
        <v>100</v>
      </c>
      <c r="J239" s="87">
        <f>'内訳書(一括落札)'!J533</f>
        <v>100</v>
      </c>
      <c r="K239" s="86">
        <f>'内訳書(一括落札)'!K533</f>
        <v>100</v>
      </c>
      <c r="L239" s="86">
        <f>'内訳書(一括落札)'!L533</f>
        <v>100</v>
      </c>
      <c r="M239" s="86">
        <f>'内訳書(一括落札)'!M533</f>
        <v>100</v>
      </c>
      <c r="N239" s="86">
        <f>'内訳書(一括落札)'!N533</f>
        <v>100</v>
      </c>
      <c r="O239" s="86">
        <f>'内訳書(一括落札)'!O533</f>
        <v>100</v>
      </c>
      <c r="P239" s="86">
        <f>'内訳書(一括落札)'!P533</f>
        <v>100</v>
      </c>
      <c r="Q239" s="21" t="s">
        <v>34</v>
      </c>
      <c r="S239" s="126" t="str">
        <f>'内訳書(一括落札)'!Q533</f>
        <v>-</v>
      </c>
      <c r="T239" s="125" t="e">
        <f t="shared" si="129"/>
        <v>#VALUE!</v>
      </c>
    </row>
    <row r="240" spans="1:20" x14ac:dyDescent="0.15">
      <c r="A240" s="289" t="s">
        <v>38</v>
      </c>
      <c r="B240" s="22" t="s">
        <v>3</v>
      </c>
      <c r="C240" s="22" t="s">
        <v>40</v>
      </c>
      <c r="D240" s="23"/>
      <c r="E240" s="88">
        <f>'内訳書(一括落札)'!E534</f>
        <v>0</v>
      </c>
      <c r="F240" s="88">
        <f>'内訳書(一括落札)'!F534</f>
        <v>0</v>
      </c>
      <c r="G240" s="88">
        <f>'内訳書(一括落札)'!G534</f>
        <v>0</v>
      </c>
      <c r="H240" s="88">
        <f>'内訳書(一括落札)'!H534</f>
        <v>0</v>
      </c>
      <c r="I240" s="88">
        <f>'内訳書(一括落札)'!I534</f>
        <v>0</v>
      </c>
      <c r="J240" s="88">
        <f>'内訳書(一括落札)'!J534</f>
        <v>0</v>
      </c>
      <c r="K240" s="88">
        <f>'内訳書(一括落札)'!K534</f>
        <v>0</v>
      </c>
      <c r="L240" s="88">
        <f>'内訳書(一括落札)'!L534</f>
        <v>0</v>
      </c>
      <c r="M240" s="88">
        <f>'内訳書(一括落札)'!M534</f>
        <v>0</v>
      </c>
      <c r="N240" s="89">
        <f>'内訳書(一括落札)'!N534</f>
        <v>17000</v>
      </c>
      <c r="O240" s="89">
        <f>'内訳書(一括落札)'!O534</f>
        <v>16000</v>
      </c>
      <c r="P240" s="89">
        <f>'内訳書(一括落札)'!P534</f>
        <v>15000</v>
      </c>
      <c r="Q240" s="21">
        <f>SUM(E240:P240)</f>
        <v>48000</v>
      </c>
      <c r="S240" s="126">
        <f>'内訳書(一括落札)'!Q534</f>
        <v>48000</v>
      </c>
      <c r="T240" s="125">
        <f t="shared" si="129"/>
        <v>0</v>
      </c>
    </row>
    <row r="241" spans="1:20" x14ac:dyDescent="0.15">
      <c r="A241" s="291"/>
      <c r="B241" s="22" t="s">
        <v>4</v>
      </c>
      <c r="C241" s="22" t="s">
        <v>40</v>
      </c>
      <c r="D241" s="23"/>
      <c r="E241" s="89">
        <f>'内訳書(一括落札)'!E535</f>
        <v>12000</v>
      </c>
      <c r="F241" s="89">
        <f>'内訳書(一括落札)'!F535</f>
        <v>11000</v>
      </c>
      <c r="G241" s="89">
        <f>'内訳書(一括落札)'!G535</f>
        <v>15000</v>
      </c>
      <c r="H241" s="89">
        <f>'内訳書(一括落札)'!H535</f>
        <v>16000</v>
      </c>
      <c r="I241" s="89">
        <f>'内訳書(一括落札)'!I535</f>
        <v>16000</v>
      </c>
      <c r="J241" s="89">
        <f>'内訳書(一括落札)'!J535</f>
        <v>14000</v>
      </c>
      <c r="K241" s="89">
        <f>'内訳書(一括落札)'!K535</f>
        <v>12000</v>
      </c>
      <c r="L241" s="89">
        <f>'内訳書(一括落札)'!L535</f>
        <v>12000</v>
      </c>
      <c r="M241" s="89">
        <f>'内訳書(一括落札)'!M535</f>
        <v>14000</v>
      </c>
      <c r="N241" s="89">
        <f>'内訳書(一括落札)'!N535</f>
        <v>0</v>
      </c>
      <c r="O241" s="89">
        <f>'内訳書(一括落札)'!O535</f>
        <v>0</v>
      </c>
      <c r="P241" s="89">
        <f>'内訳書(一括落札)'!P535</f>
        <v>0</v>
      </c>
      <c r="Q241" s="21">
        <f>SUM(E241:P241)</f>
        <v>122000</v>
      </c>
      <c r="S241" s="126">
        <f>'内訳書(一括落札)'!Q535</f>
        <v>122000</v>
      </c>
      <c r="T241" s="125">
        <f t="shared" si="129"/>
        <v>0</v>
      </c>
    </row>
    <row r="242" spans="1:20" x14ac:dyDescent="0.15">
      <c r="A242" s="292"/>
      <c r="B242" s="24" t="s">
        <v>0</v>
      </c>
      <c r="C242" s="24" t="s">
        <v>40</v>
      </c>
      <c r="D242" s="25"/>
      <c r="E242" s="26">
        <f t="shared" ref="E242:P242" si="137">SUM(E240:E241)</f>
        <v>12000</v>
      </c>
      <c r="F242" s="26">
        <f t="shared" si="137"/>
        <v>11000</v>
      </c>
      <c r="G242" s="26">
        <f t="shared" si="137"/>
        <v>15000</v>
      </c>
      <c r="H242" s="26">
        <f t="shared" si="137"/>
        <v>16000</v>
      </c>
      <c r="I242" s="26">
        <f t="shared" si="137"/>
        <v>16000</v>
      </c>
      <c r="J242" s="26">
        <f t="shared" si="137"/>
        <v>14000</v>
      </c>
      <c r="K242" s="26">
        <f t="shared" si="137"/>
        <v>12000</v>
      </c>
      <c r="L242" s="26">
        <f t="shared" si="137"/>
        <v>12000</v>
      </c>
      <c r="M242" s="26">
        <f t="shared" si="137"/>
        <v>14000</v>
      </c>
      <c r="N242" s="26">
        <f t="shared" si="137"/>
        <v>17000</v>
      </c>
      <c r="O242" s="26">
        <f t="shared" si="137"/>
        <v>16000</v>
      </c>
      <c r="P242" s="26">
        <f t="shared" si="137"/>
        <v>15000</v>
      </c>
      <c r="Q242" s="28">
        <f>SUM(E242:P242)</f>
        <v>170000</v>
      </c>
      <c r="S242" s="126">
        <f>'内訳書(一括落札)'!Q536</f>
        <v>170000</v>
      </c>
      <c r="T242" s="125">
        <f t="shared" si="129"/>
        <v>0</v>
      </c>
    </row>
    <row r="243" spans="1:20" x14ac:dyDescent="0.15">
      <c r="A243" s="293" t="s">
        <v>5</v>
      </c>
      <c r="B243" s="294"/>
      <c r="C243" s="29" t="s">
        <v>6</v>
      </c>
      <c r="D243" s="57"/>
      <c r="E243" s="30">
        <f t="shared" ref="E243:G243" si="138">$D243*E238*(185-E239)/100</f>
        <v>0</v>
      </c>
      <c r="F243" s="30">
        <f t="shared" si="138"/>
        <v>0</v>
      </c>
      <c r="G243" s="30">
        <f t="shared" si="138"/>
        <v>0</v>
      </c>
      <c r="H243" s="30">
        <f>$D243*H238*(185-H239)/100</f>
        <v>0</v>
      </c>
      <c r="I243" s="30">
        <f t="shared" ref="I243:J243" si="139">$D243*I238*(185-I239)/100</f>
        <v>0</v>
      </c>
      <c r="J243" s="30">
        <f t="shared" si="139"/>
        <v>0</v>
      </c>
      <c r="K243" s="30">
        <f>$D243*K238*(185-K239)/100</f>
        <v>0</v>
      </c>
      <c r="L243" s="30">
        <f t="shared" ref="L243:P243" si="140">$D243*L238*(185-L239)/100</f>
        <v>0</v>
      </c>
      <c r="M243" s="30">
        <f t="shared" si="140"/>
        <v>0</v>
      </c>
      <c r="N243" s="30">
        <f t="shared" si="140"/>
        <v>0</v>
      </c>
      <c r="O243" s="30">
        <f t="shared" si="140"/>
        <v>0</v>
      </c>
      <c r="P243" s="30">
        <f t="shared" si="140"/>
        <v>0</v>
      </c>
      <c r="Q243" s="31" t="s">
        <v>34</v>
      </c>
      <c r="S243" s="126" t="str">
        <f>'内訳書(一括落札)'!Q537</f>
        <v>-</v>
      </c>
      <c r="T243" s="125" t="e">
        <f t="shared" si="129"/>
        <v>#VALUE!</v>
      </c>
    </row>
    <row r="244" spans="1:20" x14ac:dyDescent="0.15">
      <c r="A244" s="32" t="s">
        <v>7</v>
      </c>
      <c r="B244" s="22" t="s">
        <v>3</v>
      </c>
      <c r="C244" s="22" t="s">
        <v>6</v>
      </c>
      <c r="D244" s="58"/>
      <c r="E244" s="33">
        <f t="shared" ref="E244:J245" si="141">$D244*E240</f>
        <v>0</v>
      </c>
      <c r="F244" s="33">
        <f t="shared" si="141"/>
        <v>0</v>
      </c>
      <c r="G244" s="33">
        <f t="shared" si="141"/>
        <v>0</v>
      </c>
      <c r="H244" s="33">
        <f t="shared" si="141"/>
        <v>0</v>
      </c>
      <c r="I244" s="33">
        <f t="shared" si="141"/>
        <v>0</v>
      </c>
      <c r="J244" s="33">
        <f t="shared" si="141"/>
        <v>0</v>
      </c>
      <c r="K244" s="33">
        <f>$D244*K240</f>
        <v>0</v>
      </c>
      <c r="L244" s="33">
        <f t="shared" ref="L244:P245" si="142">$D244*L240</f>
        <v>0</v>
      </c>
      <c r="M244" s="33">
        <f t="shared" si="142"/>
        <v>0</v>
      </c>
      <c r="N244" s="33">
        <f t="shared" si="142"/>
        <v>0</v>
      </c>
      <c r="O244" s="33">
        <f t="shared" si="142"/>
        <v>0</v>
      </c>
      <c r="P244" s="33">
        <f t="shared" si="142"/>
        <v>0</v>
      </c>
      <c r="Q244" s="34" t="s">
        <v>34</v>
      </c>
      <c r="S244" s="126" t="str">
        <f>'内訳書(一括落札)'!Q538</f>
        <v>-</v>
      </c>
      <c r="T244" s="125" t="e">
        <f t="shared" si="129"/>
        <v>#VALUE!</v>
      </c>
    </row>
    <row r="245" spans="1:20" x14ac:dyDescent="0.15">
      <c r="A245" s="35"/>
      <c r="B245" s="22" t="s">
        <v>4</v>
      </c>
      <c r="C245" s="22" t="s">
        <v>6</v>
      </c>
      <c r="D245" s="58"/>
      <c r="E245" s="33">
        <f t="shared" si="141"/>
        <v>0</v>
      </c>
      <c r="F245" s="33">
        <f t="shared" si="141"/>
        <v>0</v>
      </c>
      <c r="G245" s="33">
        <f t="shared" si="141"/>
        <v>0</v>
      </c>
      <c r="H245" s="33">
        <f t="shared" si="141"/>
        <v>0</v>
      </c>
      <c r="I245" s="33">
        <f t="shared" si="141"/>
        <v>0</v>
      </c>
      <c r="J245" s="33">
        <f t="shared" si="141"/>
        <v>0</v>
      </c>
      <c r="K245" s="33">
        <f>$D245*K241</f>
        <v>0</v>
      </c>
      <c r="L245" s="33">
        <f t="shared" si="142"/>
        <v>0</v>
      </c>
      <c r="M245" s="33">
        <f t="shared" si="142"/>
        <v>0</v>
      </c>
      <c r="N245" s="33">
        <f t="shared" si="142"/>
        <v>0</v>
      </c>
      <c r="O245" s="33">
        <f t="shared" si="142"/>
        <v>0</v>
      </c>
      <c r="P245" s="33">
        <f t="shared" si="142"/>
        <v>0</v>
      </c>
      <c r="Q245" s="34" t="s">
        <v>34</v>
      </c>
      <c r="S245" s="126" t="str">
        <f>'内訳書(一括落札)'!Q539</f>
        <v>-</v>
      </c>
      <c r="T245" s="125" t="e">
        <f t="shared" si="129"/>
        <v>#VALUE!</v>
      </c>
    </row>
    <row r="246" spans="1:20" x14ac:dyDescent="0.15">
      <c r="A246" s="295" t="s">
        <v>18</v>
      </c>
      <c r="B246" s="296"/>
      <c r="C246" s="29" t="s">
        <v>6</v>
      </c>
      <c r="D246" s="36"/>
      <c r="E246" s="59">
        <f t="shared" ref="E246:P246" si="143">ROUNDDOWN(SUM(E243:E245),0)</f>
        <v>0</v>
      </c>
      <c r="F246" s="59">
        <f t="shared" si="143"/>
        <v>0</v>
      </c>
      <c r="G246" s="59">
        <f t="shared" si="143"/>
        <v>0</v>
      </c>
      <c r="H246" s="59">
        <f t="shared" si="143"/>
        <v>0</v>
      </c>
      <c r="I246" s="59">
        <f t="shared" si="143"/>
        <v>0</v>
      </c>
      <c r="J246" s="60">
        <f t="shared" si="143"/>
        <v>0</v>
      </c>
      <c r="K246" s="37">
        <f t="shared" si="143"/>
        <v>0</v>
      </c>
      <c r="L246" s="37">
        <f t="shared" si="143"/>
        <v>0</v>
      </c>
      <c r="M246" s="37">
        <f t="shared" si="143"/>
        <v>0</v>
      </c>
      <c r="N246" s="37">
        <f t="shared" si="143"/>
        <v>0</v>
      </c>
      <c r="O246" s="37">
        <f t="shared" si="143"/>
        <v>0</v>
      </c>
      <c r="P246" s="37">
        <f t="shared" si="143"/>
        <v>0</v>
      </c>
      <c r="Q246" s="39">
        <f>SUM(E246:P246)</f>
        <v>0</v>
      </c>
      <c r="S246" s="126">
        <f>'内訳書(一括落札)'!Q540</f>
        <v>0</v>
      </c>
      <c r="T246" s="125">
        <f t="shared" si="129"/>
        <v>0</v>
      </c>
    </row>
    <row r="247" spans="1:20" x14ac:dyDescent="0.15">
      <c r="A247" s="2"/>
      <c r="B247" s="2"/>
      <c r="C247" s="2"/>
      <c r="D247" s="2"/>
      <c r="E247" s="61"/>
      <c r="F247" s="61"/>
      <c r="G247" s="61"/>
      <c r="H247" s="61"/>
      <c r="I247" s="61"/>
      <c r="J247" s="61"/>
      <c r="K247" s="2"/>
      <c r="L247" s="2"/>
      <c r="M247" s="2"/>
      <c r="N247" s="2"/>
      <c r="O247" s="2"/>
      <c r="P247" s="2"/>
      <c r="Q247" s="2"/>
      <c r="S247" s="126">
        <f>'内訳書(一括落札)'!Q541</f>
        <v>0</v>
      </c>
      <c r="T247" s="125">
        <f t="shared" si="129"/>
        <v>0</v>
      </c>
    </row>
    <row r="248" spans="1:20" x14ac:dyDescent="0.15">
      <c r="A248" s="301" t="s">
        <v>79</v>
      </c>
      <c r="B248" s="302"/>
      <c r="C248" s="14" t="s">
        <v>2</v>
      </c>
      <c r="D248" s="14" t="s">
        <v>10</v>
      </c>
      <c r="E248" s="84" t="str">
        <f>'内訳書(一括落札)'!E542</f>
        <v>2021/10</v>
      </c>
      <c r="F248" s="84" t="str">
        <f>'内訳書(一括落札)'!F542</f>
        <v>2021/11</v>
      </c>
      <c r="G248" s="84" t="str">
        <f>'内訳書(一括落札)'!G542</f>
        <v>2021/12</v>
      </c>
      <c r="H248" s="84" t="str">
        <f>'内訳書(一括落札)'!H542</f>
        <v>2022/1</v>
      </c>
      <c r="I248" s="84" t="str">
        <f>'内訳書(一括落札)'!I542</f>
        <v>2022/2</v>
      </c>
      <c r="J248" s="84" t="str">
        <f>'内訳書(一括落札)'!J542</f>
        <v>2022/3</v>
      </c>
      <c r="K248" s="84" t="str">
        <f>'内訳書(一括落札)'!K542</f>
        <v>2022/4</v>
      </c>
      <c r="L248" s="84" t="str">
        <f>'内訳書(一括落札)'!L542</f>
        <v>2022/5</v>
      </c>
      <c r="M248" s="84" t="str">
        <f>'内訳書(一括落札)'!M542</f>
        <v>2022/6</v>
      </c>
      <c r="N248" s="84" t="str">
        <f>'内訳書(一括落札)'!N542</f>
        <v>2022/7</v>
      </c>
      <c r="O248" s="84" t="str">
        <f>'内訳書(一括落札)'!O542</f>
        <v>2022/8</v>
      </c>
      <c r="P248" s="84" t="str">
        <f>'内訳書(一括落札)'!P542</f>
        <v>2022/9</v>
      </c>
      <c r="Q248" s="15" t="s">
        <v>8</v>
      </c>
      <c r="S248" s="126" t="str">
        <f>'内訳書(一括落札)'!Q542</f>
        <v>年間合計</v>
      </c>
      <c r="T248" s="125" t="e">
        <f t="shared" si="129"/>
        <v>#VALUE!</v>
      </c>
    </row>
    <row r="249" spans="1:20" x14ac:dyDescent="0.15">
      <c r="A249" s="299" t="s">
        <v>32</v>
      </c>
      <c r="B249" s="300"/>
      <c r="C249" s="16" t="s">
        <v>33</v>
      </c>
      <c r="D249" s="17"/>
      <c r="E249" s="90">
        <f>'内訳書(一括落札)'!E543</f>
        <v>174</v>
      </c>
      <c r="F249" s="90">
        <f>'内訳書(一括落札)'!F543</f>
        <v>174</v>
      </c>
      <c r="G249" s="90">
        <f>'内訳書(一括落札)'!G543</f>
        <v>174</v>
      </c>
      <c r="H249" s="90">
        <f>'内訳書(一括落札)'!H543</f>
        <v>174</v>
      </c>
      <c r="I249" s="90">
        <f>'内訳書(一括落札)'!I543</f>
        <v>174</v>
      </c>
      <c r="J249" s="90">
        <f>'内訳書(一括落札)'!J543</f>
        <v>174</v>
      </c>
      <c r="K249" s="90">
        <f>'内訳書(一括落札)'!K543</f>
        <v>174</v>
      </c>
      <c r="L249" s="90">
        <f>'内訳書(一括落札)'!L543</f>
        <v>174</v>
      </c>
      <c r="M249" s="90">
        <f>'内訳書(一括落札)'!M543</f>
        <v>174</v>
      </c>
      <c r="N249" s="90">
        <f>'内訳書(一括落札)'!N543</f>
        <v>174</v>
      </c>
      <c r="O249" s="90">
        <f>'内訳書(一括落札)'!O543</f>
        <v>174</v>
      </c>
      <c r="P249" s="90">
        <f>'内訳書(一括落札)'!P543</f>
        <v>174</v>
      </c>
      <c r="Q249" s="18" t="s">
        <v>34</v>
      </c>
      <c r="S249" s="126" t="str">
        <f>'内訳書(一括落札)'!Q543</f>
        <v>-</v>
      </c>
      <c r="T249" s="125" t="e">
        <f t="shared" si="129"/>
        <v>#VALUE!</v>
      </c>
    </row>
    <row r="250" spans="1:20" x14ac:dyDescent="0.15">
      <c r="A250" s="287" t="s">
        <v>1</v>
      </c>
      <c r="B250" s="288"/>
      <c r="C250" s="19" t="s">
        <v>36</v>
      </c>
      <c r="D250" s="20"/>
      <c r="E250" s="91">
        <f>'内訳書(一括落札)'!E544</f>
        <v>100</v>
      </c>
      <c r="F250" s="91">
        <f>'内訳書(一括落札)'!F544</f>
        <v>100</v>
      </c>
      <c r="G250" s="91">
        <f>'内訳書(一括落札)'!G544</f>
        <v>100</v>
      </c>
      <c r="H250" s="91">
        <f>'内訳書(一括落札)'!H544</f>
        <v>100</v>
      </c>
      <c r="I250" s="91">
        <f>'内訳書(一括落札)'!I544</f>
        <v>100</v>
      </c>
      <c r="J250" s="92">
        <f>'内訳書(一括落札)'!J544</f>
        <v>100</v>
      </c>
      <c r="K250" s="91">
        <f>'内訳書(一括落札)'!K544</f>
        <v>100</v>
      </c>
      <c r="L250" s="91">
        <f>'内訳書(一括落札)'!L544</f>
        <v>100</v>
      </c>
      <c r="M250" s="91">
        <f>'内訳書(一括落札)'!M544</f>
        <v>100</v>
      </c>
      <c r="N250" s="91">
        <f>'内訳書(一括落札)'!N544</f>
        <v>100</v>
      </c>
      <c r="O250" s="91">
        <f>'内訳書(一括落札)'!O544</f>
        <v>100</v>
      </c>
      <c r="P250" s="91">
        <f>'内訳書(一括落札)'!P544</f>
        <v>100</v>
      </c>
      <c r="Q250" s="21" t="s">
        <v>34</v>
      </c>
      <c r="S250" s="126" t="str">
        <f>'内訳書(一括落札)'!Q544</f>
        <v>-</v>
      </c>
      <c r="T250" s="125" t="e">
        <f t="shared" si="129"/>
        <v>#VALUE!</v>
      </c>
    </row>
    <row r="251" spans="1:20" x14ac:dyDescent="0.15">
      <c r="A251" s="289" t="s">
        <v>38</v>
      </c>
      <c r="B251" s="22" t="s">
        <v>3</v>
      </c>
      <c r="C251" s="22" t="s">
        <v>40</v>
      </c>
      <c r="D251" s="23"/>
      <c r="E251" s="93">
        <f>'内訳書(一括落札)'!E545</f>
        <v>0</v>
      </c>
      <c r="F251" s="93">
        <f>'内訳書(一括落札)'!F545</f>
        <v>0</v>
      </c>
      <c r="G251" s="93">
        <f>'内訳書(一括落札)'!G545</f>
        <v>0</v>
      </c>
      <c r="H251" s="93">
        <f>'内訳書(一括落札)'!H545</f>
        <v>0</v>
      </c>
      <c r="I251" s="93">
        <f>'内訳書(一括落札)'!I545</f>
        <v>0</v>
      </c>
      <c r="J251" s="93">
        <f>'内訳書(一括落札)'!J545</f>
        <v>0</v>
      </c>
      <c r="K251" s="93">
        <f>'内訳書(一括落札)'!K545</f>
        <v>0</v>
      </c>
      <c r="L251" s="93">
        <f>'内訳書(一括落札)'!L545</f>
        <v>0</v>
      </c>
      <c r="M251" s="93">
        <f>'内訳書(一括落札)'!M545</f>
        <v>0</v>
      </c>
      <c r="N251" s="94">
        <f>'内訳書(一括落札)'!N545</f>
        <v>18000</v>
      </c>
      <c r="O251" s="94">
        <f>'内訳書(一括落札)'!O545</f>
        <v>15000</v>
      </c>
      <c r="P251" s="94">
        <f>'内訳書(一括落札)'!P545</f>
        <v>16000</v>
      </c>
      <c r="Q251" s="21">
        <f>SUM(E251:P251)</f>
        <v>49000</v>
      </c>
      <c r="S251" s="126">
        <f>'内訳書(一括落札)'!Q545</f>
        <v>49000</v>
      </c>
      <c r="T251" s="125">
        <f t="shared" si="129"/>
        <v>0</v>
      </c>
    </row>
    <row r="252" spans="1:20" x14ac:dyDescent="0.15">
      <c r="A252" s="291"/>
      <c r="B252" s="22" t="s">
        <v>4</v>
      </c>
      <c r="C252" s="22" t="s">
        <v>40</v>
      </c>
      <c r="D252" s="23"/>
      <c r="E252" s="94">
        <f>'内訳書(一括落札)'!E546</f>
        <v>14000</v>
      </c>
      <c r="F252" s="94">
        <f>'内訳書(一括落札)'!F546</f>
        <v>13000</v>
      </c>
      <c r="G252" s="94">
        <f>'内訳書(一括落札)'!G546</f>
        <v>13000</v>
      </c>
      <c r="H252" s="94">
        <f>'内訳書(一括落札)'!H546</f>
        <v>14000</v>
      </c>
      <c r="I252" s="94">
        <f>'内訳書(一括落札)'!I546</f>
        <v>14000</v>
      </c>
      <c r="J252" s="94">
        <f>'内訳書(一括落札)'!J546</f>
        <v>9000</v>
      </c>
      <c r="K252" s="94">
        <f>'内訳書(一括落札)'!K546</f>
        <v>11000</v>
      </c>
      <c r="L252" s="94">
        <f>'内訳書(一括落札)'!L546</f>
        <v>11000</v>
      </c>
      <c r="M252" s="94">
        <f>'内訳書(一括落札)'!M546</f>
        <v>16000</v>
      </c>
      <c r="N252" s="94">
        <f>'内訳書(一括落札)'!N546</f>
        <v>0</v>
      </c>
      <c r="O252" s="94">
        <f>'内訳書(一括落札)'!O546</f>
        <v>0</v>
      </c>
      <c r="P252" s="94">
        <f>'内訳書(一括落札)'!P546</f>
        <v>0</v>
      </c>
      <c r="Q252" s="21">
        <f>SUM(E252:P252)</f>
        <v>115000</v>
      </c>
      <c r="S252" s="126">
        <f>'内訳書(一括落札)'!Q546</f>
        <v>115000</v>
      </c>
      <c r="T252" s="125">
        <f t="shared" si="129"/>
        <v>0</v>
      </c>
    </row>
    <row r="253" spans="1:20" x14ac:dyDescent="0.15">
      <c r="A253" s="292"/>
      <c r="B253" s="24" t="s">
        <v>0</v>
      </c>
      <c r="C253" s="24" t="s">
        <v>40</v>
      </c>
      <c r="D253" s="25"/>
      <c r="E253" s="26">
        <f t="shared" ref="E253:P253" si="144">SUM(E251:E252)</f>
        <v>14000</v>
      </c>
      <c r="F253" s="26">
        <f t="shared" si="144"/>
        <v>13000</v>
      </c>
      <c r="G253" s="26">
        <f t="shared" si="144"/>
        <v>13000</v>
      </c>
      <c r="H253" s="26">
        <f t="shared" si="144"/>
        <v>14000</v>
      </c>
      <c r="I253" s="26">
        <f t="shared" si="144"/>
        <v>14000</v>
      </c>
      <c r="J253" s="26">
        <f t="shared" si="144"/>
        <v>9000</v>
      </c>
      <c r="K253" s="26">
        <f t="shared" si="144"/>
        <v>11000</v>
      </c>
      <c r="L253" s="26">
        <f t="shared" si="144"/>
        <v>11000</v>
      </c>
      <c r="M253" s="26">
        <f t="shared" si="144"/>
        <v>16000</v>
      </c>
      <c r="N253" s="26">
        <f t="shared" si="144"/>
        <v>18000</v>
      </c>
      <c r="O253" s="26">
        <f t="shared" si="144"/>
        <v>15000</v>
      </c>
      <c r="P253" s="26">
        <f t="shared" si="144"/>
        <v>16000</v>
      </c>
      <c r="Q253" s="28">
        <f>SUM(E253:P253)</f>
        <v>164000</v>
      </c>
      <c r="S253" s="126">
        <f>'内訳書(一括落札)'!Q547</f>
        <v>164000</v>
      </c>
      <c r="T253" s="125">
        <f t="shared" si="129"/>
        <v>0</v>
      </c>
    </row>
    <row r="254" spans="1:20" x14ac:dyDescent="0.15">
      <c r="A254" s="293" t="s">
        <v>5</v>
      </c>
      <c r="B254" s="294"/>
      <c r="C254" s="29" t="s">
        <v>6</v>
      </c>
      <c r="D254" s="57"/>
      <c r="E254" s="30">
        <f t="shared" ref="E254:G254" si="145">$D254*E249*(185-E250)/100</f>
        <v>0</v>
      </c>
      <c r="F254" s="30">
        <f t="shared" si="145"/>
        <v>0</v>
      </c>
      <c r="G254" s="30">
        <f t="shared" si="145"/>
        <v>0</v>
      </c>
      <c r="H254" s="30">
        <f>$D254*H249*(185-H250)/100</f>
        <v>0</v>
      </c>
      <c r="I254" s="30">
        <f t="shared" ref="I254:J254" si="146">$D254*I249*(185-I250)/100</f>
        <v>0</v>
      </c>
      <c r="J254" s="30">
        <f t="shared" si="146"/>
        <v>0</v>
      </c>
      <c r="K254" s="30">
        <f>$D254*K249*(185-K250)/100</f>
        <v>0</v>
      </c>
      <c r="L254" s="30">
        <f t="shared" ref="L254:P254" si="147">$D254*L249*(185-L250)/100</f>
        <v>0</v>
      </c>
      <c r="M254" s="30">
        <f t="shared" si="147"/>
        <v>0</v>
      </c>
      <c r="N254" s="30">
        <f t="shared" si="147"/>
        <v>0</v>
      </c>
      <c r="O254" s="30">
        <f t="shared" si="147"/>
        <v>0</v>
      </c>
      <c r="P254" s="30">
        <f t="shared" si="147"/>
        <v>0</v>
      </c>
      <c r="Q254" s="31" t="s">
        <v>34</v>
      </c>
      <c r="S254" s="126" t="str">
        <f>'内訳書(一括落札)'!Q548</f>
        <v>-</v>
      </c>
      <c r="T254" s="125" t="e">
        <f t="shared" si="129"/>
        <v>#VALUE!</v>
      </c>
    </row>
    <row r="255" spans="1:20" x14ac:dyDescent="0.15">
      <c r="A255" s="32" t="s">
        <v>7</v>
      </c>
      <c r="B255" s="22" t="s">
        <v>3</v>
      </c>
      <c r="C255" s="22" t="s">
        <v>6</v>
      </c>
      <c r="D255" s="58"/>
      <c r="E255" s="33">
        <f t="shared" ref="E255:J256" si="148">$D255*E251</f>
        <v>0</v>
      </c>
      <c r="F255" s="33">
        <f t="shared" si="148"/>
        <v>0</v>
      </c>
      <c r="G255" s="33">
        <f t="shared" si="148"/>
        <v>0</v>
      </c>
      <c r="H255" s="33">
        <f t="shared" si="148"/>
        <v>0</v>
      </c>
      <c r="I255" s="33">
        <f t="shared" si="148"/>
        <v>0</v>
      </c>
      <c r="J255" s="33">
        <f t="shared" si="148"/>
        <v>0</v>
      </c>
      <c r="K255" s="33">
        <f>$D255*K251</f>
        <v>0</v>
      </c>
      <c r="L255" s="33">
        <f t="shared" ref="L255:P256" si="149">$D255*L251</f>
        <v>0</v>
      </c>
      <c r="M255" s="33">
        <f t="shared" si="149"/>
        <v>0</v>
      </c>
      <c r="N255" s="33">
        <f t="shared" si="149"/>
        <v>0</v>
      </c>
      <c r="O255" s="33">
        <f t="shared" si="149"/>
        <v>0</v>
      </c>
      <c r="P255" s="33">
        <f t="shared" si="149"/>
        <v>0</v>
      </c>
      <c r="Q255" s="34" t="s">
        <v>34</v>
      </c>
      <c r="S255" s="126" t="str">
        <f>'内訳書(一括落札)'!Q549</f>
        <v>-</v>
      </c>
      <c r="T255" s="125" t="e">
        <f t="shared" si="129"/>
        <v>#VALUE!</v>
      </c>
    </row>
    <row r="256" spans="1:20" x14ac:dyDescent="0.15">
      <c r="A256" s="35"/>
      <c r="B256" s="22" t="s">
        <v>4</v>
      </c>
      <c r="C256" s="22" t="s">
        <v>6</v>
      </c>
      <c r="D256" s="58"/>
      <c r="E256" s="33">
        <f t="shared" si="148"/>
        <v>0</v>
      </c>
      <c r="F256" s="33">
        <f t="shared" si="148"/>
        <v>0</v>
      </c>
      <c r="G256" s="33">
        <f t="shared" si="148"/>
        <v>0</v>
      </c>
      <c r="H256" s="33">
        <f t="shared" si="148"/>
        <v>0</v>
      </c>
      <c r="I256" s="33">
        <f t="shared" si="148"/>
        <v>0</v>
      </c>
      <c r="J256" s="33">
        <f t="shared" si="148"/>
        <v>0</v>
      </c>
      <c r="K256" s="33">
        <f>$D256*K252</f>
        <v>0</v>
      </c>
      <c r="L256" s="33">
        <f t="shared" si="149"/>
        <v>0</v>
      </c>
      <c r="M256" s="33">
        <f t="shared" si="149"/>
        <v>0</v>
      </c>
      <c r="N256" s="33">
        <f t="shared" si="149"/>
        <v>0</v>
      </c>
      <c r="O256" s="33">
        <f t="shared" si="149"/>
        <v>0</v>
      </c>
      <c r="P256" s="33">
        <f t="shared" si="149"/>
        <v>0</v>
      </c>
      <c r="Q256" s="34" t="s">
        <v>34</v>
      </c>
      <c r="S256" s="126" t="str">
        <f>'内訳書(一括落札)'!Q550</f>
        <v>-</v>
      </c>
      <c r="T256" s="125" t="e">
        <f t="shared" si="129"/>
        <v>#VALUE!</v>
      </c>
    </row>
    <row r="257" spans="1:20" x14ac:dyDescent="0.15">
      <c r="A257" s="295" t="s">
        <v>18</v>
      </c>
      <c r="B257" s="296"/>
      <c r="C257" s="29" t="s">
        <v>6</v>
      </c>
      <c r="D257" s="36"/>
      <c r="E257" s="59">
        <f t="shared" ref="E257:P257" si="150">ROUNDDOWN(SUM(E254:E256),0)</f>
        <v>0</v>
      </c>
      <c r="F257" s="59">
        <f t="shared" si="150"/>
        <v>0</v>
      </c>
      <c r="G257" s="59">
        <f t="shared" si="150"/>
        <v>0</v>
      </c>
      <c r="H257" s="59">
        <f t="shared" si="150"/>
        <v>0</v>
      </c>
      <c r="I257" s="59">
        <f t="shared" si="150"/>
        <v>0</v>
      </c>
      <c r="J257" s="60">
        <f t="shared" si="150"/>
        <v>0</v>
      </c>
      <c r="K257" s="37">
        <f t="shared" si="150"/>
        <v>0</v>
      </c>
      <c r="L257" s="37">
        <f t="shared" si="150"/>
        <v>0</v>
      </c>
      <c r="M257" s="37">
        <f t="shared" si="150"/>
        <v>0</v>
      </c>
      <c r="N257" s="37">
        <f t="shared" si="150"/>
        <v>0</v>
      </c>
      <c r="O257" s="37">
        <f t="shared" si="150"/>
        <v>0</v>
      </c>
      <c r="P257" s="37">
        <f t="shared" si="150"/>
        <v>0</v>
      </c>
      <c r="Q257" s="39">
        <f>SUM(E257:P257)</f>
        <v>0</v>
      </c>
      <c r="S257" s="126">
        <f>'内訳書(一括落札)'!Q551</f>
        <v>0</v>
      </c>
      <c r="T257" s="125">
        <f t="shared" si="129"/>
        <v>0</v>
      </c>
    </row>
    <row r="258" spans="1:20" x14ac:dyDescent="0.15">
      <c r="A258" s="2"/>
      <c r="B258" s="2"/>
      <c r="C258" s="2"/>
      <c r="D258" s="2"/>
      <c r="E258" s="61"/>
      <c r="F258" s="61"/>
      <c r="G258" s="61"/>
      <c r="H258" s="61"/>
      <c r="I258" s="61"/>
      <c r="J258" s="61"/>
      <c r="K258" s="2"/>
      <c r="L258" s="2"/>
      <c r="M258" s="2"/>
      <c r="N258" s="2"/>
      <c r="O258" s="2"/>
      <c r="P258" s="2"/>
      <c r="Q258" s="2"/>
      <c r="S258" s="126">
        <f>'内訳書(一括落札)'!Q552</f>
        <v>0</v>
      </c>
      <c r="T258" s="125">
        <f t="shared" si="129"/>
        <v>0</v>
      </c>
    </row>
    <row r="259" spans="1:20" x14ac:dyDescent="0.15">
      <c r="A259" s="301" t="s">
        <v>80</v>
      </c>
      <c r="B259" s="302"/>
      <c r="C259" s="14" t="s">
        <v>2</v>
      </c>
      <c r="D259" s="14" t="s">
        <v>10</v>
      </c>
      <c r="E259" s="84" t="str">
        <f>'内訳書(一括落札)'!E553</f>
        <v>2021/10</v>
      </c>
      <c r="F259" s="84" t="str">
        <f>'内訳書(一括落札)'!F553</f>
        <v>2021/11</v>
      </c>
      <c r="G259" s="84" t="str">
        <f>'内訳書(一括落札)'!G553</f>
        <v>2021/12</v>
      </c>
      <c r="H259" s="84" t="str">
        <f>'内訳書(一括落札)'!H553</f>
        <v>2022/1</v>
      </c>
      <c r="I259" s="84" t="str">
        <f>'内訳書(一括落札)'!I553</f>
        <v>2022/2</v>
      </c>
      <c r="J259" s="84" t="str">
        <f>'内訳書(一括落札)'!J553</f>
        <v>2022/3</v>
      </c>
      <c r="K259" s="84" t="str">
        <f>'内訳書(一括落札)'!K553</f>
        <v>2022/4</v>
      </c>
      <c r="L259" s="84" t="str">
        <f>'内訳書(一括落札)'!L553</f>
        <v>2022/5</v>
      </c>
      <c r="M259" s="84" t="str">
        <f>'内訳書(一括落札)'!M553</f>
        <v>2022/6</v>
      </c>
      <c r="N259" s="84" t="str">
        <f>'内訳書(一括落札)'!N553</f>
        <v>2022/7</v>
      </c>
      <c r="O259" s="84" t="str">
        <f>'内訳書(一括落札)'!O553</f>
        <v>2022/8</v>
      </c>
      <c r="P259" s="84" t="str">
        <f>'内訳書(一括落札)'!P553</f>
        <v>2022/9</v>
      </c>
      <c r="Q259" s="15" t="s">
        <v>8</v>
      </c>
      <c r="S259" s="126" t="str">
        <f>'内訳書(一括落札)'!Q553</f>
        <v>年間合計</v>
      </c>
      <c r="T259" s="125" t="e">
        <f t="shared" si="129"/>
        <v>#VALUE!</v>
      </c>
    </row>
    <row r="260" spans="1:20" x14ac:dyDescent="0.15">
      <c r="A260" s="299" t="s">
        <v>32</v>
      </c>
      <c r="B260" s="300"/>
      <c r="C260" s="16" t="s">
        <v>33</v>
      </c>
      <c r="D260" s="17"/>
      <c r="E260" s="90">
        <f>'内訳書(一括落札)'!E554</f>
        <v>133</v>
      </c>
      <c r="F260" s="90">
        <f>'内訳書(一括落札)'!F554</f>
        <v>133</v>
      </c>
      <c r="G260" s="90">
        <f>'内訳書(一括落札)'!G554</f>
        <v>133</v>
      </c>
      <c r="H260" s="90">
        <f>'内訳書(一括落札)'!H554</f>
        <v>133</v>
      </c>
      <c r="I260" s="90">
        <f>'内訳書(一括落札)'!I554</f>
        <v>133</v>
      </c>
      <c r="J260" s="90">
        <f>'内訳書(一括落札)'!J554</f>
        <v>133</v>
      </c>
      <c r="K260" s="90">
        <f>'内訳書(一括落札)'!K554</f>
        <v>133</v>
      </c>
      <c r="L260" s="90">
        <f>'内訳書(一括落札)'!L554</f>
        <v>133</v>
      </c>
      <c r="M260" s="90">
        <f>'内訳書(一括落札)'!M554</f>
        <v>133</v>
      </c>
      <c r="N260" s="90">
        <f>'内訳書(一括落札)'!N554</f>
        <v>133</v>
      </c>
      <c r="O260" s="90">
        <f>'内訳書(一括落札)'!O554</f>
        <v>133</v>
      </c>
      <c r="P260" s="90">
        <f>'内訳書(一括落札)'!P554</f>
        <v>133</v>
      </c>
      <c r="Q260" s="18" t="s">
        <v>34</v>
      </c>
      <c r="S260" s="126" t="str">
        <f>'内訳書(一括落札)'!Q554</f>
        <v>-</v>
      </c>
      <c r="T260" s="125" t="e">
        <f t="shared" si="129"/>
        <v>#VALUE!</v>
      </c>
    </row>
    <row r="261" spans="1:20" x14ac:dyDescent="0.15">
      <c r="A261" s="287" t="s">
        <v>1</v>
      </c>
      <c r="B261" s="288"/>
      <c r="C261" s="19" t="s">
        <v>36</v>
      </c>
      <c r="D261" s="20"/>
      <c r="E261" s="91">
        <f>'内訳書(一括落札)'!E555</f>
        <v>100</v>
      </c>
      <c r="F261" s="91">
        <f>'内訳書(一括落札)'!F555</f>
        <v>100</v>
      </c>
      <c r="G261" s="91">
        <f>'内訳書(一括落札)'!G555</f>
        <v>100</v>
      </c>
      <c r="H261" s="91">
        <f>'内訳書(一括落札)'!H555</f>
        <v>100</v>
      </c>
      <c r="I261" s="91">
        <f>'内訳書(一括落札)'!I555</f>
        <v>100</v>
      </c>
      <c r="J261" s="92">
        <f>'内訳書(一括落札)'!J555</f>
        <v>100</v>
      </c>
      <c r="K261" s="91">
        <f>'内訳書(一括落札)'!K555</f>
        <v>100</v>
      </c>
      <c r="L261" s="91">
        <f>'内訳書(一括落札)'!L555</f>
        <v>100</v>
      </c>
      <c r="M261" s="91">
        <f>'内訳書(一括落札)'!M555</f>
        <v>100</v>
      </c>
      <c r="N261" s="91">
        <f>'内訳書(一括落札)'!N555</f>
        <v>100</v>
      </c>
      <c r="O261" s="91">
        <f>'内訳書(一括落札)'!O555</f>
        <v>100</v>
      </c>
      <c r="P261" s="91">
        <f>'内訳書(一括落札)'!P555</f>
        <v>100</v>
      </c>
      <c r="Q261" s="21" t="s">
        <v>34</v>
      </c>
      <c r="S261" s="126" t="str">
        <f>'内訳書(一括落札)'!Q555</f>
        <v>-</v>
      </c>
      <c r="T261" s="125" t="e">
        <f t="shared" si="129"/>
        <v>#VALUE!</v>
      </c>
    </row>
    <row r="262" spans="1:20" x14ac:dyDescent="0.15">
      <c r="A262" s="289" t="s">
        <v>38</v>
      </c>
      <c r="B262" s="22" t="s">
        <v>3</v>
      </c>
      <c r="C262" s="22" t="s">
        <v>40</v>
      </c>
      <c r="D262" s="23"/>
      <c r="E262" s="93">
        <f>'内訳書(一括落札)'!E556</f>
        <v>0</v>
      </c>
      <c r="F262" s="93">
        <f>'内訳書(一括落札)'!F556</f>
        <v>0</v>
      </c>
      <c r="G262" s="93">
        <f>'内訳書(一括落札)'!G556</f>
        <v>0</v>
      </c>
      <c r="H262" s="93">
        <f>'内訳書(一括落札)'!H556</f>
        <v>0</v>
      </c>
      <c r="I262" s="93">
        <f>'内訳書(一括落札)'!I556</f>
        <v>0</v>
      </c>
      <c r="J262" s="93">
        <f>'内訳書(一括落札)'!J556</f>
        <v>0</v>
      </c>
      <c r="K262" s="93">
        <f>'内訳書(一括落札)'!K556</f>
        <v>0</v>
      </c>
      <c r="L262" s="93">
        <f>'内訳書(一括落札)'!L556</f>
        <v>0</v>
      </c>
      <c r="M262" s="93">
        <f>'内訳書(一括落札)'!M556</f>
        <v>0</v>
      </c>
      <c r="N262" s="94">
        <f>'内訳書(一括落札)'!N556</f>
        <v>16000</v>
      </c>
      <c r="O262" s="94">
        <f>'内訳書(一括落札)'!O556</f>
        <v>13000</v>
      </c>
      <c r="P262" s="94">
        <f>'内訳書(一括落札)'!P556</f>
        <v>13000</v>
      </c>
      <c r="Q262" s="21">
        <f>SUM(E262:P262)</f>
        <v>42000</v>
      </c>
      <c r="S262" s="126">
        <f>'内訳書(一括落札)'!Q556</f>
        <v>42000</v>
      </c>
      <c r="T262" s="125">
        <f t="shared" si="129"/>
        <v>0</v>
      </c>
    </row>
    <row r="263" spans="1:20" x14ac:dyDescent="0.15">
      <c r="A263" s="291"/>
      <c r="B263" s="22" t="s">
        <v>4</v>
      </c>
      <c r="C263" s="22" t="s">
        <v>40</v>
      </c>
      <c r="D263" s="23"/>
      <c r="E263" s="94">
        <f>'内訳書(一括落札)'!E557</f>
        <v>11000</v>
      </c>
      <c r="F263" s="94">
        <f>'内訳書(一括落札)'!F557</f>
        <v>10000</v>
      </c>
      <c r="G263" s="94">
        <f>'内訳書(一括落札)'!G557</f>
        <v>10000</v>
      </c>
      <c r="H263" s="94">
        <f>'内訳書(一括落札)'!H557</f>
        <v>12000</v>
      </c>
      <c r="I263" s="94">
        <f>'内訳書(一括落札)'!I557</f>
        <v>13000</v>
      </c>
      <c r="J263" s="94">
        <f>'内訳書(一括落札)'!J557</f>
        <v>8000</v>
      </c>
      <c r="K263" s="94">
        <f>'内訳書(一括落札)'!K557</f>
        <v>10000</v>
      </c>
      <c r="L263" s="94">
        <f>'内訳書(一括落札)'!L557</f>
        <v>10000</v>
      </c>
      <c r="M263" s="94">
        <f>'内訳書(一括落札)'!M557</f>
        <v>15000</v>
      </c>
      <c r="N263" s="94">
        <f>'内訳書(一括落札)'!N557</f>
        <v>0</v>
      </c>
      <c r="O263" s="94">
        <f>'内訳書(一括落札)'!O557</f>
        <v>0</v>
      </c>
      <c r="P263" s="94">
        <f>'内訳書(一括落札)'!P557</f>
        <v>0</v>
      </c>
      <c r="Q263" s="21">
        <f>SUM(E263:P263)</f>
        <v>99000</v>
      </c>
      <c r="S263" s="126">
        <f>'内訳書(一括落札)'!Q557</f>
        <v>99000</v>
      </c>
      <c r="T263" s="125">
        <f t="shared" si="129"/>
        <v>0</v>
      </c>
    </row>
    <row r="264" spans="1:20" x14ac:dyDescent="0.15">
      <c r="A264" s="292"/>
      <c r="B264" s="24" t="s">
        <v>0</v>
      </c>
      <c r="C264" s="24" t="s">
        <v>40</v>
      </c>
      <c r="D264" s="25"/>
      <c r="E264" s="26">
        <f t="shared" ref="E264:P264" si="151">SUM(E262:E263)</f>
        <v>11000</v>
      </c>
      <c r="F264" s="26">
        <f t="shared" si="151"/>
        <v>10000</v>
      </c>
      <c r="G264" s="26">
        <f t="shared" si="151"/>
        <v>10000</v>
      </c>
      <c r="H264" s="26">
        <f t="shared" si="151"/>
        <v>12000</v>
      </c>
      <c r="I264" s="26">
        <f t="shared" si="151"/>
        <v>13000</v>
      </c>
      <c r="J264" s="26">
        <f t="shared" si="151"/>
        <v>8000</v>
      </c>
      <c r="K264" s="26">
        <f t="shared" si="151"/>
        <v>10000</v>
      </c>
      <c r="L264" s="26">
        <f t="shared" si="151"/>
        <v>10000</v>
      </c>
      <c r="M264" s="26">
        <f t="shared" si="151"/>
        <v>15000</v>
      </c>
      <c r="N264" s="26">
        <f t="shared" si="151"/>
        <v>16000</v>
      </c>
      <c r="O264" s="26">
        <f t="shared" si="151"/>
        <v>13000</v>
      </c>
      <c r="P264" s="26">
        <f t="shared" si="151"/>
        <v>13000</v>
      </c>
      <c r="Q264" s="28">
        <f>SUM(E264:P264)</f>
        <v>141000</v>
      </c>
      <c r="S264" s="126">
        <f>'内訳書(一括落札)'!Q558</f>
        <v>141000</v>
      </c>
      <c r="T264" s="125">
        <f t="shared" si="129"/>
        <v>0</v>
      </c>
    </row>
    <row r="265" spans="1:20" x14ac:dyDescent="0.15">
      <c r="A265" s="293" t="s">
        <v>5</v>
      </c>
      <c r="B265" s="294"/>
      <c r="C265" s="29" t="s">
        <v>6</v>
      </c>
      <c r="D265" s="57"/>
      <c r="E265" s="30">
        <f t="shared" ref="E265:G265" si="152">$D265*E260*(185-E261)/100</f>
        <v>0</v>
      </c>
      <c r="F265" s="30">
        <f t="shared" si="152"/>
        <v>0</v>
      </c>
      <c r="G265" s="30">
        <f t="shared" si="152"/>
        <v>0</v>
      </c>
      <c r="H265" s="30">
        <f>$D265*H260*(185-H261)/100</f>
        <v>0</v>
      </c>
      <c r="I265" s="30">
        <f t="shared" ref="I265:J265" si="153">$D265*I260*(185-I261)/100</f>
        <v>0</v>
      </c>
      <c r="J265" s="30">
        <f t="shared" si="153"/>
        <v>0</v>
      </c>
      <c r="K265" s="30">
        <f>$D265*K260*(185-K261)/100</f>
        <v>0</v>
      </c>
      <c r="L265" s="30">
        <f t="shared" ref="L265:P265" si="154">$D265*L260*(185-L261)/100</f>
        <v>0</v>
      </c>
      <c r="M265" s="30">
        <f t="shared" si="154"/>
        <v>0</v>
      </c>
      <c r="N265" s="30">
        <f t="shared" si="154"/>
        <v>0</v>
      </c>
      <c r="O265" s="30">
        <f t="shared" si="154"/>
        <v>0</v>
      </c>
      <c r="P265" s="30">
        <f t="shared" si="154"/>
        <v>0</v>
      </c>
      <c r="Q265" s="31" t="s">
        <v>34</v>
      </c>
      <c r="S265" s="126" t="str">
        <f>'内訳書(一括落札)'!Q559</f>
        <v>-</v>
      </c>
      <c r="T265" s="125" t="e">
        <f t="shared" si="129"/>
        <v>#VALUE!</v>
      </c>
    </row>
    <row r="266" spans="1:20" x14ac:dyDescent="0.15">
      <c r="A266" s="32" t="s">
        <v>7</v>
      </c>
      <c r="B266" s="22" t="s">
        <v>3</v>
      </c>
      <c r="C266" s="22" t="s">
        <v>6</v>
      </c>
      <c r="D266" s="58"/>
      <c r="E266" s="33">
        <f t="shared" ref="E266:J267" si="155">$D266*E262</f>
        <v>0</v>
      </c>
      <c r="F266" s="33">
        <f t="shared" si="155"/>
        <v>0</v>
      </c>
      <c r="G266" s="33">
        <f t="shared" si="155"/>
        <v>0</v>
      </c>
      <c r="H266" s="33">
        <f t="shared" si="155"/>
        <v>0</v>
      </c>
      <c r="I266" s="33">
        <f t="shared" si="155"/>
        <v>0</v>
      </c>
      <c r="J266" s="33">
        <f t="shared" si="155"/>
        <v>0</v>
      </c>
      <c r="K266" s="33">
        <f>$D266*K262</f>
        <v>0</v>
      </c>
      <c r="L266" s="33">
        <f t="shared" ref="L266:P267" si="156">$D266*L262</f>
        <v>0</v>
      </c>
      <c r="M266" s="33">
        <f t="shared" si="156"/>
        <v>0</v>
      </c>
      <c r="N266" s="33">
        <f t="shared" si="156"/>
        <v>0</v>
      </c>
      <c r="O266" s="33">
        <f t="shared" si="156"/>
        <v>0</v>
      </c>
      <c r="P266" s="33">
        <f t="shared" si="156"/>
        <v>0</v>
      </c>
      <c r="Q266" s="34" t="s">
        <v>34</v>
      </c>
      <c r="S266" s="126" t="str">
        <f>'内訳書(一括落札)'!Q560</f>
        <v>-</v>
      </c>
      <c r="T266" s="125" t="e">
        <f t="shared" si="129"/>
        <v>#VALUE!</v>
      </c>
    </row>
    <row r="267" spans="1:20" x14ac:dyDescent="0.15">
      <c r="A267" s="35"/>
      <c r="B267" s="22" t="s">
        <v>4</v>
      </c>
      <c r="C267" s="22" t="s">
        <v>6</v>
      </c>
      <c r="D267" s="58"/>
      <c r="E267" s="33">
        <f t="shared" si="155"/>
        <v>0</v>
      </c>
      <c r="F267" s="33">
        <f t="shared" si="155"/>
        <v>0</v>
      </c>
      <c r="G267" s="33">
        <f t="shared" si="155"/>
        <v>0</v>
      </c>
      <c r="H267" s="33">
        <f t="shared" si="155"/>
        <v>0</v>
      </c>
      <c r="I267" s="33">
        <f t="shared" si="155"/>
        <v>0</v>
      </c>
      <c r="J267" s="33">
        <f t="shared" si="155"/>
        <v>0</v>
      </c>
      <c r="K267" s="33">
        <f>$D267*K263</f>
        <v>0</v>
      </c>
      <c r="L267" s="33">
        <f t="shared" si="156"/>
        <v>0</v>
      </c>
      <c r="M267" s="33">
        <f t="shared" si="156"/>
        <v>0</v>
      </c>
      <c r="N267" s="33">
        <f t="shared" si="156"/>
        <v>0</v>
      </c>
      <c r="O267" s="33">
        <f t="shared" si="156"/>
        <v>0</v>
      </c>
      <c r="P267" s="33">
        <f t="shared" si="156"/>
        <v>0</v>
      </c>
      <c r="Q267" s="34" t="s">
        <v>34</v>
      </c>
      <c r="S267" s="126" t="str">
        <f>'内訳書(一括落札)'!Q561</f>
        <v>-</v>
      </c>
      <c r="T267" s="125" t="e">
        <f t="shared" si="129"/>
        <v>#VALUE!</v>
      </c>
    </row>
    <row r="268" spans="1:20" x14ac:dyDescent="0.15">
      <c r="A268" s="295" t="s">
        <v>18</v>
      </c>
      <c r="B268" s="296"/>
      <c r="C268" s="29" t="s">
        <v>6</v>
      </c>
      <c r="D268" s="36"/>
      <c r="E268" s="59">
        <f t="shared" ref="E268:P268" si="157">ROUNDDOWN(SUM(E265:E267),0)</f>
        <v>0</v>
      </c>
      <c r="F268" s="59">
        <f t="shared" si="157"/>
        <v>0</v>
      </c>
      <c r="G268" s="59">
        <f t="shared" si="157"/>
        <v>0</v>
      </c>
      <c r="H268" s="59">
        <f t="shared" si="157"/>
        <v>0</v>
      </c>
      <c r="I268" s="59">
        <f t="shared" si="157"/>
        <v>0</v>
      </c>
      <c r="J268" s="60">
        <f t="shared" si="157"/>
        <v>0</v>
      </c>
      <c r="K268" s="37">
        <f t="shared" si="157"/>
        <v>0</v>
      </c>
      <c r="L268" s="37">
        <f t="shared" si="157"/>
        <v>0</v>
      </c>
      <c r="M268" s="37">
        <f t="shared" si="157"/>
        <v>0</v>
      </c>
      <c r="N268" s="37">
        <f t="shared" si="157"/>
        <v>0</v>
      </c>
      <c r="O268" s="37">
        <f t="shared" si="157"/>
        <v>0</v>
      </c>
      <c r="P268" s="37">
        <f t="shared" si="157"/>
        <v>0</v>
      </c>
      <c r="Q268" s="39">
        <f>SUM(E268:P268)</f>
        <v>0</v>
      </c>
      <c r="S268" s="126">
        <f>'内訳書(一括落札)'!Q562</f>
        <v>0</v>
      </c>
      <c r="T268" s="125">
        <f t="shared" si="129"/>
        <v>0</v>
      </c>
    </row>
    <row r="269" spans="1:20" x14ac:dyDescent="0.15">
      <c r="A269" s="2"/>
      <c r="B269" s="2"/>
      <c r="C269" s="2"/>
      <c r="D269" s="2"/>
      <c r="E269" s="61"/>
      <c r="F269" s="61"/>
      <c r="G269" s="61"/>
      <c r="H269" s="61"/>
      <c r="I269" s="61"/>
      <c r="J269" s="61"/>
      <c r="K269" s="2"/>
      <c r="L269" s="2"/>
      <c r="M269" s="2"/>
      <c r="N269" s="2"/>
      <c r="O269" s="2"/>
      <c r="P269" s="2"/>
      <c r="Q269" s="2"/>
      <c r="S269" s="126">
        <f>'内訳書(一括落札)'!Q563</f>
        <v>0</v>
      </c>
      <c r="T269" s="125">
        <f t="shared" si="129"/>
        <v>0</v>
      </c>
    </row>
    <row r="270" spans="1:20" x14ac:dyDescent="0.15">
      <c r="A270" s="301" t="s">
        <v>81</v>
      </c>
      <c r="B270" s="302"/>
      <c r="C270" s="14" t="s">
        <v>2</v>
      </c>
      <c r="D270" s="14" t="s">
        <v>10</v>
      </c>
      <c r="E270" s="84" t="str">
        <f>'内訳書(一括落札)'!E564</f>
        <v>2021/10</v>
      </c>
      <c r="F270" s="84" t="str">
        <f>'内訳書(一括落札)'!F564</f>
        <v>2021/11</v>
      </c>
      <c r="G270" s="84" t="str">
        <f>'内訳書(一括落札)'!G564</f>
        <v>2021/12</v>
      </c>
      <c r="H270" s="84" t="str">
        <f>'内訳書(一括落札)'!H564</f>
        <v>2022/1</v>
      </c>
      <c r="I270" s="84" t="str">
        <f>'内訳書(一括落札)'!I564</f>
        <v>2022/2</v>
      </c>
      <c r="J270" s="84" t="str">
        <f>'内訳書(一括落札)'!J564</f>
        <v>2022/3</v>
      </c>
      <c r="K270" s="84" t="str">
        <f>'内訳書(一括落札)'!K564</f>
        <v>2022/4</v>
      </c>
      <c r="L270" s="84" t="str">
        <f>'内訳書(一括落札)'!L564</f>
        <v>2022/5</v>
      </c>
      <c r="M270" s="84" t="str">
        <f>'内訳書(一括落札)'!M564</f>
        <v>2022/6</v>
      </c>
      <c r="N270" s="84" t="str">
        <f>'内訳書(一括落札)'!N564</f>
        <v>2022/7</v>
      </c>
      <c r="O270" s="84" t="str">
        <f>'内訳書(一括落札)'!O564</f>
        <v>2022/8</v>
      </c>
      <c r="P270" s="84" t="str">
        <f>'内訳書(一括落札)'!P564</f>
        <v>2022/9</v>
      </c>
      <c r="Q270" s="15" t="s">
        <v>8</v>
      </c>
      <c r="S270" s="126" t="str">
        <f>'内訳書(一括落札)'!Q564</f>
        <v>年間合計</v>
      </c>
      <c r="T270" s="125" t="e">
        <f t="shared" si="129"/>
        <v>#VALUE!</v>
      </c>
    </row>
    <row r="271" spans="1:20" x14ac:dyDescent="0.15">
      <c r="A271" s="299" t="s">
        <v>32</v>
      </c>
      <c r="B271" s="300"/>
      <c r="C271" s="16" t="s">
        <v>33</v>
      </c>
      <c r="D271" s="17"/>
      <c r="E271" s="90">
        <f>'内訳書(一括落札)'!E565</f>
        <v>105</v>
      </c>
      <c r="F271" s="90">
        <f>'内訳書(一括落札)'!F565</f>
        <v>105</v>
      </c>
      <c r="G271" s="90">
        <f>'内訳書(一括落札)'!G565</f>
        <v>105</v>
      </c>
      <c r="H271" s="90">
        <f>'内訳書(一括落札)'!H565</f>
        <v>105</v>
      </c>
      <c r="I271" s="90">
        <f>'内訳書(一括落札)'!I565</f>
        <v>105</v>
      </c>
      <c r="J271" s="90">
        <f>'内訳書(一括落札)'!J565</f>
        <v>105</v>
      </c>
      <c r="K271" s="90">
        <f>'内訳書(一括落札)'!K565</f>
        <v>105</v>
      </c>
      <c r="L271" s="90">
        <f>'内訳書(一括落札)'!L565</f>
        <v>105</v>
      </c>
      <c r="M271" s="90">
        <f>'内訳書(一括落札)'!M565</f>
        <v>105</v>
      </c>
      <c r="N271" s="90">
        <f>'内訳書(一括落札)'!N565</f>
        <v>105</v>
      </c>
      <c r="O271" s="90">
        <f>'内訳書(一括落札)'!O565</f>
        <v>105</v>
      </c>
      <c r="P271" s="90">
        <f>'内訳書(一括落札)'!P565</f>
        <v>105</v>
      </c>
      <c r="Q271" s="18" t="s">
        <v>34</v>
      </c>
      <c r="S271" s="126" t="str">
        <f>'内訳書(一括落札)'!Q565</f>
        <v>-</v>
      </c>
      <c r="T271" s="125" t="e">
        <f t="shared" si="129"/>
        <v>#VALUE!</v>
      </c>
    </row>
    <row r="272" spans="1:20" x14ac:dyDescent="0.15">
      <c r="A272" s="287" t="s">
        <v>1</v>
      </c>
      <c r="B272" s="288"/>
      <c r="C272" s="19" t="s">
        <v>36</v>
      </c>
      <c r="D272" s="20"/>
      <c r="E272" s="91">
        <f>'内訳書(一括落札)'!E566</f>
        <v>100</v>
      </c>
      <c r="F272" s="91">
        <f>'内訳書(一括落札)'!F566</f>
        <v>100</v>
      </c>
      <c r="G272" s="91">
        <f>'内訳書(一括落札)'!G566</f>
        <v>100</v>
      </c>
      <c r="H272" s="91">
        <f>'内訳書(一括落札)'!H566</f>
        <v>100</v>
      </c>
      <c r="I272" s="91">
        <f>'内訳書(一括落札)'!I566</f>
        <v>100</v>
      </c>
      <c r="J272" s="92">
        <f>'内訳書(一括落札)'!J566</f>
        <v>100</v>
      </c>
      <c r="K272" s="91">
        <f>'内訳書(一括落札)'!K566</f>
        <v>100</v>
      </c>
      <c r="L272" s="91">
        <f>'内訳書(一括落札)'!L566</f>
        <v>100</v>
      </c>
      <c r="M272" s="91">
        <f>'内訳書(一括落札)'!M566</f>
        <v>100</v>
      </c>
      <c r="N272" s="91">
        <f>'内訳書(一括落札)'!N566</f>
        <v>100</v>
      </c>
      <c r="O272" s="91">
        <f>'内訳書(一括落札)'!O566</f>
        <v>100</v>
      </c>
      <c r="P272" s="91">
        <f>'内訳書(一括落札)'!P566</f>
        <v>100</v>
      </c>
      <c r="Q272" s="21" t="s">
        <v>34</v>
      </c>
      <c r="S272" s="126" t="str">
        <f>'内訳書(一括落札)'!Q566</f>
        <v>-</v>
      </c>
      <c r="T272" s="125" t="e">
        <f t="shared" si="129"/>
        <v>#VALUE!</v>
      </c>
    </row>
    <row r="273" spans="1:20" x14ac:dyDescent="0.15">
      <c r="A273" s="289" t="s">
        <v>38</v>
      </c>
      <c r="B273" s="22" t="s">
        <v>3</v>
      </c>
      <c r="C273" s="22" t="s">
        <v>40</v>
      </c>
      <c r="D273" s="23"/>
      <c r="E273" s="93">
        <f>'内訳書(一括落札)'!E567</f>
        <v>0</v>
      </c>
      <c r="F273" s="93">
        <f>'内訳書(一括落札)'!F567</f>
        <v>0</v>
      </c>
      <c r="G273" s="93">
        <f>'内訳書(一括落札)'!G567</f>
        <v>0</v>
      </c>
      <c r="H273" s="93">
        <f>'内訳書(一括落札)'!H567</f>
        <v>0</v>
      </c>
      <c r="I273" s="93">
        <f>'内訳書(一括落札)'!I567</f>
        <v>0</v>
      </c>
      <c r="J273" s="93">
        <f>'内訳書(一括落札)'!J567</f>
        <v>0</v>
      </c>
      <c r="K273" s="93">
        <f>'内訳書(一括落札)'!K567</f>
        <v>0</v>
      </c>
      <c r="L273" s="93">
        <f>'内訳書(一括落札)'!L567</f>
        <v>0</v>
      </c>
      <c r="M273" s="93">
        <f>'内訳書(一括落札)'!M567</f>
        <v>0</v>
      </c>
      <c r="N273" s="94">
        <f>'内訳書(一括落札)'!N567</f>
        <v>16000</v>
      </c>
      <c r="O273" s="94">
        <f>'内訳書(一括落札)'!O567</f>
        <v>10000</v>
      </c>
      <c r="P273" s="94">
        <f>'内訳書(一括落札)'!P567</f>
        <v>12000</v>
      </c>
      <c r="Q273" s="21">
        <f>SUM(E273:P273)</f>
        <v>38000</v>
      </c>
      <c r="S273" s="126">
        <f>'内訳書(一括落札)'!Q567</f>
        <v>38000</v>
      </c>
      <c r="T273" s="125">
        <f t="shared" si="129"/>
        <v>0</v>
      </c>
    </row>
    <row r="274" spans="1:20" x14ac:dyDescent="0.15">
      <c r="A274" s="291"/>
      <c r="B274" s="22" t="s">
        <v>4</v>
      </c>
      <c r="C274" s="22" t="s">
        <v>40</v>
      </c>
      <c r="D274" s="23"/>
      <c r="E274" s="94">
        <f>'内訳書(一括落札)'!E568</f>
        <v>12000</v>
      </c>
      <c r="F274" s="94">
        <f>'内訳書(一括落札)'!F568</f>
        <v>10000</v>
      </c>
      <c r="G274" s="94">
        <f>'内訳書(一括落札)'!G568</f>
        <v>12000</v>
      </c>
      <c r="H274" s="94">
        <f>'内訳書(一括落札)'!H568</f>
        <v>12000</v>
      </c>
      <c r="I274" s="94">
        <f>'内訳書(一括落札)'!I568</f>
        <v>12000</v>
      </c>
      <c r="J274" s="94">
        <f>'内訳書(一括落札)'!J568</f>
        <v>8000</v>
      </c>
      <c r="K274" s="94">
        <f>'内訳書(一括落札)'!K568</f>
        <v>9000</v>
      </c>
      <c r="L274" s="94">
        <f>'内訳書(一括落札)'!L568</f>
        <v>10000</v>
      </c>
      <c r="M274" s="94">
        <f>'内訳書(一括落札)'!M568</f>
        <v>14000</v>
      </c>
      <c r="N274" s="94">
        <f>'内訳書(一括落札)'!N568</f>
        <v>0</v>
      </c>
      <c r="O274" s="94">
        <f>'内訳書(一括落札)'!O568</f>
        <v>0</v>
      </c>
      <c r="P274" s="94">
        <f>'内訳書(一括落札)'!P568</f>
        <v>0</v>
      </c>
      <c r="Q274" s="21">
        <f>SUM(E274:P274)</f>
        <v>99000</v>
      </c>
      <c r="S274" s="126">
        <f>'内訳書(一括落札)'!Q568</f>
        <v>99000</v>
      </c>
      <c r="T274" s="125">
        <f t="shared" si="129"/>
        <v>0</v>
      </c>
    </row>
    <row r="275" spans="1:20" x14ac:dyDescent="0.15">
      <c r="A275" s="292"/>
      <c r="B275" s="24" t="s">
        <v>0</v>
      </c>
      <c r="C275" s="24" t="s">
        <v>40</v>
      </c>
      <c r="D275" s="25"/>
      <c r="E275" s="26">
        <f t="shared" ref="E275:P275" si="158">SUM(E273:E274)</f>
        <v>12000</v>
      </c>
      <c r="F275" s="26">
        <f t="shared" si="158"/>
        <v>10000</v>
      </c>
      <c r="G275" s="26">
        <f t="shared" si="158"/>
        <v>12000</v>
      </c>
      <c r="H275" s="26">
        <f t="shared" si="158"/>
        <v>12000</v>
      </c>
      <c r="I275" s="26">
        <f t="shared" si="158"/>
        <v>12000</v>
      </c>
      <c r="J275" s="26">
        <f t="shared" si="158"/>
        <v>8000</v>
      </c>
      <c r="K275" s="26">
        <f t="shared" si="158"/>
        <v>9000</v>
      </c>
      <c r="L275" s="26">
        <f t="shared" si="158"/>
        <v>10000</v>
      </c>
      <c r="M275" s="26">
        <f t="shared" si="158"/>
        <v>14000</v>
      </c>
      <c r="N275" s="26">
        <f t="shared" si="158"/>
        <v>16000</v>
      </c>
      <c r="O275" s="26">
        <f t="shared" si="158"/>
        <v>10000</v>
      </c>
      <c r="P275" s="26">
        <f t="shared" si="158"/>
        <v>12000</v>
      </c>
      <c r="Q275" s="28">
        <f>SUM(E275:P275)</f>
        <v>137000</v>
      </c>
      <c r="S275" s="126">
        <f>'内訳書(一括落札)'!Q569</f>
        <v>137000</v>
      </c>
      <c r="T275" s="125">
        <f t="shared" si="129"/>
        <v>0</v>
      </c>
    </row>
    <row r="276" spans="1:20" x14ac:dyDescent="0.15">
      <c r="A276" s="293" t="s">
        <v>5</v>
      </c>
      <c r="B276" s="294"/>
      <c r="C276" s="29" t="s">
        <v>6</v>
      </c>
      <c r="D276" s="57"/>
      <c r="E276" s="30">
        <f t="shared" ref="E276:G276" si="159">$D276*E271*(185-E272)/100</f>
        <v>0</v>
      </c>
      <c r="F276" s="30">
        <f t="shared" si="159"/>
        <v>0</v>
      </c>
      <c r="G276" s="30">
        <f t="shared" si="159"/>
        <v>0</v>
      </c>
      <c r="H276" s="30">
        <f>$D276*H271*(185-H272)/100</f>
        <v>0</v>
      </c>
      <c r="I276" s="30">
        <f t="shared" ref="I276:J276" si="160">$D276*I271*(185-I272)/100</f>
        <v>0</v>
      </c>
      <c r="J276" s="30">
        <f t="shared" si="160"/>
        <v>0</v>
      </c>
      <c r="K276" s="30">
        <f>$D276*K271*(185-K272)/100</f>
        <v>0</v>
      </c>
      <c r="L276" s="30">
        <f t="shared" ref="L276:P276" si="161">$D276*L271*(185-L272)/100</f>
        <v>0</v>
      </c>
      <c r="M276" s="30">
        <f t="shared" si="161"/>
        <v>0</v>
      </c>
      <c r="N276" s="30">
        <f t="shared" si="161"/>
        <v>0</v>
      </c>
      <c r="O276" s="30">
        <f t="shared" si="161"/>
        <v>0</v>
      </c>
      <c r="P276" s="30">
        <f t="shared" si="161"/>
        <v>0</v>
      </c>
      <c r="Q276" s="31" t="s">
        <v>34</v>
      </c>
      <c r="S276" s="126" t="str">
        <f>'内訳書(一括落札)'!Q570</f>
        <v>-</v>
      </c>
      <c r="T276" s="125" t="e">
        <f t="shared" si="129"/>
        <v>#VALUE!</v>
      </c>
    </row>
    <row r="277" spans="1:20" x14ac:dyDescent="0.15">
      <c r="A277" s="32" t="s">
        <v>7</v>
      </c>
      <c r="B277" s="22" t="s">
        <v>3</v>
      </c>
      <c r="C277" s="22" t="s">
        <v>6</v>
      </c>
      <c r="D277" s="58"/>
      <c r="E277" s="33">
        <f t="shared" ref="E277:J278" si="162">$D277*E273</f>
        <v>0</v>
      </c>
      <c r="F277" s="33">
        <f t="shared" si="162"/>
        <v>0</v>
      </c>
      <c r="G277" s="33">
        <f t="shared" si="162"/>
        <v>0</v>
      </c>
      <c r="H277" s="33">
        <f t="shared" si="162"/>
        <v>0</v>
      </c>
      <c r="I277" s="33">
        <f t="shared" si="162"/>
        <v>0</v>
      </c>
      <c r="J277" s="33">
        <f t="shared" si="162"/>
        <v>0</v>
      </c>
      <c r="K277" s="33">
        <f>$D277*K273</f>
        <v>0</v>
      </c>
      <c r="L277" s="33">
        <f t="shared" ref="L277:P278" si="163">$D277*L273</f>
        <v>0</v>
      </c>
      <c r="M277" s="33">
        <f t="shared" si="163"/>
        <v>0</v>
      </c>
      <c r="N277" s="33">
        <f t="shared" si="163"/>
        <v>0</v>
      </c>
      <c r="O277" s="33">
        <f t="shared" si="163"/>
        <v>0</v>
      </c>
      <c r="P277" s="33">
        <f t="shared" si="163"/>
        <v>0</v>
      </c>
      <c r="Q277" s="34" t="s">
        <v>34</v>
      </c>
      <c r="S277" s="126" t="str">
        <f>'内訳書(一括落札)'!Q571</f>
        <v>-</v>
      </c>
      <c r="T277" s="125" t="e">
        <f t="shared" si="129"/>
        <v>#VALUE!</v>
      </c>
    </row>
    <row r="278" spans="1:20" x14ac:dyDescent="0.15">
      <c r="A278" s="35"/>
      <c r="B278" s="22" t="s">
        <v>4</v>
      </c>
      <c r="C278" s="22" t="s">
        <v>6</v>
      </c>
      <c r="D278" s="58"/>
      <c r="E278" s="33">
        <f t="shared" si="162"/>
        <v>0</v>
      </c>
      <c r="F278" s="33">
        <f t="shared" si="162"/>
        <v>0</v>
      </c>
      <c r="G278" s="33">
        <f t="shared" si="162"/>
        <v>0</v>
      </c>
      <c r="H278" s="33">
        <f t="shared" si="162"/>
        <v>0</v>
      </c>
      <c r="I278" s="33">
        <f t="shared" si="162"/>
        <v>0</v>
      </c>
      <c r="J278" s="33">
        <f t="shared" si="162"/>
        <v>0</v>
      </c>
      <c r="K278" s="33">
        <f>$D278*K274</f>
        <v>0</v>
      </c>
      <c r="L278" s="33">
        <f t="shared" si="163"/>
        <v>0</v>
      </c>
      <c r="M278" s="33">
        <f t="shared" si="163"/>
        <v>0</v>
      </c>
      <c r="N278" s="33">
        <f t="shared" si="163"/>
        <v>0</v>
      </c>
      <c r="O278" s="33">
        <f t="shared" si="163"/>
        <v>0</v>
      </c>
      <c r="P278" s="33">
        <f t="shared" si="163"/>
        <v>0</v>
      </c>
      <c r="Q278" s="34" t="s">
        <v>34</v>
      </c>
      <c r="S278" s="126" t="str">
        <f>'内訳書(一括落札)'!Q572</f>
        <v>-</v>
      </c>
      <c r="T278" s="125" t="e">
        <f t="shared" si="129"/>
        <v>#VALUE!</v>
      </c>
    </row>
    <row r="279" spans="1:20" x14ac:dyDescent="0.15">
      <c r="A279" s="295" t="s">
        <v>18</v>
      </c>
      <c r="B279" s="296"/>
      <c r="C279" s="29" t="s">
        <v>6</v>
      </c>
      <c r="D279" s="36"/>
      <c r="E279" s="59">
        <f t="shared" ref="E279:P279" si="164">ROUNDDOWN(SUM(E276:E278),0)</f>
        <v>0</v>
      </c>
      <c r="F279" s="59">
        <f t="shared" si="164"/>
        <v>0</v>
      </c>
      <c r="G279" s="59">
        <f t="shared" si="164"/>
        <v>0</v>
      </c>
      <c r="H279" s="59">
        <f t="shared" si="164"/>
        <v>0</v>
      </c>
      <c r="I279" s="59">
        <f t="shared" si="164"/>
        <v>0</v>
      </c>
      <c r="J279" s="60">
        <f t="shared" si="164"/>
        <v>0</v>
      </c>
      <c r="K279" s="37">
        <f t="shared" si="164"/>
        <v>0</v>
      </c>
      <c r="L279" s="37">
        <f t="shared" si="164"/>
        <v>0</v>
      </c>
      <c r="M279" s="37">
        <f t="shared" si="164"/>
        <v>0</v>
      </c>
      <c r="N279" s="37">
        <f t="shared" si="164"/>
        <v>0</v>
      </c>
      <c r="O279" s="37">
        <f t="shared" si="164"/>
        <v>0</v>
      </c>
      <c r="P279" s="37">
        <f t="shared" si="164"/>
        <v>0</v>
      </c>
      <c r="Q279" s="39">
        <f>SUM(E279:P279)</f>
        <v>0</v>
      </c>
      <c r="S279" s="126">
        <f>'内訳書(一括落札)'!Q573</f>
        <v>0</v>
      </c>
      <c r="T279" s="125">
        <f t="shared" si="129"/>
        <v>0</v>
      </c>
    </row>
    <row r="280" spans="1:20" x14ac:dyDescent="0.15">
      <c r="A280" s="2"/>
      <c r="B280" s="2"/>
      <c r="C280" s="2"/>
      <c r="D280" s="2"/>
      <c r="E280" s="61"/>
      <c r="F280" s="61"/>
      <c r="G280" s="61"/>
      <c r="H280" s="61"/>
      <c r="I280" s="61"/>
      <c r="J280" s="61"/>
      <c r="K280" s="2"/>
      <c r="L280" s="2"/>
      <c r="M280" s="2"/>
      <c r="N280" s="2"/>
      <c r="O280" s="2"/>
      <c r="P280" s="305"/>
      <c r="Q280" s="305"/>
      <c r="S280" s="126">
        <f>'内訳書(一括落札)'!Q574</f>
        <v>0</v>
      </c>
      <c r="T280" s="125">
        <f t="shared" si="129"/>
        <v>0</v>
      </c>
    </row>
    <row r="281" spans="1:20" x14ac:dyDescent="0.15">
      <c r="A281" s="301" t="s">
        <v>82</v>
      </c>
      <c r="B281" s="302"/>
      <c r="C281" s="14" t="s">
        <v>2</v>
      </c>
      <c r="D281" s="14" t="s">
        <v>10</v>
      </c>
      <c r="E281" s="84" t="str">
        <f>'内訳書(一括落札)'!E575</f>
        <v>2021/10</v>
      </c>
      <c r="F281" s="84" t="str">
        <f>'内訳書(一括落札)'!F575</f>
        <v>2021/11</v>
      </c>
      <c r="G281" s="84" t="str">
        <f>'内訳書(一括落札)'!G575</f>
        <v>2021/12</v>
      </c>
      <c r="H281" s="84" t="str">
        <f>'内訳書(一括落札)'!H575</f>
        <v>2022/1</v>
      </c>
      <c r="I281" s="84" t="str">
        <f>'内訳書(一括落札)'!I575</f>
        <v>2022/2</v>
      </c>
      <c r="J281" s="84" t="str">
        <f>'内訳書(一括落札)'!J575</f>
        <v>2022/3</v>
      </c>
      <c r="K281" s="84" t="str">
        <f>'内訳書(一括落札)'!K575</f>
        <v>2022/4</v>
      </c>
      <c r="L281" s="84" t="str">
        <f>'内訳書(一括落札)'!L575</f>
        <v>2022/5</v>
      </c>
      <c r="M281" s="84" t="str">
        <f>'内訳書(一括落札)'!M575</f>
        <v>2022/6</v>
      </c>
      <c r="N281" s="84" t="str">
        <f>'内訳書(一括落札)'!N575</f>
        <v>2022/7</v>
      </c>
      <c r="O281" s="84" t="str">
        <f>'内訳書(一括落札)'!O575</f>
        <v>2022/8</v>
      </c>
      <c r="P281" s="84" t="str">
        <f>'内訳書(一括落札)'!P575</f>
        <v>2022/9</v>
      </c>
      <c r="Q281" s="15" t="s">
        <v>8</v>
      </c>
      <c r="S281" s="126" t="str">
        <f>'内訳書(一括落札)'!Q575</f>
        <v>年間合計</v>
      </c>
      <c r="T281" s="125" t="e">
        <f t="shared" si="129"/>
        <v>#VALUE!</v>
      </c>
    </row>
    <row r="282" spans="1:20" x14ac:dyDescent="0.15">
      <c r="A282" s="299" t="s">
        <v>32</v>
      </c>
      <c r="B282" s="300"/>
      <c r="C282" s="16" t="s">
        <v>33</v>
      </c>
      <c r="D282" s="17"/>
      <c r="E282" s="90">
        <f>'内訳書(一括落札)'!E576</f>
        <v>92</v>
      </c>
      <c r="F282" s="90">
        <f>'内訳書(一括落札)'!F576</f>
        <v>92</v>
      </c>
      <c r="G282" s="90">
        <f>'内訳書(一括落札)'!G576</f>
        <v>92</v>
      </c>
      <c r="H282" s="90">
        <f>'内訳書(一括落札)'!H576</f>
        <v>92</v>
      </c>
      <c r="I282" s="90">
        <f>'内訳書(一括落札)'!I576</f>
        <v>92</v>
      </c>
      <c r="J282" s="90">
        <f>'内訳書(一括落札)'!J576</f>
        <v>92</v>
      </c>
      <c r="K282" s="90">
        <f>'内訳書(一括落札)'!K576</f>
        <v>92</v>
      </c>
      <c r="L282" s="90">
        <f>'内訳書(一括落札)'!L576</f>
        <v>92</v>
      </c>
      <c r="M282" s="90">
        <f>'内訳書(一括落札)'!M576</f>
        <v>92</v>
      </c>
      <c r="N282" s="90">
        <f>'内訳書(一括落札)'!N576</f>
        <v>92</v>
      </c>
      <c r="O282" s="90">
        <f>'内訳書(一括落札)'!O576</f>
        <v>92</v>
      </c>
      <c r="P282" s="90">
        <f>'内訳書(一括落札)'!P576</f>
        <v>92</v>
      </c>
      <c r="Q282" s="18" t="s">
        <v>34</v>
      </c>
      <c r="S282" s="126" t="str">
        <f>'内訳書(一括落札)'!Q576</f>
        <v>-</v>
      </c>
      <c r="T282" s="125" t="e">
        <f t="shared" si="129"/>
        <v>#VALUE!</v>
      </c>
    </row>
    <row r="283" spans="1:20" x14ac:dyDescent="0.15">
      <c r="A283" s="287" t="s">
        <v>1</v>
      </c>
      <c r="B283" s="288"/>
      <c r="C283" s="19" t="s">
        <v>36</v>
      </c>
      <c r="D283" s="20"/>
      <c r="E283" s="91">
        <f>'内訳書(一括落札)'!E577</f>
        <v>100</v>
      </c>
      <c r="F283" s="91">
        <f>'内訳書(一括落札)'!F577</f>
        <v>100</v>
      </c>
      <c r="G283" s="91">
        <f>'内訳書(一括落札)'!G577</f>
        <v>100</v>
      </c>
      <c r="H283" s="91">
        <f>'内訳書(一括落札)'!H577</f>
        <v>100</v>
      </c>
      <c r="I283" s="91">
        <f>'内訳書(一括落札)'!I577</f>
        <v>100</v>
      </c>
      <c r="J283" s="92">
        <f>'内訳書(一括落札)'!J577</f>
        <v>100</v>
      </c>
      <c r="K283" s="91">
        <f>'内訳書(一括落札)'!K577</f>
        <v>100</v>
      </c>
      <c r="L283" s="91">
        <f>'内訳書(一括落札)'!L577</f>
        <v>100</v>
      </c>
      <c r="M283" s="91">
        <f>'内訳書(一括落札)'!M577</f>
        <v>100</v>
      </c>
      <c r="N283" s="91">
        <f>'内訳書(一括落札)'!N577</f>
        <v>100</v>
      </c>
      <c r="O283" s="91">
        <f>'内訳書(一括落札)'!O577</f>
        <v>100</v>
      </c>
      <c r="P283" s="91">
        <f>'内訳書(一括落札)'!P577</f>
        <v>100</v>
      </c>
      <c r="Q283" s="21" t="s">
        <v>34</v>
      </c>
      <c r="S283" s="126" t="str">
        <f>'内訳書(一括落札)'!Q577</f>
        <v>-</v>
      </c>
      <c r="T283" s="125" t="e">
        <f t="shared" si="129"/>
        <v>#VALUE!</v>
      </c>
    </row>
    <row r="284" spans="1:20" x14ac:dyDescent="0.15">
      <c r="A284" s="289" t="s">
        <v>38</v>
      </c>
      <c r="B284" s="22" t="s">
        <v>3</v>
      </c>
      <c r="C284" s="22" t="s">
        <v>40</v>
      </c>
      <c r="D284" s="23"/>
      <c r="E284" s="93">
        <f>'内訳書(一括落札)'!E578</f>
        <v>0</v>
      </c>
      <c r="F284" s="93">
        <f>'内訳書(一括落札)'!F578</f>
        <v>0</v>
      </c>
      <c r="G284" s="93">
        <f>'内訳書(一括落札)'!G578</f>
        <v>0</v>
      </c>
      <c r="H284" s="93">
        <f>'内訳書(一括落札)'!H578</f>
        <v>0</v>
      </c>
      <c r="I284" s="93">
        <f>'内訳書(一括落札)'!I578</f>
        <v>0</v>
      </c>
      <c r="J284" s="93">
        <f>'内訳書(一括落札)'!J578</f>
        <v>0</v>
      </c>
      <c r="K284" s="93">
        <f>'内訳書(一括落札)'!K578</f>
        <v>0</v>
      </c>
      <c r="L284" s="93">
        <f>'内訳書(一括落札)'!L578</f>
        <v>0</v>
      </c>
      <c r="M284" s="93">
        <f>'内訳書(一括落札)'!M578</f>
        <v>0</v>
      </c>
      <c r="N284" s="94">
        <f>'内訳書(一括落札)'!N578</f>
        <v>18000</v>
      </c>
      <c r="O284" s="94">
        <f>'内訳書(一括落札)'!O578</f>
        <v>16000</v>
      </c>
      <c r="P284" s="94">
        <f>'内訳書(一括落札)'!P578</f>
        <v>14000</v>
      </c>
      <c r="Q284" s="21">
        <f>SUM(E284:P284)</f>
        <v>48000</v>
      </c>
      <c r="S284" s="126">
        <f>'内訳書(一括落札)'!Q578</f>
        <v>48000</v>
      </c>
      <c r="T284" s="125">
        <f t="shared" si="129"/>
        <v>0</v>
      </c>
    </row>
    <row r="285" spans="1:20" x14ac:dyDescent="0.15">
      <c r="A285" s="291"/>
      <c r="B285" s="22" t="s">
        <v>4</v>
      </c>
      <c r="C285" s="22" t="s">
        <v>40</v>
      </c>
      <c r="D285" s="23"/>
      <c r="E285" s="94">
        <f>'内訳書(一括落札)'!E579</f>
        <v>11000</v>
      </c>
      <c r="F285" s="94">
        <f>'内訳書(一括落札)'!F579</f>
        <v>10000</v>
      </c>
      <c r="G285" s="94">
        <f>'内訳書(一括落札)'!G579</f>
        <v>12000</v>
      </c>
      <c r="H285" s="94">
        <f>'内訳書(一括落札)'!H579</f>
        <v>13000</v>
      </c>
      <c r="I285" s="94">
        <f>'内訳書(一括落札)'!I579</f>
        <v>12000</v>
      </c>
      <c r="J285" s="94">
        <f>'内訳書(一括落札)'!J579</f>
        <v>11000</v>
      </c>
      <c r="K285" s="94">
        <f>'内訳書(一括落札)'!K579</f>
        <v>11000</v>
      </c>
      <c r="L285" s="94">
        <f>'内訳書(一括落札)'!L579</f>
        <v>11000</v>
      </c>
      <c r="M285" s="94">
        <f>'内訳書(一括落札)'!M579</f>
        <v>15000</v>
      </c>
      <c r="N285" s="94">
        <f>'内訳書(一括落札)'!N579</f>
        <v>0</v>
      </c>
      <c r="O285" s="94">
        <f>'内訳書(一括落札)'!O579</f>
        <v>0</v>
      </c>
      <c r="P285" s="94">
        <f>'内訳書(一括落札)'!P579</f>
        <v>0</v>
      </c>
      <c r="Q285" s="21">
        <f>SUM(E285:P285)</f>
        <v>106000</v>
      </c>
      <c r="S285" s="126">
        <f>'内訳書(一括落札)'!Q579</f>
        <v>106000</v>
      </c>
      <c r="T285" s="125">
        <f t="shared" si="129"/>
        <v>0</v>
      </c>
    </row>
    <row r="286" spans="1:20" x14ac:dyDescent="0.15">
      <c r="A286" s="292"/>
      <c r="B286" s="24" t="s">
        <v>0</v>
      </c>
      <c r="C286" s="24" t="s">
        <v>40</v>
      </c>
      <c r="D286" s="25"/>
      <c r="E286" s="26">
        <f t="shared" ref="E286:P286" si="165">SUM(E284:E285)</f>
        <v>11000</v>
      </c>
      <c r="F286" s="26">
        <f t="shared" si="165"/>
        <v>10000</v>
      </c>
      <c r="G286" s="26">
        <f t="shared" si="165"/>
        <v>12000</v>
      </c>
      <c r="H286" s="26">
        <f t="shared" si="165"/>
        <v>13000</v>
      </c>
      <c r="I286" s="26">
        <f t="shared" si="165"/>
        <v>12000</v>
      </c>
      <c r="J286" s="26">
        <f t="shared" si="165"/>
        <v>11000</v>
      </c>
      <c r="K286" s="26">
        <f t="shared" si="165"/>
        <v>11000</v>
      </c>
      <c r="L286" s="26">
        <f t="shared" si="165"/>
        <v>11000</v>
      </c>
      <c r="M286" s="26">
        <f t="shared" si="165"/>
        <v>15000</v>
      </c>
      <c r="N286" s="26">
        <f t="shared" si="165"/>
        <v>18000</v>
      </c>
      <c r="O286" s="26">
        <f t="shared" si="165"/>
        <v>16000</v>
      </c>
      <c r="P286" s="26">
        <f t="shared" si="165"/>
        <v>14000</v>
      </c>
      <c r="Q286" s="28">
        <f>SUM(E286:P286)</f>
        <v>154000</v>
      </c>
      <c r="S286" s="126">
        <f>'内訳書(一括落札)'!Q580</f>
        <v>154000</v>
      </c>
      <c r="T286" s="125">
        <f t="shared" si="129"/>
        <v>0</v>
      </c>
    </row>
    <row r="287" spans="1:20" x14ac:dyDescent="0.15">
      <c r="A287" s="293" t="s">
        <v>5</v>
      </c>
      <c r="B287" s="294"/>
      <c r="C287" s="29" t="s">
        <v>6</v>
      </c>
      <c r="D287" s="57"/>
      <c r="E287" s="30">
        <f t="shared" ref="E287:G287" si="166">$D287*E282*(185-E283)/100</f>
        <v>0</v>
      </c>
      <c r="F287" s="30">
        <f t="shared" si="166"/>
        <v>0</v>
      </c>
      <c r="G287" s="30">
        <f t="shared" si="166"/>
        <v>0</v>
      </c>
      <c r="H287" s="30">
        <f>$D287*H282*(185-H283)/100</f>
        <v>0</v>
      </c>
      <c r="I287" s="30">
        <f t="shared" ref="I287:J287" si="167">$D287*I282*(185-I283)/100</f>
        <v>0</v>
      </c>
      <c r="J287" s="30">
        <f t="shared" si="167"/>
        <v>0</v>
      </c>
      <c r="K287" s="30">
        <f>$D287*K282*(185-K283)/100</f>
        <v>0</v>
      </c>
      <c r="L287" s="30">
        <f t="shared" ref="L287:P287" si="168">$D287*L282*(185-L283)/100</f>
        <v>0</v>
      </c>
      <c r="M287" s="30">
        <f t="shared" si="168"/>
        <v>0</v>
      </c>
      <c r="N287" s="30">
        <f t="shared" si="168"/>
        <v>0</v>
      </c>
      <c r="O287" s="30">
        <f t="shared" si="168"/>
        <v>0</v>
      </c>
      <c r="P287" s="30">
        <f t="shared" si="168"/>
        <v>0</v>
      </c>
      <c r="Q287" s="31" t="s">
        <v>34</v>
      </c>
      <c r="S287" s="126" t="str">
        <f>'内訳書(一括落札)'!Q581</f>
        <v>-</v>
      </c>
      <c r="T287" s="125" t="e">
        <f t="shared" si="129"/>
        <v>#VALUE!</v>
      </c>
    </row>
    <row r="288" spans="1:20" x14ac:dyDescent="0.15">
      <c r="A288" s="32" t="s">
        <v>7</v>
      </c>
      <c r="B288" s="22" t="s">
        <v>3</v>
      </c>
      <c r="C288" s="22" t="s">
        <v>6</v>
      </c>
      <c r="D288" s="58"/>
      <c r="E288" s="33">
        <f t="shared" ref="E288:J289" si="169">$D288*E284</f>
        <v>0</v>
      </c>
      <c r="F288" s="33">
        <f t="shared" si="169"/>
        <v>0</v>
      </c>
      <c r="G288" s="33">
        <f t="shared" si="169"/>
        <v>0</v>
      </c>
      <c r="H288" s="33">
        <f t="shared" si="169"/>
        <v>0</v>
      </c>
      <c r="I288" s="33">
        <f t="shared" si="169"/>
        <v>0</v>
      </c>
      <c r="J288" s="33">
        <f t="shared" si="169"/>
        <v>0</v>
      </c>
      <c r="K288" s="33">
        <f>$D288*K284</f>
        <v>0</v>
      </c>
      <c r="L288" s="33">
        <f t="shared" ref="L288:P289" si="170">$D288*L284</f>
        <v>0</v>
      </c>
      <c r="M288" s="33">
        <f t="shared" si="170"/>
        <v>0</v>
      </c>
      <c r="N288" s="33">
        <f t="shared" si="170"/>
        <v>0</v>
      </c>
      <c r="O288" s="33">
        <f t="shared" si="170"/>
        <v>0</v>
      </c>
      <c r="P288" s="33">
        <f t="shared" si="170"/>
        <v>0</v>
      </c>
      <c r="Q288" s="34" t="s">
        <v>34</v>
      </c>
      <c r="S288" s="126" t="str">
        <f>'内訳書(一括落札)'!Q582</f>
        <v>-</v>
      </c>
      <c r="T288" s="125" t="e">
        <f t="shared" ref="T288:T351" si="171">Q288-S288</f>
        <v>#VALUE!</v>
      </c>
    </row>
    <row r="289" spans="1:20" x14ac:dyDescent="0.15">
      <c r="A289" s="35"/>
      <c r="B289" s="22" t="s">
        <v>4</v>
      </c>
      <c r="C289" s="22" t="s">
        <v>6</v>
      </c>
      <c r="D289" s="58"/>
      <c r="E289" s="33">
        <f t="shared" si="169"/>
        <v>0</v>
      </c>
      <c r="F289" s="33">
        <f t="shared" si="169"/>
        <v>0</v>
      </c>
      <c r="G289" s="33">
        <f t="shared" si="169"/>
        <v>0</v>
      </c>
      <c r="H289" s="33">
        <f t="shared" si="169"/>
        <v>0</v>
      </c>
      <c r="I289" s="33">
        <f t="shared" si="169"/>
        <v>0</v>
      </c>
      <c r="J289" s="33">
        <f t="shared" si="169"/>
        <v>0</v>
      </c>
      <c r="K289" s="33">
        <f>$D289*K285</f>
        <v>0</v>
      </c>
      <c r="L289" s="33">
        <f t="shared" si="170"/>
        <v>0</v>
      </c>
      <c r="M289" s="33">
        <f t="shared" si="170"/>
        <v>0</v>
      </c>
      <c r="N289" s="33">
        <f t="shared" si="170"/>
        <v>0</v>
      </c>
      <c r="O289" s="33">
        <f t="shared" si="170"/>
        <v>0</v>
      </c>
      <c r="P289" s="33">
        <f t="shared" si="170"/>
        <v>0</v>
      </c>
      <c r="Q289" s="34" t="s">
        <v>34</v>
      </c>
      <c r="S289" s="126" t="str">
        <f>'内訳書(一括落札)'!Q583</f>
        <v>-</v>
      </c>
      <c r="T289" s="125" t="e">
        <f t="shared" si="171"/>
        <v>#VALUE!</v>
      </c>
    </row>
    <row r="290" spans="1:20" x14ac:dyDescent="0.15">
      <c r="A290" s="295" t="s">
        <v>18</v>
      </c>
      <c r="B290" s="296"/>
      <c r="C290" s="29" t="s">
        <v>6</v>
      </c>
      <c r="D290" s="36"/>
      <c r="E290" s="59">
        <f t="shared" ref="E290:P290" si="172">ROUNDDOWN(SUM(E287:E289),0)</f>
        <v>0</v>
      </c>
      <c r="F290" s="59">
        <f t="shared" si="172"/>
        <v>0</v>
      </c>
      <c r="G290" s="59">
        <f t="shared" si="172"/>
        <v>0</v>
      </c>
      <c r="H290" s="59">
        <f t="shared" si="172"/>
        <v>0</v>
      </c>
      <c r="I290" s="59">
        <f t="shared" si="172"/>
        <v>0</v>
      </c>
      <c r="J290" s="60">
        <f t="shared" si="172"/>
        <v>0</v>
      </c>
      <c r="K290" s="37">
        <f t="shared" si="172"/>
        <v>0</v>
      </c>
      <c r="L290" s="37">
        <f t="shared" si="172"/>
        <v>0</v>
      </c>
      <c r="M290" s="37">
        <f t="shared" si="172"/>
        <v>0</v>
      </c>
      <c r="N290" s="37">
        <f t="shared" si="172"/>
        <v>0</v>
      </c>
      <c r="O290" s="37">
        <f t="shared" si="172"/>
        <v>0</v>
      </c>
      <c r="P290" s="37">
        <f t="shared" si="172"/>
        <v>0</v>
      </c>
      <c r="Q290" s="39">
        <f>SUM(E290:P290)</f>
        <v>0</v>
      </c>
      <c r="S290" s="126">
        <f>'内訳書(一括落札)'!Q584</f>
        <v>0</v>
      </c>
      <c r="T290" s="125">
        <f t="shared" si="171"/>
        <v>0</v>
      </c>
    </row>
    <row r="291" spans="1:20" x14ac:dyDescent="0.15">
      <c r="A291" s="2"/>
      <c r="B291" s="2"/>
      <c r="C291" s="2"/>
      <c r="D291" s="2"/>
      <c r="E291" s="61"/>
      <c r="F291" s="61"/>
      <c r="G291" s="61"/>
      <c r="H291" s="61"/>
      <c r="I291" s="61"/>
      <c r="J291" s="61"/>
      <c r="K291" s="2"/>
      <c r="L291" s="2"/>
      <c r="M291" s="2"/>
      <c r="N291" s="2"/>
      <c r="O291" s="2"/>
      <c r="P291" s="2"/>
      <c r="Q291" s="2"/>
      <c r="S291" s="126">
        <f>'内訳書(一括落札)'!Q585</f>
        <v>0</v>
      </c>
      <c r="T291" s="125">
        <f t="shared" si="171"/>
        <v>0</v>
      </c>
    </row>
    <row r="292" spans="1:20" x14ac:dyDescent="0.15">
      <c r="A292" s="301" t="s">
        <v>83</v>
      </c>
      <c r="B292" s="302"/>
      <c r="C292" s="14" t="s">
        <v>2</v>
      </c>
      <c r="D292" s="14" t="s">
        <v>10</v>
      </c>
      <c r="E292" s="84" t="str">
        <f>'内訳書(一括落札)'!E586</f>
        <v>2021/10</v>
      </c>
      <c r="F292" s="84" t="str">
        <f>'内訳書(一括落札)'!F586</f>
        <v>2021/11</v>
      </c>
      <c r="G292" s="84" t="str">
        <f>'内訳書(一括落札)'!G586</f>
        <v>2021/12</v>
      </c>
      <c r="H292" s="84" t="str">
        <f>'内訳書(一括落札)'!H586</f>
        <v>2022/1</v>
      </c>
      <c r="I292" s="84" t="str">
        <f>'内訳書(一括落札)'!I586</f>
        <v>2022/2</v>
      </c>
      <c r="J292" s="84" t="str">
        <f>'内訳書(一括落札)'!J586</f>
        <v>2022/3</v>
      </c>
      <c r="K292" s="84" t="str">
        <f>'内訳書(一括落札)'!K586</f>
        <v>2022/4</v>
      </c>
      <c r="L292" s="84" t="str">
        <f>'内訳書(一括落札)'!L586</f>
        <v>2022/5</v>
      </c>
      <c r="M292" s="84" t="str">
        <f>'内訳書(一括落札)'!M586</f>
        <v>2022/6</v>
      </c>
      <c r="N292" s="84" t="str">
        <f>'内訳書(一括落札)'!N586</f>
        <v>2022/7</v>
      </c>
      <c r="O292" s="84" t="str">
        <f>'内訳書(一括落札)'!O586</f>
        <v>2022/8</v>
      </c>
      <c r="P292" s="84" t="str">
        <f>'内訳書(一括落札)'!P586</f>
        <v>2022/9</v>
      </c>
      <c r="Q292" s="15" t="s">
        <v>8</v>
      </c>
      <c r="S292" s="126" t="str">
        <f>'内訳書(一括落札)'!Q586</f>
        <v>年間合計</v>
      </c>
      <c r="T292" s="125" t="e">
        <f t="shared" si="171"/>
        <v>#VALUE!</v>
      </c>
    </row>
    <row r="293" spans="1:20" x14ac:dyDescent="0.15">
      <c r="A293" s="299" t="s">
        <v>32</v>
      </c>
      <c r="B293" s="300"/>
      <c r="C293" s="16" t="s">
        <v>33</v>
      </c>
      <c r="D293" s="17"/>
      <c r="E293" s="90">
        <f>'内訳書(一括落札)'!E587</f>
        <v>138</v>
      </c>
      <c r="F293" s="90">
        <f>'内訳書(一括落札)'!F587</f>
        <v>138</v>
      </c>
      <c r="G293" s="90">
        <f>'内訳書(一括落札)'!G587</f>
        <v>138</v>
      </c>
      <c r="H293" s="90">
        <f>'内訳書(一括落札)'!H587</f>
        <v>138</v>
      </c>
      <c r="I293" s="90">
        <f>'内訳書(一括落札)'!I587</f>
        <v>138</v>
      </c>
      <c r="J293" s="90">
        <f>'内訳書(一括落札)'!J587</f>
        <v>138</v>
      </c>
      <c r="K293" s="90">
        <f>'内訳書(一括落札)'!K587</f>
        <v>138</v>
      </c>
      <c r="L293" s="90">
        <f>'内訳書(一括落札)'!L587</f>
        <v>138</v>
      </c>
      <c r="M293" s="90">
        <f>'内訳書(一括落札)'!M587</f>
        <v>138</v>
      </c>
      <c r="N293" s="90">
        <f>'内訳書(一括落札)'!N587</f>
        <v>138</v>
      </c>
      <c r="O293" s="90">
        <f>'内訳書(一括落札)'!O587</f>
        <v>138</v>
      </c>
      <c r="P293" s="90">
        <f>'内訳書(一括落札)'!P587</f>
        <v>138</v>
      </c>
      <c r="Q293" s="18" t="s">
        <v>34</v>
      </c>
      <c r="S293" s="126" t="str">
        <f>'内訳書(一括落札)'!Q587</f>
        <v>-</v>
      </c>
      <c r="T293" s="125" t="e">
        <f t="shared" si="171"/>
        <v>#VALUE!</v>
      </c>
    </row>
    <row r="294" spans="1:20" x14ac:dyDescent="0.15">
      <c r="A294" s="287" t="s">
        <v>1</v>
      </c>
      <c r="B294" s="288"/>
      <c r="C294" s="19" t="s">
        <v>36</v>
      </c>
      <c r="D294" s="20"/>
      <c r="E294" s="91">
        <f>'内訳書(一括落札)'!E588</f>
        <v>100</v>
      </c>
      <c r="F294" s="91">
        <f>'内訳書(一括落札)'!F588</f>
        <v>100</v>
      </c>
      <c r="G294" s="91">
        <f>'内訳書(一括落札)'!G588</f>
        <v>100</v>
      </c>
      <c r="H294" s="91">
        <f>'内訳書(一括落札)'!H588</f>
        <v>100</v>
      </c>
      <c r="I294" s="91">
        <f>'内訳書(一括落札)'!I588</f>
        <v>100</v>
      </c>
      <c r="J294" s="92">
        <f>'内訳書(一括落札)'!J588</f>
        <v>100</v>
      </c>
      <c r="K294" s="91">
        <f>'内訳書(一括落札)'!K588</f>
        <v>100</v>
      </c>
      <c r="L294" s="91">
        <f>'内訳書(一括落札)'!L588</f>
        <v>100</v>
      </c>
      <c r="M294" s="91">
        <f>'内訳書(一括落札)'!M588</f>
        <v>100</v>
      </c>
      <c r="N294" s="91">
        <f>'内訳書(一括落札)'!N588</f>
        <v>100</v>
      </c>
      <c r="O294" s="91">
        <f>'内訳書(一括落札)'!O588</f>
        <v>100</v>
      </c>
      <c r="P294" s="91">
        <f>'内訳書(一括落札)'!P588</f>
        <v>100</v>
      </c>
      <c r="Q294" s="21" t="s">
        <v>34</v>
      </c>
      <c r="S294" s="126" t="str">
        <f>'内訳書(一括落札)'!Q588</f>
        <v>-</v>
      </c>
      <c r="T294" s="125" t="e">
        <f t="shared" si="171"/>
        <v>#VALUE!</v>
      </c>
    </row>
    <row r="295" spans="1:20" x14ac:dyDescent="0.15">
      <c r="A295" s="289" t="s">
        <v>38</v>
      </c>
      <c r="B295" s="22" t="s">
        <v>3</v>
      </c>
      <c r="C295" s="22" t="s">
        <v>40</v>
      </c>
      <c r="D295" s="23"/>
      <c r="E295" s="93">
        <f>'内訳書(一括落札)'!E589</f>
        <v>0</v>
      </c>
      <c r="F295" s="93">
        <f>'内訳書(一括落札)'!F589</f>
        <v>0</v>
      </c>
      <c r="G295" s="93">
        <f>'内訳書(一括落札)'!G589</f>
        <v>0</v>
      </c>
      <c r="H295" s="93">
        <f>'内訳書(一括落札)'!H589</f>
        <v>0</v>
      </c>
      <c r="I295" s="93">
        <f>'内訳書(一括落札)'!I589</f>
        <v>0</v>
      </c>
      <c r="J295" s="93">
        <f>'内訳書(一括落札)'!J589</f>
        <v>0</v>
      </c>
      <c r="K295" s="93">
        <f>'内訳書(一括落札)'!K589</f>
        <v>0</v>
      </c>
      <c r="L295" s="93">
        <f>'内訳書(一括落札)'!L589</f>
        <v>0</v>
      </c>
      <c r="M295" s="93">
        <f>'内訳書(一括落札)'!M589</f>
        <v>0</v>
      </c>
      <c r="N295" s="94">
        <f>'内訳書(一括落札)'!N589</f>
        <v>14000</v>
      </c>
      <c r="O295" s="94">
        <f>'内訳書(一括落札)'!O589</f>
        <v>10000</v>
      </c>
      <c r="P295" s="94">
        <f>'内訳書(一括落札)'!P589</f>
        <v>16000</v>
      </c>
      <c r="Q295" s="21">
        <f>SUM(E295:P295)</f>
        <v>40000</v>
      </c>
      <c r="S295" s="126">
        <f>'内訳書(一括落札)'!Q589</f>
        <v>40000</v>
      </c>
      <c r="T295" s="125">
        <f t="shared" si="171"/>
        <v>0</v>
      </c>
    </row>
    <row r="296" spans="1:20" x14ac:dyDescent="0.15">
      <c r="A296" s="291"/>
      <c r="B296" s="22" t="s">
        <v>4</v>
      </c>
      <c r="C296" s="22" t="s">
        <v>40</v>
      </c>
      <c r="D296" s="23"/>
      <c r="E296" s="94">
        <f>'内訳書(一括落札)'!E590</f>
        <v>14000</v>
      </c>
      <c r="F296" s="94">
        <f>'内訳書(一括落札)'!F590</f>
        <v>13000</v>
      </c>
      <c r="G296" s="94">
        <f>'内訳書(一括落札)'!G590</f>
        <v>14000</v>
      </c>
      <c r="H296" s="94">
        <f>'内訳書(一括落札)'!H590</f>
        <v>16000</v>
      </c>
      <c r="I296" s="94">
        <f>'内訳書(一括落札)'!I590</f>
        <v>15000</v>
      </c>
      <c r="J296" s="94">
        <f>'内訳書(一括落札)'!J590</f>
        <v>9000</v>
      </c>
      <c r="K296" s="94">
        <f>'内訳書(一括落札)'!K590</f>
        <v>11000</v>
      </c>
      <c r="L296" s="94">
        <f>'内訳書(一括落札)'!L590</f>
        <v>12000</v>
      </c>
      <c r="M296" s="94">
        <f>'内訳書(一括落札)'!M590</f>
        <v>14000</v>
      </c>
      <c r="N296" s="94">
        <f>'内訳書(一括落札)'!N590</f>
        <v>0</v>
      </c>
      <c r="O296" s="94">
        <f>'内訳書(一括落札)'!O590</f>
        <v>0</v>
      </c>
      <c r="P296" s="94">
        <f>'内訳書(一括落札)'!P590</f>
        <v>0</v>
      </c>
      <c r="Q296" s="21">
        <f>SUM(E296:P296)</f>
        <v>118000</v>
      </c>
      <c r="S296" s="126">
        <f>'内訳書(一括落札)'!Q590</f>
        <v>118000</v>
      </c>
      <c r="T296" s="125">
        <f t="shared" si="171"/>
        <v>0</v>
      </c>
    </row>
    <row r="297" spans="1:20" x14ac:dyDescent="0.15">
      <c r="A297" s="292"/>
      <c r="B297" s="24" t="s">
        <v>0</v>
      </c>
      <c r="C297" s="24" t="s">
        <v>40</v>
      </c>
      <c r="D297" s="25"/>
      <c r="E297" s="26">
        <f t="shared" ref="E297:P297" si="173">SUM(E295:E296)</f>
        <v>14000</v>
      </c>
      <c r="F297" s="26">
        <f t="shared" si="173"/>
        <v>13000</v>
      </c>
      <c r="G297" s="26">
        <f t="shared" si="173"/>
        <v>14000</v>
      </c>
      <c r="H297" s="26">
        <f t="shared" si="173"/>
        <v>16000</v>
      </c>
      <c r="I297" s="26">
        <f t="shared" si="173"/>
        <v>15000</v>
      </c>
      <c r="J297" s="26">
        <f t="shared" si="173"/>
        <v>9000</v>
      </c>
      <c r="K297" s="26">
        <f t="shared" si="173"/>
        <v>11000</v>
      </c>
      <c r="L297" s="26">
        <f t="shared" si="173"/>
        <v>12000</v>
      </c>
      <c r="M297" s="26">
        <f t="shared" si="173"/>
        <v>14000</v>
      </c>
      <c r="N297" s="26">
        <f t="shared" si="173"/>
        <v>14000</v>
      </c>
      <c r="O297" s="26">
        <f t="shared" si="173"/>
        <v>10000</v>
      </c>
      <c r="P297" s="26">
        <f t="shared" si="173"/>
        <v>16000</v>
      </c>
      <c r="Q297" s="28">
        <f>SUM(E297:P297)</f>
        <v>158000</v>
      </c>
      <c r="S297" s="126">
        <f>'内訳書(一括落札)'!Q591</f>
        <v>158000</v>
      </c>
      <c r="T297" s="125">
        <f t="shared" si="171"/>
        <v>0</v>
      </c>
    </row>
    <row r="298" spans="1:20" x14ac:dyDescent="0.15">
      <c r="A298" s="293" t="s">
        <v>5</v>
      </c>
      <c r="B298" s="294"/>
      <c r="C298" s="29" t="s">
        <v>6</v>
      </c>
      <c r="D298" s="57"/>
      <c r="E298" s="30">
        <f t="shared" ref="E298:G298" si="174">$D298*E293*(185-E294)/100</f>
        <v>0</v>
      </c>
      <c r="F298" s="30">
        <f t="shared" si="174"/>
        <v>0</v>
      </c>
      <c r="G298" s="30">
        <f t="shared" si="174"/>
        <v>0</v>
      </c>
      <c r="H298" s="30">
        <f>$D298*H293*(185-H294)/100</f>
        <v>0</v>
      </c>
      <c r="I298" s="30">
        <f t="shared" ref="I298:J298" si="175">$D298*I293*(185-I294)/100</f>
        <v>0</v>
      </c>
      <c r="J298" s="30">
        <f t="shared" si="175"/>
        <v>0</v>
      </c>
      <c r="K298" s="30">
        <f>$D298*K293*(185-K294)/100</f>
        <v>0</v>
      </c>
      <c r="L298" s="30">
        <f t="shared" ref="L298:P298" si="176">$D298*L293*(185-L294)/100</f>
        <v>0</v>
      </c>
      <c r="M298" s="30">
        <f t="shared" si="176"/>
        <v>0</v>
      </c>
      <c r="N298" s="30">
        <f t="shared" si="176"/>
        <v>0</v>
      </c>
      <c r="O298" s="30">
        <f t="shared" si="176"/>
        <v>0</v>
      </c>
      <c r="P298" s="30">
        <f t="shared" si="176"/>
        <v>0</v>
      </c>
      <c r="Q298" s="31" t="s">
        <v>34</v>
      </c>
      <c r="S298" s="126" t="str">
        <f>'内訳書(一括落札)'!Q592</f>
        <v>-</v>
      </c>
      <c r="T298" s="125" t="e">
        <f t="shared" si="171"/>
        <v>#VALUE!</v>
      </c>
    </row>
    <row r="299" spans="1:20" x14ac:dyDescent="0.15">
      <c r="A299" s="32" t="s">
        <v>7</v>
      </c>
      <c r="B299" s="22" t="s">
        <v>3</v>
      </c>
      <c r="C299" s="22" t="s">
        <v>6</v>
      </c>
      <c r="D299" s="58"/>
      <c r="E299" s="33">
        <f t="shared" ref="E299:J300" si="177">$D299*E295</f>
        <v>0</v>
      </c>
      <c r="F299" s="33">
        <f t="shared" si="177"/>
        <v>0</v>
      </c>
      <c r="G299" s="33">
        <f t="shared" si="177"/>
        <v>0</v>
      </c>
      <c r="H299" s="33">
        <f t="shared" si="177"/>
        <v>0</v>
      </c>
      <c r="I299" s="33">
        <f t="shared" si="177"/>
        <v>0</v>
      </c>
      <c r="J299" s="33">
        <f t="shared" si="177"/>
        <v>0</v>
      </c>
      <c r="K299" s="33">
        <f>$D299*K295</f>
        <v>0</v>
      </c>
      <c r="L299" s="33">
        <f t="shared" ref="L299:P300" si="178">$D299*L295</f>
        <v>0</v>
      </c>
      <c r="M299" s="33">
        <f t="shared" si="178"/>
        <v>0</v>
      </c>
      <c r="N299" s="33">
        <f t="shared" si="178"/>
        <v>0</v>
      </c>
      <c r="O299" s="33">
        <f t="shared" si="178"/>
        <v>0</v>
      </c>
      <c r="P299" s="33">
        <f t="shared" si="178"/>
        <v>0</v>
      </c>
      <c r="Q299" s="34" t="s">
        <v>34</v>
      </c>
      <c r="S299" s="126" t="str">
        <f>'内訳書(一括落札)'!Q593</f>
        <v>-</v>
      </c>
      <c r="T299" s="125" t="e">
        <f t="shared" si="171"/>
        <v>#VALUE!</v>
      </c>
    </row>
    <row r="300" spans="1:20" x14ac:dyDescent="0.15">
      <c r="A300" s="35"/>
      <c r="B300" s="22" t="s">
        <v>4</v>
      </c>
      <c r="C300" s="22" t="s">
        <v>6</v>
      </c>
      <c r="D300" s="58"/>
      <c r="E300" s="33">
        <f t="shared" si="177"/>
        <v>0</v>
      </c>
      <c r="F300" s="33">
        <f t="shared" si="177"/>
        <v>0</v>
      </c>
      <c r="G300" s="33">
        <f t="shared" si="177"/>
        <v>0</v>
      </c>
      <c r="H300" s="33">
        <f t="shared" si="177"/>
        <v>0</v>
      </c>
      <c r="I300" s="33">
        <f t="shared" si="177"/>
        <v>0</v>
      </c>
      <c r="J300" s="33">
        <f t="shared" si="177"/>
        <v>0</v>
      </c>
      <c r="K300" s="33">
        <f>$D300*K296</f>
        <v>0</v>
      </c>
      <c r="L300" s="33">
        <f t="shared" si="178"/>
        <v>0</v>
      </c>
      <c r="M300" s="33">
        <f t="shared" si="178"/>
        <v>0</v>
      </c>
      <c r="N300" s="33">
        <f t="shared" si="178"/>
        <v>0</v>
      </c>
      <c r="O300" s="33">
        <f t="shared" si="178"/>
        <v>0</v>
      </c>
      <c r="P300" s="33">
        <f t="shared" si="178"/>
        <v>0</v>
      </c>
      <c r="Q300" s="34" t="s">
        <v>34</v>
      </c>
      <c r="S300" s="126" t="str">
        <f>'内訳書(一括落札)'!Q594</f>
        <v>-</v>
      </c>
      <c r="T300" s="125" t="e">
        <f t="shared" si="171"/>
        <v>#VALUE!</v>
      </c>
    </row>
    <row r="301" spans="1:20" x14ac:dyDescent="0.15">
      <c r="A301" s="295" t="s">
        <v>18</v>
      </c>
      <c r="B301" s="296"/>
      <c r="C301" s="29" t="s">
        <v>6</v>
      </c>
      <c r="D301" s="36"/>
      <c r="E301" s="59">
        <f t="shared" ref="E301:P301" si="179">ROUNDDOWN(SUM(E298:E300),0)</f>
        <v>0</v>
      </c>
      <c r="F301" s="59">
        <f t="shared" si="179"/>
        <v>0</v>
      </c>
      <c r="G301" s="59">
        <f t="shared" si="179"/>
        <v>0</v>
      </c>
      <c r="H301" s="59">
        <f t="shared" si="179"/>
        <v>0</v>
      </c>
      <c r="I301" s="59">
        <f t="shared" si="179"/>
        <v>0</v>
      </c>
      <c r="J301" s="60">
        <f t="shared" si="179"/>
        <v>0</v>
      </c>
      <c r="K301" s="37">
        <f t="shared" si="179"/>
        <v>0</v>
      </c>
      <c r="L301" s="37">
        <f t="shared" si="179"/>
        <v>0</v>
      </c>
      <c r="M301" s="37">
        <f t="shared" si="179"/>
        <v>0</v>
      </c>
      <c r="N301" s="37">
        <f t="shared" si="179"/>
        <v>0</v>
      </c>
      <c r="O301" s="37">
        <f t="shared" si="179"/>
        <v>0</v>
      </c>
      <c r="P301" s="37">
        <f t="shared" si="179"/>
        <v>0</v>
      </c>
      <c r="Q301" s="39">
        <f>SUM(E301:P301)</f>
        <v>0</v>
      </c>
      <c r="S301" s="126">
        <f>'内訳書(一括落札)'!Q595</f>
        <v>0</v>
      </c>
      <c r="T301" s="125">
        <f t="shared" si="171"/>
        <v>0</v>
      </c>
    </row>
    <row r="302" spans="1:20" x14ac:dyDescent="0.15">
      <c r="A302" s="2"/>
      <c r="B302" s="2"/>
      <c r="C302" s="2"/>
      <c r="D302" s="2"/>
      <c r="E302" s="61"/>
      <c r="F302" s="61"/>
      <c r="G302" s="61"/>
      <c r="H302" s="61"/>
      <c r="I302" s="61"/>
      <c r="J302" s="61"/>
      <c r="K302" s="2"/>
      <c r="L302" s="2"/>
      <c r="M302" s="2"/>
      <c r="N302" s="2"/>
      <c r="O302" s="2"/>
      <c r="P302" s="2"/>
      <c r="Q302" s="2"/>
      <c r="S302" s="126">
        <f>'内訳書(一括落札)'!Q596</f>
        <v>0</v>
      </c>
      <c r="T302" s="125">
        <f t="shared" si="171"/>
        <v>0</v>
      </c>
    </row>
    <row r="303" spans="1:20" x14ac:dyDescent="0.15">
      <c r="A303" s="301" t="s">
        <v>84</v>
      </c>
      <c r="B303" s="302"/>
      <c r="C303" s="14" t="s">
        <v>2</v>
      </c>
      <c r="D303" s="14" t="s">
        <v>10</v>
      </c>
      <c r="E303" s="84" t="str">
        <f>'内訳書(一括落札)'!E597</f>
        <v>2021/10</v>
      </c>
      <c r="F303" s="84" t="str">
        <f>'内訳書(一括落札)'!F597</f>
        <v>2021/11</v>
      </c>
      <c r="G303" s="84" t="str">
        <f>'内訳書(一括落札)'!G597</f>
        <v>2021/12</v>
      </c>
      <c r="H303" s="84" t="str">
        <f>'内訳書(一括落札)'!H597</f>
        <v>2022/1</v>
      </c>
      <c r="I303" s="84" t="str">
        <f>'内訳書(一括落札)'!I597</f>
        <v>2022/2</v>
      </c>
      <c r="J303" s="84" t="str">
        <f>'内訳書(一括落札)'!J597</f>
        <v>2022/3</v>
      </c>
      <c r="K303" s="84" t="str">
        <f>'内訳書(一括落札)'!K597</f>
        <v>2022/4</v>
      </c>
      <c r="L303" s="84" t="str">
        <f>'内訳書(一括落札)'!L597</f>
        <v>2022/5</v>
      </c>
      <c r="M303" s="84" t="str">
        <f>'内訳書(一括落札)'!M597</f>
        <v>2022/6</v>
      </c>
      <c r="N303" s="84" t="str">
        <f>'内訳書(一括落札)'!N597</f>
        <v>2022/7</v>
      </c>
      <c r="O303" s="84" t="str">
        <f>'内訳書(一括落札)'!O597</f>
        <v>2022/8</v>
      </c>
      <c r="P303" s="84" t="str">
        <f>'内訳書(一括落札)'!P597</f>
        <v>2022/9</v>
      </c>
      <c r="Q303" s="15" t="s">
        <v>8</v>
      </c>
      <c r="S303" s="126" t="str">
        <f>'内訳書(一括落札)'!Q597</f>
        <v>年間合計</v>
      </c>
      <c r="T303" s="125" t="e">
        <f t="shared" si="171"/>
        <v>#VALUE!</v>
      </c>
    </row>
    <row r="304" spans="1:20" x14ac:dyDescent="0.15">
      <c r="A304" s="299" t="s">
        <v>32</v>
      </c>
      <c r="B304" s="300"/>
      <c r="C304" s="16" t="s">
        <v>33</v>
      </c>
      <c r="D304" s="17"/>
      <c r="E304" s="90">
        <f>'内訳書(一括落札)'!E598</f>
        <v>81</v>
      </c>
      <c r="F304" s="90">
        <f>'内訳書(一括落札)'!F598</f>
        <v>81</v>
      </c>
      <c r="G304" s="90">
        <f>'内訳書(一括落札)'!G598</f>
        <v>81</v>
      </c>
      <c r="H304" s="90">
        <f>'内訳書(一括落札)'!H598</f>
        <v>81</v>
      </c>
      <c r="I304" s="90">
        <f>'内訳書(一括落札)'!I598</f>
        <v>81</v>
      </c>
      <c r="J304" s="90">
        <f>'内訳書(一括落札)'!J598</f>
        <v>81</v>
      </c>
      <c r="K304" s="90">
        <f>'内訳書(一括落札)'!K598</f>
        <v>81</v>
      </c>
      <c r="L304" s="90">
        <f>'内訳書(一括落札)'!L598</f>
        <v>81</v>
      </c>
      <c r="M304" s="90">
        <f>'内訳書(一括落札)'!M598</f>
        <v>81</v>
      </c>
      <c r="N304" s="90">
        <f>'内訳書(一括落札)'!N598</f>
        <v>81</v>
      </c>
      <c r="O304" s="90">
        <f>'内訳書(一括落札)'!O598</f>
        <v>81</v>
      </c>
      <c r="P304" s="90">
        <f>'内訳書(一括落札)'!P598</f>
        <v>81</v>
      </c>
      <c r="Q304" s="18" t="s">
        <v>34</v>
      </c>
      <c r="S304" s="126" t="str">
        <f>'内訳書(一括落札)'!Q598</f>
        <v>-</v>
      </c>
      <c r="T304" s="125" t="e">
        <f t="shared" si="171"/>
        <v>#VALUE!</v>
      </c>
    </row>
    <row r="305" spans="1:20" x14ac:dyDescent="0.15">
      <c r="A305" s="287" t="s">
        <v>1</v>
      </c>
      <c r="B305" s="288"/>
      <c r="C305" s="19" t="s">
        <v>36</v>
      </c>
      <c r="D305" s="20"/>
      <c r="E305" s="91">
        <f>'内訳書(一括落札)'!E599</f>
        <v>100</v>
      </c>
      <c r="F305" s="91">
        <f>'内訳書(一括落札)'!F599</f>
        <v>100</v>
      </c>
      <c r="G305" s="91">
        <f>'内訳書(一括落札)'!G599</f>
        <v>100</v>
      </c>
      <c r="H305" s="91">
        <f>'内訳書(一括落札)'!H599</f>
        <v>100</v>
      </c>
      <c r="I305" s="91">
        <f>'内訳書(一括落札)'!I599</f>
        <v>100</v>
      </c>
      <c r="J305" s="92">
        <f>'内訳書(一括落札)'!J599</f>
        <v>100</v>
      </c>
      <c r="K305" s="91">
        <f>'内訳書(一括落札)'!K599</f>
        <v>100</v>
      </c>
      <c r="L305" s="91">
        <f>'内訳書(一括落札)'!L599</f>
        <v>100</v>
      </c>
      <c r="M305" s="91">
        <f>'内訳書(一括落札)'!M599</f>
        <v>100</v>
      </c>
      <c r="N305" s="91">
        <f>'内訳書(一括落札)'!N599</f>
        <v>100</v>
      </c>
      <c r="O305" s="91">
        <f>'内訳書(一括落札)'!O599</f>
        <v>100</v>
      </c>
      <c r="P305" s="91">
        <f>'内訳書(一括落札)'!P599</f>
        <v>100</v>
      </c>
      <c r="Q305" s="21" t="s">
        <v>34</v>
      </c>
      <c r="S305" s="126" t="str">
        <f>'内訳書(一括落札)'!Q599</f>
        <v>-</v>
      </c>
      <c r="T305" s="125" t="e">
        <f t="shared" si="171"/>
        <v>#VALUE!</v>
      </c>
    </row>
    <row r="306" spans="1:20" x14ac:dyDescent="0.15">
      <c r="A306" s="289" t="s">
        <v>38</v>
      </c>
      <c r="B306" s="22" t="s">
        <v>3</v>
      </c>
      <c r="C306" s="22" t="s">
        <v>40</v>
      </c>
      <c r="D306" s="23"/>
      <c r="E306" s="93">
        <f>'内訳書(一括落札)'!E600</f>
        <v>0</v>
      </c>
      <c r="F306" s="93">
        <f>'内訳書(一括落札)'!F600</f>
        <v>0</v>
      </c>
      <c r="G306" s="93">
        <f>'内訳書(一括落札)'!G600</f>
        <v>0</v>
      </c>
      <c r="H306" s="93">
        <f>'内訳書(一括落札)'!H600</f>
        <v>0</v>
      </c>
      <c r="I306" s="93">
        <f>'内訳書(一括落札)'!I600</f>
        <v>0</v>
      </c>
      <c r="J306" s="93">
        <f>'内訳書(一括落札)'!J600</f>
        <v>0</v>
      </c>
      <c r="K306" s="93">
        <f>'内訳書(一括落札)'!K600</f>
        <v>0</v>
      </c>
      <c r="L306" s="93">
        <f>'内訳書(一括落札)'!L600</f>
        <v>0</v>
      </c>
      <c r="M306" s="93">
        <f>'内訳書(一括落札)'!M600</f>
        <v>0</v>
      </c>
      <c r="N306" s="94">
        <f>'内訳書(一括落札)'!N600</f>
        <v>14000</v>
      </c>
      <c r="O306" s="94">
        <f>'内訳書(一括落札)'!O600</f>
        <v>12000</v>
      </c>
      <c r="P306" s="94">
        <f>'内訳書(一括落札)'!P600</f>
        <v>11000</v>
      </c>
      <c r="Q306" s="21">
        <f>SUM(E306:P306)</f>
        <v>37000</v>
      </c>
      <c r="S306" s="126">
        <f>'内訳書(一括落札)'!Q600</f>
        <v>37000</v>
      </c>
      <c r="T306" s="125">
        <f t="shared" si="171"/>
        <v>0</v>
      </c>
    </row>
    <row r="307" spans="1:20" x14ac:dyDescent="0.15">
      <c r="A307" s="291"/>
      <c r="B307" s="22" t="s">
        <v>4</v>
      </c>
      <c r="C307" s="22" t="s">
        <v>40</v>
      </c>
      <c r="D307" s="23"/>
      <c r="E307" s="94">
        <f>'内訳書(一括落札)'!E601</f>
        <v>10000</v>
      </c>
      <c r="F307" s="94">
        <f>'内訳書(一括落札)'!F601</f>
        <v>9000</v>
      </c>
      <c r="G307" s="94">
        <f>'内訳書(一括落札)'!G601</f>
        <v>9000</v>
      </c>
      <c r="H307" s="94">
        <f>'内訳書(一括落札)'!H601</f>
        <v>9000</v>
      </c>
      <c r="I307" s="94">
        <f>'内訳書(一括落札)'!I601</f>
        <v>10000</v>
      </c>
      <c r="J307" s="94">
        <f>'内訳書(一括落札)'!J601</f>
        <v>6000</v>
      </c>
      <c r="K307" s="94">
        <f>'内訳書(一括落札)'!K601</f>
        <v>8000</v>
      </c>
      <c r="L307" s="94">
        <f>'内訳書(一括落札)'!L601</f>
        <v>9000</v>
      </c>
      <c r="M307" s="94">
        <f>'内訳書(一括落札)'!M601</f>
        <v>13000</v>
      </c>
      <c r="N307" s="94">
        <f>'内訳書(一括落札)'!N601</f>
        <v>0</v>
      </c>
      <c r="O307" s="94">
        <f>'内訳書(一括落札)'!O601</f>
        <v>0</v>
      </c>
      <c r="P307" s="94">
        <f>'内訳書(一括落札)'!P601</f>
        <v>0</v>
      </c>
      <c r="Q307" s="21">
        <f>SUM(E307:P307)</f>
        <v>83000</v>
      </c>
      <c r="S307" s="126">
        <f>'内訳書(一括落札)'!Q601</f>
        <v>83000</v>
      </c>
      <c r="T307" s="125">
        <f t="shared" si="171"/>
        <v>0</v>
      </c>
    </row>
    <row r="308" spans="1:20" x14ac:dyDescent="0.15">
      <c r="A308" s="292"/>
      <c r="B308" s="24" t="s">
        <v>0</v>
      </c>
      <c r="C308" s="24" t="s">
        <v>40</v>
      </c>
      <c r="D308" s="25"/>
      <c r="E308" s="26">
        <f t="shared" ref="E308:P308" si="180">SUM(E306:E307)</f>
        <v>10000</v>
      </c>
      <c r="F308" s="26">
        <f t="shared" si="180"/>
        <v>9000</v>
      </c>
      <c r="G308" s="26">
        <f t="shared" si="180"/>
        <v>9000</v>
      </c>
      <c r="H308" s="26">
        <f t="shared" si="180"/>
        <v>9000</v>
      </c>
      <c r="I308" s="26">
        <f t="shared" si="180"/>
        <v>10000</v>
      </c>
      <c r="J308" s="26">
        <f t="shared" si="180"/>
        <v>6000</v>
      </c>
      <c r="K308" s="26">
        <f t="shared" si="180"/>
        <v>8000</v>
      </c>
      <c r="L308" s="26">
        <f t="shared" si="180"/>
        <v>9000</v>
      </c>
      <c r="M308" s="26">
        <f t="shared" si="180"/>
        <v>13000</v>
      </c>
      <c r="N308" s="26">
        <f t="shared" si="180"/>
        <v>14000</v>
      </c>
      <c r="O308" s="26">
        <f t="shared" si="180"/>
        <v>12000</v>
      </c>
      <c r="P308" s="26">
        <f t="shared" si="180"/>
        <v>11000</v>
      </c>
      <c r="Q308" s="28">
        <f>SUM(E308:P308)</f>
        <v>120000</v>
      </c>
      <c r="S308" s="126">
        <f>'内訳書(一括落札)'!Q602</f>
        <v>120000</v>
      </c>
      <c r="T308" s="125">
        <f t="shared" si="171"/>
        <v>0</v>
      </c>
    </row>
    <row r="309" spans="1:20" x14ac:dyDescent="0.15">
      <c r="A309" s="293" t="s">
        <v>5</v>
      </c>
      <c r="B309" s="294"/>
      <c r="C309" s="29" t="s">
        <v>6</v>
      </c>
      <c r="D309" s="57"/>
      <c r="E309" s="30">
        <f t="shared" ref="E309:G309" si="181">$D309*E304*(185-E305)/100</f>
        <v>0</v>
      </c>
      <c r="F309" s="30">
        <f t="shared" si="181"/>
        <v>0</v>
      </c>
      <c r="G309" s="30">
        <f t="shared" si="181"/>
        <v>0</v>
      </c>
      <c r="H309" s="30">
        <f>$D309*H304*(185-H305)/100</f>
        <v>0</v>
      </c>
      <c r="I309" s="30">
        <f t="shared" ref="I309:J309" si="182">$D309*I304*(185-I305)/100</f>
        <v>0</v>
      </c>
      <c r="J309" s="30">
        <f t="shared" si="182"/>
        <v>0</v>
      </c>
      <c r="K309" s="30">
        <f>$D309*K304*(185-K305)/100</f>
        <v>0</v>
      </c>
      <c r="L309" s="30">
        <f t="shared" ref="L309:P309" si="183">$D309*L304*(185-L305)/100</f>
        <v>0</v>
      </c>
      <c r="M309" s="30">
        <f t="shared" si="183"/>
        <v>0</v>
      </c>
      <c r="N309" s="30">
        <f t="shared" si="183"/>
        <v>0</v>
      </c>
      <c r="O309" s="30">
        <f t="shared" si="183"/>
        <v>0</v>
      </c>
      <c r="P309" s="30">
        <f t="shared" si="183"/>
        <v>0</v>
      </c>
      <c r="Q309" s="31" t="s">
        <v>34</v>
      </c>
      <c r="S309" s="126" t="str">
        <f>'内訳書(一括落札)'!Q603</f>
        <v>-</v>
      </c>
      <c r="T309" s="125" t="e">
        <f t="shared" si="171"/>
        <v>#VALUE!</v>
      </c>
    </row>
    <row r="310" spans="1:20" x14ac:dyDescent="0.15">
      <c r="A310" s="32" t="s">
        <v>7</v>
      </c>
      <c r="B310" s="22" t="s">
        <v>3</v>
      </c>
      <c r="C310" s="22" t="s">
        <v>6</v>
      </c>
      <c r="D310" s="58"/>
      <c r="E310" s="33">
        <f t="shared" ref="E310:J311" si="184">$D310*E306</f>
        <v>0</v>
      </c>
      <c r="F310" s="33">
        <f t="shared" si="184"/>
        <v>0</v>
      </c>
      <c r="G310" s="33">
        <f t="shared" si="184"/>
        <v>0</v>
      </c>
      <c r="H310" s="33">
        <f t="shared" si="184"/>
        <v>0</v>
      </c>
      <c r="I310" s="33">
        <f t="shared" si="184"/>
        <v>0</v>
      </c>
      <c r="J310" s="33">
        <f t="shared" si="184"/>
        <v>0</v>
      </c>
      <c r="K310" s="33">
        <f>$D310*K306</f>
        <v>0</v>
      </c>
      <c r="L310" s="33">
        <f t="shared" ref="L310:P311" si="185">$D310*L306</f>
        <v>0</v>
      </c>
      <c r="M310" s="33">
        <f t="shared" si="185"/>
        <v>0</v>
      </c>
      <c r="N310" s="33">
        <f t="shared" si="185"/>
        <v>0</v>
      </c>
      <c r="O310" s="33">
        <f t="shared" si="185"/>
        <v>0</v>
      </c>
      <c r="P310" s="33">
        <f t="shared" si="185"/>
        <v>0</v>
      </c>
      <c r="Q310" s="34" t="s">
        <v>34</v>
      </c>
      <c r="S310" s="126" t="str">
        <f>'内訳書(一括落札)'!Q604</f>
        <v>-</v>
      </c>
      <c r="T310" s="125" t="e">
        <f t="shared" si="171"/>
        <v>#VALUE!</v>
      </c>
    </row>
    <row r="311" spans="1:20" x14ac:dyDescent="0.15">
      <c r="A311" s="35"/>
      <c r="B311" s="22" t="s">
        <v>4</v>
      </c>
      <c r="C311" s="22" t="s">
        <v>6</v>
      </c>
      <c r="D311" s="58"/>
      <c r="E311" s="33">
        <f t="shared" si="184"/>
        <v>0</v>
      </c>
      <c r="F311" s="33">
        <f t="shared" si="184"/>
        <v>0</v>
      </c>
      <c r="G311" s="33">
        <f t="shared" si="184"/>
        <v>0</v>
      </c>
      <c r="H311" s="33">
        <f t="shared" si="184"/>
        <v>0</v>
      </c>
      <c r="I311" s="33">
        <f t="shared" si="184"/>
        <v>0</v>
      </c>
      <c r="J311" s="33">
        <f t="shared" si="184"/>
        <v>0</v>
      </c>
      <c r="K311" s="33">
        <f>$D311*K307</f>
        <v>0</v>
      </c>
      <c r="L311" s="33">
        <f t="shared" si="185"/>
        <v>0</v>
      </c>
      <c r="M311" s="33">
        <f t="shared" si="185"/>
        <v>0</v>
      </c>
      <c r="N311" s="33">
        <f t="shared" si="185"/>
        <v>0</v>
      </c>
      <c r="O311" s="33">
        <f t="shared" si="185"/>
        <v>0</v>
      </c>
      <c r="P311" s="33">
        <f t="shared" si="185"/>
        <v>0</v>
      </c>
      <c r="Q311" s="34" t="s">
        <v>34</v>
      </c>
      <c r="S311" s="126" t="str">
        <f>'内訳書(一括落札)'!Q605</f>
        <v>-</v>
      </c>
      <c r="T311" s="125" t="e">
        <f t="shared" si="171"/>
        <v>#VALUE!</v>
      </c>
    </row>
    <row r="312" spans="1:20" x14ac:dyDescent="0.15">
      <c r="A312" s="295" t="s">
        <v>18</v>
      </c>
      <c r="B312" s="296"/>
      <c r="C312" s="29" t="s">
        <v>6</v>
      </c>
      <c r="D312" s="36"/>
      <c r="E312" s="59">
        <f t="shared" ref="E312:P312" si="186">ROUNDDOWN(SUM(E309:E311),0)</f>
        <v>0</v>
      </c>
      <c r="F312" s="59">
        <f t="shared" si="186"/>
        <v>0</v>
      </c>
      <c r="G312" s="59">
        <f t="shared" si="186"/>
        <v>0</v>
      </c>
      <c r="H312" s="59">
        <f t="shared" si="186"/>
        <v>0</v>
      </c>
      <c r="I312" s="59">
        <f t="shared" si="186"/>
        <v>0</v>
      </c>
      <c r="J312" s="60">
        <f t="shared" si="186"/>
        <v>0</v>
      </c>
      <c r="K312" s="37">
        <f t="shared" si="186"/>
        <v>0</v>
      </c>
      <c r="L312" s="37">
        <f t="shared" si="186"/>
        <v>0</v>
      </c>
      <c r="M312" s="37">
        <f t="shared" si="186"/>
        <v>0</v>
      </c>
      <c r="N312" s="37">
        <f t="shared" si="186"/>
        <v>0</v>
      </c>
      <c r="O312" s="37">
        <f t="shared" si="186"/>
        <v>0</v>
      </c>
      <c r="P312" s="37">
        <f t="shared" si="186"/>
        <v>0</v>
      </c>
      <c r="Q312" s="39">
        <f>SUM(E312:P312)</f>
        <v>0</v>
      </c>
      <c r="S312" s="126">
        <f>'内訳書(一括落札)'!Q606</f>
        <v>0</v>
      </c>
      <c r="T312" s="125">
        <f t="shared" si="171"/>
        <v>0</v>
      </c>
    </row>
    <row r="313" spans="1:20" x14ac:dyDescent="0.15">
      <c r="A313" s="2"/>
      <c r="B313" s="2"/>
      <c r="C313" s="2"/>
      <c r="D313" s="2"/>
      <c r="E313" s="61"/>
      <c r="F313" s="61"/>
      <c r="G313" s="61"/>
      <c r="H313" s="61"/>
      <c r="I313" s="61"/>
      <c r="J313" s="61"/>
      <c r="K313" s="2"/>
      <c r="L313" s="2"/>
      <c r="M313" s="2"/>
      <c r="N313" s="2"/>
      <c r="O313" s="2"/>
      <c r="P313" s="2"/>
      <c r="Q313" s="2"/>
      <c r="S313" s="126">
        <f>'内訳書(一括落札)'!Q607</f>
        <v>0</v>
      </c>
      <c r="T313" s="125">
        <f t="shared" si="171"/>
        <v>0</v>
      </c>
    </row>
    <row r="314" spans="1:20" x14ac:dyDescent="0.15">
      <c r="A314" s="301" t="s">
        <v>85</v>
      </c>
      <c r="B314" s="302"/>
      <c r="C314" s="14" t="s">
        <v>2</v>
      </c>
      <c r="D314" s="14" t="s">
        <v>10</v>
      </c>
      <c r="E314" s="84" t="str">
        <f>'内訳書(一括落札)'!E608</f>
        <v>2021/10</v>
      </c>
      <c r="F314" s="84" t="str">
        <f>'内訳書(一括落札)'!F608</f>
        <v>2021/11</v>
      </c>
      <c r="G314" s="84" t="str">
        <f>'内訳書(一括落札)'!G608</f>
        <v>2021/12</v>
      </c>
      <c r="H314" s="84" t="str">
        <f>'内訳書(一括落札)'!H608</f>
        <v>2022/1</v>
      </c>
      <c r="I314" s="84" t="str">
        <f>'内訳書(一括落札)'!I608</f>
        <v>2022/2</v>
      </c>
      <c r="J314" s="84" t="str">
        <f>'内訳書(一括落札)'!J608</f>
        <v>2022/3</v>
      </c>
      <c r="K314" s="84" t="str">
        <f>'内訳書(一括落札)'!K608</f>
        <v>2022/4</v>
      </c>
      <c r="L314" s="84" t="str">
        <f>'内訳書(一括落札)'!L608</f>
        <v>2022/5</v>
      </c>
      <c r="M314" s="84" t="str">
        <f>'内訳書(一括落札)'!M608</f>
        <v>2022/6</v>
      </c>
      <c r="N314" s="84" t="str">
        <f>'内訳書(一括落札)'!N608</f>
        <v>2022/7</v>
      </c>
      <c r="O314" s="84" t="str">
        <f>'内訳書(一括落札)'!O608</f>
        <v>2022/8</v>
      </c>
      <c r="P314" s="84" t="str">
        <f>'内訳書(一括落札)'!P608</f>
        <v>2022/9</v>
      </c>
      <c r="Q314" s="15" t="s">
        <v>8</v>
      </c>
      <c r="S314" s="126" t="str">
        <f>'内訳書(一括落札)'!Q608</f>
        <v>年間合計</v>
      </c>
      <c r="T314" s="125" t="e">
        <f t="shared" si="171"/>
        <v>#VALUE!</v>
      </c>
    </row>
    <row r="315" spans="1:20" x14ac:dyDescent="0.15">
      <c r="A315" s="299" t="s">
        <v>32</v>
      </c>
      <c r="B315" s="300"/>
      <c r="C315" s="16" t="s">
        <v>33</v>
      </c>
      <c r="D315" s="17"/>
      <c r="E315" s="90">
        <f>'内訳書(一括落札)'!E609</f>
        <v>135</v>
      </c>
      <c r="F315" s="90">
        <f>'内訳書(一括落札)'!F609</f>
        <v>135</v>
      </c>
      <c r="G315" s="90">
        <f>'内訳書(一括落札)'!G609</f>
        <v>135</v>
      </c>
      <c r="H315" s="90">
        <f>'内訳書(一括落札)'!H609</f>
        <v>135</v>
      </c>
      <c r="I315" s="90">
        <f>'内訳書(一括落札)'!I609</f>
        <v>135</v>
      </c>
      <c r="J315" s="90">
        <f>'内訳書(一括落札)'!J609</f>
        <v>135</v>
      </c>
      <c r="K315" s="90">
        <f>'内訳書(一括落札)'!K609</f>
        <v>135</v>
      </c>
      <c r="L315" s="90">
        <f>'内訳書(一括落札)'!L609</f>
        <v>135</v>
      </c>
      <c r="M315" s="90">
        <f>'内訳書(一括落札)'!M609</f>
        <v>135</v>
      </c>
      <c r="N315" s="90">
        <f>'内訳書(一括落札)'!N609</f>
        <v>135</v>
      </c>
      <c r="O315" s="90">
        <f>'内訳書(一括落札)'!O609</f>
        <v>135</v>
      </c>
      <c r="P315" s="90">
        <f>'内訳書(一括落札)'!P609</f>
        <v>135</v>
      </c>
      <c r="Q315" s="18" t="s">
        <v>34</v>
      </c>
      <c r="S315" s="126" t="str">
        <f>'内訳書(一括落札)'!Q609</f>
        <v>-</v>
      </c>
      <c r="T315" s="125" t="e">
        <f t="shared" si="171"/>
        <v>#VALUE!</v>
      </c>
    </row>
    <row r="316" spans="1:20" x14ac:dyDescent="0.15">
      <c r="A316" s="287" t="s">
        <v>1</v>
      </c>
      <c r="B316" s="288"/>
      <c r="C316" s="19" t="s">
        <v>36</v>
      </c>
      <c r="D316" s="20"/>
      <c r="E316" s="91">
        <f>'内訳書(一括落札)'!E610</f>
        <v>100</v>
      </c>
      <c r="F316" s="91">
        <f>'内訳書(一括落札)'!F610</f>
        <v>100</v>
      </c>
      <c r="G316" s="91">
        <f>'内訳書(一括落札)'!G610</f>
        <v>100</v>
      </c>
      <c r="H316" s="91">
        <f>'内訳書(一括落札)'!H610</f>
        <v>100</v>
      </c>
      <c r="I316" s="91">
        <f>'内訳書(一括落札)'!I610</f>
        <v>100</v>
      </c>
      <c r="J316" s="92">
        <f>'内訳書(一括落札)'!J610</f>
        <v>100</v>
      </c>
      <c r="K316" s="91">
        <f>'内訳書(一括落札)'!K610</f>
        <v>100</v>
      </c>
      <c r="L316" s="91">
        <f>'内訳書(一括落札)'!L610</f>
        <v>100</v>
      </c>
      <c r="M316" s="91">
        <f>'内訳書(一括落札)'!M610</f>
        <v>100</v>
      </c>
      <c r="N316" s="91">
        <f>'内訳書(一括落札)'!N610</f>
        <v>100</v>
      </c>
      <c r="O316" s="91">
        <f>'内訳書(一括落札)'!O610</f>
        <v>100</v>
      </c>
      <c r="P316" s="91">
        <f>'内訳書(一括落札)'!P610</f>
        <v>100</v>
      </c>
      <c r="Q316" s="21" t="s">
        <v>34</v>
      </c>
      <c r="S316" s="126" t="str">
        <f>'内訳書(一括落札)'!Q610</f>
        <v>-</v>
      </c>
      <c r="T316" s="125" t="e">
        <f t="shared" si="171"/>
        <v>#VALUE!</v>
      </c>
    </row>
    <row r="317" spans="1:20" x14ac:dyDescent="0.15">
      <c r="A317" s="289" t="s">
        <v>38</v>
      </c>
      <c r="B317" s="22" t="s">
        <v>3</v>
      </c>
      <c r="C317" s="22" t="s">
        <v>40</v>
      </c>
      <c r="D317" s="23"/>
      <c r="E317" s="93">
        <f>'内訳書(一括落札)'!E611</f>
        <v>0</v>
      </c>
      <c r="F317" s="93">
        <f>'内訳書(一括落札)'!F611</f>
        <v>0</v>
      </c>
      <c r="G317" s="93">
        <f>'内訳書(一括落札)'!G611</f>
        <v>0</v>
      </c>
      <c r="H317" s="93">
        <f>'内訳書(一括落札)'!H611</f>
        <v>0</v>
      </c>
      <c r="I317" s="93">
        <f>'内訳書(一括落札)'!I611</f>
        <v>0</v>
      </c>
      <c r="J317" s="93">
        <f>'内訳書(一括落札)'!J611</f>
        <v>0</v>
      </c>
      <c r="K317" s="93">
        <f>'内訳書(一括落札)'!K611</f>
        <v>0</v>
      </c>
      <c r="L317" s="93">
        <f>'内訳書(一括落札)'!L611</f>
        <v>0</v>
      </c>
      <c r="M317" s="93">
        <f>'内訳書(一括落札)'!M611</f>
        <v>0</v>
      </c>
      <c r="N317" s="94">
        <f>'内訳書(一括落札)'!N611</f>
        <v>16000</v>
      </c>
      <c r="O317" s="94">
        <f>'内訳書(一括落札)'!O611</f>
        <v>12000</v>
      </c>
      <c r="P317" s="94">
        <f>'内訳書(一括落札)'!P611</f>
        <v>13000</v>
      </c>
      <c r="Q317" s="21">
        <f>SUM(E317:P317)</f>
        <v>41000</v>
      </c>
      <c r="S317" s="126">
        <f>'内訳書(一括落札)'!Q611</f>
        <v>41000</v>
      </c>
      <c r="T317" s="125">
        <f t="shared" si="171"/>
        <v>0</v>
      </c>
    </row>
    <row r="318" spans="1:20" x14ac:dyDescent="0.15">
      <c r="A318" s="291"/>
      <c r="B318" s="22" t="s">
        <v>4</v>
      </c>
      <c r="C318" s="22" t="s">
        <v>40</v>
      </c>
      <c r="D318" s="23"/>
      <c r="E318" s="94">
        <f>'内訳書(一括落札)'!E612</f>
        <v>11000</v>
      </c>
      <c r="F318" s="94">
        <f>'内訳書(一括落札)'!F612</f>
        <v>10000</v>
      </c>
      <c r="G318" s="94">
        <f>'内訳書(一括落札)'!G612</f>
        <v>10000</v>
      </c>
      <c r="H318" s="94">
        <f>'内訳書(一括落札)'!H612</f>
        <v>11000</v>
      </c>
      <c r="I318" s="94">
        <f>'内訳書(一括落札)'!I612</f>
        <v>12000</v>
      </c>
      <c r="J318" s="94">
        <f>'内訳書(一括落札)'!J612</f>
        <v>7000</v>
      </c>
      <c r="K318" s="94">
        <f>'内訳書(一括落札)'!K612</f>
        <v>10000</v>
      </c>
      <c r="L318" s="94">
        <f>'内訳書(一括落札)'!L612</f>
        <v>10000</v>
      </c>
      <c r="M318" s="94">
        <f>'内訳書(一括落札)'!M612</f>
        <v>14000</v>
      </c>
      <c r="N318" s="94">
        <f>'内訳書(一括落札)'!N612</f>
        <v>0</v>
      </c>
      <c r="O318" s="94">
        <f>'内訳書(一括落札)'!O612</f>
        <v>0</v>
      </c>
      <c r="P318" s="94">
        <f>'内訳書(一括落札)'!P612</f>
        <v>0</v>
      </c>
      <c r="Q318" s="21">
        <f>SUM(E318:P318)</f>
        <v>95000</v>
      </c>
      <c r="S318" s="126">
        <f>'内訳書(一括落札)'!Q612</f>
        <v>95000</v>
      </c>
      <c r="T318" s="125">
        <f t="shared" si="171"/>
        <v>0</v>
      </c>
    </row>
    <row r="319" spans="1:20" x14ac:dyDescent="0.15">
      <c r="A319" s="292"/>
      <c r="B319" s="24" t="s">
        <v>0</v>
      </c>
      <c r="C319" s="24" t="s">
        <v>40</v>
      </c>
      <c r="D319" s="25"/>
      <c r="E319" s="26">
        <f t="shared" ref="E319:P319" si="187">SUM(E317:E318)</f>
        <v>11000</v>
      </c>
      <c r="F319" s="26">
        <f t="shared" si="187"/>
        <v>10000</v>
      </c>
      <c r="G319" s="26">
        <f t="shared" si="187"/>
        <v>10000</v>
      </c>
      <c r="H319" s="26">
        <f t="shared" si="187"/>
        <v>11000</v>
      </c>
      <c r="I319" s="26">
        <f t="shared" si="187"/>
        <v>12000</v>
      </c>
      <c r="J319" s="26">
        <f t="shared" si="187"/>
        <v>7000</v>
      </c>
      <c r="K319" s="26">
        <f t="shared" si="187"/>
        <v>10000</v>
      </c>
      <c r="L319" s="26">
        <f t="shared" si="187"/>
        <v>10000</v>
      </c>
      <c r="M319" s="26">
        <f t="shared" si="187"/>
        <v>14000</v>
      </c>
      <c r="N319" s="26">
        <f t="shared" si="187"/>
        <v>16000</v>
      </c>
      <c r="O319" s="26">
        <f t="shared" si="187"/>
        <v>12000</v>
      </c>
      <c r="P319" s="26">
        <f t="shared" si="187"/>
        <v>13000</v>
      </c>
      <c r="Q319" s="28">
        <f>SUM(E319:P319)</f>
        <v>136000</v>
      </c>
      <c r="S319" s="126">
        <f>'内訳書(一括落札)'!Q613</f>
        <v>136000</v>
      </c>
      <c r="T319" s="125">
        <f t="shared" si="171"/>
        <v>0</v>
      </c>
    </row>
    <row r="320" spans="1:20" x14ac:dyDescent="0.15">
      <c r="A320" s="293" t="s">
        <v>5</v>
      </c>
      <c r="B320" s="294"/>
      <c r="C320" s="29" t="s">
        <v>6</v>
      </c>
      <c r="D320" s="57"/>
      <c r="E320" s="30">
        <f t="shared" ref="E320:G320" si="188">$D320*E315*(185-E316)/100</f>
        <v>0</v>
      </c>
      <c r="F320" s="30">
        <f t="shared" si="188"/>
        <v>0</v>
      </c>
      <c r="G320" s="30">
        <f t="shared" si="188"/>
        <v>0</v>
      </c>
      <c r="H320" s="30">
        <f>$D320*H315*(185-H316)/100</f>
        <v>0</v>
      </c>
      <c r="I320" s="30">
        <f t="shared" ref="I320:J320" si="189">$D320*I315*(185-I316)/100</f>
        <v>0</v>
      </c>
      <c r="J320" s="30">
        <f t="shared" si="189"/>
        <v>0</v>
      </c>
      <c r="K320" s="30">
        <f>$D320*K315*(185-K316)/100</f>
        <v>0</v>
      </c>
      <c r="L320" s="30">
        <f t="shared" ref="L320:P320" si="190">$D320*L315*(185-L316)/100</f>
        <v>0</v>
      </c>
      <c r="M320" s="30">
        <f t="shared" si="190"/>
        <v>0</v>
      </c>
      <c r="N320" s="30">
        <f t="shared" si="190"/>
        <v>0</v>
      </c>
      <c r="O320" s="30">
        <f t="shared" si="190"/>
        <v>0</v>
      </c>
      <c r="P320" s="30">
        <f t="shared" si="190"/>
        <v>0</v>
      </c>
      <c r="Q320" s="31" t="s">
        <v>34</v>
      </c>
      <c r="S320" s="126" t="str">
        <f>'内訳書(一括落札)'!Q614</f>
        <v>-</v>
      </c>
      <c r="T320" s="125" t="e">
        <f t="shared" si="171"/>
        <v>#VALUE!</v>
      </c>
    </row>
    <row r="321" spans="1:20" x14ac:dyDescent="0.15">
      <c r="A321" s="32" t="s">
        <v>7</v>
      </c>
      <c r="B321" s="22" t="s">
        <v>3</v>
      </c>
      <c r="C321" s="22" t="s">
        <v>6</v>
      </c>
      <c r="D321" s="58"/>
      <c r="E321" s="33">
        <f t="shared" ref="E321:J322" si="191">$D321*E317</f>
        <v>0</v>
      </c>
      <c r="F321" s="33">
        <f t="shared" si="191"/>
        <v>0</v>
      </c>
      <c r="G321" s="33">
        <f t="shared" si="191"/>
        <v>0</v>
      </c>
      <c r="H321" s="33">
        <f t="shared" si="191"/>
        <v>0</v>
      </c>
      <c r="I321" s="33">
        <f t="shared" si="191"/>
        <v>0</v>
      </c>
      <c r="J321" s="33">
        <f t="shared" si="191"/>
        <v>0</v>
      </c>
      <c r="K321" s="33">
        <f>$D321*K317</f>
        <v>0</v>
      </c>
      <c r="L321" s="33">
        <f t="shared" ref="L321:P322" si="192">$D321*L317</f>
        <v>0</v>
      </c>
      <c r="M321" s="33">
        <f t="shared" si="192"/>
        <v>0</v>
      </c>
      <c r="N321" s="33">
        <f t="shared" si="192"/>
        <v>0</v>
      </c>
      <c r="O321" s="33">
        <f t="shared" si="192"/>
        <v>0</v>
      </c>
      <c r="P321" s="33">
        <f t="shared" si="192"/>
        <v>0</v>
      </c>
      <c r="Q321" s="34" t="s">
        <v>34</v>
      </c>
      <c r="S321" s="126" t="str">
        <f>'内訳書(一括落札)'!Q615</f>
        <v>-</v>
      </c>
      <c r="T321" s="125" t="e">
        <f t="shared" si="171"/>
        <v>#VALUE!</v>
      </c>
    </row>
    <row r="322" spans="1:20" x14ac:dyDescent="0.15">
      <c r="A322" s="35"/>
      <c r="B322" s="22" t="s">
        <v>4</v>
      </c>
      <c r="C322" s="22" t="s">
        <v>6</v>
      </c>
      <c r="D322" s="58"/>
      <c r="E322" s="33">
        <f t="shared" si="191"/>
        <v>0</v>
      </c>
      <c r="F322" s="33">
        <f t="shared" si="191"/>
        <v>0</v>
      </c>
      <c r="G322" s="33">
        <f t="shared" si="191"/>
        <v>0</v>
      </c>
      <c r="H322" s="33">
        <f t="shared" si="191"/>
        <v>0</v>
      </c>
      <c r="I322" s="33">
        <f t="shared" si="191"/>
        <v>0</v>
      </c>
      <c r="J322" s="33">
        <f t="shared" si="191"/>
        <v>0</v>
      </c>
      <c r="K322" s="33">
        <f>$D322*K318</f>
        <v>0</v>
      </c>
      <c r="L322" s="33">
        <f t="shared" si="192"/>
        <v>0</v>
      </c>
      <c r="M322" s="33">
        <f t="shared" si="192"/>
        <v>0</v>
      </c>
      <c r="N322" s="33">
        <f t="shared" si="192"/>
        <v>0</v>
      </c>
      <c r="O322" s="33">
        <f t="shared" si="192"/>
        <v>0</v>
      </c>
      <c r="P322" s="33">
        <f t="shared" si="192"/>
        <v>0</v>
      </c>
      <c r="Q322" s="34" t="s">
        <v>34</v>
      </c>
      <c r="S322" s="126" t="str">
        <f>'内訳書(一括落札)'!Q616</f>
        <v>-</v>
      </c>
      <c r="T322" s="125" t="e">
        <f t="shared" si="171"/>
        <v>#VALUE!</v>
      </c>
    </row>
    <row r="323" spans="1:20" x14ac:dyDescent="0.15">
      <c r="A323" s="295" t="s">
        <v>18</v>
      </c>
      <c r="B323" s="296"/>
      <c r="C323" s="29" t="s">
        <v>6</v>
      </c>
      <c r="D323" s="36"/>
      <c r="E323" s="59">
        <f t="shared" ref="E323:P323" si="193">ROUNDDOWN(SUM(E320:E322),0)</f>
        <v>0</v>
      </c>
      <c r="F323" s="59">
        <f t="shared" si="193"/>
        <v>0</v>
      </c>
      <c r="G323" s="59">
        <f t="shared" si="193"/>
        <v>0</v>
      </c>
      <c r="H323" s="59">
        <f t="shared" si="193"/>
        <v>0</v>
      </c>
      <c r="I323" s="59">
        <f t="shared" si="193"/>
        <v>0</v>
      </c>
      <c r="J323" s="60">
        <f t="shared" si="193"/>
        <v>0</v>
      </c>
      <c r="K323" s="37">
        <f t="shared" si="193"/>
        <v>0</v>
      </c>
      <c r="L323" s="37">
        <f t="shared" si="193"/>
        <v>0</v>
      </c>
      <c r="M323" s="37">
        <f t="shared" si="193"/>
        <v>0</v>
      </c>
      <c r="N323" s="37">
        <f t="shared" si="193"/>
        <v>0</v>
      </c>
      <c r="O323" s="37">
        <f t="shared" si="193"/>
        <v>0</v>
      </c>
      <c r="P323" s="37">
        <f t="shared" si="193"/>
        <v>0</v>
      </c>
      <c r="Q323" s="39">
        <f>SUM(E323:P323)</f>
        <v>0</v>
      </c>
      <c r="S323" s="126">
        <f>'内訳書(一括落札)'!Q617</f>
        <v>0</v>
      </c>
      <c r="T323" s="125">
        <f t="shared" si="171"/>
        <v>0</v>
      </c>
    </row>
    <row r="324" spans="1:20" x14ac:dyDescent="0.15">
      <c r="A324" s="2"/>
      <c r="B324" s="2"/>
      <c r="C324" s="2"/>
      <c r="D324" s="2"/>
      <c r="E324" s="61"/>
      <c r="F324" s="61"/>
      <c r="G324" s="61"/>
      <c r="H324" s="61"/>
      <c r="I324" s="61"/>
      <c r="J324" s="61"/>
      <c r="K324" s="2"/>
      <c r="L324" s="2"/>
      <c r="M324" s="2"/>
      <c r="N324" s="2"/>
      <c r="O324" s="2"/>
      <c r="P324" s="305"/>
      <c r="Q324" s="305"/>
      <c r="S324" s="126">
        <f>'内訳書(一括落札)'!Q618</f>
        <v>0</v>
      </c>
      <c r="T324" s="125">
        <f t="shared" si="171"/>
        <v>0</v>
      </c>
    </row>
    <row r="325" spans="1:20" x14ac:dyDescent="0.15">
      <c r="A325" s="301" t="s">
        <v>86</v>
      </c>
      <c r="B325" s="302"/>
      <c r="C325" s="14" t="s">
        <v>2</v>
      </c>
      <c r="D325" s="14" t="s">
        <v>10</v>
      </c>
      <c r="E325" s="84" t="str">
        <f>'内訳書(一括落札)'!E619</f>
        <v>2021/10</v>
      </c>
      <c r="F325" s="84" t="str">
        <f>'内訳書(一括落札)'!F619</f>
        <v>2021/11</v>
      </c>
      <c r="G325" s="84" t="str">
        <f>'内訳書(一括落札)'!G619</f>
        <v>2021/12</v>
      </c>
      <c r="H325" s="84" t="str">
        <f>'内訳書(一括落札)'!H619</f>
        <v>2022/1</v>
      </c>
      <c r="I325" s="84" t="str">
        <f>'内訳書(一括落札)'!I619</f>
        <v>2022/2</v>
      </c>
      <c r="J325" s="84" t="str">
        <f>'内訳書(一括落札)'!J619</f>
        <v>2022/3</v>
      </c>
      <c r="K325" s="84" t="str">
        <f>'内訳書(一括落札)'!K619</f>
        <v>2022/4</v>
      </c>
      <c r="L325" s="84" t="str">
        <f>'内訳書(一括落札)'!L619</f>
        <v>2022/5</v>
      </c>
      <c r="M325" s="84" t="str">
        <f>'内訳書(一括落札)'!M619</f>
        <v>2022/6</v>
      </c>
      <c r="N325" s="84" t="str">
        <f>'内訳書(一括落札)'!N619</f>
        <v>2022/7</v>
      </c>
      <c r="O325" s="84" t="str">
        <f>'内訳書(一括落札)'!O619</f>
        <v>2022/8</v>
      </c>
      <c r="P325" s="84" t="str">
        <f>'内訳書(一括落札)'!P619</f>
        <v>2022/9</v>
      </c>
      <c r="Q325" s="15" t="s">
        <v>8</v>
      </c>
      <c r="S325" s="126" t="str">
        <f>'内訳書(一括落札)'!Q619</f>
        <v>年間合計</v>
      </c>
      <c r="T325" s="125" t="e">
        <f t="shared" si="171"/>
        <v>#VALUE!</v>
      </c>
    </row>
    <row r="326" spans="1:20" x14ac:dyDescent="0.15">
      <c r="A326" s="299" t="s">
        <v>32</v>
      </c>
      <c r="B326" s="300"/>
      <c r="C326" s="16" t="s">
        <v>33</v>
      </c>
      <c r="D326" s="17"/>
      <c r="E326" s="85">
        <f>'内訳書(一括落札)'!E620</f>
        <v>94</v>
      </c>
      <c r="F326" s="85">
        <f>'内訳書(一括落札)'!F620</f>
        <v>94</v>
      </c>
      <c r="G326" s="85">
        <f>'内訳書(一括落札)'!G620</f>
        <v>94</v>
      </c>
      <c r="H326" s="85">
        <f>'内訳書(一括落札)'!H620</f>
        <v>94</v>
      </c>
      <c r="I326" s="85">
        <f>'内訳書(一括落札)'!I620</f>
        <v>94</v>
      </c>
      <c r="J326" s="85">
        <f>'内訳書(一括落札)'!J620</f>
        <v>94</v>
      </c>
      <c r="K326" s="85">
        <f>'内訳書(一括落札)'!K620</f>
        <v>94</v>
      </c>
      <c r="L326" s="85">
        <f>'内訳書(一括落札)'!L620</f>
        <v>94</v>
      </c>
      <c r="M326" s="85">
        <f>'内訳書(一括落札)'!M620</f>
        <v>94</v>
      </c>
      <c r="N326" s="85">
        <f>'内訳書(一括落札)'!N620</f>
        <v>94</v>
      </c>
      <c r="O326" s="85">
        <f>'内訳書(一括落札)'!O620</f>
        <v>94</v>
      </c>
      <c r="P326" s="85">
        <f>'内訳書(一括落札)'!P620</f>
        <v>94</v>
      </c>
      <c r="Q326" s="18" t="s">
        <v>34</v>
      </c>
      <c r="S326" s="126" t="str">
        <f>'内訳書(一括落札)'!Q620</f>
        <v>-</v>
      </c>
      <c r="T326" s="125" t="e">
        <f t="shared" si="171"/>
        <v>#VALUE!</v>
      </c>
    </row>
    <row r="327" spans="1:20" x14ac:dyDescent="0.15">
      <c r="A327" s="287" t="s">
        <v>1</v>
      </c>
      <c r="B327" s="288"/>
      <c r="C327" s="19" t="s">
        <v>36</v>
      </c>
      <c r="D327" s="20"/>
      <c r="E327" s="86">
        <f>'内訳書(一括落札)'!E621</f>
        <v>100</v>
      </c>
      <c r="F327" s="86">
        <f>'内訳書(一括落札)'!F621</f>
        <v>100</v>
      </c>
      <c r="G327" s="86">
        <f>'内訳書(一括落札)'!G621</f>
        <v>100</v>
      </c>
      <c r="H327" s="86">
        <f>'内訳書(一括落札)'!H621</f>
        <v>100</v>
      </c>
      <c r="I327" s="86">
        <f>'内訳書(一括落札)'!I621</f>
        <v>100</v>
      </c>
      <c r="J327" s="87">
        <f>'内訳書(一括落札)'!J621</f>
        <v>100</v>
      </c>
      <c r="K327" s="86">
        <f>'内訳書(一括落札)'!K621</f>
        <v>100</v>
      </c>
      <c r="L327" s="86">
        <f>'内訳書(一括落札)'!L621</f>
        <v>100</v>
      </c>
      <c r="M327" s="86">
        <f>'内訳書(一括落札)'!M621</f>
        <v>100</v>
      </c>
      <c r="N327" s="86">
        <f>'内訳書(一括落札)'!N621</f>
        <v>100</v>
      </c>
      <c r="O327" s="86">
        <f>'内訳書(一括落札)'!O621</f>
        <v>100</v>
      </c>
      <c r="P327" s="86">
        <f>'内訳書(一括落札)'!P621</f>
        <v>100</v>
      </c>
      <c r="Q327" s="21" t="s">
        <v>34</v>
      </c>
      <c r="S327" s="126" t="str">
        <f>'内訳書(一括落札)'!Q621</f>
        <v>-</v>
      </c>
      <c r="T327" s="125" t="e">
        <f t="shared" si="171"/>
        <v>#VALUE!</v>
      </c>
    </row>
    <row r="328" spans="1:20" x14ac:dyDescent="0.15">
      <c r="A328" s="289" t="s">
        <v>38</v>
      </c>
      <c r="B328" s="22" t="s">
        <v>3</v>
      </c>
      <c r="C328" s="22" t="s">
        <v>40</v>
      </c>
      <c r="D328" s="23"/>
      <c r="E328" s="88">
        <f>'内訳書(一括落札)'!E622</f>
        <v>0</v>
      </c>
      <c r="F328" s="88">
        <f>'内訳書(一括落札)'!F622</f>
        <v>0</v>
      </c>
      <c r="G328" s="88">
        <f>'内訳書(一括落札)'!G622</f>
        <v>0</v>
      </c>
      <c r="H328" s="88">
        <f>'内訳書(一括落札)'!H622</f>
        <v>0</v>
      </c>
      <c r="I328" s="88">
        <f>'内訳書(一括落札)'!I622</f>
        <v>0</v>
      </c>
      <c r="J328" s="88">
        <f>'内訳書(一括落札)'!J622</f>
        <v>0</v>
      </c>
      <c r="K328" s="88">
        <f>'内訳書(一括落札)'!K622</f>
        <v>0</v>
      </c>
      <c r="L328" s="88">
        <f>'内訳書(一括落札)'!L622</f>
        <v>0</v>
      </c>
      <c r="M328" s="88">
        <f>'内訳書(一括落札)'!M622</f>
        <v>0</v>
      </c>
      <c r="N328" s="89">
        <f>'内訳書(一括落札)'!N622</f>
        <v>21000</v>
      </c>
      <c r="O328" s="89">
        <f>'内訳書(一括落札)'!O622</f>
        <v>13000</v>
      </c>
      <c r="P328" s="89">
        <f>'内訳書(一括落札)'!P622</f>
        <v>18000</v>
      </c>
      <c r="Q328" s="21">
        <f>SUM(E328:P328)</f>
        <v>52000</v>
      </c>
      <c r="S328" s="126">
        <f>'内訳書(一括落札)'!Q622</f>
        <v>52000</v>
      </c>
      <c r="T328" s="125">
        <f t="shared" si="171"/>
        <v>0</v>
      </c>
    </row>
    <row r="329" spans="1:20" x14ac:dyDescent="0.15">
      <c r="A329" s="291"/>
      <c r="B329" s="22" t="s">
        <v>4</v>
      </c>
      <c r="C329" s="22" t="s">
        <v>40</v>
      </c>
      <c r="D329" s="23"/>
      <c r="E329" s="89">
        <f>'内訳書(一括落札)'!E623</f>
        <v>17000</v>
      </c>
      <c r="F329" s="89">
        <f>'内訳書(一括落札)'!F623</f>
        <v>14000</v>
      </c>
      <c r="G329" s="89">
        <f>'内訳書(一括落札)'!G623</f>
        <v>15000</v>
      </c>
      <c r="H329" s="89">
        <f>'内訳書(一括落札)'!H623</f>
        <v>16000</v>
      </c>
      <c r="I329" s="89">
        <f>'内訳書(一括落札)'!I623</f>
        <v>16000</v>
      </c>
      <c r="J329" s="89">
        <f>'内訳書(一括落札)'!J623</f>
        <v>10000</v>
      </c>
      <c r="K329" s="89">
        <f>'内訳書(一括落札)'!K623</f>
        <v>14000</v>
      </c>
      <c r="L329" s="89">
        <f>'内訳書(一括落札)'!L623</f>
        <v>15000</v>
      </c>
      <c r="M329" s="89">
        <f>'内訳書(一括落札)'!M623</f>
        <v>20000</v>
      </c>
      <c r="N329" s="89">
        <f>'内訳書(一括落札)'!N623</f>
        <v>0</v>
      </c>
      <c r="O329" s="89">
        <f>'内訳書(一括落札)'!O623</f>
        <v>0</v>
      </c>
      <c r="P329" s="89">
        <f>'内訳書(一括落札)'!P623</f>
        <v>0</v>
      </c>
      <c r="Q329" s="21">
        <f>SUM(E329:P329)</f>
        <v>137000</v>
      </c>
      <c r="S329" s="126">
        <f>'内訳書(一括落札)'!Q623</f>
        <v>137000</v>
      </c>
      <c r="T329" s="125">
        <f t="shared" si="171"/>
        <v>0</v>
      </c>
    </row>
    <row r="330" spans="1:20" x14ac:dyDescent="0.15">
      <c r="A330" s="292"/>
      <c r="B330" s="24" t="s">
        <v>0</v>
      </c>
      <c r="C330" s="24" t="s">
        <v>40</v>
      </c>
      <c r="D330" s="25"/>
      <c r="E330" s="26">
        <f t="shared" ref="E330:P330" si="194">SUM(E328:E329)</f>
        <v>17000</v>
      </c>
      <c r="F330" s="26">
        <f t="shared" si="194"/>
        <v>14000</v>
      </c>
      <c r="G330" s="26">
        <f t="shared" si="194"/>
        <v>15000</v>
      </c>
      <c r="H330" s="26">
        <f t="shared" si="194"/>
        <v>16000</v>
      </c>
      <c r="I330" s="26">
        <f t="shared" si="194"/>
        <v>16000</v>
      </c>
      <c r="J330" s="26">
        <f t="shared" si="194"/>
        <v>10000</v>
      </c>
      <c r="K330" s="26">
        <f t="shared" si="194"/>
        <v>14000</v>
      </c>
      <c r="L330" s="26">
        <f t="shared" si="194"/>
        <v>15000</v>
      </c>
      <c r="M330" s="26">
        <f t="shared" si="194"/>
        <v>20000</v>
      </c>
      <c r="N330" s="26">
        <f t="shared" si="194"/>
        <v>21000</v>
      </c>
      <c r="O330" s="26">
        <f t="shared" si="194"/>
        <v>13000</v>
      </c>
      <c r="P330" s="26">
        <f t="shared" si="194"/>
        <v>18000</v>
      </c>
      <c r="Q330" s="28">
        <f>SUM(E330:P330)</f>
        <v>189000</v>
      </c>
      <c r="S330" s="126">
        <f>'内訳書(一括落札)'!Q624</f>
        <v>189000</v>
      </c>
      <c r="T330" s="125">
        <f t="shared" si="171"/>
        <v>0</v>
      </c>
    </row>
    <row r="331" spans="1:20" x14ac:dyDescent="0.15">
      <c r="A331" s="293" t="s">
        <v>5</v>
      </c>
      <c r="B331" s="294"/>
      <c r="C331" s="29" t="s">
        <v>6</v>
      </c>
      <c r="D331" s="57"/>
      <c r="E331" s="30">
        <f t="shared" ref="E331:G331" si="195">$D331*E326*(185-E327)/100</f>
        <v>0</v>
      </c>
      <c r="F331" s="30">
        <f t="shared" si="195"/>
        <v>0</v>
      </c>
      <c r="G331" s="30">
        <f t="shared" si="195"/>
        <v>0</v>
      </c>
      <c r="H331" s="30">
        <f>$D331*H326*(185-H327)/100</f>
        <v>0</v>
      </c>
      <c r="I331" s="30">
        <f t="shared" ref="I331:J331" si="196">$D331*I326*(185-I327)/100</f>
        <v>0</v>
      </c>
      <c r="J331" s="30">
        <f t="shared" si="196"/>
        <v>0</v>
      </c>
      <c r="K331" s="30">
        <f>$D331*K326*(185-K327)/100</f>
        <v>0</v>
      </c>
      <c r="L331" s="30">
        <f t="shared" ref="L331:P331" si="197">$D331*L326*(185-L327)/100</f>
        <v>0</v>
      </c>
      <c r="M331" s="30">
        <f t="shared" si="197"/>
        <v>0</v>
      </c>
      <c r="N331" s="30">
        <f t="shared" si="197"/>
        <v>0</v>
      </c>
      <c r="O331" s="30">
        <f t="shared" si="197"/>
        <v>0</v>
      </c>
      <c r="P331" s="30">
        <f t="shared" si="197"/>
        <v>0</v>
      </c>
      <c r="Q331" s="31" t="s">
        <v>34</v>
      </c>
      <c r="S331" s="126" t="str">
        <f>'内訳書(一括落札)'!Q625</f>
        <v>-</v>
      </c>
      <c r="T331" s="125" t="e">
        <f t="shared" si="171"/>
        <v>#VALUE!</v>
      </c>
    </row>
    <row r="332" spans="1:20" x14ac:dyDescent="0.15">
      <c r="A332" s="32" t="s">
        <v>7</v>
      </c>
      <c r="B332" s="22" t="s">
        <v>3</v>
      </c>
      <c r="C332" s="22" t="s">
        <v>6</v>
      </c>
      <c r="D332" s="58"/>
      <c r="E332" s="33">
        <f t="shared" ref="E332:J333" si="198">$D332*E328</f>
        <v>0</v>
      </c>
      <c r="F332" s="33">
        <f t="shared" si="198"/>
        <v>0</v>
      </c>
      <c r="G332" s="33">
        <f t="shared" si="198"/>
        <v>0</v>
      </c>
      <c r="H332" s="33">
        <f t="shared" si="198"/>
        <v>0</v>
      </c>
      <c r="I332" s="33">
        <f t="shared" si="198"/>
        <v>0</v>
      </c>
      <c r="J332" s="33">
        <f t="shared" si="198"/>
        <v>0</v>
      </c>
      <c r="K332" s="33">
        <f>$D332*K328</f>
        <v>0</v>
      </c>
      <c r="L332" s="33">
        <f t="shared" ref="L332:P333" si="199">$D332*L328</f>
        <v>0</v>
      </c>
      <c r="M332" s="33">
        <f t="shared" si="199"/>
        <v>0</v>
      </c>
      <c r="N332" s="33">
        <f t="shared" si="199"/>
        <v>0</v>
      </c>
      <c r="O332" s="33">
        <f t="shared" si="199"/>
        <v>0</v>
      </c>
      <c r="P332" s="33">
        <f t="shared" si="199"/>
        <v>0</v>
      </c>
      <c r="Q332" s="34" t="s">
        <v>34</v>
      </c>
      <c r="S332" s="126" t="str">
        <f>'内訳書(一括落札)'!Q626</f>
        <v>-</v>
      </c>
      <c r="T332" s="125" t="e">
        <f t="shared" si="171"/>
        <v>#VALUE!</v>
      </c>
    </row>
    <row r="333" spans="1:20" x14ac:dyDescent="0.15">
      <c r="A333" s="35"/>
      <c r="B333" s="22" t="s">
        <v>4</v>
      </c>
      <c r="C333" s="22" t="s">
        <v>6</v>
      </c>
      <c r="D333" s="58"/>
      <c r="E333" s="33">
        <f t="shared" si="198"/>
        <v>0</v>
      </c>
      <c r="F333" s="33">
        <f t="shared" si="198"/>
        <v>0</v>
      </c>
      <c r="G333" s="33">
        <f t="shared" si="198"/>
        <v>0</v>
      </c>
      <c r="H333" s="33">
        <f t="shared" si="198"/>
        <v>0</v>
      </c>
      <c r="I333" s="33">
        <f t="shared" si="198"/>
        <v>0</v>
      </c>
      <c r="J333" s="33">
        <f t="shared" si="198"/>
        <v>0</v>
      </c>
      <c r="K333" s="33">
        <f>$D333*K329</f>
        <v>0</v>
      </c>
      <c r="L333" s="33">
        <f t="shared" si="199"/>
        <v>0</v>
      </c>
      <c r="M333" s="33">
        <f t="shared" si="199"/>
        <v>0</v>
      </c>
      <c r="N333" s="33">
        <f t="shared" si="199"/>
        <v>0</v>
      </c>
      <c r="O333" s="33">
        <f t="shared" si="199"/>
        <v>0</v>
      </c>
      <c r="P333" s="33">
        <f t="shared" si="199"/>
        <v>0</v>
      </c>
      <c r="Q333" s="34" t="s">
        <v>34</v>
      </c>
      <c r="S333" s="126" t="str">
        <f>'内訳書(一括落札)'!Q627</f>
        <v>-</v>
      </c>
      <c r="T333" s="125" t="e">
        <f t="shared" si="171"/>
        <v>#VALUE!</v>
      </c>
    </row>
    <row r="334" spans="1:20" x14ac:dyDescent="0.15">
      <c r="A334" s="295" t="s">
        <v>18</v>
      </c>
      <c r="B334" s="296"/>
      <c r="C334" s="29" t="s">
        <v>6</v>
      </c>
      <c r="D334" s="36"/>
      <c r="E334" s="59">
        <f t="shared" ref="E334:P334" si="200">ROUNDDOWN(SUM(E331:E333),0)</f>
        <v>0</v>
      </c>
      <c r="F334" s="59">
        <f t="shared" si="200"/>
        <v>0</v>
      </c>
      <c r="G334" s="59">
        <f t="shared" si="200"/>
        <v>0</v>
      </c>
      <c r="H334" s="59">
        <f t="shared" si="200"/>
        <v>0</v>
      </c>
      <c r="I334" s="59">
        <f t="shared" si="200"/>
        <v>0</v>
      </c>
      <c r="J334" s="60">
        <f t="shared" si="200"/>
        <v>0</v>
      </c>
      <c r="K334" s="37">
        <f t="shared" si="200"/>
        <v>0</v>
      </c>
      <c r="L334" s="37">
        <f t="shared" si="200"/>
        <v>0</v>
      </c>
      <c r="M334" s="37">
        <f t="shared" si="200"/>
        <v>0</v>
      </c>
      <c r="N334" s="37">
        <f t="shared" si="200"/>
        <v>0</v>
      </c>
      <c r="O334" s="37">
        <f t="shared" si="200"/>
        <v>0</v>
      </c>
      <c r="P334" s="37">
        <f t="shared" si="200"/>
        <v>0</v>
      </c>
      <c r="Q334" s="39">
        <f>SUM(E334:P334)</f>
        <v>0</v>
      </c>
      <c r="S334" s="126">
        <f>'内訳書(一括落札)'!Q628</f>
        <v>0</v>
      </c>
      <c r="T334" s="125">
        <f t="shared" si="171"/>
        <v>0</v>
      </c>
    </row>
    <row r="335" spans="1:20" x14ac:dyDescent="0.15">
      <c r="A335" s="2"/>
      <c r="B335" s="2"/>
      <c r="C335" s="2"/>
      <c r="D335" s="2"/>
      <c r="E335" s="61"/>
      <c r="F335" s="61"/>
      <c r="G335" s="61"/>
      <c r="H335" s="61"/>
      <c r="I335" s="61"/>
      <c r="J335" s="61"/>
      <c r="K335" s="2"/>
      <c r="L335" s="2"/>
      <c r="M335" s="2"/>
      <c r="N335" s="2"/>
      <c r="O335" s="2"/>
      <c r="P335" s="2"/>
      <c r="Q335" s="2"/>
      <c r="S335" s="126">
        <f>'内訳書(一括落札)'!Q629</f>
        <v>0</v>
      </c>
      <c r="T335" s="125">
        <f t="shared" si="171"/>
        <v>0</v>
      </c>
    </row>
    <row r="336" spans="1:20" x14ac:dyDescent="0.15">
      <c r="A336" s="301" t="s">
        <v>87</v>
      </c>
      <c r="B336" s="302"/>
      <c r="C336" s="14" t="s">
        <v>2</v>
      </c>
      <c r="D336" s="14" t="s">
        <v>10</v>
      </c>
      <c r="E336" s="84" t="str">
        <f>'内訳書(一括落札)'!E630</f>
        <v>2021/10</v>
      </c>
      <c r="F336" s="84" t="str">
        <f>'内訳書(一括落札)'!F630</f>
        <v>2021/11</v>
      </c>
      <c r="G336" s="84" t="str">
        <f>'内訳書(一括落札)'!G630</f>
        <v>2021/12</v>
      </c>
      <c r="H336" s="84" t="str">
        <f>'内訳書(一括落札)'!H630</f>
        <v>2022/1</v>
      </c>
      <c r="I336" s="84" t="str">
        <f>'内訳書(一括落札)'!I630</f>
        <v>2022/2</v>
      </c>
      <c r="J336" s="84" t="str">
        <f>'内訳書(一括落札)'!J630</f>
        <v>2022/3</v>
      </c>
      <c r="K336" s="84" t="str">
        <f>'内訳書(一括落札)'!K630</f>
        <v>2022/4</v>
      </c>
      <c r="L336" s="84" t="str">
        <f>'内訳書(一括落札)'!L630</f>
        <v>2022/5</v>
      </c>
      <c r="M336" s="84" t="str">
        <f>'内訳書(一括落札)'!M630</f>
        <v>2022/6</v>
      </c>
      <c r="N336" s="84" t="str">
        <f>'内訳書(一括落札)'!N630</f>
        <v>2022/7</v>
      </c>
      <c r="O336" s="84" t="str">
        <f>'内訳書(一括落札)'!O630</f>
        <v>2022/8</v>
      </c>
      <c r="P336" s="84" t="str">
        <f>'内訳書(一括落札)'!P630</f>
        <v>2022/9</v>
      </c>
      <c r="Q336" s="15" t="s">
        <v>8</v>
      </c>
      <c r="S336" s="126" t="str">
        <f>'内訳書(一括落札)'!Q630</f>
        <v>年間合計</v>
      </c>
      <c r="T336" s="125" t="e">
        <f t="shared" si="171"/>
        <v>#VALUE!</v>
      </c>
    </row>
    <row r="337" spans="1:20" x14ac:dyDescent="0.15">
      <c r="A337" s="299" t="s">
        <v>32</v>
      </c>
      <c r="B337" s="300"/>
      <c r="C337" s="16" t="s">
        <v>33</v>
      </c>
      <c r="D337" s="17"/>
      <c r="E337" s="90">
        <f>'内訳書(一括落札)'!E631</f>
        <v>63</v>
      </c>
      <c r="F337" s="90">
        <f>'内訳書(一括落札)'!F631</f>
        <v>63</v>
      </c>
      <c r="G337" s="90">
        <f>'内訳書(一括落札)'!G631</f>
        <v>63</v>
      </c>
      <c r="H337" s="90">
        <f>'内訳書(一括落札)'!H631</f>
        <v>63</v>
      </c>
      <c r="I337" s="90">
        <f>'内訳書(一括落札)'!I631</f>
        <v>63</v>
      </c>
      <c r="J337" s="90">
        <f>'内訳書(一括落札)'!J631</f>
        <v>63</v>
      </c>
      <c r="K337" s="90">
        <f>'内訳書(一括落札)'!K631</f>
        <v>63</v>
      </c>
      <c r="L337" s="90">
        <f>'内訳書(一括落札)'!L631</f>
        <v>63</v>
      </c>
      <c r="M337" s="90">
        <f>'内訳書(一括落札)'!M631</f>
        <v>63</v>
      </c>
      <c r="N337" s="90">
        <f>'内訳書(一括落札)'!N631</f>
        <v>63</v>
      </c>
      <c r="O337" s="90">
        <f>'内訳書(一括落札)'!O631</f>
        <v>63</v>
      </c>
      <c r="P337" s="90">
        <f>'内訳書(一括落札)'!P631</f>
        <v>63</v>
      </c>
      <c r="Q337" s="18" t="s">
        <v>34</v>
      </c>
      <c r="S337" s="126" t="str">
        <f>'内訳書(一括落札)'!Q631</f>
        <v>-</v>
      </c>
      <c r="T337" s="125" t="e">
        <f t="shared" si="171"/>
        <v>#VALUE!</v>
      </c>
    </row>
    <row r="338" spans="1:20" x14ac:dyDescent="0.15">
      <c r="A338" s="287" t="s">
        <v>1</v>
      </c>
      <c r="B338" s="288"/>
      <c r="C338" s="19" t="s">
        <v>36</v>
      </c>
      <c r="D338" s="20"/>
      <c r="E338" s="91">
        <f>'内訳書(一括落札)'!E632</f>
        <v>100</v>
      </c>
      <c r="F338" s="91">
        <f>'内訳書(一括落札)'!F632</f>
        <v>100</v>
      </c>
      <c r="G338" s="91">
        <f>'内訳書(一括落札)'!G632</f>
        <v>100</v>
      </c>
      <c r="H338" s="91">
        <f>'内訳書(一括落札)'!H632</f>
        <v>100</v>
      </c>
      <c r="I338" s="91">
        <f>'内訳書(一括落札)'!I632</f>
        <v>100</v>
      </c>
      <c r="J338" s="92">
        <f>'内訳書(一括落札)'!J632</f>
        <v>100</v>
      </c>
      <c r="K338" s="91">
        <f>'内訳書(一括落札)'!K632</f>
        <v>100</v>
      </c>
      <c r="L338" s="91">
        <f>'内訳書(一括落札)'!L632</f>
        <v>100</v>
      </c>
      <c r="M338" s="91">
        <f>'内訳書(一括落札)'!M632</f>
        <v>100</v>
      </c>
      <c r="N338" s="91">
        <f>'内訳書(一括落札)'!N632</f>
        <v>100</v>
      </c>
      <c r="O338" s="91">
        <f>'内訳書(一括落札)'!O632</f>
        <v>100</v>
      </c>
      <c r="P338" s="91">
        <f>'内訳書(一括落札)'!P632</f>
        <v>100</v>
      </c>
      <c r="Q338" s="21" t="s">
        <v>34</v>
      </c>
      <c r="S338" s="126" t="str">
        <f>'内訳書(一括落札)'!Q632</f>
        <v>-</v>
      </c>
      <c r="T338" s="125" t="e">
        <f t="shared" si="171"/>
        <v>#VALUE!</v>
      </c>
    </row>
    <row r="339" spans="1:20" x14ac:dyDescent="0.15">
      <c r="A339" s="289" t="s">
        <v>38</v>
      </c>
      <c r="B339" s="22" t="s">
        <v>3</v>
      </c>
      <c r="C339" s="22" t="s">
        <v>40</v>
      </c>
      <c r="D339" s="23"/>
      <c r="E339" s="93">
        <f>'内訳書(一括落札)'!E633</f>
        <v>0</v>
      </c>
      <c r="F339" s="93">
        <f>'内訳書(一括落札)'!F633</f>
        <v>0</v>
      </c>
      <c r="G339" s="93">
        <f>'内訳書(一括落札)'!G633</f>
        <v>0</v>
      </c>
      <c r="H339" s="93">
        <f>'内訳書(一括落札)'!H633</f>
        <v>0</v>
      </c>
      <c r="I339" s="93">
        <f>'内訳書(一括落札)'!I633</f>
        <v>0</v>
      </c>
      <c r="J339" s="93">
        <f>'内訳書(一括落札)'!J633</f>
        <v>0</v>
      </c>
      <c r="K339" s="93">
        <f>'内訳書(一括落札)'!K633</f>
        <v>0</v>
      </c>
      <c r="L339" s="93">
        <f>'内訳書(一括落札)'!L633</f>
        <v>0</v>
      </c>
      <c r="M339" s="93">
        <f>'内訳書(一括落札)'!M633</f>
        <v>0</v>
      </c>
      <c r="N339" s="94">
        <f>'内訳書(一括落札)'!N633</f>
        <v>14000</v>
      </c>
      <c r="O339" s="94">
        <f>'内訳書(一括落札)'!O633</f>
        <v>10000</v>
      </c>
      <c r="P339" s="94">
        <f>'内訳書(一括落札)'!P633</f>
        <v>10000</v>
      </c>
      <c r="Q339" s="21">
        <f>SUM(E339:P339)</f>
        <v>34000</v>
      </c>
      <c r="S339" s="126">
        <f>'内訳書(一括落札)'!Q633</f>
        <v>34000</v>
      </c>
      <c r="T339" s="125">
        <f t="shared" si="171"/>
        <v>0</v>
      </c>
    </row>
    <row r="340" spans="1:20" x14ac:dyDescent="0.15">
      <c r="A340" s="291"/>
      <c r="B340" s="22" t="s">
        <v>4</v>
      </c>
      <c r="C340" s="22" t="s">
        <v>40</v>
      </c>
      <c r="D340" s="23"/>
      <c r="E340" s="94">
        <f>'内訳書(一括落札)'!E634</f>
        <v>9000</v>
      </c>
      <c r="F340" s="94">
        <f>'内訳書(一括落札)'!F634</f>
        <v>9000</v>
      </c>
      <c r="G340" s="94">
        <f>'内訳書(一括落札)'!G634</f>
        <v>10000</v>
      </c>
      <c r="H340" s="94">
        <f>'内訳書(一括落札)'!H634</f>
        <v>11000</v>
      </c>
      <c r="I340" s="94">
        <f>'内訳書(一括落札)'!I634</f>
        <v>11000</v>
      </c>
      <c r="J340" s="94">
        <f>'内訳書(一括落札)'!J634</f>
        <v>9000</v>
      </c>
      <c r="K340" s="94">
        <f>'内訳書(一括落札)'!K634</f>
        <v>10000</v>
      </c>
      <c r="L340" s="94">
        <f>'内訳書(一括落札)'!L634</f>
        <v>9000</v>
      </c>
      <c r="M340" s="94">
        <f>'内訳書(一括落札)'!M634</f>
        <v>11000</v>
      </c>
      <c r="N340" s="94">
        <f>'内訳書(一括落札)'!N634</f>
        <v>0</v>
      </c>
      <c r="O340" s="94">
        <f>'内訳書(一括落札)'!O634</f>
        <v>0</v>
      </c>
      <c r="P340" s="94">
        <f>'内訳書(一括落札)'!P634</f>
        <v>0</v>
      </c>
      <c r="Q340" s="21">
        <f>SUM(E340:P340)</f>
        <v>89000</v>
      </c>
      <c r="S340" s="126">
        <f>'内訳書(一括落札)'!Q634</f>
        <v>89000</v>
      </c>
      <c r="T340" s="125">
        <f t="shared" si="171"/>
        <v>0</v>
      </c>
    </row>
    <row r="341" spans="1:20" x14ac:dyDescent="0.15">
      <c r="A341" s="292"/>
      <c r="B341" s="24" t="s">
        <v>0</v>
      </c>
      <c r="C341" s="24" t="s">
        <v>40</v>
      </c>
      <c r="D341" s="25"/>
      <c r="E341" s="26">
        <f t="shared" ref="E341:P341" si="201">SUM(E339:E340)</f>
        <v>9000</v>
      </c>
      <c r="F341" s="26">
        <f t="shared" si="201"/>
        <v>9000</v>
      </c>
      <c r="G341" s="26">
        <f t="shared" si="201"/>
        <v>10000</v>
      </c>
      <c r="H341" s="26">
        <f t="shared" si="201"/>
        <v>11000</v>
      </c>
      <c r="I341" s="26">
        <f t="shared" si="201"/>
        <v>11000</v>
      </c>
      <c r="J341" s="26">
        <f t="shared" si="201"/>
        <v>9000</v>
      </c>
      <c r="K341" s="26">
        <f t="shared" si="201"/>
        <v>10000</v>
      </c>
      <c r="L341" s="26">
        <f t="shared" si="201"/>
        <v>9000</v>
      </c>
      <c r="M341" s="26">
        <f t="shared" si="201"/>
        <v>11000</v>
      </c>
      <c r="N341" s="26">
        <f t="shared" si="201"/>
        <v>14000</v>
      </c>
      <c r="O341" s="26">
        <f t="shared" si="201"/>
        <v>10000</v>
      </c>
      <c r="P341" s="26">
        <f t="shared" si="201"/>
        <v>10000</v>
      </c>
      <c r="Q341" s="28">
        <f>SUM(E341:P341)</f>
        <v>123000</v>
      </c>
      <c r="S341" s="126">
        <f>'内訳書(一括落札)'!Q635</f>
        <v>123000</v>
      </c>
      <c r="T341" s="125">
        <f t="shared" si="171"/>
        <v>0</v>
      </c>
    </row>
    <row r="342" spans="1:20" x14ac:dyDescent="0.15">
      <c r="A342" s="293" t="s">
        <v>5</v>
      </c>
      <c r="B342" s="294"/>
      <c r="C342" s="29" t="s">
        <v>6</v>
      </c>
      <c r="D342" s="57"/>
      <c r="E342" s="30">
        <f t="shared" ref="E342:G342" si="202">$D342*E337*(185-E338)/100</f>
        <v>0</v>
      </c>
      <c r="F342" s="30">
        <f t="shared" si="202"/>
        <v>0</v>
      </c>
      <c r="G342" s="30">
        <f t="shared" si="202"/>
        <v>0</v>
      </c>
      <c r="H342" s="30">
        <f>$D342*H337*(185-H338)/100</f>
        <v>0</v>
      </c>
      <c r="I342" s="30">
        <f t="shared" ref="I342:J342" si="203">$D342*I337*(185-I338)/100</f>
        <v>0</v>
      </c>
      <c r="J342" s="30">
        <f t="shared" si="203"/>
        <v>0</v>
      </c>
      <c r="K342" s="30">
        <f>$D342*K337*(185-K338)/100</f>
        <v>0</v>
      </c>
      <c r="L342" s="30">
        <f t="shared" ref="L342:P342" si="204">$D342*L337*(185-L338)/100</f>
        <v>0</v>
      </c>
      <c r="M342" s="30">
        <f t="shared" si="204"/>
        <v>0</v>
      </c>
      <c r="N342" s="30">
        <f t="shared" si="204"/>
        <v>0</v>
      </c>
      <c r="O342" s="30">
        <f t="shared" si="204"/>
        <v>0</v>
      </c>
      <c r="P342" s="30">
        <f t="shared" si="204"/>
        <v>0</v>
      </c>
      <c r="Q342" s="31" t="s">
        <v>34</v>
      </c>
      <c r="S342" s="126" t="str">
        <f>'内訳書(一括落札)'!Q636</f>
        <v>-</v>
      </c>
      <c r="T342" s="125" t="e">
        <f t="shared" si="171"/>
        <v>#VALUE!</v>
      </c>
    </row>
    <row r="343" spans="1:20" x14ac:dyDescent="0.15">
      <c r="A343" s="32" t="s">
        <v>7</v>
      </c>
      <c r="B343" s="22" t="s">
        <v>3</v>
      </c>
      <c r="C343" s="22" t="s">
        <v>6</v>
      </c>
      <c r="D343" s="58"/>
      <c r="E343" s="33">
        <f t="shared" ref="E343:J344" si="205">$D343*E339</f>
        <v>0</v>
      </c>
      <c r="F343" s="33">
        <f t="shared" si="205"/>
        <v>0</v>
      </c>
      <c r="G343" s="33">
        <f t="shared" si="205"/>
        <v>0</v>
      </c>
      <c r="H343" s="33">
        <f t="shared" si="205"/>
        <v>0</v>
      </c>
      <c r="I343" s="33">
        <f t="shared" si="205"/>
        <v>0</v>
      </c>
      <c r="J343" s="33">
        <f t="shared" si="205"/>
        <v>0</v>
      </c>
      <c r="K343" s="33">
        <f>$D343*K339</f>
        <v>0</v>
      </c>
      <c r="L343" s="33">
        <f t="shared" ref="L343:P344" si="206">$D343*L339</f>
        <v>0</v>
      </c>
      <c r="M343" s="33">
        <f t="shared" si="206"/>
        <v>0</v>
      </c>
      <c r="N343" s="33">
        <f t="shared" si="206"/>
        <v>0</v>
      </c>
      <c r="O343" s="33">
        <f t="shared" si="206"/>
        <v>0</v>
      </c>
      <c r="P343" s="33">
        <f t="shared" si="206"/>
        <v>0</v>
      </c>
      <c r="Q343" s="34" t="s">
        <v>34</v>
      </c>
      <c r="S343" s="126" t="str">
        <f>'内訳書(一括落札)'!Q637</f>
        <v>-</v>
      </c>
      <c r="T343" s="125" t="e">
        <f t="shared" si="171"/>
        <v>#VALUE!</v>
      </c>
    </row>
    <row r="344" spans="1:20" x14ac:dyDescent="0.15">
      <c r="A344" s="35"/>
      <c r="B344" s="22" t="s">
        <v>4</v>
      </c>
      <c r="C344" s="22" t="s">
        <v>6</v>
      </c>
      <c r="D344" s="58"/>
      <c r="E344" s="33">
        <f t="shared" si="205"/>
        <v>0</v>
      </c>
      <c r="F344" s="33">
        <f t="shared" si="205"/>
        <v>0</v>
      </c>
      <c r="G344" s="33">
        <f t="shared" si="205"/>
        <v>0</v>
      </c>
      <c r="H344" s="33">
        <f t="shared" si="205"/>
        <v>0</v>
      </c>
      <c r="I344" s="33">
        <f t="shared" si="205"/>
        <v>0</v>
      </c>
      <c r="J344" s="33">
        <f t="shared" si="205"/>
        <v>0</v>
      </c>
      <c r="K344" s="33">
        <f>$D344*K340</f>
        <v>0</v>
      </c>
      <c r="L344" s="33">
        <f t="shared" si="206"/>
        <v>0</v>
      </c>
      <c r="M344" s="33">
        <f t="shared" si="206"/>
        <v>0</v>
      </c>
      <c r="N344" s="33">
        <f t="shared" si="206"/>
        <v>0</v>
      </c>
      <c r="O344" s="33">
        <f t="shared" si="206"/>
        <v>0</v>
      </c>
      <c r="P344" s="33">
        <f t="shared" si="206"/>
        <v>0</v>
      </c>
      <c r="Q344" s="34" t="s">
        <v>34</v>
      </c>
      <c r="S344" s="126" t="str">
        <f>'内訳書(一括落札)'!Q638</f>
        <v>-</v>
      </c>
      <c r="T344" s="125" t="e">
        <f t="shared" si="171"/>
        <v>#VALUE!</v>
      </c>
    </row>
    <row r="345" spans="1:20" x14ac:dyDescent="0.15">
      <c r="A345" s="295" t="s">
        <v>18</v>
      </c>
      <c r="B345" s="296"/>
      <c r="C345" s="29" t="s">
        <v>6</v>
      </c>
      <c r="D345" s="36"/>
      <c r="E345" s="59">
        <f t="shared" ref="E345:P345" si="207">ROUNDDOWN(SUM(E342:E344),0)</f>
        <v>0</v>
      </c>
      <c r="F345" s="59">
        <f t="shared" si="207"/>
        <v>0</v>
      </c>
      <c r="G345" s="59">
        <f t="shared" si="207"/>
        <v>0</v>
      </c>
      <c r="H345" s="59">
        <f t="shared" si="207"/>
        <v>0</v>
      </c>
      <c r="I345" s="59">
        <f t="shared" si="207"/>
        <v>0</v>
      </c>
      <c r="J345" s="60">
        <f t="shared" si="207"/>
        <v>0</v>
      </c>
      <c r="K345" s="37">
        <f t="shared" si="207"/>
        <v>0</v>
      </c>
      <c r="L345" s="37">
        <f t="shared" si="207"/>
        <v>0</v>
      </c>
      <c r="M345" s="37">
        <f t="shared" si="207"/>
        <v>0</v>
      </c>
      <c r="N345" s="37">
        <f t="shared" si="207"/>
        <v>0</v>
      </c>
      <c r="O345" s="37">
        <f t="shared" si="207"/>
        <v>0</v>
      </c>
      <c r="P345" s="37">
        <f t="shared" si="207"/>
        <v>0</v>
      </c>
      <c r="Q345" s="39">
        <f>SUM(E345:P345)</f>
        <v>0</v>
      </c>
      <c r="S345" s="126">
        <f>'内訳書(一括落札)'!Q639</f>
        <v>0</v>
      </c>
      <c r="T345" s="125">
        <f t="shared" si="171"/>
        <v>0</v>
      </c>
    </row>
    <row r="346" spans="1:20" x14ac:dyDescent="0.15">
      <c r="A346" s="2"/>
      <c r="B346" s="2"/>
      <c r="C346" s="2"/>
      <c r="D346" s="2"/>
      <c r="E346" s="61"/>
      <c r="F346" s="61"/>
      <c r="G346" s="61"/>
      <c r="H346" s="61"/>
      <c r="I346" s="61"/>
      <c r="J346" s="61"/>
      <c r="K346" s="2"/>
      <c r="L346" s="2"/>
      <c r="M346" s="2"/>
      <c r="N346" s="2"/>
      <c r="O346" s="2"/>
      <c r="P346" s="2"/>
      <c r="Q346" s="2"/>
      <c r="S346" s="126">
        <f>'内訳書(一括落札)'!Q640</f>
        <v>0</v>
      </c>
      <c r="T346" s="125">
        <f t="shared" si="171"/>
        <v>0</v>
      </c>
    </row>
    <row r="347" spans="1:20" x14ac:dyDescent="0.15">
      <c r="A347" s="301" t="s">
        <v>88</v>
      </c>
      <c r="B347" s="302"/>
      <c r="C347" s="14" t="s">
        <v>2</v>
      </c>
      <c r="D347" s="14" t="s">
        <v>10</v>
      </c>
      <c r="E347" s="84" t="str">
        <f>'内訳書(一括落札)'!E641</f>
        <v>2021/10</v>
      </c>
      <c r="F347" s="84" t="str">
        <f>'内訳書(一括落札)'!F641</f>
        <v>2021/11</v>
      </c>
      <c r="G347" s="84" t="str">
        <f>'内訳書(一括落札)'!G641</f>
        <v>2021/12</v>
      </c>
      <c r="H347" s="84" t="str">
        <f>'内訳書(一括落札)'!H641</f>
        <v>2022/1</v>
      </c>
      <c r="I347" s="84" t="str">
        <f>'内訳書(一括落札)'!I641</f>
        <v>2022/2</v>
      </c>
      <c r="J347" s="84" t="str">
        <f>'内訳書(一括落札)'!J641</f>
        <v>2022/3</v>
      </c>
      <c r="K347" s="84" t="str">
        <f>'内訳書(一括落札)'!K641</f>
        <v>2022/4</v>
      </c>
      <c r="L347" s="84" t="str">
        <f>'内訳書(一括落札)'!L641</f>
        <v>2022/5</v>
      </c>
      <c r="M347" s="84" t="str">
        <f>'内訳書(一括落札)'!M641</f>
        <v>2022/6</v>
      </c>
      <c r="N347" s="84" t="str">
        <f>'内訳書(一括落札)'!N641</f>
        <v>2022/7</v>
      </c>
      <c r="O347" s="84" t="str">
        <f>'内訳書(一括落札)'!O641</f>
        <v>2022/8</v>
      </c>
      <c r="P347" s="84" t="str">
        <f>'内訳書(一括落札)'!P641</f>
        <v>2022/9</v>
      </c>
      <c r="Q347" s="15" t="s">
        <v>8</v>
      </c>
      <c r="S347" s="126" t="str">
        <f>'内訳書(一括落札)'!Q641</f>
        <v>年間合計</v>
      </c>
      <c r="T347" s="125" t="e">
        <f t="shared" si="171"/>
        <v>#VALUE!</v>
      </c>
    </row>
    <row r="348" spans="1:20" x14ac:dyDescent="0.15">
      <c r="A348" s="299" t="s">
        <v>32</v>
      </c>
      <c r="B348" s="300"/>
      <c r="C348" s="16" t="s">
        <v>33</v>
      </c>
      <c r="D348" s="17"/>
      <c r="E348" s="90">
        <f>'内訳書(一括落札)'!E642</f>
        <v>106</v>
      </c>
      <c r="F348" s="90">
        <f>'内訳書(一括落札)'!F642</f>
        <v>106</v>
      </c>
      <c r="G348" s="90">
        <f>'内訳書(一括落札)'!G642</f>
        <v>106</v>
      </c>
      <c r="H348" s="90">
        <f>'内訳書(一括落札)'!H642</f>
        <v>106</v>
      </c>
      <c r="I348" s="90">
        <f>'内訳書(一括落札)'!I642</f>
        <v>106</v>
      </c>
      <c r="J348" s="90">
        <f>'内訳書(一括落札)'!J642</f>
        <v>106</v>
      </c>
      <c r="K348" s="90">
        <f>'内訳書(一括落札)'!K642</f>
        <v>106</v>
      </c>
      <c r="L348" s="90">
        <f>'内訳書(一括落札)'!L642</f>
        <v>106</v>
      </c>
      <c r="M348" s="90">
        <f>'内訳書(一括落札)'!M642</f>
        <v>106</v>
      </c>
      <c r="N348" s="90">
        <f>'内訳書(一括落札)'!N642</f>
        <v>106</v>
      </c>
      <c r="O348" s="90">
        <f>'内訳書(一括落札)'!O642</f>
        <v>106</v>
      </c>
      <c r="P348" s="90">
        <f>'内訳書(一括落札)'!P642</f>
        <v>106</v>
      </c>
      <c r="Q348" s="18" t="s">
        <v>34</v>
      </c>
      <c r="S348" s="126" t="str">
        <f>'内訳書(一括落札)'!Q642</f>
        <v>-</v>
      </c>
      <c r="T348" s="125" t="e">
        <f t="shared" si="171"/>
        <v>#VALUE!</v>
      </c>
    </row>
    <row r="349" spans="1:20" x14ac:dyDescent="0.15">
      <c r="A349" s="287" t="s">
        <v>1</v>
      </c>
      <c r="B349" s="288"/>
      <c r="C349" s="19" t="s">
        <v>36</v>
      </c>
      <c r="D349" s="20"/>
      <c r="E349" s="91">
        <f>'内訳書(一括落札)'!E643</f>
        <v>100</v>
      </c>
      <c r="F349" s="91">
        <f>'内訳書(一括落札)'!F643</f>
        <v>100</v>
      </c>
      <c r="G349" s="91">
        <f>'内訳書(一括落札)'!G643</f>
        <v>100</v>
      </c>
      <c r="H349" s="91">
        <f>'内訳書(一括落札)'!H643</f>
        <v>100</v>
      </c>
      <c r="I349" s="91">
        <f>'内訳書(一括落札)'!I643</f>
        <v>100</v>
      </c>
      <c r="J349" s="92">
        <f>'内訳書(一括落札)'!J643</f>
        <v>100</v>
      </c>
      <c r="K349" s="91">
        <f>'内訳書(一括落札)'!K643</f>
        <v>100</v>
      </c>
      <c r="L349" s="91">
        <f>'内訳書(一括落札)'!L643</f>
        <v>100</v>
      </c>
      <c r="M349" s="91">
        <f>'内訳書(一括落札)'!M643</f>
        <v>100</v>
      </c>
      <c r="N349" s="91">
        <f>'内訳書(一括落札)'!N643</f>
        <v>100</v>
      </c>
      <c r="O349" s="91">
        <f>'内訳書(一括落札)'!O643</f>
        <v>100</v>
      </c>
      <c r="P349" s="91">
        <f>'内訳書(一括落札)'!P643</f>
        <v>100</v>
      </c>
      <c r="Q349" s="21" t="s">
        <v>34</v>
      </c>
      <c r="S349" s="126" t="str">
        <f>'内訳書(一括落札)'!Q643</f>
        <v>-</v>
      </c>
      <c r="T349" s="125" t="e">
        <f t="shared" si="171"/>
        <v>#VALUE!</v>
      </c>
    </row>
    <row r="350" spans="1:20" x14ac:dyDescent="0.15">
      <c r="A350" s="289" t="s">
        <v>38</v>
      </c>
      <c r="B350" s="22" t="s">
        <v>3</v>
      </c>
      <c r="C350" s="22" t="s">
        <v>40</v>
      </c>
      <c r="D350" s="23"/>
      <c r="E350" s="93">
        <f>'内訳書(一括落札)'!E644</f>
        <v>0</v>
      </c>
      <c r="F350" s="93">
        <f>'内訳書(一括落札)'!F644</f>
        <v>0</v>
      </c>
      <c r="G350" s="93">
        <f>'内訳書(一括落札)'!G644</f>
        <v>0</v>
      </c>
      <c r="H350" s="93">
        <f>'内訳書(一括落札)'!H644</f>
        <v>0</v>
      </c>
      <c r="I350" s="93">
        <f>'内訳書(一括落札)'!I644</f>
        <v>0</v>
      </c>
      <c r="J350" s="93">
        <f>'内訳書(一括落札)'!J644</f>
        <v>0</v>
      </c>
      <c r="K350" s="93">
        <f>'内訳書(一括落札)'!K644</f>
        <v>0</v>
      </c>
      <c r="L350" s="93">
        <f>'内訳書(一括落札)'!L644</f>
        <v>0</v>
      </c>
      <c r="M350" s="93">
        <f>'内訳書(一括落札)'!M644</f>
        <v>0</v>
      </c>
      <c r="N350" s="94">
        <f>'内訳書(一括落札)'!N644</f>
        <v>18000</v>
      </c>
      <c r="O350" s="94">
        <f>'内訳書(一括落札)'!O644</f>
        <v>17000</v>
      </c>
      <c r="P350" s="94">
        <f>'内訳書(一括落札)'!P644</f>
        <v>17000</v>
      </c>
      <c r="Q350" s="21">
        <f>SUM(E350:P350)</f>
        <v>52000</v>
      </c>
      <c r="S350" s="126">
        <f>'内訳書(一括落札)'!Q644</f>
        <v>52000</v>
      </c>
      <c r="T350" s="125">
        <f t="shared" si="171"/>
        <v>0</v>
      </c>
    </row>
    <row r="351" spans="1:20" x14ac:dyDescent="0.15">
      <c r="A351" s="291"/>
      <c r="B351" s="22" t="s">
        <v>4</v>
      </c>
      <c r="C351" s="22" t="s">
        <v>40</v>
      </c>
      <c r="D351" s="23"/>
      <c r="E351" s="94">
        <f>'内訳書(一括落札)'!E645</f>
        <v>16000</v>
      </c>
      <c r="F351" s="94">
        <f>'内訳書(一括落札)'!F645</f>
        <v>14000</v>
      </c>
      <c r="G351" s="94">
        <f>'内訳書(一括落札)'!G645</f>
        <v>15000</v>
      </c>
      <c r="H351" s="94">
        <f>'内訳書(一括落札)'!H645</f>
        <v>16000</v>
      </c>
      <c r="I351" s="94">
        <f>'内訳書(一括落札)'!I645</f>
        <v>14000</v>
      </c>
      <c r="J351" s="94">
        <f>'内訳書(一括落札)'!J645</f>
        <v>10000</v>
      </c>
      <c r="K351" s="94">
        <f>'内訳書(一括落札)'!K645</f>
        <v>14000</v>
      </c>
      <c r="L351" s="94">
        <f>'内訳書(一括落札)'!L645</f>
        <v>13000</v>
      </c>
      <c r="M351" s="94">
        <f>'内訳書(一括落札)'!M645</f>
        <v>17000</v>
      </c>
      <c r="N351" s="94">
        <f>'内訳書(一括落札)'!N645</f>
        <v>0</v>
      </c>
      <c r="O351" s="94">
        <f>'内訳書(一括落札)'!O645</f>
        <v>0</v>
      </c>
      <c r="P351" s="94">
        <f>'内訳書(一括落札)'!P645</f>
        <v>0</v>
      </c>
      <c r="Q351" s="21">
        <f>SUM(E351:P351)</f>
        <v>129000</v>
      </c>
      <c r="S351" s="126">
        <f>'内訳書(一括落札)'!Q645</f>
        <v>129000</v>
      </c>
      <c r="T351" s="125">
        <f t="shared" si="171"/>
        <v>0</v>
      </c>
    </row>
    <row r="352" spans="1:20" x14ac:dyDescent="0.15">
      <c r="A352" s="292"/>
      <c r="B352" s="24" t="s">
        <v>0</v>
      </c>
      <c r="C352" s="24" t="s">
        <v>40</v>
      </c>
      <c r="D352" s="25"/>
      <c r="E352" s="26">
        <f t="shared" ref="E352:P352" si="208">SUM(E350:E351)</f>
        <v>16000</v>
      </c>
      <c r="F352" s="26">
        <f t="shared" si="208"/>
        <v>14000</v>
      </c>
      <c r="G352" s="26">
        <f t="shared" si="208"/>
        <v>15000</v>
      </c>
      <c r="H352" s="26">
        <f t="shared" si="208"/>
        <v>16000</v>
      </c>
      <c r="I352" s="26">
        <f t="shared" si="208"/>
        <v>14000</v>
      </c>
      <c r="J352" s="26">
        <f t="shared" si="208"/>
        <v>10000</v>
      </c>
      <c r="K352" s="26">
        <f t="shared" si="208"/>
        <v>14000</v>
      </c>
      <c r="L352" s="26">
        <f t="shared" si="208"/>
        <v>13000</v>
      </c>
      <c r="M352" s="26">
        <f t="shared" si="208"/>
        <v>17000</v>
      </c>
      <c r="N352" s="26">
        <f t="shared" si="208"/>
        <v>18000</v>
      </c>
      <c r="O352" s="26">
        <f t="shared" si="208"/>
        <v>17000</v>
      </c>
      <c r="P352" s="26">
        <f t="shared" si="208"/>
        <v>17000</v>
      </c>
      <c r="Q352" s="28">
        <f>SUM(E352:P352)</f>
        <v>181000</v>
      </c>
      <c r="S352" s="126">
        <f>'内訳書(一括落札)'!Q646</f>
        <v>181000</v>
      </c>
      <c r="T352" s="125">
        <f t="shared" ref="T352:T415" si="209">Q352-S352</f>
        <v>0</v>
      </c>
    </row>
    <row r="353" spans="1:20" x14ac:dyDescent="0.15">
      <c r="A353" s="293" t="s">
        <v>5</v>
      </c>
      <c r="B353" s="294"/>
      <c r="C353" s="29" t="s">
        <v>6</v>
      </c>
      <c r="D353" s="57"/>
      <c r="E353" s="30">
        <f t="shared" ref="E353:G353" si="210">$D353*E348*(185-E349)/100</f>
        <v>0</v>
      </c>
      <c r="F353" s="30">
        <f t="shared" si="210"/>
        <v>0</v>
      </c>
      <c r="G353" s="30">
        <f t="shared" si="210"/>
        <v>0</v>
      </c>
      <c r="H353" s="30">
        <f>$D353*H348*(185-H349)/100</f>
        <v>0</v>
      </c>
      <c r="I353" s="30">
        <f t="shared" ref="I353:J353" si="211">$D353*I348*(185-I349)/100</f>
        <v>0</v>
      </c>
      <c r="J353" s="30">
        <f t="shared" si="211"/>
        <v>0</v>
      </c>
      <c r="K353" s="30">
        <f>$D353*K348*(185-K349)/100</f>
        <v>0</v>
      </c>
      <c r="L353" s="30">
        <f t="shared" ref="L353:P353" si="212">$D353*L348*(185-L349)/100</f>
        <v>0</v>
      </c>
      <c r="M353" s="30">
        <f t="shared" si="212"/>
        <v>0</v>
      </c>
      <c r="N353" s="30">
        <f t="shared" si="212"/>
        <v>0</v>
      </c>
      <c r="O353" s="30">
        <f t="shared" si="212"/>
        <v>0</v>
      </c>
      <c r="P353" s="30">
        <f t="shared" si="212"/>
        <v>0</v>
      </c>
      <c r="Q353" s="31" t="s">
        <v>34</v>
      </c>
      <c r="S353" s="126" t="str">
        <f>'内訳書(一括落札)'!Q647</f>
        <v>-</v>
      </c>
      <c r="T353" s="125" t="e">
        <f t="shared" si="209"/>
        <v>#VALUE!</v>
      </c>
    </row>
    <row r="354" spans="1:20" x14ac:dyDescent="0.15">
      <c r="A354" s="32" t="s">
        <v>7</v>
      </c>
      <c r="B354" s="22" t="s">
        <v>3</v>
      </c>
      <c r="C354" s="22" t="s">
        <v>6</v>
      </c>
      <c r="D354" s="58"/>
      <c r="E354" s="33">
        <f t="shared" ref="E354:J355" si="213">$D354*E350</f>
        <v>0</v>
      </c>
      <c r="F354" s="33">
        <f t="shared" si="213"/>
        <v>0</v>
      </c>
      <c r="G354" s="33">
        <f t="shared" si="213"/>
        <v>0</v>
      </c>
      <c r="H354" s="33">
        <f t="shared" si="213"/>
        <v>0</v>
      </c>
      <c r="I354" s="33">
        <f t="shared" si="213"/>
        <v>0</v>
      </c>
      <c r="J354" s="33">
        <f t="shared" si="213"/>
        <v>0</v>
      </c>
      <c r="K354" s="33">
        <f>$D354*K350</f>
        <v>0</v>
      </c>
      <c r="L354" s="33">
        <f t="shared" ref="L354:P355" si="214">$D354*L350</f>
        <v>0</v>
      </c>
      <c r="M354" s="33">
        <f t="shared" si="214"/>
        <v>0</v>
      </c>
      <c r="N354" s="33">
        <f t="shared" si="214"/>
        <v>0</v>
      </c>
      <c r="O354" s="33">
        <f t="shared" si="214"/>
        <v>0</v>
      </c>
      <c r="P354" s="33">
        <f t="shared" si="214"/>
        <v>0</v>
      </c>
      <c r="Q354" s="34" t="s">
        <v>34</v>
      </c>
      <c r="S354" s="126" t="str">
        <f>'内訳書(一括落札)'!Q648</f>
        <v>-</v>
      </c>
      <c r="T354" s="125" t="e">
        <f t="shared" si="209"/>
        <v>#VALUE!</v>
      </c>
    </row>
    <row r="355" spans="1:20" x14ac:dyDescent="0.15">
      <c r="A355" s="35"/>
      <c r="B355" s="22" t="s">
        <v>4</v>
      </c>
      <c r="C355" s="22" t="s">
        <v>6</v>
      </c>
      <c r="D355" s="58"/>
      <c r="E355" s="33">
        <f t="shared" si="213"/>
        <v>0</v>
      </c>
      <c r="F355" s="33">
        <f t="shared" si="213"/>
        <v>0</v>
      </c>
      <c r="G355" s="33">
        <f t="shared" si="213"/>
        <v>0</v>
      </c>
      <c r="H355" s="33">
        <f t="shared" si="213"/>
        <v>0</v>
      </c>
      <c r="I355" s="33">
        <f t="shared" si="213"/>
        <v>0</v>
      </c>
      <c r="J355" s="33">
        <f t="shared" si="213"/>
        <v>0</v>
      </c>
      <c r="K355" s="33">
        <f>$D355*K351</f>
        <v>0</v>
      </c>
      <c r="L355" s="33">
        <f t="shared" si="214"/>
        <v>0</v>
      </c>
      <c r="M355" s="33">
        <f t="shared" si="214"/>
        <v>0</v>
      </c>
      <c r="N355" s="33">
        <f t="shared" si="214"/>
        <v>0</v>
      </c>
      <c r="O355" s="33">
        <f t="shared" si="214"/>
        <v>0</v>
      </c>
      <c r="P355" s="33">
        <f t="shared" si="214"/>
        <v>0</v>
      </c>
      <c r="Q355" s="34" t="s">
        <v>34</v>
      </c>
      <c r="S355" s="126" t="str">
        <f>'内訳書(一括落札)'!Q649</f>
        <v>-</v>
      </c>
      <c r="T355" s="125" t="e">
        <f t="shared" si="209"/>
        <v>#VALUE!</v>
      </c>
    </row>
    <row r="356" spans="1:20" x14ac:dyDescent="0.15">
      <c r="A356" s="295" t="s">
        <v>18</v>
      </c>
      <c r="B356" s="296"/>
      <c r="C356" s="29" t="s">
        <v>6</v>
      </c>
      <c r="D356" s="36"/>
      <c r="E356" s="59">
        <f t="shared" ref="E356:P356" si="215">ROUNDDOWN(SUM(E353:E355),0)</f>
        <v>0</v>
      </c>
      <c r="F356" s="59">
        <f t="shared" si="215"/>
        <v>0</v>
      </c>
      <c r="G356" s="59">
        <f t="shared" si="215"/>
        <v>0</v>
      </c>
      <c r="H356" s="59">
        <f t="shared" si="215"/>
        <v>0</v>
      </c>
      <c r="I356" s="59">
        <f t="shared" si="215"/>
        <v>0</v>
      </c>
      <c r="J356" s="60">
        <f t="shared" si="215"/>
        <v>0</v>
      </c>
      <c r="K356" s="37">
        <f t="shared" si="215"/>
        <v>0</v>
      </c>
      <c r="L356" s="37">
        <f t="shared" si="215"/>
        <v>0</v>
      </c>
      <c r="M356" s="37">
        <f t="shared" si="215"/>
        <v>0</v>
      </c>
      <c r="N356" s="37">
        <f t="shared" si="215"/>
        <v>0</v>
      </c>
      <c r="O356" s="37">
        <f t="shared" si="215"/>
        <v>0</v>
      </c>
      <c r="P356" s="37">
        <f t="shared" si="215"/>
        <v>0</v>
      </c>
      <c r="Q356" s="39">
        <f>SUM(E356:P356)</f>
        <v>0</v>
      </c>
      <c r="S356" s="126">
        <f>'内訳書(一括落札)'!Q650</f>
        <v>0</v>
      </c>
      <c r="T356" s="125">
        <f t="shared" si="209"/>
        <v>0</v>
      </c>
    </row>
    <row r="357" spans="1:20" x14ac:dyDescent="0.15">
      <c r="A357" s="2"/>
      <c r="B357" s="2"/>
      <c r="C357" s="2"/>
      <c r="D357" s="2"/>
      <c r="E357" s="61"/>
      <c r="F357" s="61"/>
      <c r="G357" s="61"/>
      <c r="H357" s="61"/>
      <c r="I357" s="61"/>
      <c r="J357" s="61"/>
      <c r="K357" s="2"/>
      <c r="L357" s="2"/>
      <c r="M357" s="2"/>
      <c r="N357" s="2"/>
      <c r="O357" s="2"/>
      <c r="P357" s="2"/>
      <c r="Q357" s="2"/>
      <c r="S357" s="126">
        <f>'内訳書(一括落札)'!Q651</f>
        <v>0</v>
      </c>
      <c r="T357" s="125">
        <f t="shared" si="209"/>
        <v>0</v>
      </c>
    </row>
    <row r="358" spans="1:20" x14ac:dyDescent="0.15">
      <c r="A358" s="301" t="s">
        <v>89</v>
      </c>
      <c r="B358" s="302"/>
      <c r="C358" s="14" t="s">
        <v>2</v>
      </c>
      <c r="D358" s="14" t="s">
        <v>10</v>
      </c>
      <c r="E358" s="84" t="str">
        <f>'内訳書(一括落札)'!E652</f>
        <v>2021/10</v>
      </c>
      <c r="F358" s="84" t="str">
        <f>'内訳書(一括落札)'!F652</f>
        <v>2021/11</v>
      </c>
      <c r="G358" s="84" t="str">
        <f>'内訳書(一括落札)'!G652</f>
        <v>2021/12</v>
      </c>
      <c r="H358" s="84" t="str">
        <f>'内訳書(一括落札)'!H652</f>
        <v>2022/1</v>
      </c>
      <c r="I358" s="84" t="str">
        <f>'内訳書(一括落札)'!I652</f>
        <v>2022/2</v>
      </c>
      <c r="J358" s="84" t="str">
        <f>'内訳書(一括落札)'!J652</f>
        <v>2022/3</v>
      </c>
      <c r="K358" s="84" t="str">
        <f>'内訳書(一括落札)'!K652</f>
        <v>2022/4</v>
      </c>
      <c r="L358" s="84" t="str">
        <f>'内訳書(一括落札)'!L652</f>
        <v>2022/5</v>
      </c>
      <c r="M358" s="84" t="str">
        <f>'内訳書(一括落札)'!M652</f>
        <v>2022/6</v>
      </c>
      <c r="N358" s="84" t="str">
        <f>'内訳書(一括落札)'!N652</f>
        <v>2022/7</v>
      </c>
      <c r="O358" s="84" t="str">
        <f>'内訳書(一括落札)'!O652</f>
        <v>2022/8</v>
      </c>
      <c r="P358" s="84" t="str">
        <f>'内訳書(一括落札)'!P652</f>
        <v>2022/9</v>
      </c>
      <c r="Q358" s="15" t="s">
        <v>8</v>
      </c>
      <c r="S358" s="126" t="str">
        <f>'内訳書(一括落札)'!Q652</f>
        <v>年間合計</v>
      </c>
      <c r="T358" s="125" t="e">
        <f t="shared" si="209"/>
        <v>#VALUE!</v>
      </c>
    </row>
    <row r="359" spans="1:20" x14ac:dyDescent="0.15">
      <c r="A359" s="299" t="s">
        <v>32</v>
      </c>
      <c r="B359" s="300"/>
      <c r="C359" s="16" t="s">
        <v>33</v>
      </c>
      <c r="D359" s="17"/>
      <c r="E359" s="90">
        <f>'内訳書(一括落札)'!E653</f>
        <v>109</v>
      </c>
      <c r="F359" s="90">
        <f>'内訳書(一括落札)'!F653</f>
        <v>109</v>
      </c>
      <c r="G359" s="90">
        <f>'内訳書(一括落札)'!G653</f>
        <v>109</v>
      </c>
      <c r="H359" s="90">
        <f>'内訳書(一括落札)'!H653</f>
        <v>109</v>
      </c>
      <c r="I359" s="90">
        <f>'内訳書(一括落札)'!I653</f>
        <v>109</v>
      </c>
      <c r="J359" s="90">
        <f>'内訳書(一括落札)'!J653</f>
        <v>109</v>
      </c>
      <c r="K359" s="90">
        <f>'内訳書(一括落札)'!K653</f>
        <v>109</v>
      </c>
      <c r="L359" s="90">
        <f>'内訳書(一括落札)'!L653</f>
        <v>109</v>
      </c>
      <c r="M359" s="90">
        <f>'内訳書(一括落札)'!M653</f>
        <v>109</v>
      </c>
      <c r="N359" s="90">
        <f>'内訳書(一括落札)'!N653</f>
        <v>109</v>
      </c>
      <c r="O359" s="90">
        <f>'内訳書(一括落札)'!O653</f>
        <v>109</v>
      </c>
      <c r="P359" s="90">
        <f>'内訳書(一括落札)'!P653</f>
        <v>109</v>
      </c>
      <c r="Q359" s="18" t="s">
        <v>34</v>
      </c>
      <c r="S359" s="126" t="str">
        <f>'内訳書(一括落札)'!Q653</f>
        <v>-</v>
      </c>
      <c r="T359" s="125" t="e">
        <f t="shared" si="209"/>
        <v>#VALUE!</v>
      </c>
    </row>
    <row r="360" spans="1:20" x14ac:dyDescent="0.15">
      <c r="A360" s="287" t="s">
        <v>1</v>
      </c>
      <c r="B360" s="288"/>
      <c r="C360" s="19" t="s">
        <v>36</v>
      </c>
      <c r="D360" s="20"/>
      <c r="E360" s="91">
        <f>'内訳書(一括落札)'!E654</f>
        <v>100</v>
      </c>
      <c r="F360" s="91">
        <f>'内訳書(一括落札)'!F654</f>
        <v>100</v>
      </c>
      <c r="G360" s="91">
        <f>'内訳書(一括落札)'!G654</f>
        <v>100</v>
      </c>
      <c r="H360" s="91">
        <f>'内訳書(一括落札)'!H654</f>
        <v>100</v>
      </c>
      <c r="I360" s="91">
        <f>'内訳書(一括落札)'!I654</f>
        <v>100</v>
      </c>
      <c r="J360" s="92">
        <f>'内訳書(一括落札)'!J654</f>
        <v>100</v>
      </c>
      <c r="K360" s="91">
        <f>'内訳書(一括落札)'!K654</f>
        <v>100</v>
      </c>
      <c r="L360" s="91">
        <f>'内訳書(一括落札)'!L654</f>
        <v>100</v>
      </c>
      <c r="M360" s="91">
        <f>'内訳書(一括落札)'!M654</f>
        <v>100</v>
      </c>
      <c r="N360" s="91">
        <f>'内訳書(一括落札)'!N654</f>
        <v>100</v>
      </c>
      <c r="O360" s="91">
        <f>'内訳書(一括落札)'!O654</f>
        <v>100</v>
      </c>
      <c r="P360" s="91">
        <f>'内訳書(一括落札)'!P654</f>
        <v>100</v>
      </c>
      <c r="Q360" s="21" t="s">
        <v>34</v>
      </c>
      <c r="S360" s="126" t="str">
        <f>'内訳書(一括落札)'!Q654</f>
        <v>-</v>
      </c>
      <c r="T360" s="125" t="e">
        <f t="shared" si="209"/>
        <v>#VALUE!</v>
      </c>
    </row>
    <row r="361" spans="1:20" x14ac:dyDescent="0.15">
      <c r="A361" s="289" t="s">
        <v>38</v>
      </c>
      <c r="B361" s="22" t="s">
        <v>3</v>
      </c>
      <c r="C361" s="22" t="s">
        <v>40</v>
      </c>
      <c r="D361" s="23"/>
      <c r="E361" s="93">
        <f>'内訳書(一括落札)'!E655</f>
        <v>0</v>
      </c>
      <c r="F361" s="93">
        <f>'内訳書(一括落札)'!F655</f>
        <v>0</v>
      </c>
      <c r="G361" s="93">
        <f>'内訳書(一括落札)'!G655</f>
        <v>0</v>
      </c>
      <c r="H361" s="93">
        <f>'内訳書(一括落札)'!H655</f>
        <v>0</v>
      </c>
      <c r="I361" s="93">
        <f>'内訳書(一括落札)'!I655</f>
        <v>0</v>
      </c>
      <c r="J361" s="93">
        <f>'内訳書(一括落札)'!J655</f>
        <v>0</v>
      </c>
      <c r="K361" s="93">
        <f>'内訳書(一括落札)'!K655</f>
        <v>0</v>
      </c>
      <c r="L361" s="93">
        <f>'内訳書(一括落札)'!L655</f>
        <v>0</v>
      </c>
      <c r="M361" s="93">
        <f>'内訳書(一括落札)'!M655</f>
        <v>0</v>
      </c>
      <c r="N361" s="94">
        <f>'内訳書(一括落札)'!N655</f>
        <v>19000</v>
      </c>
      <c r="O361" s="94">
        <f>'内訳書(一括落札)'!O655</f>
        <v>16000</v>
      </c>
      <c r="P361" s="94">
        <f>'内訳書(一括落札)'!P655</f>
        <v>16000</v>
      </c>
      <c r="Q361" s="21">
        <f>SUM(E361:P361)</f>
        <v>51000</v>
      </c>
      <c r="S361" s="126">
        <f>'内訳書(一括落札)'!Q655</f>
        <v>51000</v>
      </c>
      <c r="T361" s="125">
        <f t="shared" si="209"/>
        <v>0</v>
      </c>
    </row>
    <row r="362" spans="1:20" x14ac:dyDescent="0.15">
      <c r="A362" s="291"/>
      <c r="B362" s="22" t="s">
        <v>4</v>
      </c>
      <c r="C362" s="22" t="s">
        <v>40</v>
      </c>
      <c r="D362" s="23"/>
      <c r="E362" s="94">
        <f>'内訳書(一括落札)'!E656</f>
        <v>14000</v>
      </c>
      <c r="F362" s="94">
        <f>'内訳書(一括落札)'!F656</f>
        <v>13000</v>
      </c>
      <c r="G362" s="94">
        <f>'内訳書(一括落札)'!G656</f>
        <v>16000</v>
      </c>
      <c r="H362" s="94">
        <f>'内訳書(一括落札)'!H656</f>
        <v>16000</v>
      </c>
      <c r="I362" s="94">
        <f>'内訳書(一括落札)'!I656</f>
        <v>16000</v>
      </c>
      <c r="J362" s="94">
        <f>'内訳書(一括落札)'!J656</f>
        <v>11000</v>
      </c>
      <c r="K362" s="94">
        <f>'内訳書(一括落札)'!K656</f>
        <v>14000</v>
      </c>
      <c r="L362" s="94">
        <f>'内訳書(一括落札)'!L656</f>
        <v>13000</v>
      </c>
      <c r="M362" s="94">
        <f>'内訳書(一括落札)'!M656</f>
        <v>17000</v>
      </c>
      <c r="N362" s="94">
        <f>'内訳書(一括落札)'!N656</f>
        <v>0</v>
      </c>
      <c r="O362" s="94">
        <f>'内訳書(一括落札)'!O656</f>
        <v>0</v>
      </c>
      <c r="P362" s="94">
        <f>'内訳書(一括落札)'!P656</f>
        <v>0</v>
      </c>
      <c r="Q362" s="21">
        <f>SUM(E362:P362)</f>
        <v>130000</v>
      </c>
      <c r="S362" s="126">
        <f>'内訳書(一括落札)'!Q656</f>
        <v>130000</v>
      </c>
      <c r="T362" s="125">
        <f t="shared" si="209"/>
        <v>0</v>
      </c>
    </row>
    <row r="363" spans="1:20" x14ac:dyDescent="0.15">
      <c r="A363" s="292"/>
      <c r="B363" s="24" t="s">
        <v>0</v>
      </c>
      <c r="C363" s="24" t="s">
        <v>40</v>
      </c>
      <c r="D363" s="25"/>
      <c r="E363" s="26">
        <f t="shared" ref="E363:P363" si="216">SUM(E361:E362)</f>
        <v>14000</v>
      </c>
      <c r="F363" s="26">
        <f t="shared" si="216"/>
        <v>13000</v>
      </c>
      <c r="G363" s="26">
        <f t="shared" si="216"/>
        <v>16000</v>
      </c>
      <c r="H363" s="26">
        <f t="shared" si="216"/>
        <v>16000</v>
      </c>
      <c r="I363" s="26">
        <f t="shared" si="216"/>
        <v>16000</v>
      </c>
      <c r="J363" s="26">
        <f t="shared" si="216"/>
        <v>11000</v>
      </c>
      <c r="K363" s="26">
        <f t="shared" si="216"/>
        <v>14000</v>
      </c>
      <c r="L363" s="26">
        <f t="shared" si="216"/>
        <v>13000</v>
      </c>
      <c r="M363" s="26">
        <f t="shared" si="216"/>
        <v>17000</v>
      </c>
      <c r="N363" s="26">
        <f t="shared" si="216"/>
        <v>19000</v>
      </c>
      <c r="O363" s="26">
        <f t="shared" si="216"/>
        <v>16000</v>
      </c>
      <c r="P363" s="26">
        <f t="shared" si="216"/>
        <v>16000</v>
      </c>
      <c r="Q363" s="28">
        <f>SUM(E363:P363)</f>
        <v>181000</v>
      </c>
      <c r="S363" s="126">
        <f>'内訳書(一括落札)'!Q657</f>
        <v>181000</v>
      </c>
      <c r="T363" s="125">
        <f t="shared" si="209"/>
        <v>0</v>
      </c>
    </row>
    <row r="364" spans="1:20" x14ac:dyDescent="0.15">
      <c r="A364" s="293" t="s">
        <v>5</v>
      </c>
      <c r="B364" s="294"/>
      <c r="C364" s="29" t="s">
        <v>6</v>
      </c>
      <c r="D364" s="57"/>
      <c r="E364" s="30">
        <f t="shared" ref="E364:G364" si="217">$D364*E359*(185-E360)/100</f>
        <v>0</v>
      </c>
      <c r="F364" s="30">
        <f t="shared" si="217"/>
        <v>0</v>
      </c>
      <c r="G364" s="30">
        <f t="shared" si="217"/>
        <v>0</v>
      </c>
      <c r="H364" s="30">
        <f>$D364*H359*(185-H360)/100</f>
        <v>0</v>
      </c>
      <c r="I364" s="30">
        <f t="shared" ref="I364:J364" si="218">$D364*I359*(185-I360)/100</f>
        <v>0</v>
      </c>
      <c r="J364" s="30">
        <f t="shared" si="218"/>
        <v>0</v>
      </c>
      <c r="K364" s="30">
        <f>$D364*K359*(185-K360)/100</f>
        <v>0</v>
      </c>
      <c r="L364" s="30">
        <f t="shared" ref="L364:P364" si="219">$D364*L359*(185-L360)/100</f>
        <v>0</v>
      </c>
      <c r="M364" s="30">
        <f t="shared" si="219"/>
        <v>0</v>
      </c>
      <c r="N364" s="30">
        <f t="shared" si="219"/>
        <v>0</v>
      </c>
      <c r="O364" s="30">
        <f t="shared" si="219"/>
        <v>0</v>
      </c>
      <c r="P364" s="30">
        <f t="shared" si="219"/>
        <v>0</v>
      </c>
      <c r="Q364" s="31" t="s">
        <v>34</v>
      </c>
      <c r="S364" s="126" t="str">
        <f>'内訳書(一括落札)'!Q658</f>
        <v>-</v>
      </c>
      <c r="T364" s="125" t="e">
        <f t="shared" si="209"/>
        <v>#VALUE!</v>
      </c>
    </row>
    <row r="365" spans="1:20" x14ac:dyDescent="0.15">
      <c r="A365" s="32" t="s">
        <v>7</v>
      </c>
      <c r="B365" s="22" t="s">
        <v>3</v>
      </c>
      <c r="C365" s="22" t="s">
        <v>6</v>
      </c>
      <c r="D365" s="58"/>
      <c r="E365" s="33">
        <f t="shared" ref="E365:J366" si="220">$D365*E361</f>
        <v>0</v>
      </c>
      <c r="F365" s="33">
        <f t="shared" si="220"/>
        <v>0</v>
      </c>
      <c r="G365" s="33">
        <f t="shared" si="220"/>
        <v>0</v>
      </c>
      <c r="H365" s="33">
        <f t="shared" si="220"/>
        <v>0</v>
      </c>
      <c r="I365" s="33">
        <f t="shared" si="220"/>
        <v>0</v>
      </c>
      <c r="J365" s="33">
        <f t="shared" si="220"/>
        <v>0</v>
      </c>
      <c r="K365" s="33">
        <f>$D365*K361</f>
        <v>0</v>
      </c>
      <c r="L365" s="33">
        <f t="shared" ref="L365:P366" si="221">$D365*L361</f>
        <v>0</v>
      </c>
      <c r="M365" s="33">
        <f t="shared" si="221"/>
        <v>0</v>
      </c>
      <c r="N365" s="33">
        <f t="shared" si="221"/>
        <v>0</v>
      </c>
      <c r="O365" s="33">
        <f t="shared" si="221"/>
        <v>0</v>
      </c>
      <c r="P365" s="33">
        <f t="shared" si="221"/>
        <v>0</v>
      </c>
      <c r="Q365" s="34" t="s">
        <v>34</v>
      </c>
      <c r="S365" s="126" t="str">
        <f>'内訳書(一括落札)'!Q659</f>
        <v>-</v>
      </c>
      <c r="T365" s="125" t="e">
        <f t="shared" si="209"/>
        <v>#VALUE!</v>
      </c>
    </row>
    <row r="366" spans="1:20" x14ac:dyDescent="0.15">
      <c r="A366" s="35"/>
      <c r="B366" s="22" t="s">
        <v>4</v>
      </c>
      <c r="C366" s="22" t="s">
        <v>6</v>
      </c>
      <c r="D366" s="58"/>
      <c r="E366" s="33">
        <f t="shared" si="220"/>
        <v>0</v>
      </c>
      <c r="F366" s="33">
        <f t="shared" si="220"/>
        <v>0</v>
      </c>
      <c r="G366" s="33">
        <f t="shared" si="220"/>
        <v>0</v>
      </c>
      <c r="H366" s="33">
        <f t="shared" si="220"/>
        <v>0</v>
      </c>
      <c r="I366" s="33">
        <f t="shared" si="220"/>
        <v>0</v>
      </c>
      <c r="J366" s="33">
        <f t="shared" si="220"/>
        <v>0</v>
      </c>
      <c r="K366" s="33">
        <f>$D366*K362</f>
        <v>0</v>
      </c>
      <c r="L366" s="33">
        <f t="shared" si="221"/>
        <v>0</v>
      </c>
      <c r="M366" s="33">
        <f t="shared" si="221"/>
        <v>0</v>
      </c>
      <c r="N366" s="33">
        <f t="shared" si="221"/>
        <v>0</v>
      </c>
      <c r="O366" s="33">
        <f t="shared" si="221"/>
        <v>0</v>
      </c>
      <c r="P366" s="33">
        <f t="shared" si="221"/>
        <v>0</v>
      </c>
      <c r="Q366" s="34" t="s">
        <v>34</v>
      </c>
      <c r="S366" s="126" t="str">
        <f>'内訳書(一括落札)'!Q660</f>
        <v>-</v>
      </c>
      <c r="T366" s="125" t="e">
        <f t="shared" si="209"/>
        <v>#VALUE!</v>
      </c>
    </row>
    <row r="367" spans="1:20" x14ac:dyDescent="0.15">
      <c r="A367" s="295" t="s">
        <v>18</v>
      </c>
      <c r="B367" s="296"/>
      <c r="C367" s="29" t="s">
        <v>6</v>
      </c>
      <c r="D367" s="36"/>
      <c r="E367" s="59">
        <f t="shared" ref="E367:P367" si="222">ROUNDDOWN(SUM(E364:E366),0)</f>
        <v>0</v>
      </c>
      <c r="F367" s="59">
        <f t="shared" si="222"/>
        <v>0</v>
      </c>
      <c r="G367" s="59">
        <f t="shared" si="222"/>
        <v>0</v>
      </c>
      <c r="H367" s="59">
        <f t="shared" si="222"/>
        <v>0</v>
      </c>
      <c r="I367" s="59">
        <f t="shared" si="222"/>
        <v>0</v>
      </c>
      <c r="J367" s="60">
        <f t="shared" si="222"/>
        <v>0</v>
      </c>
      <c r="K367" s="37">
        <f t="shared" si="222"/>
        <v>0</v>
      </c>
      <c r="L367" s="37">
        <f t="shared" si="222"/>
        <v>0</v>
      </c>
      <c r="M367" s="37">
        <f t="shared" si="222"/>
        <v>0</v>
      </c>
      <c r="N367" s="37">
        <f t="shared" si="222"/>
        <v>0</v>
      </c>
      <c r="O367" s="37">
        <f t="shared" si="222"/>
        <v>0</v>
      </c>
      <c r="P367" s="37">
        <f t="shared" si="222"/>
        <v>0</v>
      </c>
      <c r="Q367" s="39">
        <f>SUM(E367:P367)</f>
        <v>0</v>
      </c>
      <c r="S367" s="126">
        <f>'内訳書(一括落札)'!Q661</f>
        <v>0</v>
      </c>
      <c r="T367" s="125">
        <f t="shared" si="209"/>
        <v>0</v>
      </c>
    </row>
    <row r="368" spans="1:20" x14ac:dyDescent="0.15">
      <c r="A368" s="2"/>
      <c r="B368" s="2"/>
      <c r="C368" s="2"/>
      <c r="D368" s="2"/>
      <c r="E368" s="61"/>
      <c r="F368" s="61"/>
      <c r="G368" s="61"/>
      <c r="H368" s="61"/>
      <c r="I368" s="61"/>
      <c r="J368" s="61"/>
      <c r="K368" s="2"/>
      <c r="L368" s="2"/>
      <c r="M368" s="2"/>
      <c r="N368" s="2"/>
      <c r="O368" s="2"/>
      <c r="P368" s="305"/>
      <c r="Q368" s="305"/>
      <c r="S368" s="126">
        <f>'内訳書(一括落札)'!Q662</f>
        <v>0</v>
      </c>
      <c r="T368" s="125">
        <f t="shared" si="209"/>
        <v>0</v>
      </c>
    </row>
    <row r="369" spans="1:20" x14ac:dyDescent="0.15">
      <c r="A369" s="301" t="s">
        <v>90</v>
      </c>
      <c r="B369" s="302"/>
      <c r="C369" s="14" t="s">
        <v>2</v>
      </c>
      <c r="D369" s="14" t="s">
        <v>10</v>
      </c>
      <c r="E369" s="84" t="str">
        <f>'内訳書(一括落札)'!E663</f>
        <v>2021/10</v>
      </c>
      <c r="F369" s="84" t="str">
        <f>'内訳書(一括落札)'!F663</f>
        <v>2021/11</v>
      </c>
      <c r="G369" s="84" t="str">
        <f>'内訳書(一括落札)'!G663</f>
        <v>2021/12</v>
      </c>
      <c r="H369" s="84" t="str">
        <f>'内訳書(一括落札)'!H663</f>
        <v>2022/1</v>
      </c>
      <c r="I369" s="84" t="str">
        <f>'内訳書(一括落札)'!I663</f>
        <v>2022/2</v>
      </c>
      <c r="J369" s="84" t="str">
        <f>'内訳書(一括落札)'!J663</f>
        <v>2022/3</v>
      </c>
      <c r="K369" s="84" t="str">
        <f>'内訳書(一括落札)'!K663</f>
        <v>2022/4</v>
      </c>
      <c r="L369" s="84" t="str">
        <f>'内訳書(一括落札)'!L663</f>
        <v>2022/5</v>
      </c>
      <c r="M369" s="84" t="str">
        <f>'内訳書(一括落札)'!M663</f>
        <v>2022/6</v>
      </c>
      <c r="N369" s="84" t="str">
        <f>'内訳書(一括落札)'!N663</f>
        <v>2022/7</v>
      </c>
      <c r="O369" s="84" t="str">
        <f>'内訳書(一括落札)'!O663</f>
        <v>2022/8</v>
      </c>
      <c r="P369" s="84" t="str">
        <f>'内訳書(一括落札)'!P663</f>
        <v>2022/9</v>
      </c>
      <c r="Q369" s="15" t="s">
        <v>8</v>
      </c>
      <c r="S369" s="126" t="str">
        <f>'内訳書(一括落札)'!Q663</f>
        <v>年間合計</v>
      </c>
      <c r="T369" s="125" t="e">
        <f t="shared" si="209"/>
        <v>#VALUE!</v>
      </c>
    </row>
    <row r="370" spans="1:20" x14ac:dyDescent="0.15">
      <c r="A370" s="299" t="s">
        <v>32</v>
      </c>
      <c r="B370" s="300"/>
      <c r="C370" s="16" t="s">
        <v>33</v>
      </c>
      <c r="D370" s="17"/>
      <c r="E370" s="90">
        <f>'内訳書(一括落札)'!E664</f>
        <v>84</v>
      </c>
      <c r="F370" s="90">
        <f>'内訳書(一括落札)'!F664</f>
        <v>84</v>
      </c>
      <c r="G370" s="90">
        <f>'内訳書(一括落札)'!G664</f>
        <v>84</v>
      </c>
      <c r="H370" s="90">
        <f>'内訳書(一括落札)'!H664</f>
        <v>84</v>
      </c>
      <c r="I370" s="90">
        <f>'内訳書(一括落札)'!I664</f>
        <v>84</v>
      </c>
      <c r="J370" s="90">
        <f>'内訳書(一括落札)'!J664</f>
        <v>84</v>
      </c>
      <c r="K370" s="90">
        <f>'内訳書(一括落札)'!K664</f>
        <v>84</v>
      </c>
      <c r="L370" s="90">
        <f>'内訳書(一括落札)'!L664</f>
        <v>84</v>
      </c>
      <c r="M370" s="90">
        <f>'内訳書(一括落札)'!M664</f>
        <v>84</v>
      </c>
      <c r="N370" s="90">
        <f>'内訳書(一括落札)'!N664</f>
        <v>84</v>
      </c>
      <c r="O370" s="90">
        <f>'内訳書(一括落札)'!O664</f>
        <v>84</v>
      </c>
      <c r="P370" s="90">
        <f>'内訳書(一括落札)'!P664</f>
        <v>84</v>
      </c>
      <c r="Q370" s="18" t="s">
        <v>34</v>
      </c>
      <c r="S370" s="126" t="str">
        <f>'内訳書(一括落札)'!Q664</f>
        <v>-</v>
      </c>
      <c r="T370" s="125" t="e">
        <f t="shared" si="209"/>
        <v>#VALUE!</v>
      </c>
    </row>
    <row r="371" spans="1:20" x14ac:dyDescent="0.15">
      <c r="A371" s="287" t="s">
        <v>1</v>
      </c>
      <c r="B371" s="288"/>
      <c r="C371" s="19" t="s">
        <v>36</v>
      </c>
      <c r="D371" s="20"/>
      <c r="E371" s="91">
        <f>'内訳書(一括落札)'!E665</f>
        <v>100</v>
      </c>
      <c r="F371" s="91">
        <f>'内訳書(一括落札)'!F665</f>
        <v>100</v>
      </c>
      <c r="G371" s="91">
        <f>'内訳書(一括落札)'!G665</f>
        <v>100</v>
      </c>
      <c r="H371" s="91">
        <f>'内訳書(一括落札)'!H665</f>
        <v>100</v>
      </c>
      <c r="I371" s="91">
        <f>'内訳書(一括落札)'!I665</f>
        <v>100</v>
      </c>
      <c r="J371" s="92">
        <f>'内訳書(一括落札)'!J665</f>
        <v>100</v>
      </c>
      <c r="K371" s="91">
        <f>'内訳書(一括落札)'!K665</f>
        <v>100</v>
      </c>
      <c r="L371" s="91">
        <f>'内訳書(一括落札)'!L665</f>
        <v>100</v>
      </c>
      <c r="M371" s="91">
        <f>'内訳書(一括落札)'!M665</f>
        <v>100</v>
      </c>
      <c r="N371" s="91">
        <f>'内訳書(一括落札)'!N665</f>
        <v>100</v>
      </c>
      <c r="O371" s="91">
        <f>'内訳書(一括落札)'!O665</f>
        <v>100</v>
      </c>
      <c r="P371" s="91">
        <f>'内訳書(一括落札)'!P665</f>
        <v>100</v>
      </c>
      <c r="Q371" s="21" t="s">
        <v>34</v>
      </c>
      <c r="S371" s="126" t="str">
        <f>'内訳書(一括落札)'!Q665</f>
        <v>-</v>
      </c>
      <c r="T371" s="125" t="e">
        <f t="shared" si="209"/>
        <v>#VALUE!</v>
      </c>
    </row>
    <row r="372" spans="1:20" x14ac:dyDescent="0.15">
      <c r="A372" s="289" t="s">
        <v>38</v>
      </c>
      <c r="B372" s="22" t="s">
        <v>3</v>
      </c>
      <c r="C372" s="22" t="s">
        <v>40</v>
      </c>
      <c r="D372" s="23"/>
      <c r="E372" s="93">
        <f>'内訳書(一括落札)'!E666</f>
        <v>0</v>
      </c>
      <c r="F372" s="93">
        <f>'内訳書(一括落札)'!F666</f>
        <v>0</v>
      </c>
      <c r="G372" s="93">
        <f>'内訳書(一括落札)'!G666</f>
        <v>0</v>
      </c>
      <c r="H372" s="93">
        <f>'内訳書(一括落札)'!H666</f>
        <v>0</v>
      </c>
      <c r="I372" s="93">
        <f>'内訳書(一括落札)'!I666</f>
        <v>0</v>
      </c>
      <c r="J372" s="93">
        <f>'内訳書(一括落札)'!J666</f>
        <v>0</v>
      </c>
      <c r="K372" s="93">
        <f>'内訳書(一括落札)'!K666</f>
        <v>0</v>
      </c>
      <c r="L372" s="93">
        <f>'内訳書(一括落札)'!L666</f>
        <v>0</v>
      </c>
      <c r="M372" s="93">
        <f>'内訳書(一括落札)'!M666</f>
        <v>0</v>
      </c>
      <c r="N372" s="94">
        <f>'内訳書(一括落札)'!N666</f>
        <v>20000</v>
      </c>
      <c r="O372" s="94">
        <f>'内訳書(一括落札)'!O666</f>
        <v>16000</v>
      </c>
      <c r="P372" s="94">
        <f>'内訳書(一括落札)'!P666</f>
        <v>16000</v>
      </c>
      <c r="Q372" s="21">
        <f>SUM(E372:P372)</f>
        <v>52000</v>
      </c>
      <c r="S372" s="126">
        <f>'内訳書(一括落札)'!Q666</f>
        <v>52000</v>
      </c>
      <c r="T372" s="125">
        <f t="shared" si="209"/>
        <v>0</v>
      </c>
    </row>
    <row r="373" spans="1:20" x14ac:dyDescent="0.15">
      <c r="A373" s="291"/>
      <c r="B373" s="22" t="s">
        <v>4</v>
      </c>
      <c r="C373" s="22" t="s">
        <v>40</v>
      </c>
      <c r="D373" s="23"/>
      <c r="E373" s="94">
        <f>'内訳書(一括落札)'!E667</f>
        <v>14000</v>
      </c>
      <c r="F373" s="94">
        <f>'内訳書(一括落札)'!F667</f>
        <v>13000</v>
      </c>
      <c r="G373" s="94">
        <f>'内訳書(一括落札)'!G667</f>
        <v>15000</v>
      </c>
      <c r="H373" s="94">
        <f>'内訳書(一括落札)'!H667</f>
        <v>15000</v>
      </c>
      <c r="I373" s="94">
        <f>'内訳書(一括落札)'!I667</f>
        <v>14000</v>
      </c>
      <c r="J373" s="94">
        <f>'内訳書(一括落札)'!J667</f>
        <v>10000</v>
      </c>
      <c r="K373" s="94">
        <f>'内訳書(一括落札)'!K667</f>
        <v>14000</v>
      </c>
      <c r="L373" s="94">
        <f>'内訳書(一括落札)'!L667</f>
        <v>13000</v>
      </c>
      <c r="M373" s="94">
        <f>'内訳書(一括落札)'!M667</f>
        <v>18000</v>
      </c>
      <c r="N373" s="94">
        <f>'内訳書(一括落札)'!N667</f>
        <v>0</v>
      </c>
      <c r="O373" s="94">
        <f>'内訳書(一括落札)'!O667</f>
        <v>0</v>
      </c>
      <c r="P373" s="94">
        <f>'内訳書(一括落札)'!P667</f>
        <v>0</v>
      </c>
      <c r="Q373" s="21">
        <f>SUM(E373:P373)</f>
        <v>126000</v>
      </c>
      <c r="S373" s="126">
        <f>'内訳書(一括落札)'!Q667</f>
        <v>126000</v>
      </c>
      <c r="T373" s="125">
        <f t="shared" si="209"/>
        <v>0</v>
      </c>
    </row>
    <row r="374" spans="1:20" x14ac:dyDescent="0.15">
      <c r="A374" s="292"/>
      <c r="B374" s="24" t="s">
        <v>0</v>
      </c>
      <c r="C374" s="24" t="s">
        <v>40</v>
      </c>
      <c r="D374" s="25"/>
      <c r="E374" s="26">
        <f t="shared" ref="E374:P374" si="223">SUM(E372:E373)</f>
        <v>14000</v>
      </c>
      <c r="F374" s="26">
        <f t="shared" si="223"/>
        <v>13000</v>
      </c>
      <c r="G374" s="26">
        <f t="shared" si="223"/>
        <v>15000</v>
      </c>
      <c r="H374" s="26">
        <f t="shared" si="223"/>
        <v>15000</v>
      </c>
      <c r="I374" s="26">
        <f t="shared" si="223"/>
        <v>14000</v>
      </c>
      <c r="J374" s="26">
        <f t="shared" si="223"/>
        <v>10000</v>
      </c>
      <c r="K374" s="26">
        <f t="shared" si="223"/>
        <v>14000</v>
      </c>
      <c r="L374" s="26">
        <f t="shared" si="223"/>
        <v>13000</v>
      </c>
      <c r="M374" s="26">
        <f t="shared" si="223"/>
        <v>18000</v>
      </c>
      <c r="N374" s="26">
        <f t="shared" si="223"/>
        <v>20000</v>
      </c>
      <c r="O374" s="26">
        <f t="shared" si="223"/>
        <v>16000</v>
      </c>
      <c r="P374" s="26">
        <f t="shared" si="223"/>
        <v>16000</v>
      </c>
      <c r="Q374" s="28">
        <f>SUM(E374:P374)</f>
        <v>178000</v>
      </c>
      <c r="S374" s="126">
        <f>'内訳書(一括落札)'!Q668</f>
        <v>178000</v>
      </c>
      <c r="T374" s="125">
        <f t="shared" si="209"/>
        <v>0</v>
      </c>
    </row>
    <row r="375" spans="1:20" x14ac:dyDescent="0.15">
      <c r="A375" s="293" t="s">
        <v>5</v>
      </c>
      <c r="B375" s="294"/>
      <c r="C375" s="29" t="s">
        <v>6</v>
      </c>
      <c r="D375" s="57"/>
      <c r="E375" s="30">
        <f t="shared" ref="E375:G375" si="224">$D375*E370*(185-E371)/100</f>
        <v>0</v>
      </c>
      <c r="F375" s="30">
        <f t="shared" si="224"/>
        <v>0</v>
      </c>
      <c r="G375" s="30">
        <f t="shared" si="224"/>
        <v>0</v>
      </c>
      <c r="H375" s="30">
        <f>$D375*H370*(185-H371)/100</f>
        <v>0</v>
      </c>
      <c r="I375" s="30">
        <f t="shared" ref="I375:J375" si="225">$D375*I370*(185-I371)/100</f>
        <v>0</v>
      </c>
      <c r="J375" s="30">
        <f t="shared" si="225"/>
        <v>0</v>
      </c>
      <c r="K375" s="30">
        <f>$D375*K370*(185-K371)/100</f>
        <v>0</v>
      </c>
      <c r="L375" s="30">
        <f t="shared" ref="L375:P375" si="226">$D375*L370*(185-L371)/100</f>
        <v>0</v>
      </c>
      <c r="M375" s="30">
        <f t="shared" si="226"/>
        <v>0</v>
      </c>
      <c r="N375" s="30">
        <f t="shared" si="226"/>
        <v>0</v>
      </c>
      <c r="O375" s="30">
        <f t="shared" si="226"/>
        <v>0</v>
      </c>
      <c r="P375" s="30">
        <f t="shared" si="226"/>
        <v>0</v>
      </c>
      <c r="Q375" s="31" t="s">
        <v>34</v>
      </c>
      <c r="S375" s="126" t="str">
        <f>'内訳書(一括落札)'!Q669</f>
        <v>-</v>
      </c>
      <c r="T375" s="125" t="e">
        <f t="shared" si="209"/>
        <v>#VALUE!</v>
      </c>
    </row>
    <row r="376" spans="1:20" x14ac:dyDescent="0.15">
      <c r="A376" s="32" t="s">
        <v>7</v>
      </c>
      <c r="B376" s="22" t="s">
        <v>3</v>
      </c>
      <c r="C376" s="22" t="s">
        <v>6</v>
      </c>
      <c r="D376" s="58"/>
      <c r="E376" s="33">
        <f t="shared" ref="E376:J377" si="227">$D376*E372</f>
        <v>0</v>
      </c>
      <c r="F376" s="33">
        <f t="shared" si="227"/>
        <v>0</v>
      </c>
      <c r="G376" s="33">
        <f t="shared" si="227"/>
        <v>0</v>
      </c>
      <c r="H376" s="33">
        <f t="shared" si="227"/>
        <v>0</v>
      </c>
      <c r="I376" s="33">
        <f t="shared" si="227"/>
        <v>0</v>
      </c>
      <c r="J376" s="33">
        <f t="shared" si="227"/>
        <v>0</v>
      </c>
      <c r="K376" s="33">
        <f>$D376*K372</f>
        <v>0</v>
      </c>
      <c r="L376" s="33">
        <f t="shared" ref="L376:P377" si="228">$D376*L372</f>
        <v>0</v>
      </c>
      <c r="M376" s="33">
        <f t="shared" si="228"/>
        <v>0</v>
      </c>
      <c r="N376" s="33">
        <f t="shared" si="228"/>
        <v>0</v>
      </c>
      <c r="O376" s="33">
        <f t="shared" si="228"/>
        <v>0</v>
      </c>
      <c r="P376" s="33">
        <f t="shared" si="228"/>
        <v>0</v>
      </c>
      <c r="Q376" s="34" t="s">
        <v>34</v>
      </c>
      <c r="S376" s="126" t="str">
        <f>'内訳書(一括落札)'!Q670</f>
        <v>-</v>
      </c>
      <c r="T376" s="125" t="e">
        <f t="shared" si="209"/>
        <v>#VALUE!</v>
      </c>
    </row>
    <row r="377" spans="1:20" x14ac:dyDescent="0.15">
      <c r="A377" s="35"/>
      <c r="B377" s="22" t="s">
        <v>4</v>
      </c>
      <c r="C377" s="22" t="s">
        <v>6</v>
      </c>
      <c r="D377" s="58"/>
      <c r="E377" s="33">
        <f t="shared" si="227"/>
        <v>0</v>
      </c>
      <c r="F377" s="33">
        <f t="shared" si="227"/>
        <v>0</v>
      </c>
      <c r="G377" s="33">
        <f t="shared" si="227"/>
        <v>0</v>
      </c>
      <c r="H377" s="33">
        <f t="shared" si="227"/>
        <v>0</v>
      </c>
      <c r="I377" s="33">
        <f t="shared" si="227"/>
        <v>0</v>
      </c>
      <c r="J377" s="33">
        <f t="shared" si="227"/>
        <v>0</v>
      </c>
      <c r="K377" s="33">
        <f>$D377*K373</f>
        <v>0</v>
      </c>
      <c r="L377" s="33">
        <f t="shared" si="228"/>
        <v>0</v>
      </c>
      <c r="M377" s="33">
        <f t="shared" si="228"/>
        <v>0</v>
      </c>
      <c r="N377" s="33">
        <f t="shared" si="228"/>
        <v>0</v>
      </c>
      <c r="O377" s="33">
        <f t="shared" si="228"/>
        <v>0</v>
      </c>
      <c r="P377" s="33">
        <f t="shared" si="228"/>
        <v>0</v>
      </c>
      <c r="Q377" s="34" t="s">
        <v>34</v>
      </c>
      <c r="S377" s="126" t="str">
        <f>'内訳書(一括落札)'!Q671</f>
        <v>-</v>
      </c>
      <c r="T377" s="125" t="e">
        <f t="shared" si="209"/>
        <v>#VALUE!</v>
      </c>
    </row>
    <row r="378" spans="1:20" x14ac:dyDescent="0.15">
      <c r="A378" s="295" t="s">
        <v>18</v>
      </c>
      <c r="B378" s="296"/>
      <c r="C378" s="29" t="s">
        <v>6</v>
      </c>
      <c r="D378" s="36"/>
      <c r="E378" s="59">
        <f t="shared" ref="E378:P378" si="229">ROUNDDOWN(SUM(E375:E377),0)</f>
        <v>0</v>
      </c>
      <c r="F378" s="59">
        <f t="shared" si="229"/>
        <v>0</v>
      </c>
      <c r="G378" s="59">
        <f t="shared" si="229"/>
        <v>0</v>
      </c>
      <c r="H378" s="59">
        <f t="shared" si="229"/>
        <v>0</v>
      </c>
      <c r="I378" s="59">
        <f t="shared" si="229"/>
        <v>0</v>
      </c>
      <c r="J378" s="60">
        <f t="shared" si="229"/>
        <v>0</v>
      </c>
      <c r="K378" s="37">
        <f t="shared" si="229"/>
        <v>0</v>
      </c>
      <c r="L378" s="37">
        <f t="shared" si="229"/>
        <v>0</v>
      </c>
      <c r="M378" s="37">
        <f t="shared" si="229"/>
        <v>0</v>
      </c>
      <c r="N378" s="37">
        <f t="shared" si="229"/>
        <v>0</v>
      </c>
      <c r="O378" s="37">
        <f t="shared" si="229"/>
        <v>0</v>
      </c>
      <c r="P378" s="37">
        <f t="shared" si="229"/>
        <v>0</v>
      </c>
      <c r="Q378" s="39">
        <f>SUM(E378:P378)</f>
        <v>0</v>
      </c>
      <c r="S378" s="126">
        <f>'内訳書(一括落札)'!Q672</f>
        <v>0</v>
      </c>
      <c r="T378" s="125">
        <f t="shared" si="209"/>
        <v>0</v>
      </c>
    </row>
    <row r="379" spans="1:20" x14ac:dyDescent="0.15">
      <c r="A379" s="2"/>
      <c r="B379" s="2"/>
      <c r="C379" s="2"/>
      <c r="D379" s="2"/>
      <c r="E379" s="61"/>
      <c r="F379" s="61"/>
      <c r="G379" s="61"/>
      <c r="H379" s="61"/>
      <c r="I379" s="61"/>
      <c r="J379" s="61"/>
      <c r="K379" s="2"/>
      <c r="L379" s="2"/>
      <c r="M379" s="2"/>
      <c r="N379" s="2"/>
      <c r="O379" s="2"/>
      <c r="P379" s="2"/>
      <c r="Q379" s="2"/>
      <c r="S379" s="126">
        <f>'内訳書(一括落札)'!Q673</f>
        <v>0</v>
      </c>
      <c r="T379" s="125">
        <f t="shared" si="209"/>
        <v>0</v>
      </c>
    </row>
    <row r="380" spans="1:20" x14ac:dyDescent="0.15">
      <c r="A380" s="301" t="s">
        <v>91</v>
      </c>
      <c r="B380" s="302"/>
      <c r="C380" s="14" t="s">
        <v>2</v>
      </c>
      <c r="D380" s="14" t="s">
        <v>10</v>
      </c>
      <c r="E380" s="84" t="str">
        <f>'内訳書(一括落札)'!E674</f>
        <v>2021/10</v>
      </c>
      <c r="F380" s="84" t="str">
        <f>'内訳書(一括落札)'!F674</f>
        <v>2021/11</v>
      </c>
      <c r="G380" s="84" t="str">
        <f>'内訳書(一括落札)'!G674</f>
        <v>2021/12</v>
      </c>
      <c r="H380" s="84" t="str">
        <f>'内訳書(一括落札)'!H674</f>
        <v>2022/1</v>
      </c>
      <c r="I380" s="84" t="str">
        <f>'内訳書(一括落札)'!I674</f>
        <v>2022/2</v>
      </c>
      <c r="J380" s="84" t="str">
        <f>'内訳書(一括落札)'!J674</f>
        <v>2022/3</v>
      </c>
      <c r="K380" s="84" t="str">
        <f>'内訳書(一括落札)'!K674</f>
        <v>2022/4</v>
      </c>
      <c r="L380" s="84" t="str">
        <f>'内訳書(一括落札)'!L674</f>
        <v>2022/5</v>
      </c>
      <c r="M380" s="84" t="str">
        <f>'内訳書(一括落札)'!M674</f>
        <v>2022/6</v>
      </c>
      <c r="N380" s="84" t="str">
        <f>'内訳書(一括落札)'!N674</f>
        <v>2022/7</v>
      </c>
      <c r="O380" s="84" t="str">
        <f>'内訳書(一括落札)'!O674</f>
        <v>2022/8</v>
      </c>
      <c r="P380" s="84" t="str">
        <f>'内訳書(一括落札)'!P674</f>
        <v>2022/9</v>
      </c>
      <c r="Q380" s="15" t="s">
        <v>8</v>
      </c>
      <c r="S380" s="126" t="str">
        <f>'内訳書(一括落札)'!Q674</f>
        <v>年間合計</v>
      </c>
      <c r="T380" s="125" t="e">
        <f t="shared" si="209"/>
        <v>#VALUE!</v>
      </c>
    </row>
    <row r="381" spans="1:20" x14ac:dyDescent="0.15">
      <c r="A381" s="299" t="s">
        <v>32</v>
      </c>
      <c r="B381" s="300"/>
      <c r="C381" s="16" t="s">
        <v>33</v>
      </c>
      <c r="D381" s="17"/>
      <c r="E381" s="90">
        <f>'内訳書(一括落札)'!E675</f>
        <v>133</v>
      </c>
      <c r="F381" s="90">
        <f>'内訳書(一括落札)'!F675</f>
        <v>133</v>
      </c>
      <c r="G381" s="90">
        <f>'内訳書(一括落札)'!G675</f>
        <v>133</v>
      </c>
      <c r="H381" s="90">
        <f>'内訳書(一括落札)'!H675</f>
        <v>133</v>
      </c>
      <c r="I381" s="90">
        <f>'内訳書(一括落札)'!I675</f>
        <v>133</v>
      </c>
      <c r="J381" s="90">
        <f>'内訳書(一括落札)'!J675</f>
        <v>133</v>
      </c>
      <c r="K381" s="90">
        <f>'内訳書(一括落札)'!K675</f>
        <v>133</v>
      </c>
      <c r="L381" s="90">
        <f>'内訳書(一括落札)'!L675</f>
        <v>133</v>
      </c>
      <c r="M381" s="90">
        <f>'内訳書(一括落札)'!M675</f>
        <v>133</v>
      </c>
      <c r="N381" s="90">
        <f>'内訳書(一括落札)'!N675</f>
        <v>133</v>
      </c>
      <c r="O381" s="90">
        <f>'内訳書(一括落札)'!O675</f>
        <v>133</v>
      </c>
      <c r="P381" s="90">
        <f>'内訳書(一括落札)'!P675</f>
        <v>133</v>
      </c>
      <c r="Q381" s="18" t="s">
        <v>34</v>
      </c>
      <c r="S381" s="126" t="str">
        <f>'内訳書(一括落札)'!Q675</f>
        <v>-</v>
      </c>
      <c r="T381" s="125" t="e">
        <f t="shared" si="209"/>
        <v>#VALUE!</v>
      </c>
    </row>
    <row r="382" spans="1:20" x14ac:dyDescent="0.15">
      <c r="A382" s="287" t="s">
        <v>1</v>
      </c>
      <c r="B382" s="288"/>
      <c r="C382" s="19" t="s">
        <v>36</v>
      </c>
      <c r="D382" s="20"/>
      <c r="E382" s="91">
        <f>'内訳書(一括落札)'!E676</f>
        <v>100</v>
      </c>
      <c r="F382" s="91">
        <f>'内訳書(一括落札)'!F676</f>
        <v>100</v>
      </c>
      <c r="G382" s="91">
        <f>'内訳書(一括落札)'!G676</f>
        <v>100</v>
      </c>
      <c r="H382" s="91">
        <f>'内訳書(一括落札)'!H676</f>
        <v>100</v>
      </c>
      <c r="I382" s="91">
        <f>'内訳書(一括落札)'!I676</f>
        <v>100</v>
      </c>
      <c r="J382" s="92">
        <f>'内訳書(一括落札)'!J676</f>
        <v>100</v>
      </c>
      <c r="K382" s="91">
        <f>'内訳書(一括落札)'!K676</f>
        <v>100</v>
      </c>
      <c r="L382" s="91">
        <f>'内訳書(一括落札)'!L676</f>
        <v>100</v>
      </c>
      <c r="M382" s="91">
        <f>'内訳書(一括落札)'!M676</f>
        <v>100</v>
      </c>
      <c r="N382" s="91">
        <f>'内訳書(一括落札)'!N676</f>
        <v>100</v>
      </c>
      <c r="O382" s="91">
        <f>'内訳書(一括落札)'!O676</f>
        <v>100</v>
      </c>
      <c r="P382" s="91">
        <f>'内訳書(一括落札)'!P676</f>
        <v>100</v>
      </c>
      <c r="Q382" s="21" t="s">
        <v>34</v>
      </c>
      <c r="S382" s="126" t="str">
        <f>'内訳書(一括落札)'!Q676</f>
        <v>-</v>
      </c>
      <c r="T382" s="125" t="e">
        <f t="shared" si="209"/>
        <v>#VALUE!</v>
      </c>
    </row>
    <row r="383" spans="1:20" x14ac:dyDescent="0.15">
      <c r="A383" s="289" t="s">
        <v>38</v>
      </c>
      <c r="B383" s="22" t="s">
        <v>3</v>
      </c>
      <c r="C383" s="22" t="s">
        <v>40</v>
      </c>
      <c r="D383" s="23"/>
      <c r="E383" s="93">
        <f>'内訳書(一括落札)'!E677</f>
        <v>0</v>
      </c>
      <c r="F383" s="93">
        <f>'内訳書(一括落札)'!F677</f>
        <v>0</v>
      </c>
      <c r="G383" s="93">
        <f>'内訳書(一括落札)'!G677</f>
        <v>0</v>
      </c>
      <c r="H383" s="93">
        <f>'内訳書(一括落札)'!H677</f>
        <v>0</v>
      </c>
      <c r="I383" s="93">
        <f>'内訳書(一括落札)'!I677</f>
        <v>0</v>
      </c>
      <c r="J383" s="93">
        <f>'内訳書(一括落札)'!J677</f>
        <v>0</v>
      </c>
      <c r="K383" s="93">
        <f>'内訳書(一括落札)'!K677</f>
        <v>0</v>
      </c>
      <c r="L383" s="93">
        <f>'内訳書(一括落札)'!L677</f>
        <v>0</v>
      </c>
      <c r="M383" s="93">
        <f>'内訳書(一括落札)'!M677</f>
        <v>0</v>
      </c>
      <c r="N383" s="94">
        <f>'内訳書(一括落札)'!N677</f>
        <v>26000</v>
      </c>
      <c r="O383" s="94">
        <f>'内訳書(一括落札)'!O677</f>
        <v>24000</v>
      </c>
      <c r="P383" s="94">
        <f>'内訳書(一括落札)'!P677</f>
        <v>28000</v>
      </c>
      <c r="Q383" s="21">
        <f>SUM(E383:P383)</f>
        <v>78000</v>
      </c>
      <c r="S383" s="126">
        <f>'内訳書(一括落札)'!Q677</f>
        <v>78000</v>
      </c>
      <c r="T383" s="125">
        <f t="shared" si="209"/>
        <v>0</v>
      </c>
    </row>
    <row r="384" spans="1:20" x14ac:dyDescent="0.15">
      <c r="A384" s="291"/>
      <c r="B384" s="22" t="s">
        <v>4</v>
      </c>
      <c r="C384" s="22" t="s">
        <v>40</v>
      </c>
      <c r="D384" s="23"/>
      <c r="E384" s="94">
        <f>'内訳書(一括落札)'!E678</f>
        <v>25000</v>
      </c>
      <c r="F384" s="94">
        <f>'内訳書(一括落札)'!F678</f>
        <v>19000</v>
      </c>
      <c r="G384" s="94">
        <f>'内訳書(一括落札)'!G678</f>
        <v>22000</v>
      </c>
      <c r="H384" s="94">
        <f>'内訳書(一括落札)'!H678</f>
        <v>23000</v>
      </c>
      <c r="I384" s="94">
        <f>'内訳書(一括落札)'!I678</f>
        <v>21000</v>
      </c>
      <c r="J384" s="94">
        <f>'内訳書(一括落札)'!J678</f>
        <v>13000</v>
      </c>
      <c r="K384" s="94">
        <f>'内訳書(一括落札)'!K678</f>
        <v>20000</v>
      </c>
      <c r="L384" s="94">
        <f>'内訳書(一括落札)'!L678</f>
        <v>22000</v>
      </c>
      <c r="M384" s="94">
        <f>'内訳書(一括落札)'!M678</f>
        <v>25000</v>
      </c>
      <c r="N384" s="94">
        <f>'内訳書(一括落札)'!N678</f>
        <v>0</v>
      </c>
      <c r="O384" s="94">
        <f>'内訳書(一括落札)'!O678</f>
        <v>0</v>
      </c>
      <c r="P384" s="94">
        <f>'内訳書(一括落札)'!P678</f>
        <v>0</v>
      </c>
      <c r="Q384" s="21">
        <f>SUM(E384:P384)</f>
        <v>190000</v>
      </c>
      <c r="S384" s="126">
        <f>'内訳書(一括落札)'!Q678</f>
        <v>190000</v>
      </c>
      <c r="T384" s="125">
        <f t="shared" si="209"/>
        <v>0</v>
      </c>
    </row>
    <row r="385" spans="1:20" x14ac:dyDescent="0.15">
      <c r="A385" s="292"/>
      <c r="B385" s="24" t="s">
        <v>0</v>
      </c>
      <c r="C385" s="24" t="s">
        <v>40</v>
      </c>
      <c r="D385" s="25"/>
      <c r="E385" s="26">
        <f t="shared" ref="E385:P385" si="230">SUM(E383:E384)</f>
        <v>25000</v>
      </c>
      <c r="F385" s="26">
        <f t="shared" si="230"/>
        <v>19000</v>
      </c>
      <c r="G385" s="26">
        <f t="shared" si="230"/>
        <v>22000</v>
      </c>
      <c r="H385" s="26">
        <f t="shared" si="230"/>
        <v>23000</v>
      </c>
      <c r="I385" s="26">
        <f t="shared" si="230"/>
        <v>21000</v>
      </c>
      <c r="J385" s="26">
        <f t="shared" si="230"/>
        <v>13000</v>
      </c>
      <c r="K385" s="26">
        <f t="shared" si="230"/>
        <v>20000</v>
      </c>
      <c r="L385" s="26">
        <f t="shared" si="230"/>
        <v>22000</v>
      </c>
      <c r="M385" s="26">
        <f t="shared" si="230"/>
        <v>25000</v>
      </c>
      <c r="N385" s="26">
        <f t="shared" si="230"/>
        <v>26000</v>
      </c>
      <c r="O385" s="26">
        <f t="shared" si="230"/>
        <v>24000</v>
      </c>
      <c r="P385" s="26">
        <f t="shared" si="230"/>
        <v>28000</v>
      </c>
      <c r="Q385" s="28">
        <f>SUM(E385:P385)</f>
        <v>268000</v>
      </c>
      <c r="S385" s="126">
        <f>'内訳書(一括落札)'!Q679</f>
        <v>268000</v>
      </c>
      <c r="T385" s="125">
        <f t="shared" si="209"/>
        <v>0</v>
      </c>
    </row>
    <row r="386" spans="1:20" x14ac:dyDescent="0.15">
      <c r="A386" s="293" t="s">
        <v>5</v>
      </c>
      <c r="B386" s="294"/>
      <c r="C386" s="29" t="s">
        <v>6</v>
      </c>
      <c r="D386" s="57"/>
      <c r="E386" s="30">
        <f t="shared" ref="E386:G386" si="231">$D386*E381*(185-E382)/100</f>
        <v>0</v>
      </c>
      <c r="F386" s="30">
        <f t="shared" si="231"/>
        <v>0</v>
      </c>
      <c r="G386" s="30">
        <f t="shared" si="231"/>
        <v>0</v>
      </c>
      <c r="H386" s="30">
        <f>$D386*H381*(185-H382)/100</f>
        <v>0</v>
      </c>
      <c r="I386" s="30">
        <f t="shared" ref="I386:J386" si="232">$D386*I381*(185-I382)/100</f>
        <v>0</v>
      </c>
      <c r="J386" s="30">
        <f t="shared" si="232"/>
        <v>0</v>
      </c>
      <c r="K386" s="30">
        <f>$D386*K381*(185-K382)/100</f>
        <v>0</v>
      </c>
      <c r="L386" s="30">
        <f t="shared" ref="L386:P386" si="233">$D386*L381*(185-L382)/100</f>
        <v>0</v>
      </c>
      <c r="M386" s="30">
        <f t="shared" si="233"/>
        <v>0</v>
      </c>
      <c r="N386" s="30">
        <f t="shared" si="233"/>
        <v>0</v>
      </c>
      <c r="O386" s="30">
        <f t="shared" si="233"/>
        <v>0</v>
      </c>
      <c r="P386" s="30">
        <f t="shared" si="233"/>
        <v>0</v>
      </c>
      <c r="Q386" s="31" t="s">
        <v>34</v>
      </c>
      <c r="S386" s="126" t="str">
        <f>'内訳書(一括落札)'!Q680</f>
        <v>-</v>
      </c>
      <c r="T386" s="125" t="e">
        <f t="shared" si="209"/>
        <v>#VALUE!</v>
      </c>
    </row>
    <row r="387" spans="1:20" x14ac:dyDescent="0.15">
      <c r="A387" s="32" t="s">
        <v>7</v>
      </c>
      <c r="B387" s="22" t="s">
        <v>3</v>
      </c>
      <c r="C387" s="22" t="s">
        <v>6</v>
      </c>
      <c r="D387" s="58"/>
      <c r="E387" s="33">
        <f t="shared" ref="E387:J388" si="234">$D387*E383</f>
        <v>0</v>
      </c>
      <c r="F387" s="33">
        <f t="shared" si="234"/>
        <v>0</v>
      </c>
      <c r="G387" s="33">
        <f t="shared" si="234"/>
        <v>0</v>
      </c>
      <c r="H387" s="33">
        <f t="shared" si="234"/>
        <v>0</v>
      </c>
      <c r="I387" s="33">
        <f t="shared" si="234"/>
        <v>0</v>
      </c>
      <c r="J387" s="33">
        <f t="shared" si="234"/>
        <v>0</v>
      </c>
      <c r="K387" s="33">
        <f>$D387*K383</f>
        <v>0</v>
      </c>
      <c r="L387" s="33">
        <f t="shared" ref="L387:P388" si="235">$D387*L383</f>
        <v>0</v>
      </c>
      <c r="M387" s="33">
        <f t="shared" si="235"/>
        <v>0</v>
      </c>
      <c r="N387" s="33">
        <f t="shared" si="235"/>
        <v>0</v>
      </c>
      <c r="O387" s="33">
        <f t="shared" si="235"/>
        <v>0</v>
      </c>
      <c r="P387" s="33">
        <f t="shared" si="235"/>
        <v>0</v>
      </c>
      <c r="Q387" s="34" t="s">
        <v>34</v>
      </c>
      <c r="S387" s="126" t="str">
        <f>'内訳書(一括落札)'!Q681</f>
        <v>-</v>
      </c>
      <c r="T387" s="125" t="e">
        <f t="shared" si="209"/>
        <v>#VALUE!</v>
      </c>
    </row>
    <row r="388" spans="1:20" x14ac:dyDescent="0.15">
      <c r="A388" s="35"/>
      <c r="B388" s="22" t="s">
        <v>4</v>
      </c>
      <c r="C388" s="22" t="s">
        <v>6</v>
      </c>
      <c r="D388" s="58"/>
      <c r="E388" s="33">
        <f t="shared" si="234"/>
        <v>0</v>
      </c>
      <c r="F388" s="33">
        <f t="shared" si="234"/>
        <v>0</v>
      </c>
      <c r="G388" s="33">
        <f t="shared" si="234"/>
        <v>0</v>
      </c>
      <c r="H388" s="33">
        <f t="shared" si="234"/>
        <v>0</v>
      </c>
      <c r="I388" s="33">
        <f t="shared" si="234"/>
        <v>0</v>
      </c>
      <c r="J388" s="33">
        <f t="shared" si="234"/>
        <v>0</v>
      </c>
      <c r="K388" s="33">
        <f>$D388*K384</f>
        <v>0</v>
      </c>
      <c r="L388" s="33">
        <f t="shared" si="235"/>
        <v>0</v>
      </c>
      <c r="M388" s="33">
        <f t="shared" si="235"/>
        <v>0</v>
      </c>
      <c r="N388" s="33">
        <f t="shared" si="235"/>
        <v>0</v>
      </c>
      <c r="O388" s="33">
        <f t="shared" si="235"/>
        <v>0</v>
      </c>
      <c r="P388" s="33">
        <f t="shared" si="235"/>
        <v>0</v>
      </c>
      <c r="Q388" s="34" t="s">
        <v>34</v>
      </c>
      <c r="S388" s="126" t="str">
        <f>'内訳書(一括落札)'!Q682</f>
        <v>-</v>
      </c>
      <c r="T388" s="125" t="e">
        <f t="shared" si="209"/>
        <v>#VALUE!</v>
      </c>
    </row>
    <row r="389" spans="1:20" x14ac:dyDescent="0.15">
      <c r="A389" s="295" t="s">
        <v>18</v>
      </c>
      <c r="B389" s="296"/>
      <c r="C389" s="29" t="s">
        <v>6</v>
      </c>
      <c r="D389" s="36"/>
      <c r="E389" s="59">
        <f t="shared" ref="E389:P389" si="236">ROUNDDOWN(SUM(E386:E388),0)</f>
        <v>0</v>
      </c>
      <c r="F389" s="59">
        <f t="shared" si="236"/>
        <v>0</v>
      </c>
      <c r="G389" s="59">
        <f t="shared" si="236"/>
        <v>0</v>
      </c>
      <c r="H389" s="59">
        <f t="shared" si="236"/>
        <v>0</v>
      </c>
      <c r="I389" s="59">
        <f t="shared" si="236"/>
        <v>0</v>
      </c>
      <c r="J389" s="60">
        <f t="shared" si="236"/>
        <v>0</v>
      </c>
      <c r="K389" s="37">
        <f t="shared" si="236"/>
        <v>0</v>
      </c>
      <c r="L389" s="37">
        <f t="shared" si="236"/>
        <v>0</v>
      </c>
      <c r="M389" s="37">
        <f t="shared" si="236"/>
        <v>0</v>
      </c>
      <c r="N389" s="37">
        <f t="shared" si="236"/>
        <v>0</v>
      </c>
      <c r="O389" s="37">
        <f t="shared" si="236"/>
        <v>0</v>
      </c>
      <c r="P389" s="37">
        <f t="shared" si="236"/>
        <v>0</v>
      </c>
      <c r="Q389" s="39">
        <f>SUM(E389:P389)</f>
        <v>0</v>
      </c>
      <c r="S389" s="126">
        <f>'内訳書(一括落札)'!Q683</f>
        <v>0</v>
      </c>
      <c r="T389" s="125">
        <f t="shared" si="209"/>
        <v>0</v>
      </c>
    </row>
    <row r="390" spans="1:20" x14ac:dyDescent="0.15">
      <c r="A390" s="2"/>
      <c r="B390" s="2"/>
      <c r="C390" s="2"/>
      <c r="D390" s="2"/>
      <c r="E390" s="61"/>
      <c r="F390" s="61"/>
      <c r="G390" s="61"/>
      <c r="H390" s="61"/>
      <c r="I390" s="61"/>
      <c r="J390" s="61"/>
      <c r="K390" s="2"/>
      <c r="L390" s="2"/>
      <c r="M390" s="2"/>
      <c r="N390" s="2"/>
      <c r="O390" s="2"/>
      <c r="P390" s="2"/>
      <c r="Q390" s="2"/>
      <c r="S390" s="126">
        <f>'内訳書(一括落札)'!Q684</f>
        <v>0</v>
      </c>
      <c r="T390" s="125">
        <f t="shared" si="209"/>
        <v>0</v>
      </c>
    </row>
    <row r="391" spans="1:20" x14ac:dyDescent="0.15">
      <c r="A391" s="301" t="s">
        <v>92</v>
      </c>
      <c r="B391" s="302"/>
      <c r="C391" s="14" t="s">
        <v>2</v>
      </c>
      <c r="D391" s="14" t="s">
        <v>10</v>
      </c>
      <c r="E391" s="84" t="str">
        <f>'内訳書(一括落札)'!E685</f>
        <v>2021/10</v>
      </c>
      <c r="F391" s="84" t="str">
        <f>'内訳書(一括落札)'!F685</f>
        <v>2021/11</v>
      </c>
      <c r="G391" s="84" t="str">
        <f>'内訳書(一括落札)'!G685</f>
        <v>2021/12</v>
      </c>
      <c r="H391" s="84" t="str">
        <f>'内訳書(一括落札)'!H685</f>
        <v>2022/1</v>
      </c>
      <c r="I391" s="84" t="str">
        <f>'内訳書(一括落札)'!I685</f>
        <v>2022/2</v>
      </c>
      <c r="J391" s="84" t="str">
        <f>'内訳書(一括落札)'!J685</f>
        <v>2022/3</v>
      </c>
      <c r="K391" s="84" t="str">
        <f>'内訳書(一括落札)'!K685</f>
        <v>2022/4</v>
      </c>
      <c r="L391" s="84" t="str">
        <f>'内訳書(一括落札)'!L685</f>
        <v>2022/5</v>
      </c>
      <c r="M391" s="84" t="str">
        <f>'内訳書(一括落札)'!M685</f>
        <v>2022/6</v>
      </c>
      <c r="N391" s="84" t="str">
        <f>'内訳書(一括落札)'!N685</f>
        <v>2022/7</v>
      </c>
      <c r="O391" s="84" t="str">
        <f>'内訳書(一括落札)'!O685</f>
        <v>2022/8</v>
      </c>
      <c r="P391" s="84" t="str">
        <f>'内訳書(一括落札)'!P685</f>
        <v>2022/9</v>
      </c>
      <c r="Q391" s="15" t="s">
        <v>8</v>
      </c>
      <c r="S391" s="126" t="str">
        <f>'内訳書(一括落札)'!Q685</f>
        <v>年間合計</v>
      </c>
      <c r="T391" s="125" t="e">
        <f t="shared" si="209"/>
        <v>#VALUE!</v>
      </c>
    </row>
    <row r="392" spans="1:20" x14ac:dyDescent="0.15">
      <c r="A392" s="299" t="s">
        <v>32</v>
      </c>
      <c r="B392" s="300"/>
      <c r="C392" s="16" t="s">
        <v>33</v>
      </c>
      <c r="D392" s="17"/>
      <c r="E392" s="90">
        <f>'内訳書(一括落札)'!E686</f>
        <v>116</v>
      </c>
      <c r="F392" s="90">
        <f>'内訳書(一括落札)'!F686</f>
        <v>116</v>
      </c>
      <c r="G392" s="90">
        <f>'内訳書(一括落札)'!G686</f>
        <v>116</v>
      </c>
      <c r="H392" s="90">
        <f>'内訳書(一括落札)'!H686</f>
        <v>116</v>
      </c>
      <c r="I392" s="90">
        <f>'内訳書(一括落札)'!I686</f>
        <v>116</v>
      </c>
      <c r="J392" s="90">
        <f>'内訳書(一括落札)'!J686</f>
        <v>116</v>
      </c>
      <c r="K392" s="90">
        <f>'内訳書(一括落札)'!K686</f>
        <v>116</v>
      </c>
      <c r="L392" s="90">
        <f>'内訳書(一括落札)'!L686</f>
        <v>116</v>
      </c>
      <c r="M392" s="90">
        <f>'内訳書(一括落札)'!M686</f>
        <v>116</v>
      </c>
      <c r="N392" s="90">
        <f>'内訳書(一括落札)'!N686</f>
        <v>116</v>
      </c>
      <c r="O392" s="90">
        <f>'内訳書(一括落札)'!O686</f>
        <v>116</v>
      </c>
      <c r="P392" s="90">
        <f>'内訳書(一括落札)'!P686</f>
        <v>116</v>
      </c>
      <c r="Q392" s="18" t="s">
        <v>34</v>
      </c>
      <c r="S392" s="126" t="str">
        <f>'内訳書(一括落札)'!Q686</f>
        <v>-</v>
      </c>
      <c r="T392" s="125" t="e">
        <f t="shared" si="209"/>
        <v>#VALUE!</v>
      </c>
    </row>
    <row r="393" spans="1:20" x14ac:dyDescent="0.15">
      <c r="A393" s="287" t="s">
        <v>1</v>
      </c>
      <c r="B393" s="288"/>
      <c r="C393" s="19" t="s">
        <v>36</v>
      </c>
      <c r="D393" s="20"/>
      <c r="E393" s="91">
        <f>'内訳書(一括落札)'!E687</f>
        <v>100</v>
      </c>
      <c r="F393" s="91">
        <f>'内訳書(一括落札)'!F687</f>
        <v>100</v>
      </c>
      <c r="G393" s="91">
        <f>'内訳書(一括落札)'!G687</f>
        <v>100</v>
      </c>
      <c r="H393" s="91">
        <f>'内訳書(一括落札)'!H687</f>
        <v>100</v>
      </c>
      <c r="I393" s="91">
        <f>'内訳書(一括落札)'!I687</f>
        <v>100</v>
      </c>
      <c r="J393" s="92">
        <f>'内訳書(一括落札)'!J687</f>
        <v>100</v>
      </c>
      <c r="K393" s="91">
        <f>'内訳書(一括落札)'!K687</f>
        <v>100</v>
      </c>
      <c r="L393" s="91">
        <f>'内訳書(一括落札)'!L687</f>
        <v>100</v>
      </c>
      <c r="M393" s="91">
        <f>'内訳書(一括落札)'!M687</f>
        <v>100</v>
      </c>
      <c r="N393" s="91">
        <f>'内訳書(一括落札)'!N687</f>
        <v>100</v>
      </c>
      <c r="O393" s="91">
        <f>'内訳書(一括落札)'!O687</f>
        <v>100</v>
      </c>
      <c r="P393" s="91">
        <f>'内訳書(一括落札)'!P687</f>
        <v>100</v>
      </c>
      <c r="Q393" s="21" t="s">
        <v>34</v>
      </c>
      <c r="S393" s="126" t="str">
        <f>'内訳書(一括落札)'!Q687</f>
        <v>-</v>
      </c>
      <c r="T393" s="125" t="e">
        <f t="shared" si="209"/>
        <v>#VALUE!</v>
      </c>
    </row>
    <row r="394" spans="1:20" x14ac:dyDescent="0.15">
      <c r="A394" s="289" t="s">
        <v>38</v>
      </c>
      <c r="B394" s="22" t="s">
        <v>3</v>
      </c>
      <c r="C394" s="22" t="s">
        <v>40</v>
      </c>
      <c r="D394" s="23"/>
      <c r="E394" s="93">
        <f>'内訳書(一括落札)'!E688</f>
        <v>0</v>
      </c>
      <c r="F394" s="93">
        <f>'内訳書(一括落札)'!F688</f>
        <v>0</v>
      </c>
      <c r="G394" s="93">
        <f>'内訳書(一括落札)'!G688</f>
        <v>0</v>
      </c>
      <c r="H394" s="93">
        <f>'内訳書(一括落札)'!H688</f>
        <v>0</v>
      </c>
      <c r="I394" s="93">
        <f>'内訳書(一括落札)'!I688</f>
        <v>0</v>
      </c>
      <c r="J394" s="93">
        <f>'内訳書(一括落札)'!J688</f>
        <v>0</v>
      </c>
      <c r="K394" s="93">
        <f>'内訳書(一括落札)'!K688</f>
        <v>0</v>
      </c>
      <c r="L394" s="93">
        <f>'内訳書(一括落札)'!L688</f>
        <v>0</v>
      </c>
      <c r="M394" s="93">
        <f>'内訳書(一括落札)'!M688</f>
        <v>0</v>
      </c>
      <c r="N394" s="94">
        <f>'内訳書(一括落札)'!N688</f>
        <v>23000</v>
      </c>
      <c r="O394" s="94">
        <f>'内訳書(一括落札)'!O688</f>
        <v>21000</v>
      </c>
      <c r="P394" s="94">
        <f>'内訳書(一括落札)'!P688</f>
        <v>22000</v>
      </c>
      <c r="Q394" s="21">
        <f>SUM(E394:P394)</f>
        <v>66000</v>
      </c>
      <c r="S394" s="126">
        <f>'内訳書(一括落札)'!Q688</f>
        <v>66000</v>
      </c>
      <c r="T394" s="125">
        <f t="shared" si="209"/>
        <v>0</v>
      </c>
    </row>
    <row r="395" spans="1:20" x14ac:dyDescent="0.15">
      <c r="A395" s="291"/>
      <c r="B395" s="22" t="s">
        <v>4</v>
      </c>
      <c r="C395" s="22" t="s">
        <v>40</v>
      </c>
      <c r="D395" s="23"/>
      <c r="E395" s="94">
        <f>'内訳書(一括落札)'!E689</f>
        <v>18000</v>
      </c>
      <c r="F395" s="94">
        <f>'内訳書(一括落札)'!F689</f>
        <v>16000</v>
      </c>
      <c r="G395" s="94">
        <f>'内訳書(一括落札)'!G689</f>
        <v>18000</v>
      </c>
      <c r="H395" s="94">
        <f>'内訳書(一括落札)'!H689</f>
        <v>20000</v>
      </c>
      <c r="I395" s="94">
        <f>'内訳書(一括落札)'!I689</f>
        <v>18000</v>
      </c>
      <c r="J395" s="94">
        <f>'内訳書(一括落札)'!J689</f>
        <v>13000</v>
      </c>
      <c r="K395" s="94">
        <f>'内訳書(一括落札)'!K689</f>
        <v>19000</v>
      </c>
      <c r="L395" s="94">
        <f>'内訳書(一括落札)'!L689</f>
        <v>19000</v>
      </c>
      <c r="M395" s="94">
        <f>'内訳書(一括落札)'!M689</f>
        <v>21000</v>
      </c>
      <c r="N395" s="94">
        <f>'内訳書(一括落札)'!N689</f>
        <v>0</v>
      </c>
      <c r="O395" s="94">
        <f>'内訳書(一括落札)'!O689</f>
        <v>0</v>
      </c>
      <c r="P395" s="94">
        <f>'内訳書(一括落札)'!P689</f>
        <v>0</v>
      </c>
      <c r="Q395" s="21">
        <f>SUM(E395:P395)</f>
        <v>162000</v>
      </c>
      <c r="S395" s="126">
        <f>'内訳書(一括落札)'!Q689</f>
        <v>162000</v>
      </c>
      <c r="T395" s="125">
        <f t="shared" si="209"/>
        <v>0</v>
      </c>
    </row>
    <row r="396" spans="1:20" x14ac:dyDescent="0.15">
      <c r="A396" s="292"/>
      <c r="B396" s="24" t="s">
        <v>0</v>
      </c>
      <c r="C396" s="24" t="s">
        <v>40</v>
      </c>
      <c r="D396" s="25"/>
      <c r="E396" s="26">
        <f t="shared" ref="E396:P396" si="237">SUM(E394:E395)</f>
        <v>18000</v>
      </c>
      <c r="F396" s="26">
        <f t="shared" si="237"/>
        <v>16000</v>
      </c>
      <c r="G396" s="26">
        <f t="shared" si="237"/>
        <v>18000</v>
      </c>
      <c r="H396" s="26">
        <f t="shared" si="237"/>
        <v>20000</v>
      </c>
      <c r="I396" s="26">
        <f t="shared" si="237"/>
        <v>18000</v>
      </c>
      <c r="J396" s="26">
        <f t="shared" si="237"/>
        <v>13000</v>
      </c>
      <c r="K396" s="26">
        <f t="shared" si="237"/>
        <v>19000</v>
      </c>
      <c r="L396" s="26">
        <f t="shared" si="237"/>
        <v>19000</v>
      </c>
      <c r="M396" s="26">
        <f t="shared" si="237"/>
        <v>21000</v>
      </c>
      <c r="N396" s="26">
        <f t="shared" si="237"/>
        <v>23000</v>
      </c>
      <c r="O396" s="26">
        <f t="shared" si="237"/>
        <v>21000</v>
      </c>
      <c r="P396" s="26">
        <f t="shared" si="237"/>
        <v>22000</v>
      </c>
      <c r="Q396" s="28">
        <f>SUM(E396:P396)</f>
        <v>228000</v>
      </c>
      <c r="S396" s="126">
        <f>'内訳書(一括落札)'!Q690</f>
        <v>228000</v>
      </c>
      <c r="T396" s="125">
        <f t="shared" si="209"/>
        <v>0</v>
      </c>
    </row>
    <row r="397" spans="1:20" x14ac:dyDescent="0.15">
      <c r="A397" s="293" t="s">
        <v>5</v>
      </c>
      <c r="B397" s="294"/>
      <c r="C397" s="29" t="s">
        <v>6</v>
      </c>
      <c r="D397" s="57"/>
      <c r="E397" s="30">
        <f t="shared" ref="E397:G397" si="238">$D397*E392*(185-E393)/100</f>
        <v>0</v>
      </c>
      <c r="F397" s="30">
        <f t="shared" si="238"/>
        <v>0</v>
      </c>
      <c r="G397" s="30">
        <f t="shared" si="238"/>
        <v>0</v>
      </c>
      <c r="H397" s="30">
        <f>$D397*H392*(185-H393)/100</f>
        <v>0</v>
      </c>
      <c r="I397" s="30">
        <f t="shared" ref="I397:J397" si="239">$D397*I392*(185-I393)/100</f>
        <v>0</v>
      </c>
      <c r="J397" s="30">
        <f t="shared" si="239"/>
        <v>0</v>
      </c>
      <c r="K397" s="30">
        <f>$D397*K392*(185-K393)/100</f>
        <v>0</v>
      </c>
      <c r="L397" s="30">
        <f t="shared" ref="L397:P397" si="240">$D397*L392*(185-L393)/100</f>
        <v>0</v>
      </c>
      <c r="M397" s="30">
        <f t="shared" si="240"/>
        <v>0</v>
      </c>
      <c r="N397" s="30">
        <f t="shared" si="240"/>
        <v>0</v>
      </c>
      <c r="O397" s="30">
        <f t="shared" si="240"/>
        <v>0</v>
      </c>
      <c r="P397" s="30">
        <f t="shared" si="240"/>
        <v>0</v>
      </c>
      <c r="Q397" s="31" t="s">
        <v>34</v>
      </c>
      <c r="S397" s="126" t="str">
        <f>'内訳書(一括落札)'!Q691</f>
        <v>-</v>
      </c>
      <c r="T397" s="125" t="e">
        <f t="shared" si="209"/>
        <v>#VALUE!</v>
      </c>
    </row>
    <row r="398" spans="1:20" x14ac:dyDescent="0.15">
      <c r="A398" s="32" t="s">
        <v>7</v>
      </c>
      <c r="B398" s="22" t="s">
        <v>3</v>
      </c>
      <c r="C398" s="22" t="s">
        <v>6</v>
      </c>
      <c r="D398" s="58"/>
      <c r="E398" s="33">
        <f t="shared" ref="E398:J399" si="241">$D398*E394</f>
        <v>0</v>
      </c>
      <c r="F398" s="33">
        <f t="shared" si="241"/>
        <v>0</v>
      </c>
      <c r="G398" s="33">
        <f t="shared" si="241"/>
        <v>0</v>
      </c>
      <c r="H398" s="33">
        <f t="shared" si="241"/>
        <v>0</v>
      </c>
      <c r="I398" s="33">
        <f t="shared" si="241"/>
        <v>0</v>
      </c>
      <c r="J398" s="33">
        <f t="shared" si="241"/>
        <v>0</v>
      </c>
      <c r="K398" s="33">
        <f>$D398*K394</f>
        <v>0</v>
      </c>
      <c r="L398" s="33">
        <f t="shared" ref="L398:P399" si="242">$D398*L394</f>
        <v>0</v>
      </c>
      <c r="M398" s="33">
        <f t="shared" si="242"/>
        <v>0</v>
      </c>
      <c r="N398" s="33">
        <f t="shared" si="242"/>
        <v>0</v>
      </c>
      <c r="O398" s="33">
        <f t="shared" si="242"/>
        <v>0</v>
      </c>
      <c r="P398" s="33">
        <f t="shared" si="242"/>
        <v>0</v>
      </c>
      <c r="Q398" s="34" t="s">
        <v>34</v>
      </c>
      <c r="S398" s="126" t="str">
        <f>'内訳書(一括落札)'!Q692</f>
        <v>-</v>
      </c>
      <c r="T398" s="125" t="e">
        <f t="shared" si="209"/>
        <v>#VALUE!</v>
      </c>
    </row>
    <row r="399" spans="1:20" x14ac:dyDescent="0.15">
      <c r="A399" s="35"/>
      <c r="B399" s="22" t="s">
        <v>4</v>
      </c>
      <c r="C399" s="22" t="s">
        <v>6</v>
      </c>
      <c r="D399" s="58"/>
      <c r="E399" s="33">
        <f t="shared" si="241"/>
        <v>0</v>
      </c>
      <c r="F399" s="33">
        <f t="shared" si="241"/>
        <v>0</v>
      </c>
      <c r="G399" s="33">
        <f t="shared" si="241"/>
        <v>0</v>
      </c>
      <c r="H399" s="33">
        <f t="shared" si="241"/>
        <v>0</v>
      </c>
      <c r="I399" s="33">
        <f t="shared" si="241"/>
        <v>0</v>
      </c>
      <c r="J399" s="33">
        <f t="shared" si="241"/>
        <v>0</v>
      </c>
      <c r="K399" s="33">
        <f>$D399*K395</f>
        <v>0</v>
      </c>
      <c r="L399" s="33">
        <f t="shared" si="242"/>
        <v>0</v>
      </c>
      <c r="M399" s="33">
        <f t="shared" si="242"/>
        <v>0</v>
      </c>
      <c r="N399" s="33">
        <f t="shared" si="242"/>
        <v>0</v>
      </c>
      <c r="O399" s="33">
        <f t="shared" si="242"/>
        <v>0</v>
      </c>
      <c r="P399" s="33">
        <f t="shared" si="242"/>
        <v>0</v>
      </c>
      <c r="Q399" s="34" t="s">
        <v>34</v>
      </c>
      <c r="S399" s="126" t="str">
        <f>'内訳書(一括落札)'!Q693</f>
        <v>-</v>
      </c>
      <c r="T399" s="125" t="e">
        <f t="shared" si="209"/>
        <v>#VALUE!</v>
      </c>
    </row>
    <row r="400" spans="1:20" x14ac:dyDescent="0.15">
      <c r="A400" s="295" t="s">
        <v>18</v>
      </c>
      <c r="B400" s="296"/>
      <c r="C400" s="29" t="s">
        <v>6</v>
      </c>
      <c r="D400" s="36"/>
      <c r="E400" s="59">
        <f t="shared" ref="E400:P400" si="243">ROUNDDOWN(SUM(E397:E399),0)</f>
        <v>0</v>
      </c>
      <c r="F400" s="59">
        <f t="shared" si="243"/>
        <v>0</v>
      </c>
      <c r="G400" s="59">
        <f t="shared" si="243"/>
        <v>0</v>
      </c>
      <c r="H400" s="59">
        <f t="shared" si="243"/>
        <v>0</v>
      </c>
      <c r="I400" s="59">
        <f t="shared" si="243"/>
        <v>0</v>
      </c>
      <c r="J400" s="60">
        <f t="shared" si="243"/>
        <v>0</v>
      </c>
      <c r="K400" s="37">
        <f t="shared" si="243"/>
        <v>0</v>
      </c>
      <c r="L400" s="37">
        <f t="shared" si="243"/>
        <v>0</v>
      </c>
      <c r="M400" s="37">
        <f t="shared" si="243"/>
        <v>0</v>
      </c>
      <c r="N400" s="37">
        <f t="shared" si="243"/>
        <v>0</v>
      </c>
      <c r="O400" s="37">
        <f t="shared" si="243"/>
        <v>0</v>
      </c>
      <c r="P400" s="37">
        <f t="shared" si="243"/>
        <v>0</v>
      </c>
      <c r="Q400" s="39">
        <f>SUM(E400:P400)</f>
        <v>0</v>
      </c>
      <c r="S400" s="126">
        <f>'内訳書(一括落札)'!Q694</f>
        <v>0</v>
      </c>
      <c r="T400" s="125">
        <f t="shared" si="209"/>
        <v>0</v>
      </c>
    </row>
    <row r="401" spans="1:20" x14ac:dyDescent="0.15">
      <c r="A401" s="2"/>
      <c r="B401" s="2"/>
      <c r="C401" s="2"/>
      <c r="D401" s="2"/>
      <c r="E401" s="61"/>
      <c r="F401" s="61"/>
      <c r="G401" s="61"/>
      <c r="H401" s="61"/>
      <c r="I401" s="61"/>
      <c r="J401" s="61"/>
      <c r="K401" s="2"/>
      <c r="L401" s="2"/>
      <c r="M401" s="2"/>
      <c r="N401" s="2"/>
      <c r="O401" s="2"/>
      <c r="P401" s="2"/>
      <c r="Q401" s="2"/>
      <c r="S401" s="126">
        <f>'内訳書(一括落札)'!Q695</f>
        <v>0</v>
      </c>
      <c r="T401" s="125">
        <f t="shared" si="209"/>
        <v>0</v>
      </c>
    </row>
    <row r="402" spans="1:20" x14ac:dyDescent="0.15">
      <c r="A402" s="301" t="s">
        <v>93</v>
      </c>
      <c r="B402" s="302"/>
      <c r="C402" s="14" t="s">
        <v>2</v>
      </c>
      <c r="D402" s="14" t="s">
        <v>10</v>
      </c>
      <c r="E402" s="84" t="str">
        <f>'内訳書(一括落札)'!E696</f>
        <v>2021/10</v>
      </c>
      <c r="F402" s="84" t="str">
        <f>'内訳書(一括落札)'!F696</f>
        <v>2021/11</v>
      </c>
      <c r="G402" s="84" t="str">
        <f>'内訳書(一括落札)'!G696</f>
        <v>2021/12</v>
      </c>
      <c r="H402" s="84" t="str">
        <f>'内訳書(一括落札)'!H696</f>
        <v>2022/1</v>
      </c>
      <c r="I402" s="84" t="str">
        <f>'内訳書(一括落札)'!I696</f>
        <v>2022/2</v>
      </c>
      <c r="J402" s="84" t="str">
        <f>'内訳書(一括落札)'!J696</f>
        <v>2022/3</v>
      </c>
      <c r="K402" s="84" t="str">
        <f>'内訳書(一括落札)'!K696</f>
        <v>2022/4</v>
      </c>
      <c r="L402" s="84" t="str">
        <f>'内訳書(一括落札)'!L696</f>
        <v>2022/5</v>
      </c>
      <c r="M402" s="84" t="str">
        <f>'内訳書(一括落札)'!M696</f>
        <v>2022/6</v>
      </c>
      <c r="N402" s="84" t="str">
        <f>'内訳書(一括落札)'!N696</f>
        <v>2022/7</v>
      </c>
      <c r="O402" s="84" t="str">
        <f>'内訳書(一括落札)'!O696</f>
        <v>2022/8</v>
      </c>
      <c r="P402" s="84" t="str">
        <f>'内訳書(一括落札)'!P696</f>
        <v>2022/9</v>
      </c>
      <c r="Q402" s="15" t="s">
        <v>8</v>
      </c>
      <c r="S402" s="126" t="str">
        <f>'内訳書(一括落札)'!Q696</f>
        <v>年間合計</v>
      </c>
      <c r="T402" s="125" t="e">
        <f t="shared" si="209"/>
        <v>#VALUE!</v>
      </c>
    </row>
    <row r="403" spans="1:20" x14ac:dyDescent="0.15">
      <c r="A403" s="299" t="s">
        <v>32</v>
      </c>
      <c r="B403" s="300"/>
      <c r="C403" s="16" t="s">
        <v>33</v>
      </c>
      <c r="D403" s="17"/>
      <c r="E403" s="90">
        <f>'内訳書(一括落札)'!E697</f>
        <v>168</v>
      </c>
      <c r="F403" s="90">
        <f>'内訳書(一括落札)'!F697</f>
        <v>168</v>
      </c>
      <c r="G403" s="90">
        <f>'内訳書(一括落札)'!G697</f>
        <v>168</v>
      </c>
      <c r="H403" s="90">
        <f>'内訳書(一括落札)'!H697</f>
        <v>168</v>
      </c>
      <c r="I403" s="90">
        <f>'内訳書(一括落札)'!I697</f>
        <v>168</v>
      </c>
      <c r="J403" s="90">
        <f>'内訳書(一括落札)'!J697</f>
        <v>168</v>
      </c>
      <c r="K403" s="90">
        <f>'内訳書(一括落札)'!K697</f>
        <v>168</v>
      </c>
      <c r="L403" s="90">
        <f>'内訳書(一括落札)'!L697</f>
        <v>168</v>
      </c>
      <c r="M403" s="90">
        <f>'内訳書(一括落札)'!M697</f>
        <v>168</v>
      </c>
      <c r="N403" s="90">
        <f>'内訳書(一括落札)'!N697</f>
        <v>168</v>
      </c>
      <c r="O403" s="90">
        <f>'内訳書(一括落札)'!O697</f>
        <v>168</v>
      </c>
      <c r="P403" s="90">
        <f>'内訳書(一括落札)'!P697</f>
        <v>168</v>
      </c>
      <c r="Q403" s="18" t="s">
        <v>34</v>
      </c>
      <c r="S403" s="126" t="str">
        <f>'内訳書(一括落札)'!Q697</f>
        <v>-</v>
      </c>
      <c r="T403" s="125" t="e">
        <f t="shared" si="209"/>
        <v>#VALUE!</v>
      </c>
    </row>
    <row r="404" spans="1:20" x14ac:dyDescent="0.15">
      <c r="A404" s="287" t="s">
        <v>1</v>
      </c>
      <c r="B404" s="288"/>
      <c r="C404" s="19" t="s">
        <v>36</v>
      </c>
      <c r="D404" s="20"/>
      <c r="E404" s="91">
        <f>'内訳書(一括落札)'!E698</f>
        <v>100</v>
      </c>
      <c r="F404" s="91">
        <f>'内訳書(一括落札)'!F698</f>
        <v>100</v>
      </c>
      <c r="G404" s="91">
        <f>'内訳書(一括落札)'!G698</f>
        <v>100</v>
      </c>
      <c r="H404" s="91">
        <f>'内訳書(一括落札)'!H698</f>
        <v>100</v>
      </c>
      <c r="I404" s="91">
        <f>'内訳書(一括落札)'!I698</f>
        <v>100</v>
      </c>
      <c r="J404" s="92">
        <f>'内訳書(一括落札)'!J698</f>
        <v>100</v>
      </c>
      <c r="K404" s="91">
        <f>'内訳書(一括落札)'!K698</f>
        <v>100</v>
      </c>
      <c r="L404" s="91">
        <f>'内訳書(一括落札)'!L698</f>
        <v>100</v>
      </c>
      <c r="M404" s="91">
        <f>'内訳書(一括落札)'!M698</f>
        <v>100</v>
      </c>
      <c r="N404" s="91">
        <f>'内訳書(一括落札)'!N698</f>
        <v>100</v>
      </c>
      <c r="O404" s="91">
        <f>'内訳書(一括落札)'!O698</f>
        <v>100</v>
      </c>
      <c r="P404" s="91">
        <f>'内訳書(一括落札)'!P698</f>
        <v>100</v>
      </c>
      <c r="Q404" s="21" t="s">
        <v>34</v>
      </c>
      <c r="S404" s="126" t="str">
        <f>'内訳書(一括落札)'!Q698</f>
        <v>-</v>
      </c>
      <c r="T404" s="125" t="e">
        <f t="shared" si="209"/>
        <v>#VALUE!</v>
      </c>
    </row>
    <row r="405" spans="1:20" x14ac:dyDescent="0.15">
      <c r="A405" s="289" t="s">
        <v>38</v>
      </c>
      <c r="B405" s="22" t="s">
        <v>3</v>
      </c>
      <c r="C405" s="22" t="s">
        <v>40</v>
      </c>
      <c r="D405" s="23"/>
      <c r="E405" s="93">
        <f>'内訳書(一括落札)'!E699</f>
        <v>0</v>
      </c>
      <c r="F405" s="93">
        <f>'内訳書(一括落札)'!F699</f>
        <v>0</v>
      </c>
      <c r="G405" s="93">
        <f>'内訳書(一括落札)'!G699</f>
        <v>0</v>
      </c>
      <c r="H405" s="93">
        <f>'内訳書(一括落札)'!H699</f>
        <v>0</v>
      </c>
      <c r="I405" s="93">
        <f>'内訳書(一括落札)'!I699</f>
        <v>0</v>
      </c>
      <c r="J405" s="93">
        <f>'内訳書(一括落札)'!J699</f>
        <v>0</v>
      </c>
      <c r="K405" s="93">
        <f>'内訳書(一括落札)'!K699</f>
        <v>0</v>
      </c>
      <c r="L405" s="93">
        <f>'内訳書(一括落札)'!L699</f>
        <v>0</v>
      </c>
      <c r="M405" s="93">
        <f>'内訳書(一括落札)'!M699</f>
        <v>0</v>
      </c>
      <c r="N405" s="94">
        <f>'内訳書(一括落札)'!N699</f>
        <v>28000</v>
      </c>
      <c r="O405" s="94">
        <f>'内訳書(一括落札)'!O699</f>
        <v>24000</v>
      </c>
      <c r="P405" s="94">
        <f>'内訳書(一括落札)'!P699</f>
        <v>28000</v>
      </c>
      <c r="Q405" s="21">
        <f>SUM(E405:P405)</f>
        <v>80000</v>
      </c>
      <c r="S405" s="126">
        <f>'内訳書(一括落札)'!Q699</f>
        <v>80000</v>
      </c>
      <c r="T405" s="125">
        <f t="shared" si="209"/>
        <v>0</v>
      </c>
    </row>
    <row r="406" spans="1:20" x14ac:dyDescent="0.15">
      <c r="A406" s="291"/>
      <c r="B406" s="22" t="s">
        <v>4</v>
      </c>
      <c r="C406" s="22" t="s">
        <v>40</v>
      </c>
      <c r="D406" s="23"/>
      <c r="E406" s="94">
        <f>'内訳書(一括落札)'!E700</f>
        <v>24000</v>
      </c>
      <c r="F406" s="94">
        <f>'内訳書(一括落札)'!F700</f>
        <v>19000</v>
      </c>
      <c r="G406" s="94">
        <f>'内訳書(一括落札)'!G700</f>
        <v>21000</v>
      </c>
      <c r="H406" s="94">
        <f>'内訳書(一括落札)'!H700</f>
        <v>21000</v>
      </c>
      <c r="I406" s="94">
        <f>'内訳書(一括落札)'!I700</f>
        <v>22000</v>
      </c>
      <c r="J406" s="94">
        <f>'内訳書(一括落札)'!J700</f>
        <v>15000</v>
      </c>
      <c r="K406" s="94">
        <f>'内訳書(一括落札)'!K700</f>
        <v>19000</v>
      </c>
      <c r="L406" s="94">
        <f>'内訳書(一括落札)'!L700</f>
        <v>24000</v>
      </c>
      <c r="M406" s="94">
        <f>'内訳書(一括落札)'!M700</f>
        <v>25000</v>
      </c>
      <c r="N406" s="94">
        <f>'内訳書(一括落札)'!N700</f>
        <v>0</v>
      </c>
      <c r="O406" s="94">
        <f>'内訳書(一括落札)'!O700</f>
        <v>0</v>
      </c>
      <c r="P406" s="94">
        <f>'内訳書(一括落札)'!P700</f>
        <v>0</v>
      </c>
      <c r="Q406" s="21">
        <f>SUM(E406:P406)</f>
        <v>190000</v>
      </c>
      <c r="S406" s="126">
        <f>'内訳書(一括落札)'!Q700</f>
        <v>190000</v>
      </c>
      <c r="T406" s="125">
        <f t="shared" si="209"/>
        <v>0</v>
      </c>
    </row>
    <row r="407" spans="1:20" x14ac:dyDescent="0.15">
      <c r="A407" s="292"/>
      <c r="B407" s="24" t="s">
        <v>0</v>
      </c>
      <c r="C407" s="24" t="s">
        <v>40</v>
      </c>
      <c r="D407" s="25"/>
      <c r="E407" s="26">
        <f t="shared" ref="E407:P407" si="244">SUM(E405:E406)</f>
        <v>24000</v>
      </c>
      <c r="F407" s="26">
        <f t="shared" si="244"/>
        <v>19000</v>
      </c>
      <c r="G407" s="26">
        <f t="shared" si="244"/>
        <v>21000</v>
      </c>
      <c r="H407" s="26">
        <f t="shared" si="244"/>
        <v>21000</v>
      </c>
      <c r="I407" s="26">
        <f t="shared" si="244"/>
        <v>22000</v>
      </c>
      <c r="J407" s="26">
        <f t="shared" si="244"/>
        <v>15000</v>
      </c>
      <c r="K407" s="26">
        <f t="shared" si="244"/>
        <v>19000</v>
      </c>
      <c r="L407" s="26">
        <f t="shared" si="244"/>
        <v>24000</v>
      </c>
      <c r="M407" s="26">
        <f t="shared" si="244"/>
        <v>25000</v>
      </c>
      <c r="N407" s="26">
        <f t="shared" si="244"/>
        <v>28000</v>
      </c>
      <c r="O407" s="26">
        <f t="shared" si="244"/>
        <v>24000</v>
      </c>
      <c r="P407" s="26">
        <f t="shared" si="244"/>
        <v>28000</v>
      </c>
      <c r="Q407" s="28">
        <f>SUM(E407:P407)</f>
        <v>270000</v>
      </c>
      <c r="S407" s="126">
        <f>'内訳書(一括落札)'!Q701</f>
        <v>270000</v>
      </c>
      <c r="T407" s="125">
        <f t="shared" si="209"/>
        <v>0</v>
      </c>
    </row>
    <row r="408" spans="1:20" x14ac:dyDescent="0.15">
      <c r="A408" s="293" t="s">
        <v>5</v>
      </c>
      <c r="B408" s="294"/>
      <c r="C408" s="29" t="s">
        <v>6</v>
      </c>
      <c r="D408" s="57"/>
      <c r="E408" s="30">
        <f t="shared" ref="E408:G408" si="245">$D408*E403*(185-E404)/100</f>
        <v>0</v>
      </c>
      <c r="F408" s="30">
        <f t="shared" si="245"/>
        <v>0</v>
      </c>
      <c r="G408" s="30">
        <f t="shared" si="245"/>
        <v>0</v>
      </c>
      <c r="H408" s="30">
        <f>$D408*H403*(185-H404)/100</f>
        <v>0</v>
      </c>
      <c r="I408" s="30">
        <f t="shared" ref="I408:J408" si="246">$D408*I403*(185-I404)/100</f>
        <v>0</v>
      </c>
      <c r="J408" s="30">
        <f t="shared" si="246"/>
        <v>0</v>
      </c>
      <c r="K408" s="30">
        <f>$D408*K403*(185-K404)/100</f>
        <v>0</v>
      </c>
      <c r="L408" s="30">
        <f t="shared" ref="L408:P408" si="247">$D408*L403*(185-L404)/100</f>
        <v>0</v>
      </c>
      <c r="M408" s="30">
        <f t="shared" si="247"/>
        <v>0</v>
      </c>
      <c r="N408" s="30">
        <f t="shared" si="247"/>
        <v>0</v>
      </c>
      <c r="O408" s="30">
        <f t="shared" si="247"/>
        <v>0</v>
      </c>
      <c r="P408" s="30">
        <f t="shared" si="247"/>
        <v>0</v>
      </c>
      <c r="Q408" s="31" t="s">
        <v>34</v>
      </c>
      <c r="S408" s="126" t="str">
        <f>'内訳書(一括落札)'!Q702</f>
        <v>-</v>
      </c>
      <c r="T408" s="125" t="e">
        <f t="shared" si="209"/>
        <v>#VALUE!</v>
      </c>
    </row>
    <row r="409" spans="1:20" x14ac:dyDescent="0.15">
      <c r="A409" s="32" t="s">
        <v>7</v>
      </c>
      <c r="B409" s="22" t="s">
        <v>3</v>
      </c>
      <c r="C409" s="22" t="s">
        <v>6</v>
      </c>
      <c r="D409" s="58"/>
      <c r="E409" s="33">
        <f t="shared" ref="E409:J410" si="248">$D409*E405</f>
        <v>0</v>
      </c>
      <c r="F409" s="33">
        <f t="shared" si="248"/>
        <v>0</v>
      </c>
      <c r="G409" s="33">
        <f t="shared" si="248"/>
        <v>0</v>
      </c>
      <c r="H409" s="33">
        <f t="shared" si="248"/>
        <v>0</v>
      </c>
      <c r="I409" s="33">
        <f t="shared" si="248"/>
        <v>0</v>
      </c>
      <c r="J409" s="33">
        <f t="shared" si="248"/>
        <v>0</v>
      </c>
      <c r="K409" s="33">
        <f>$D409*K405</f>
        <v>0</v>
      </c>
      <c r="L409" s="33">
        <f t="shared" ref="L409:P410" si="249">$D409*L405</f>
        <v>0</v>
      </c>
      <c r="M409" s="33">
        <f t="shared" si="249"/>
        <v>0</v>
      </c>
      <c r="N409" s="33">
        <f t="shared" si="249"/>
        <v>0</v>
      </c>
      <c r="O409" s="33">
        <f t="shared" si="249"/>
        <v>0</v>
      </c>
      <c r="P409" s="33">
        <f t="shared" si="249"/>
        <v>0</v>
      </c>
      <c r="Q409" s="34" t="s">
        <v>34</v>
      </c>
      <c r="S409" s="126" t="str">
        <f>'内訳書(一括落札)'!Q703</f>
        <v>-</v>
      </c>
      <c r="T409" s="125" t="e">
        <f t="shared" si="209"/>
        <v>#VALUE!</v>
      </c>
    </row>
    <row r="410" spans="1:20" x14ac:dyDescent="0.15">
      <c r="A410" s="35"/>
      <c r="B410" s="22" t="s">
        <v>4</v>
      </c>
      <c r="C410" s="22" t="s">
        <v>6</v>
      </c>
      <c r="D410" s="58"/>
      <c r="E410" s="33">
        <f t="shared" si="248"/>
        <v>0</v>
      </c>
      <c r="F410" s="33">
        <f t="shared" si="248"/>
        <v>0</v>
      </c>
      <c r="G410" s="33">
        <f t="shared" si="248"/>
        <v>0</v>
      </c>
      <c r="H410" s="33">
        <f t="shared" si="248"/>
        <v>0</v>
      </c>
      <c r="I410" s="33">
        <f t="shared" si="248"/>
        <v>0</v>
      </c>
      <c r="J410" s="33">
        <f t="shared" si="248"/>
        <v>0</v>
      </c>
      <c r="K410" s="33">
        <f>$D410*K406</f>
        <v>0</v>
      </c>
      <c r="L410" s="33">
        <f t="shared" si="249"/>
        <v>0</v>
      </c>
      <c r="M410" s="33">
        <f t="shared" si="249"/>
        <v>0</v>
      </c>
      <c r="N410" s="33">
        <f t="shared" si="249"/>
        <v>0</v>
      </c>
      <c r="O410" s="33">
        <f t="shared" si="249"/>
        <v>0</v>
      </c>
      <c r="P410" s="33">
        <f t="shared" si="249"/>
        <v>0</v>
      </c>
      <c r="Q410" s="34" t="s">
        <v>34</v>
      </c>
      <c r="S410" s="126" t="str">
        <f>'内訳書(一括落札)'!Q704</f>
        <v>-</v>
      </c>
      <c r="T410" s="125" t="e">
        <f t="shared" si="209"/>
        <v>#VALUE!</v>
      </c>
    </row>
    <row r="411" spans="1:20" x14ac:dyDescent="0.15">
      <c r="A411" s="295" t="s">
        <v>18</v>
      </c>
      <c r="B411" s="296"/>
      <c r="C411" s="29" t="s">
        <v>6</v>
      </c>
      <c r="D411" s="36"/>
      <c r="E411" s="59">
        <f t="shared" ref="E411:P411" si="250">ROUNDDOWN(SUM(E408:E410),0)</f>
        <v>0</v>
      </c>
      <c r="F411" s="59">
        <f t="shared" si="250"/>
        <v>0</v>
      </c>
      <c r="G411" s="59">
        <f t="shared" si="250"/>
        <v>0</v>
      </c>
      <c r="H411" s="59">
        <f t="shared" si="250"/>
        <v>0</v>
      </c>
      <c r="I411" s="59">
        <f t="shared" si="250"/>
        <v>0</v>
      </c>
      <c r="J411" s="60">
        <f t="shared" si="250"/>
        <v>0</v>
      </c>
      <c r="K411" s="37">
        <f t="shared" si="250"/>
        <v>0</v>
      </c>
      <c r="L411" s="37">
        <f t="shared" si="250"/>
        <v>0</v>
      </c>
      <c r="M411" s="37">
        <f t="shared" si="250"/>
        <v>0</v>
      </c>
      <c r="N411" s="37">
        <f t="shared" si="250"/>
        <v>0</v>
      </c>
      <c r="O411" s="37">
        <f t="shared" si="250"/>
        <v>0</v>
      </c>
      <c r="P411" s="37">
        <f t="shared" si="250"/>
        <v>0</v>
      </c>
      <c r="Q411" s="39">
        <f>SUM(E411:P411)</f>
        <v>0</v>
      </c>
      <c r="S411" s="126">
        <f>'内訳書(一括落札)'!Q705</f>
        <v>0</v>
      </c>
      <c r="T411" s="125">
        <f t="shared" si="209"/>
        <v>0</v>
      </c>
    </row>
    <row r="412" spans="1:20" x14ac:dyDescent="0.15">
      <c r="A412" s="2"/>
      <c r="B412" s="2"/>
      <c r="C412" s="2"/>
      <c r="D412" s="2"/>
      <c r="E412" s="61"/>
      <c r="F412" s="61"/>
      <c r="G412" s="61"/>
      <c r="H412" s="61"/>
      <c r="I412" s="61"/>
      <c r="J412" s="61"/>
      <c r="K412" s="2"/>
      <c r="L412" s="2"/>
      <c r="M412" s="2"/>
      <c r="N412" s="2"/>
      <c r="O412" s="2"/>
      <c r="P412" s="305"/>
      <c r="Q412" s="305"/>
      <c r="S412" s="126">
        <f>'内訳書(一括落札)'!Q706</f>
        <v>0</v>
      </c>
      <c r="T412" s="125">
        <f t="shared" si="209"/>
        <v>0</v>
      </c>
    </row>
    <row r="413" spans="1:20" x14ac:dyDescent="0.15">
      <c r="A413" s="301" t="s">
        <v>94</v>
      </c>
      <c r="B413" s="302"/>
      <c r="C413" s="14" t="s">
        <v>2</v>
      </c>
      <c r="D413" s="14" t="s">
        <v>10</v>
      </c>
      <c r="E413" s="84" t="str">
        <f>'内訳書(一括落札)'!E707</f>
        <v>2021/10</v>
      </c>
      <c r="F413" s="84" t="str">
        <f>'内訳書(一括落札)'!F707</f>
        <v>2021/11</v>
      </c>
      <c r="G413" s="84" t="str">
        <f>'内訳書(一括落札)'!G707</f>
        <v>2021/12</v>
      </c>
      <c r="H413" s="84" t="str">
        <f>'内訳書(一括落札)'!H707</f>
        <v>2022/1</v>
      </c>
      <c r="I413" s="84" t="str">
        <f>'内訳書(一括落札)'!I707</f>
        <v>2022/2</v>
      </c>
      <c r="J413" s="84" t="str">
        <f>'内訳書(一括落札)'!J707</f>
        <v>2022/3</v>
      </c>
      <c r="K413" s="84" t="str">
        <f>'内訳書(一括落札)'!K707</f>
        <v>2022/4</v>
      </c>
      <c r="L413" s="84" t="str">
        <f>'内訳書(一括落札)'!L707</f>
        <v>2022/5</v>
      </c>
      <c r="M413" s="84" t="str">
        <f>'内訳書(一括落札)'!M707</f>
        <v>2022/6</v>
      </c>
      <c r="N413" s="84" t="str">
        <f>'内訳書(一括落札)'!N707</f>
        <v>2022/7</v>
      </c>
      <c r="O413" s="84" t="str">
        <f>'内訳書(一括落札)'!O707</f>
        <v>2022/8</v>
      </c>
      <c r="P413" s="84" t="str">
        <f>'内訳書(一括落札)'!P707</f>
        <v>2022/9</v>
      </c>
      <c r="Q413" s="15" t="s">
        <v>8</v>
      </c>
      <c r="S413" s="126" t="str">
        <f>'内訳書(一括落札)'!Q707</f>
        <v>年間合計</v>
      </c>
      <c r="T413" s="125" t="e">
        <f t="shared" si="209"/>
        <v>#VALUE!</v>
      </c>
    </row>
    <row r="414" spans="1:20" x14ac:dyDescent="0.15">
      <c r="A414" s="299" t="s">
        <v>32</v>
      </c>
      <c r="B414" s="300"/>
      <c r="C414" s="16" t="s">
        <v>33</v>
      </c>
      <c r="D414" s="17"/>
      <c r="E414" s="90">
        <f>'内訳書(一括落札)'!E708</f>
        <v>107</v>
      </c>
      <c r="F414" s="90">
        <f>'内訳書(一括落札)'!F708</f>
        <v>107</v>
      </c>
      <c r="G414" s="90">
        <f>'内訳書(一括落札)'!G708</f>
        <v>107</v>
      </c>
      <c r="H414" s="90">
        <f>'内訳書(一括落札)'!H708</f>
        <v>107</v>
      </c>
      <c r="I414" s="90">
        <f>'内訳書(一括落札)'!I708</f>
        <v>107</v>
      </c>
      <c r="J414" s="90">
        <f>'内訳書(一括落札)'!J708</f>
        <v>107</v>
      </c>
      <c r="K414" s="90">
        <f>'内訳書(一括落札)'!K708</f>
        <v>107</v>
      </c>
      <c r="L414" s="90">
        <f>'内訳書(一括落札)'!L708</f>
        <v>107</v>
      </c>
      <c r="M414" s="90">
        <f>'内訳書(一括落札)'!M708</f>
        <v>107</v>
      </c>
      <c r="N414" s="90">
        <f>'内訳書(一括落札)'!N708</f>
        <v>107</v>
      </c>
      <c r="O414" s="90">
        <f>'内訳書(一括落札)'!O708</f>
        <v>107</v>
      </c>
      <c r="P414" s="90">
        <f>'内訳書(一括落札)'!P708</f>
        <v>107</v>
      </c>
      <c r="Q414" s="18" t="s">
        <v>34</v>
      </c>
      <c r="S414" s="126" t="str">
        <f>'内訳書(一括落札)'!Q708</f>
        <v>-</v>
      </c>
      <c r="T414" s="125" t="e">
        <f t="shared" si="209"/>
        <v>#VALUE!</v>
      </c>
    </row>
    <row r="415" spans="1:20" x14ac:dyDescent="0.15">
      <c r="A415" s="287" t="s">
        <v>1</v>
      </c>
      <c r="B415" s="288"/>
      <c r="C415" s="19" t="s">
        <v>36</v>
      </c>
      <c r="D415" s="20"/>
      <c r="E415" s="91">
        <f>'内訳書(一括落札)'!E709</f>
        <v>100</v>
      </c>
      <c r="F415" s="91">
        <f>'内訳書(一括落札)'!F709</f>
        <v>100</v>
      </c>
      <c r="G415" s="91">
        <f>'内訳書(一括落札)'!G709</f>
        <v>100</v>
      </c>
      <c r="H415" s="91">
        <f>'内訳書(一括落札)'!H709</f>
        <v>100</v>
      </c>
      <c r="I415" s="91">
        <f>'内訳書(一括落札)'!I709</f>
        <v>100</v>
      </c>
      <c r="J415" s="92">
        <f>'内訳書(一括落札)'!J709</f>
        <v>100</v>
      </c>
      <c r="K415" s="91">
        <f>'内訳書(一括落札)'!K709</f>
        <v>100</v>
      </c>
      <c r="L415" s="91">
        <f>'内訳書(一括落札)'!L709</f>
        <v>100</v>
      </c>
      <c r="M415" s="91">
        <f>'内訳書(一括落札)'!M709</f>
        <v>100</v>
      </c>
      <c r="N415" s="91">
        <f>'内訳書(一括落札)'!N709</f>
        <v>100</v>
      </c>
      <c r="O415" s="91">
        <f>'内訳書(一括落札)'!O709</f>
        <v>100</v>
      </c>
      <c r="P415" s="91">
        <f>'内訳書(一括落札)'!P709</f>
        <v>100</v>
      </c>
      <c r="Q415" s="21" t="s">
        <v>34</v>
      </c>
      <c r="S415" s="126" t="str">
        <f>'内訳書(一括落札)'!Q709</f>
        <v>-</v>
      </c>
      <c r="T415" s="125" t="e">
        <f t="shared" si="209"/>
        <v>#VALUE!</v>
      </c>
    </row>
    <row r="416" spans="1:20" x14ac:dyDescent="0.15">
      <c r="A416" s="289" t="s">
        <v>38</v>
      </c>
      <c r="B416" s="22" t="s">
        <v>3</v>
      </c>
      <c r="C416" s="22" t="s">
        <v>40</v>
      </c>
      <c r="D416" s="23"/>
      <c r="E416" s="93">
        <f>'内訳書(一括落札)'!E710</f>
        <v>0</v>
      </c>
      <c r="F416" s="93">
        <f>'内訳書(一括落札)'!F710</f>
        <v>0</v>
      </c>
      <c r="G416" s="93">
        <f>'内訳書(一括落札)'!G710</f>
        <v>0</v>
      </c>
      <c r="H416" s="93">
        <f>'内訳書(一括落札)'!H710</f>
        <v>0</v>
      </c>
      <c r="I416" s="93">
        <f>'内訳書(一括落札)'!I710</f>
        <v>0</v>
      </c>
      <c r="J416" s="93">
        <f>'内訳書(一括落札)'!J710</f>
        <v>0</v>
      </c>
      <c r="K416" s="93">
        <f>'内訳書(一括落札)'!K710</f>
        <v>0</v>
      </c>
      <c r="L416" s="93">
        <f>'内訳書(一括落札)'!L710</f>
        <v>0</v>
      </c>
      <c r="M416" s="93">
        <f>'内訳書(一括落札)'!M710</f>
        <v>0</v>
      </c>
      <c r="N416" s="94">
        <f>'内訳書(一括落札)'!N710</f>
        <v>22000</v>
      </c>
      <c r="O416" s="94">
        <f>'内訳書(一括落札)'!O710</f>
        <v>19000</v>
      </c>
      <c r="P416" s="94">
        <f>'内訳書(一括落札)'!P710</f>
        <v>22000</v>
      </c>
      <c r="Q416" s="21">
        <f>SUM(E416:P416)</f>
        <v>63000</v>
      </c>
      <c r="S416" s="126">
        <f>'内訳書(一括落札)'!Q710</f>
        <v>63000</v>
      </c>
      <c r="T416" s="125">
        <f t="shared" ref="T416:T479" si="251">Q416-S416</f>
        <v>0</v>
      </c>
    </row>
    <row r="417" spans="1:20" x14ac:dyDescent="0.15">
      <c r="A417" s="291"/>
      <c r="B417" s="22" t="s">
        <v>4</v>
      </c>
      <c r="C417" s="22" t="s">
        <v>40</v>
      </c>
      <c r="D417" s="23"/>
      <c r="E417" s="94">
        <f>'内訳書(一括落札)'!E711</f>
        <v>20000</v>
      </c>
      <c r="F417" s="94">
        <f>'内訳書(一括落札)'!F711</f>
        <v>16000</v>
      </c>
      <c r="G417" s="94">
        <f>'内訳書(一括落札)'!G711</f>
        <v>18000</v>
      </c>
      <c r="H417" s="94">
        <f>'内訳書(一括落札)'!H711</f>
        <v>18000</v>
      </c>
      <c r="I417" s="94">
        <f>'内訳書(一括落札)'!I711</f>
        <v>18000</v>
      </c>
      <c r="J417" s="94">
        <f>'内訳書(一括落札)'!J711</f>
        <v>11000</v>
      </c>
      <c r="K417" s="94">
        <f>'内訳書(一括落札)'!K711</f>
        <v>17000</v>
      </c>
      <c r="L417" s="94">
        <f>'内訳書(一括落札)'!L711</f>
        <v>19000</v>
      </c>
      <c r="M417" s="94">
        <f>'内訳書(一括落札)'!M711</f>
        <v>20000</v>
      </c>
      <c r="N417" s="94">
        <f>'内訳書(一括落札)'!N711</f>
        <v>0</v>
      </c>
      <c r="O417" s="94">
        <f>'内訳書(一括落札)'!O711</f>
        <v>0</v>
      </c>
      <c r="P417" s="94">
        <f>'内訳書(一括落札)'!P711</f>
        <v>0</v>
      </c>
      <c r="Q417" s="21">
        <f>SUM(E417:P417)</f>
        <v>157000</v>
      </c>
      <c r="S417" s="126">
        <f>'内訳書(一括落札)'!Q711</f>
        <v>157000</v>
      </c>
      <c r="T417" s="125">
        <f t="shared" si="251"/>
        <v>0</v>
      </c>
    </row>
    <row r="418" spans="1:20" x14ac:dyDescent="0.15">
      <c r="A418" s="292"/>
      <c r="B418" s="24" t="s">
        <v>0</v>
      </c>
      <c r="C418" s="24" t="s">
        <v>40</v>
      </c>
      <c r="D418" s="25"/>
      <c r="E418" s="26">
        <f t="shared" ref="E418:P418" si="252">SUM(E416:E417)</f>
        <v>20000</v>
      </c>
      <c r="F418" s="26">
        <f t="shared" si="252"/>
        <v>16000</v>
      </c>
      <c r="G418" s="26">
        <f t="shared" si="252"/>
        <v>18000</v>
      </c>
      <c r="H418" s="26">
        <f t="shared" si="252"/>
        <v>18000</v>
      </c>
      <c r="I418" s="26">
        <f t="shared" si="252"/>
        <v>18000</v>
      </c>
      <c r="J418" s="26">
        <f t="shared" si="252"/>
        <v>11000</v>
      </c>
      <c r="K418" s="26">
        <f t="shared" si="252"/>
        <v>17000</v>
      </c>
      <c r="L418" s="26">
        <f t="shared" si="252"/>
        <v>19000</v>
      </c>
      <c r="M418" s="26">
        <f t="shared" si="252"/>
        <v>20000</v>
      </c>
      <c r="N418" s="26">
        <f t="shared" si="252"/>
        <v>22000</v>
      </c>
      <c r="O418" s="26">
        <f t="shared" si="252"/>
        <v>19000</v>
      </c>
      <c r="P418" s="26">
        <f t="shared" si="252"/>
        <v>22000</v>
      </c>
      <c r="Q418" s="28">
        <f>SUM(E418:P418)</f>
        <v>220000</v>
      </c>
      <c r="S418" s="126">
        <f>'内訳書(一括落札)'!Q712</f>
        <v>220000</v>
      </c>
      <c r="T418" s="125">
        <f t="shared" si="251"/>
        <v>0</v>
      </c>
    </row>
    <row r="419" spans="1:20" x14ac:dyDescent="0.15">
      <c r="A419" s="293" t="s">
        <v>5</v>
      </c>
      <c r="B419" s="294"/>
      <c r="C419" s="29" t="s">
        <v>6</v>
      </c>
      <c r="D419" s="57"/>
      <c r="E419" s="30">
        <f t="shared" ref="E419:G419" si="253">$D419*E414*(185-E415)/100</f>
        <v>0</v>
      </c>
      <c r="F419" s="30">
        <f t="shared" si="253"/>
        <v>0</v>
      </c>
      <c r="G419" s="30">
        <f t="shared" si="253"/>
        <v>0</v>
      </c>
      <c r="H419" s="30">
        <f>$D419*H414*(185-H415)/100</f>
        <v>0</v>
      </c>
      <c r="I419" s="30">
        <f t="shared" ref="I419:J419" si="254">$D419*I414*(185-I415)/100</f>
        <v>0</v>
      </c>
      <c r="J419" s="30">
        <f t="shared" si="254"/>
        <v>0</v>
      </c>
      <c r="K419" s="30">
        <f>$D419*K414*(185-K415)/100</f>
        <v>0</v>
      </c>
      <c r="L419" s="30">
        <f t="shared" ref="L419:P419" si="255">$D419*L414*(185-L415)/100</f>
        <v>0</v>
      </c>
      <c r="M419" s="30">
        <f t="shared" si="255"/>
        <v>0</v>
      </c>
      <c r="N419" s="30">
        <f t="shared" si="255"/>
        <v>0</v>
      </c>
      <c r="O419" s="30">
        <f t="shared" si="255"/>
        <v>0</v>
      </c>
      <c r="P419" s="30">
        <f t="shared" si="255"/>
        <v>0</v>
      </c>
      <c r="Q419" s="31" t="s">
        <v>34</v>
      </c>
      <c r="S419" s="126" t="str">
        <f>'内訳書(一括落札)'!Q713</f>
        <v>-</v>
      </c>
      <c r="T419" s="125" t="e">
        <f t="shared" si="251"/>
        <v>#VALUE!</v>
      </c>
    </row>
    <row r="420" spans="1:20" x14ac:dyDescent="0.15">
      <c r="A420" s="32" t="s">
        <v>7</v>
      </c>
      <c r="B420" s="22" t="s">
        <v>3</v>
      </c>
      <c r="C420" s="22" t="s">
        <v>6</v>
      </c>
      <c r="D420" s="58"/>
      <c r="E420" s="33">
        <f t="shared" ref="E420:J421" si="256">$D420*E416</f>
        <v>0</v>
      </c>
      <c r="F420" s="33">
        <f t="shared" si="256"/>
        <v>0</v>
      </c>
      <c r="G420" s="33">
        <f t="shared" si="256"/>
        <v>0</v>
      </c>
      <c r="H420" s="33">
        <f t="shared" si="256"/>
        <v>0</v>
      </c>
      <c r="I420" s="33">
        <f t="shared" si="256"/>
        <v>0</v>
      </c>
      <c r="J420" s="33">
        <f t="shared" si="256"/>
        <v>0</v>
      </c>
      <c r="K420" s="33">
        <f>$D420*K416</f>
        <v>0</v>
      </c>
      <c r="L420" s="33">
        <f t="shared" ref="L420:P421" si="257">$D420*L416</f>
        <v>0</v>
      </c>
      <c r="M420" s="33">
        <f t="shared" si="257"/>
        <v>0</v>
      </c>
      <c r="N420" s="33">
        <f t="shared" si="257"/>
        <v>0</v>
      </c>
      <c r="O420" s="33">
        <f t="shared" si="257"/>
        <v>0</v>
      </c>
      <c r="P420" s="33">
        <f t="shared" si="257"/>
        <v>0</v>
      </c>
      <c r="Q420" s="34" t="s">
        <v>34</v>
      </c>
      <c r="S420" s="126" t="str">
        <f>'内訳書(一括落札)'!Q714</f>
        <v>-</v>
      </c>
      <c r="T420" s="125" t="e">
        <f t="shared" si="251"/>
        <v>#VALUE!</v>
      </c>
    </row>
    <row r="421" spans="1:20" x14ac:dyDescent="0.15">
      <c r="A421" s="35"/>
      <c r="B421" s="22" t="s">
        <v>4</v>
      </c>
      <c r="C421" s="22" t="s">
        <v>6</v>
      </c>
      <c r="D421" s="58"/>
      <c r="E421" s="33">
        <f t="shared" si="256"/>
        <v>0</v>
      </c>
      <c r="F421" s="33">
        <f t="shared" si="256"/>
        <v>0</v>
      </c>
      <c r="G421" s="33">
        <f t="shared" si="256"/>
        <v>0</v>
      </c>
      <c r="H421" s="33">
        <f t="shared" si="256"/>
        <v>0</v>
      </c>
      <c r="I421" s="33">
        <f t="shared" si="256"/>
        <v>0</v>
      </c>
      <c r="J421" s="33">
        <f t="shared" si="256"/>
        <v>0</v>
      </c>
      <c r="K421" s="33">
        <f>$D421*K417</f>
        <v>0</v>
      </c>
      <c r="L421" s="33">
        <f t="shared" si="257"/>
        <v>0</v>
      </c>
      <c r="M421" s="33">
        <f t="shared" si="257"/>
        <v>0</v>
      </c>
      <c r="N421" s="33">
        <f t="shared" si="257"/>
        <v>0</v>
      </c>
      <c r="O421" s="33">
        <f t="shared" si="257"/>
        <v>0</v>
      </c>
      <c r="P421" s="33">
        <f t="shared" si="257"/>
        <v>0</v>
      </c>
      <c r="Q421" s="34" t="s">
        <v>34</v>
      </c>
      <c r="S421" s="126" t="str">
        <f>'内訳書(一括落札)'!Q715</f>
        <v>-</v>
      </c>
      <c r="T421" s="125" t="e">
        <f t="shared" si="251"/>
        <v>#VALUE!</v>
      </c>
    </row>
    <row r="422" spans="1:20" x14ac:dyDescent="0.15">
      <c r="A422" s="295" t="s">
        <v>18</v>
      </c>
      <c r="B422" s="296"/>
      <c r="C422" s="29" t="s">
        <v>6</v>
      </c>
      <c r="D422" s="36"/>
      <c r="E422" s="59">
        <f t="shared" ref="E422:P422" si="258">ROUNDDOWN(SUM(E419:E421),0)</f>
        <v>0</v>
      </c>
      <c r="F422" s="59">
        <f t="shared" si="258"/>
        <v>0</v>
      </c>
      <c r="G422" s="59">
        <f t="shared" si="258"/>
        <v>0</v>
      </c>
      <c r="H422" s="59">
        <f t="shared" si="258"/>
        <v>0</v>
      </c>
      <c r="I422" s="59">
        <f t="shared" si="258"/>
        <v>0</v>
      </c>
      <c r="J422" s="60">
        <f t="shared" si="258"/>
        <v>0</v>
      </c>
      <c r="K422" s="37">
        <f t="shared" si="258"/>
        <v>0</v>
      </c>
      <c r="L422" s="37">
        <f t="shared" si="258"/>
        <v>0</v>
      </c>
      <c r="M422" s="37">
        <f t="shared" si="258"/>
        <v>0</v>
      </c>
      <c r="N422" s="37">
        <f t="shared" si="258"/>
        <v>0</v>
      </c>
      <c r="O422" s="37">
        <f t="shared" si="258"/>
        <v>0</v>
      </c>
      <c r="P422" s="37">
        <f t="shared" si="258"/>
        <v>0</v>
      </c>
      <c r="Q422" s="39">
        <f>SUM(E422:P422)</f>
        <v>0</v>
      </c>
      <c r="S422" s="126">
        <f>'内訳書(一括落札)'!Q716</f>
        <v>0</v>
      </c>
      <c r="T422" s="125">
        <f t="shared" si="251"/>
        <v>0</v>
      </c>
    </row>
    <row r="423" spans="1:20" x14ac:dyDescent="0.15">
      <c r="A423" s="2"/>
      <c r="B423" s="2"/>
      <c r="C423" s="2"/>
      <c r="D423" s="2"/>
      <c r="E423" s="61"/>
      <c r="F423" s="61"/>
      <c r="G423" s="61"/>
      <c r="H423" s="61"/>
      <c r="I423" s="61"/>
      <c r="J423" s="61"/>
      <c r="K423" s="2"/>
      <c r="L423" s="2"/>
      <c r="M423" s="2"/>
      <c r="N423" s="2"/>
      <c r="O423" s="2"/>
      <c r="P423" s="2"/>
      <c r="Q423" s="2"/>
      <c r="S423" s="126">
        <f>'内訳書(一括落札)'!Q717</f>
        <v>0</v>
      </c>
      <c r="T423" s="125">
        <f t="shared" si="251"/>
        <v>0</v>
      </c>
    </row>
    <row r="424" spans="1:20" x14ac:dyDescent="0.15">
      <c r="A424" s="301" t="s">
        <v>95</v>
      </c>
      <c r="B424" s="302"/>
      <c r="C424" s="14" t="s">
        <v>2</v>
      </c>
      <c r="D424" s="14" t="s">
        <v>10</v>
      </c>
      <c r="E424" s="84" t="str">
        <f>'内訳書(一括落札)'!E718</f>
        <v>2021/10</v>
      </c>
      <c r="F424" s="84" t="str">
        <f>'内訳書(一括落札)'!F718</f>
        <v>2021/11</v>
      </c>
      <c r="G424" s="84" t="str">
        <f>'内訳書(一括落札)'!G718</f>
        <v>2021/12</v>
      </c>
      <c r="H424" s="84" t="str">
        <f>'内訳書(一括落札)'!H718</f>
        <v>2022/1</v>
      </c>
      <c r="I424" s="84" t="str">
        <f>'内訳書(一括落札)'!I718</f>
        <v>2022/2</v>
      </c>
      <c r="J424" s="84" t="str">
        <f>'内訳書(一括落札)'!J718</f>
        <v>2022/3</v>
      </c>
      <c r="K424" s="84" t="str">
        <f>'内訳書(一括落札)'!K718</f>
        <v>2022/4</v>
      </c>
      <c r="L424" s="84" t="str">
        <f>'内訳書(一括落札)'!L718</f>
        <v>2022/5</v>
      </c>
      <c r="M424" s="84" t="str">
        <f>'内訳書(一括落札)'!M718</f>
        <v>2022/6</v>
      </c>
      <c r="N424" s="84" t="str">
        <f>'内訳書(一括落札)'!N718</f>
        <v>2022/7</v>
      </c>
      <c r="O424" s="84" t="str">
        <f>'内訳書(一括落札)'!O718</f>
        <v>2022/8</v>
      </c>
      <c r="P424" s="84" t="str">
        <f>'内訳書(一括落札)'!P718</f>
        <v>2022/9</v>
      </c>
      <c r="Q424" s="15" t="s">
        <v>8</v>
      </c>
      <c r="S424" s="126" t="str">
        <f>'内訳書(一括落札)'!Q718</f>
        <v>年間合計</v>
      </c>
      <c r="T424" s="125" t="e">
        <f t="shared" si="251"/>
        <v>#VALUE!</v>
      </c>
    </row>
    <row r="425" spans="1:20" x14ac:dyDescent="0.15">
      <c r="A425" s="299" t="s">
        <v>32</v>
      </c>
      <c r="B425" s="300"/>
      <c r="C425" s="16" t="s">
        <v>33</v>
      </c>
      <c r="D425" s="17"/>
      <c r="E425" s="90">
        <f>'内訳書(一括落札)'!E719</f>
        <v>94</v>
      </c>
      <c r="F425" s="90">
        <f>'内訳書(一括落札)'!F719</f>
        <v>94</v>
      </c>
      <c r="G425" s="90">
        <f>'内訳書(一括落札)'!G719</f>
        <v>94</v>
      </c>
      <c r="H425" s="90">
        <f>'内訳書(一括落札)'!H719</f>
        <v>94</v>
      </c>
      <c r="I425" s="90">
        <f>'内訳書(一括落札)'!I719</f>
        <v>94</v>
      </c>
      <c r="J425" s="90">
        <f>'内訳書(一括落札)'!J719</f>
        <v>94</v>
      </c>
      <c r="K425" s="90">
        <f>'内訳書(一括落札)'!K719</f>
        <v>94</v>
      </c>
      <c r="L425" s="90">
        <f>'内訳書(一括落札)'!L719</f>
        <v>94</v>
      </c>
      <c r="M425" s="90">
        <f>'内訳書(一括落札)'!M719</f>
        <v>94</v>
      </c>
      <c r="N425" s="90">
        <f>'内訳書(一括落札)'!N719</f>
        <v>94</v>
      </c>
      <c r="O425" s="90">
        <f>'内訳書(一括落札)'!O719</f>
        <v>94</v>
      </c>
      <c r="P425" s="90">
        <f>'内訳書(一括落札)'!P719</f>
        <v>94</v>
      </c>
      <c r="Q425" s="18" t="s">
        <v>34</v>
      </c>
      <c r="S425" s="126" t="str">
        <f>'内訳書(一括落札)'!Q719</f>
        <v>-</v>
      </c>
      <c r="T425" s="125" t="e">
        <f t="shared" si="251"/>
        <v>#VALUE!</v>
      </c>
    </row>
    <row r="426" spans="1:20" x14ac:dyDescent="0.15">
      <c r="A426" s="287" t="s">
        <v>1</v>
      </c>
      <c r="B426" s="288"/>
      <c r="C426" s="19" t="s">
        <v>36</v>
      </c>
      <c r="D426" s="20"/>
      <c r="E426" s="91">
        <f>'内訳書(一括落札)'!E720</f>
        <v>100</v>
      </c>
      <c r="F426" s="91">
        <f>'内訳書(一括落札)'!F720</f>
        <v>100</v>
      </c>
      <c r="G426" s="91">
        <f>'内訳書(一括落札)'!G720</f>
        <v>100</v>
      </c>
      <c r="H426" s="91">
        <f>'内訳書(一括落札)'!H720</f>
        <v>100</v>
      </c>
      <c r="I426" s="91">
        <f>'内訳書(一括落札)'!I720</f>
        <v>100</v>
      </c>
      <c r="J426" s="92">
        <f>'内訳書(一括落札)'!J720</f>
        <v>100</v>
      </c>
      <c r="K426" s="91">
        <f>'内訳書(一括落札)'!K720</f>
        <v>100</v>
      </c>
      <c r="L426" s="91">
        <f>'内訳書(一括落札)'!L720</f>
        <v>100</v>
      </c>
      <c r="M426" s="91">
        <f>'内訳書(一括落札)'!M720</f>
        <v>100</v>
      </c>
      <c r="N426" s="91">
        <f>'内訳書(一括落札)'!N720</f>
        <v>100</v>
      </c>
      <c r="O426" s="91">
        <f>'内訳書(一括落札)'!O720</f>
        <v>100</v>
      </c>
      <c r="P426" s="91">
        <f>'内訳書(一括落札)'!P720</f>
        <v>100</v>
      </c>
      <c r="Q426" s="21" t="s">
        <v>34</v>
      </c>
      <c r="S426" s="126" t="str">
        <f>'内訳書(一括落札)'!Q720</f>
        <v>-</v>
      </c>
      <c r="T426" s="125" t="e">
        <f t="shared" si="251"/>
        <v>#VALUE!</v>
      </c>
    </row>
    <row r="427" spans="1:20" x14ac:dyDescent="0.15">
      <c r="A427" s="289" t="s">
        <v>38</v>
      </c>
      <c r="B427" s="22" t="s">
        <v>3</v>
      </c>
      <c r="C427" s="22" t="s">
        <v>40</v>
      </c>
      <c r="D427" s="23"/>
      <c r="E427" s="93">
        <f>'内訳書(一括落札)'!E721</f>
        <v>0</v>
      </c>
      <c r="F427" s="93">
        <f>'内訳書(一括落札)'!F721</f>
        <v>0</v>
      </c>
      <c r="G427" s="93">
        <f>'内訳書(一括落札)'!G721</f>
        <v>0</v>
      </c>
      <c r="H427" s="93">
        <f>'内訳書(一括落札)'!H721</f>
        <v>0</v>
      </c>
      <c r="I427" s="93">
        <f>'内訳書(一括落札)'!I721</f>
        <v>0</v>
      </c>
      <c r="J427" s="93">
        <f>'内訳書(一括落札)'!J721</f>
        <v>0</v>
      </c>
      <c r="K427" s="93">
        <f>'内訳書(一括落札)'!K721</f>
        <v>0</v>
      </c>
      <c r="L427" s="93">
        <f>'内訳書(一括落札)'!L721</f>
        <v>0</v>
      </c>
      <c r="M427" s="93">
        <f>'内訳書(一括落札)'!M721</f>
        <v>0</v>
      </c>
      <c r="N427" s="94">
        <f>'内訳書(一括落札)'!N721</f>
        <v>20000</v>
      </c>
      <c r="O427" s="94">
        <f>'内訳書(一括落札)'!O721</f>
        <v>19000</v>
      </c>
      <c r="P427" s="94">
        <f>'内訳書(一括落札)'!P721</f>
        <v>16000</v>
      </c>
      <c r="Q427" s="21">
        <f>SUM(E427:P427)</f>
        <v>55000</v>
      </c>
      <c r="S427" s="126">
        <f>'内訳書(一括落札)'!Q721</f>
        <v>55000</v>
      </c>
      <c r="T427" s="125">
        <f t="shared" si="251"/>
        <v>0</v>
      </c>
    </row>
    <row r="428" spans="1:20" x14ac:dyDescent="0.15">
      <c r="A428" s="291"/>
      <c r="B428" s="22" t="s">
        <v>4</v>
      </c>
      <c r="C428" s="22" t="s">
        <v>40</v>
      </c>
      <c r="D428" s="23"/>
      <c r="E428" s="94">
        <f>'内訳書(一括落札)'!E722</f>
        <v>14000</v>
      </c>
      <c r="F428" s="94">
        <f>'内訳書(一括落札)'!F722</f>
        <v>13000</v>
      </c>
      <c r="G428" s="94">
        <f>'内訳書(一括落札)'!G722</f>
        <v>14000</v>
      </c>
      <c r="H428" s="94">
        <f>'内訳書(一括落札)'!H722</f>
        <v>15000</v>
      </c>
      <c r="I428" s="94">
        <f>'内訳書(一括落札)'!I722</f>
        <v>14000</v>
      </c>
      <c r="J428" s="94">
        <f>'内訳書(一括落札)'!J722</f>
        <v>8000</v>
      </c>
      <c r="K428" s="94">
        <f>'内訳書(一括落札)'!K722</f>
        <v>12000</v>
      </c>
      <c r="L428" s="94">
        <f>'内訳書(一括落札)'!L722</f>
        <v>11000</v>
      </c>
      <c r="M428" s="94">
        <f>'内訳書(一括落札)'!M722</f>
        <v>16000</v>
      </c>
      <c r="N428" s="94">
        <f>'内訳書(一括落札)'!N722</f>
        <v>0</v>
      </c>
      <c r="O428" s="94">
        <f>'内訳書(一括落札)'!O722</f>
        <v>0</v>
      </c>
      <c r="P428" s="94">
        <f>'内訳書(一括落札)'!P722</f>
        <v>0</v>
      </c>
      <c r="Q428" s="21">
        <f>SUM(E428:P428)</f>
        <v>117000</v>
      </c>
      <c r="S428" s="126">
        <f>'内訳書(一括落札)'!Q722</f>
        <v>117000</v>
      </c>
      <c r="T428" s="125">
        <f t="shared" si="251"/>
        <v>0</v>
      </c>
    </row>
    <row r="429" spans="1:20" x14ac:dyDescent="0.15">
      <c r="A429" s="292"/>
      <c r="B429" s="24" t="s">
        <v>0</v>
      </c>
      <c r="C429" s="24" t="s">
        <v>40</v>
      </c>
      <c r="D429" s="25"/>
      <c r="E429" s="26">
        <f t="shared" ref="E429:P429" si="259">SUM(E427:E428)</f>
        <v>14000</v>
      </c>
      <c r="F429" s="26">
        <f t="shared" si="259"/>
        <v>13000</v>
      </c>
      <c r="G429" s="26">
        <f t="shared" si="259"/>
        <v>14000</v>
      </c>
      <c r="H429" s="26">
        <f t="shared" si="259"/>
        <v>15000</v>
      </c>
      <c r="I429" s="26">
        <f t="shared" si="259"/>
        <v>14000</v>
      </c>
      <c r="J429" s="26">
        <f t="shared" si="259"/>
        <v>8000</v>
      </c>
      <c r="K429" s="26">
        <f t="shared" si="259"/>
        <v>12000</v>
      </c>
      <c r="L429" s="26">
        <f t="shared" si="259"/>
        <v>11000</v>
      </c>
      <c r="M429" s="26">
        <f t="shared" si="259"/>
        <v>16000</v>
      </c>
      <c r="N429" s="26">
        <f t="shared" si="259"/>
        <v>20000</v>
      </c>
      <c r="O429" s="26">
        <f t="shared" si="259"/>
        <v>19000</v>
      </c>
      <c r="P429" s="26">
        <f t="shared" si="259"/>
        <v>16000</v>
      </c>
      <c r="Q429" s="28">
        <f>SUM(E429:P429)</f>
        <v>172000</v>
      </c>
      <c r="S429" s="126">
        <f>'内訳書(一括落札)'!Q723</f>
        <v>172000</v>
      </c>
      <c r="T429" s="125">
        <f t="shared" si="251"/>
        <v>0</v>
      </c>
    </row>
    <row r="430" spans="1:20" x14ac:dyDescent="0.15">
      <c r="A430" s="293" t="s">
        <v>5</v>
      </c>
      <c r="B430" s="294"/>
      <c r="C430" s="29" t="s">
        <v>6</v>
      </c>
      <c r="D430" s="57"/>
      <c r="E430" s="30">
        <f t="shared" ref="E430:G430" si="260">$D430*E425*(185-E426)/100</f>
        <v>0</v>
      </c>
      <c r="F430" s="30">
        <f t="shared" si="260"/>
        <v>0</v>
      </c>
      <c r="G430" s="30">
        <f t="shared" si="260"/>
        <v>0</v>
      </c>
      <c r="H430" s="30">
        <f>$D430*H425*(185-H426)/100</f>
        <v>0</v>
      </c>
      <c r="I430" s="30">
        <f t="shared" ref="I430:J430" si="261">$D430*I425*(185-I426)/100</f>
        <v>0</v>
      </c>
      <c r="J430" s="30">
        <f t="shared" si="261"/>
        <v>0</v>
      </c>
      <c r="K430" s="30">
        <f>$D430*K425*(185-K426)/100</f>
        <v>0</v>
      </c>
      <c r="L430" s="30">
        <f t="shared" ref="L430:P430" si="262">$D430*L425*(185-L426)/100</f>
        <v>0</v>
      </c>
      <c r="M430" s="30">
        <f t="shared" si="262"/>
        <v>0</v>
      </c>
      <c r="N430" s="30">
        <f t="shared" si="262"/>
        <v>0</v>
      </c>
      <c r="O430" s="30">
        <f t="shared" si="262"/>
        <v>0</v>
      </c>
      <c r="P430" s="30">
        <f t="shared" si="262"/>
        <v>0</v>
      </c>
      <c r="Q430" s="31" t="s">
        <v>34</v>
      </c>
      <c r="S430" s="126" t="str">
        <f>'内訳書(一括落札)'!Q724</f>
        <v>-</v>
      </c>
      <c r="T430" s="125" t="e">
        <f t="shared" si="251"/>
        <v>#VALUE!</v>
      </c>
    </row>
    <row r="431" spans="1:20" x14ac:dyDescent="0.15">
      <c r="A431" s="32" t="s">
        <v>7</v>
      </c>
      <c r="B431" s="22" t="s">
        <v>3</v>
      </c>
      <c r="C431" s="22" t="s">
        <v>6</v>
      </c>
      <c r="D431" s="58"/>
      <c r="E431" s="33">
        <f t="shared" ref="E431:J432" si="263">$D431*E427</f>
        <v>0</v>
      </c>
      <c r="F431" s="33">
        <f t="shared" si="263"/>
        <v>0</v>
      </c>
      <c r="G431" s="33">
        <f t="shared" si="263"/>
        <v>0</v>
      </c>
      <c r="H431" s="33">
        <f t="shared" si="263"/>
        <v>0</v>
      </c>
      <c r="I431" s="33">
        <f t="shared" si="263"/>
        <v>0</v>
      </c>
      <c r="J431" s="33">
        <f t="shared" si="263"/>
        <v>0</v>
      </c>
      <c r="K431" s="33">
        <f>$D431*K427</f>
        <v>0</v>
      </c>
      <c r="L431" s="33">
        <f t="shared" ref="L431:P432" si="264">$D431*L427</f>
        <v>0</v>
      </c>
      <c r="M431" s="33">
        <f t="shared" si="264"/>
        <v>0</v>
      </c>
      <c r="N431" s="33">
        <f t="shared" si="264"/>
        <v>0</v>
      </c>
      <c r="O431" s="33">
        <f t="shared" si="264"/>
        <v>0</v>
      </c>
      <c r="P431" s="33">
        <f t="shared" si="264"/>
        <v>0</v>
      </c>
      <c r="Q431" s="34" t="s">
        <v>34</v>
      </c>
      <c r="S431" s="126" t="str">
        <f>'内訳書(一括落札)'!Q725</f>
        <v>-</v>
      </c>
      <c r="T431" s="125" t="e">
        <f t="shared" si="251"/>
        <v>#VALUE!</v>
      </c>
    </row>
    <row r="432" spans="1:20" x14ac:dyDescent="0.15">
      <c r="A432" s="35"/>
      <c r="B432" s="22" t="s">
        <v>4</v>
      </c>
      <c r="C432" s="22" t="s">
        <v>6</v>
      </c>
      <c r="D432" s="58"/>
      <c r="E432" s="33">
        <f t="shared" si="263"/>
        <v>0</v>
      </c>
      <c r="F432" s="33">
        <f t="shared" si="263"/>
        <v>0</v>
      </c>
      <c r="G432" s="33">
        <f t="shared" si="263"/>
        <v>0</v>
      </c>
      <c r="H432" s="33">
        <f t="shared" si="263"/>
        <v>0</v>
      </c>
      <c r="I432" s="33">
        <f t="shared" si="263"/>
        <v>0</v>
      </c>
      <c r="J432" s="33">
        <f t="shared" si="263"/>
        <v>0</v>
      </c>
      <c r="K432" s="33">
        <f>$D432*K428</f>
        <v>0</v>
      </c>
      <c r="L432" s="33">
        <f t="shared" si="264"/>
        <v>0</v>
      </c>
      <c r="M432" s="33">
        <f t="shared" si="264"/>
        <v>0</v>
      </c>
      <c r="N432" s="33">
        <f t="shared" si="264"/>
        <v>0</v>
      </c>
      <c r="O432" s="33">
        <f t="shared" si="264"/>
        <v>0</v>
      </c>
      <c r="P432" s="33">
        <f t="shared" si="264"/>
        <v>0</v>
      </c>
      <c r="Q432" s="34" t="s">
        <v>34</v>
      </c>
      <c r="S432" s="126" t="str">
        <f>'内訳書(一括落札)'!Q726</f>
        <v>-</v>
      </c>
      <c r="T432" s="125" t="e">
        <f t="shared" si="251"/>
        <v>#VALUE!</v>
      </c>
    </row>
    <row r="433" spans="1:20" x14ac:dyDescent="0.15">
      <c r="A433" s="295" t="s">
        <v>18</v>
      </c>
      <c r="B433" s="296"/>
      <c r="C433" s="29" t="s">
        <v>6</v>
      </c>
      <c r="D433" s="36"/>
      <c r="E433" s="59">
        <f t="shared" ref="E433:P433" si="265">ROUNDDOWN(SUM(E430:E432),0)</f>
        <v>0</v>
      </c>
      <c r="F433" s="59">
        <f t="shared" si="265"/>
        <v>0</v>
      </c>
      <c r="G433" s="59">
        <f t="shared" si="265"/>
        <v>0</v>
      </c>
      <c r="H433" s="59">
        <f t="shared" si="265"/>
        <v>0</v>
      </c>
      <c r="I433" s="59">
        <f t="shared" si="265"/>
        <v>0</v>
      </c>
      <c r="J433" s="60">
        <f t="shared" si="265"/>
        <v>0</v>
      </c>
      <c r="K433" s="37">
        <f t="shared" si="265"/>
        <v>0</v>
      </c>
      <c r="L433" s="37">
        <f t="shared" si="265"/>
        <v>0</v>
      </c>
      <c r="M433" s="37">
        <f t="shared" si="265"/>
        <v>0</v>
      </c>
      <c r="N433" s="37">
        <f t="shared" si="265"/>
        <v>0</v>
      </c>
      <c r="O433" s="37">
        <f t="shared" si="265"/>
        <v>0</v>
      </c>
      <c r="P433" s="37">
        <f t="shared" si="265"/>
        <v>0</v>
      </c>
      <c r="Q433" s="39">
        <f>SUM(E433:P433)</f>
        <v>0</v>
      </c>
      <c r="S433" s="126">
        <f>'内訳書(一括落札)'!Q727</f>
        <v>0</v>
      </c>
      <c r="T433" s="125">
        <f t="shared" si="251"/>
        <v>0</v>
      </c>
    </row>
    <row r="434" spans="1:20" x14ac:dyDescent="0.15">
      <c r="A434" s="2"/>
      <c r="B434" s="2"/>
      <c r="C434" s="2"/>
      <c r="D434" s="2"/>
      <c r="E434" s="61"/>
      <c r="F434" s="61"/>
      <c r="G434" s="61"/>
      <c r="H434" s="61"/>
      <c r="I434" s="61"/>
      <c r="J434" s="61"/>
      <c r="K434" s="2"/>
      <c r="L434" s="2"/>
      <c r="M434" s="2"/>
      <c r="N434" s="2"/>
      <c r="O434" s="2"/>
      <c r="P434" s="2"/>
      <c r="Q434" s="2"/>
      <c r="S434" s="126">
        <f>'内訳書(一括落札)'!Q728</f>
        <v>0</v>
      </c>
      <c r="T434" s="125">
        <f t="shared" si="251"/>
        <v>0</v>
      </c>
    </row>
    <row r="435" spans="1:20" x14ac:dyDescent="0.15">
      <c r="A435" s="301" t="s">
        <v>96</v>
      </c>
      <c r="B435" s="302"/>
      <c r="C435" s="14" t="s">
        <v>2</v>
      </c>
      <c r="D435" s="14" t="s">
        <v>10</v>
      </c>
      <c r="E435" s="84" t="str">
        <f>'内訳書(一括落札)'!E729</f>
        <v>2021/10</v>
      </c>
      <c r="F435" s="84" t="str">
        <f>'内訳書(一括落札)'!F729</f>
        <v>2021/11</v>
      </c>
      <c r="G435" s="84" t="str">
        <f>'内訳書(一括落札)'!G729</f>
        <v>2021/12</v>
      </c>
      <c r="H435" s="84" t="str">
        <f>'内訳書(一括落札)'!H729</f>
        <v>2022/1</v>
      </c>
      <c r="I435" s="84" t="str">
        <f>'内訳書(一括落札)'!I729</f>
        <v>2022/2</v>
      </c>
      <c r="J435" s="84" t="str">
        <f>'内訳書(一括落札)'!J729</f>
        <v>2022/3</v>
      </c>
      <c r="K435" s="84" t="str">
        <f>'内訳書(一括落札)'!K729</f>
        <v>2022/4</v>
      </c>
      <c r="L435" s="84" t="str">
        <f>'内訳書(一括落札)'!L729</f>
        <v>2022/5</v>
      </c>
      <c r="M435" s="84" t="str">
        <f>'内訳書(一括落札)'!M729</f>
        <v>2022/6</v>
      </c>
      <c r="N435" s="84" t="str">
        <f>'内訳書(一括落札)'!N729</f>
        <v>2022/7</v>
      </c>
      <c r="O435" s="84" t="str">
        <f>'内訳書(一括落札)'!O729</f>
        <v>2022/8</v>
      </c>
      <c r="P435" s="84" t="str">
        <f>'内訳書(一括落札)'!P729</f>
        <v>2022/9</v>
      </c>
      <c r="Q435" s="15" t="s">
        <v>8</v>
      </c>
      <c r="S435" s="126" t="str">
        <f>'内訳書(一括落札)'!Q729</f>
        <v>年間合計</v>
      </c>
      <c r="T435" s="125" t="e">
        <f t="shared" si="251"/>
        <v>#VALUE!</v>
      </c>
    </row>
    <row r="436" spans="1:20" x14ac:dyDescent="0.15">
      <c r="A436" s="299" t="s">
        <v>32</v>
      </c>
      <c r="B436" s="300"/>
      <c r="C436" s="16" t="s">
        <v>33</v>
      </c>
      <c r="D436" s="17"/>
      <c r="E436" s="90">
        <f>'内訳書(一括落札)'!E730</f>
        <v>83</v>
      </c>
      <c r="F436" s="90">
        <f>'内訳書(一括落札)'!F730</f>
        <v>83</v>
      </c>
      <c r="G436" s="90">
        <f>'内訳書(一括落札)'!G730</f>
        <v>83</v>
      </c>
      <c r="H436" s="90">
        <f>'内訳書(一括落札)'!H730</f>
        <v>83</v>
      </c>
      <c r="I436" s="90">
        <f>'内訳書(一括落札)'!I730</f>
        <v>83</v>
      </c>
      <c r="J436" s="90">
        <f>'内訳書(一括落札)'!J730</f>
        <v>83</v>
      </c>
      <c r="K436" s="90">
        <f>'内訳書(一括落札)'!K730</f>
        <v>83</v>
      </c>
      <c r="L436" s="90">
        <f>'内訳書(一括落札)'!L730</f>
        <v>83</v>
      </c>
      <c r="M436" s="90">
        <f>'内訳書(一括落札)'!M730</f>
        <v>83</v>
      </c>
      <c r="N436" s="90">
        <f>'内訳書(一括落札)'!N730</f>
        <v>83</v>
      </c>
      <c r="O436" s="90">
        <f>'内訳書(一括落札)'!O730</f>
        <v>83</v>
      </c>
      <c r="P436" s="90">
        <f>'内訳書(一括落札)'!P730</f>
        <v>83</v>
      </c>
      <c r="Q436" s="18" t="s">
        <v>34</v>
      </c>
      <c r="S436" s="126" t="str">
        <f>'内訳書(一括落札)'!Q730</f>
        <v>-</v>
      </c>
      <c r="T436" s="125" t="e">
        <f t="shared" si="251"/>
        <v>#VALUE!</v>
      </c>
    </row>
    <row r="437" spans="1:20" x14ac:dyDescent="0.15">
      <c r="A437" s="287" t="s">
        <v>1</v>
      </c>
      <c r="B437" s="288"/>
      <c r="C437" s="19" t="s">
        <v>36</v>
      </c>
      <c r="D437" s="20"/>
      <c r="E437" s="91">
        <f>'内訳書(一括落札)'!E731</f>
        <v>100</v>
      </c>
      <c r="F437" s="91">
        <f>'内訳書(一括落札)'!F731</f>
        <v>100</v>
      </c>
      <c r="G437" s="91">
        <f>'内訳書(一括落札)'!G731</f>
        <v>100</v>
      </c>
      <c r="H437" s="91">
        <f>'内訳書(一括落札)'!H731</f>
        <v>100</v>
      </c>
      <c r="I437" s="91">
        <f>'内訳書(一括落札)'!I731</f>
        <v>100</v>
      </c>
      <c r="J437" s="92">
        <f>'内訳書(一括落札)'!J731</f>
        <v>100</v>
      </c>
      <c r="K437" s="91">
        <f>'内訳書(一括落札)'!K731</f>
        <v>100</v>
      </c>
      <c r="L437" s="91">
        <f>'内訳書(一括落札)'!L731</f>
        <v>100</v>
      </c>
      <c r="M437" s="91">
        <f>'内訳書(一括落札)'!M731</f>
        <v>100</v>
      </c>
      <c r="N437" s="91">
        <f>'内訳書(一括落札)'!N731</f>
        <v>100</v>
      </c>
      <c r="O437" s="91">
        <f>'内訳書(一括落札)'!O731</f>
        <v>100</v>
      </c>
      <c r="P437" s="91">
        <f>'内訳書(一括落札)'!P731</f>
        <v>100</v>
      </c>
      <c r="Q437" s="21" t="s">
        <v>34</v>
      </c>
      <c r="S437" s="126" t="str">
        <f>'内訳書(一括落札)'!Q731</f>
        <v>-</v>
      </c>
      <c r="T437" s="125" t="e">
        <f t="shared" si="251"/>
        <v>#VALUE!</v>
      </c>
    </row>
    <row r="438" spans="1:20" x14ac:dyDescent="0.15">
      <c r="A438" s="289" t="s">
        <v>38</v>
      </c>
      <c r="B438" s="22" t="s">
        <v>3</v>
      </c>
      <c r="C438" s="22" t="s">
        <v>40</v>
      </c>
      <c r="D438" s="23"/>
      <c r="E438" s="93">
        <f>'内訳書(一括落札)'!E732</f>
        <v>0</v>
      </c>
      <c r="F438" s="93">
        <f>'内訳書(一括落札)'!F732</f>
        <v>0</v>
      </c>
      <c r="G438" s="93">
        <f>'内訳書(一括落札)'!G732</f>
        <v>0</v>
      </c>
      <c r="H438" s="93">
        <f>'内訳書(一括落札)'!H732</f>
        <v>0</v>
      </c>
      <c r="I438" s="93">
        <f>'内訳書(一括落札)'!I732</f>
        <v>0</v>
      </c>
      <c r="J438" s="93">
        <f>'内訳書(一括落札)'!J732</f>
        <v>0</v>
      </c>
      <c r="K438" s="93">
        <f>'内訳書(一括落札)'!K732</f>
        <v>0</v>
      </c>
      <c r="L438" s="93">
        <f>'内訳書(一括落札)'!L732</f>
        <v>0</v>
      </c>
      <c r="M438" s="93">
        <f>'内訳書(一括落札)'!M732</f>
        <v>0</v>
      </c>
      <c r="N438" s="94">
        <f>'内訳書(一括落札)'!N732</f>
        <v>18000</v>
      </c>
      <c r="O438" s="94">
        <f>'内訳書(一括落札)'!O732</f>
        <v>16000</v>
      </c>
      <c r="P438" s="94">
        <f>'内訳書(一括落札)'!P732</f>
        <v>14000</v>
      </c>
      <c r="Q438" s="21">
        <f>SUM(E438:P438)</f>
        <v>48000</v>
      </c>
      <c r="S438" s="126">
        <f>'内訳書(一括落札)'!Q732</f>
        <v>48000</v>
      </c>
      <c r="T438" s="125">
        <f t="shared" si="251"/>
        <v>0</v>
      </c>
    </row>
    <row r="439" spans="1:20" x14ac:dyDescent="0.15">
      <c r="A439" s="291"/>
      <c r="B439" s="22" t="s">
        <v>4</v>
      </c>
      <c r="C439" s="22" t="s">
        <v>40</v>
      </c>
      <c r="D439" s="23"/>
      <c r="E439" s="94">
        <f>'内訳書(一括落札)'!E733</f>
        <v>12000</v>
      </c>
      <c r="F439" s="94">
        <f>'内訳書(一括落札)'!F733</f>
        <v>10000</v>
      </c>
      <c r="G439" s="94">
        <f>'内訳書(一括落札)'!G733</f>
        <v>13000</v>
      </c>
      <c r="H439" s="94">
        <f>'内訳書(一括落札)'!H733</f>
        <v>14000</v>
      </c>
      <c r="I439" s="94">
        <f>'内訳書(一括落札)'!I733</f>
        <v>13000</v>
      </c>
      <c r="J439" s="94">
        <f>'内訳書(一括落札)'!J733</f>
        <v>9000</v>
      </c>
      <c r="K439" s="94">
        <f>'内訳書(一括落札)'!K733</f>
        <v>12000</v>
      </c>
      <c r="L439" s="94">
        <f>'内訳書(一括落札)'!L733</f>
        <v>12000</v>
      </c>
      <c r="M439" s="94">
        <f>'内訳書(一括落札)'!M733</f>
        <v>16000</v>
      </c>
      <c r="N439" s="94">
        <f>'内訳書(一括落札)'!N733</f>
        <v>0</v>
      </c>
      <c r="O439" s="94">
        <f>'内訳書(一括落札)'!O733</f>
        <v>0</v>
      </c>
      <c r="P439" s="94">
        <f>'内訳書(一括落札)'!P733</f>
        <v>0</v>
      </c>
      <c r="Q439" s="21">
        <f>SUM(E439:P439)</f>
        <v>111000</v>
      </c>
      <c r="S439" s="126">
        <f>'内訳書(一括落札)'!Q733</f>
        <v>111000</v>
      </c>
      <c r="T439" s="125">
        <f t="shared" si="251"/>
        <v>0</v>
      </c>
    </row>
    <row r="440" spans="1:20" x14ac:dyDescent="0.15">
      <c r="A440" s="292"/>
      <c r="B440" s="24" t="s">
        <v>0</v>
      </c>
      <c r="C440" s="24" t="s">
        <v>40</v>
      </c>
      <c r="D440" s="25"/>
      <c r="E440" s="26">
        <f t="shared" ref="E440:P440" si="266">SUM(E438:E439)</f>
        <v>12000</v>
      </c>
      <c r="F440" s="26">
        <f t="shared" si="266"/>
        <v>10000</v>
      </c>
      <c r="G440" s="26">
        <f t="shared" si="266"/>
        <v>13000</v>
      </c>
      <c r="H440" s="26">
        <f t="shared" si="266"/>
        <v>14000</v>
      </c>
      <c r="I440" s="26">
        <f t="shared" si="266"/>
        <v>13000</v>
      </c>
      <c r="J440" s="26">
        <f t="shared" si="266"/>
        <v>9000</v>
      </c>
      <c r="K440" s="26">
        <f t="shared" si="266"/>
        <v>12000</v>
      </c>
      <c r="L440" s="26">
        <f t="shared" si="266"/>
        <v>12000</v>
      </c>
      <c r="M440" s="26">
        <f t="shared" si="266"/>
        <v>16000</v>
      </c>
      <c r="N440" s="26">
        <f t="shared" si="266"/>
        <v>18000</v>
      </c>
      <c r="O440" s="26">
        <f t="shared" si="266"/>
        <v>16000</v>
      </c>
      <c r="P440" s="26">
        <f t="shared" si="266"/>
        <v>14000</v>
      </c>
      <c r="Q440" s="28">
        <f>SUM(E440:P440)</f>
        <v>159000</v>
      </c>
      <c r="S440" s="126">
        <f>'内訳書(一括落札)'!Q734</f>
        <v>159000</v>
      </c>
      <c r="T440" s="125">
        <f t="shared" si="251"/>
        <v>0</v>
      </c>
    </row>
    <row r="441" spans="1:20" x14ac:dyDescent="0.15">
      <c r="A441" s="293" t="s">
        <v>5</v>
      </c>
      <c r="B441" s="294"/>
      <c r="C441" s="29" t="s">
        <v>6</v>
      </c>
      <c r="D441" s="57"/>
      <c r="E441" s="30">
        <f t="shared" ref="E441:G441" si="267">$D441*E436*(185-E437)/100</f>
        <v>0</v>
      </c>
      <c r="F441" s="30">
        <f t="shared" si="267"/>
        <v>0</v>
      </c>
      <c r="G441" s="30">
        <f t="shared" si="267"/>
        <v>0</v>
      </c>
      <c r="H441" s="30">
        <f>$D441*H436*(185-H437)/100</f>
        <v>0</v>
      </c>
      <c r="I441" s="30">
        <f t="shared" ref="I441:J441" si="268">$D441*I436*(185-I437)/100</f>
        <v>0</v>
      </c>
      <c r="J441" s="30">
        <f t="shared" si="268"/>
        <v>0</v>
      </c>
      <c r="K441" s="30">
        <f>$D441*K436*(185-K437)/100</f>
        <v>0</v>
      </c>
      <c r="L441" s="30">
        <f t="shared" ref="L441:P441" si="269">$D441*L436*(185-L437)/100</f>
        <v>0</v>
      </c>
      <c r="M441" s="30">
        <f t="shared" si="269"/>
        <v>0</v>
      </c>
      <c r="N441" s="30">
        <f t="shared" si="269"/>
        <v>0</v>
      </c>
      <c r="O441" s="30">
        <f t="shared" si="269"/>
        <v>0</v>
      </c>
      <c r="P441" s="30">
        <f t="shared" si="269"/>
        <v>0</v>
      </c>
      <c r="Q441" s="31" t="s">
        <v>34</v>
      </c>
      <c r="S441" s="126" t="str">
        <f>'内訳書(一括落札)'!Q735</f>
        <v>-</v>
      </c>
      <c r="T441" s="125" t="e">
        <f t="shared" si="251"/>
        <v>#VALUE!</v>
      </c>
    </row>
    <row r="442" spans="1:20" x14ac:dyDescent="0.15">
      <c r="A442" s="32" t="s">
        <v>7</v>
      </c>
      <c r="B442" s="22" t="s">
        <v>3</v>
      </c>
      <c r="C442" s="22" t="s">
        <v>6</v>
      </c>
      <c r="D442" s="58"/>
      <c r="E442" s="33">
        <f t="shared" ref="E442:J443" si="270">$D442*E438</f>
        <v>0</v>
      </c>
      <c r="F442" s="33">
        <f t="shared" si="270"/>
        <v>0</v>
      </c>
      <c r="G442" s="33">
        <f t="shared" si="270"/>
        <v>0</v>
      </c>
      <c r="H442" s="33">
        <f t="shared" si="270"/>
        <v>0</v>
      </c>
      <c r="I442" s="33">
        <f t="shared" si="270"/>
        <v>0</v>
      </c>
      <c r="J442" s="33">
        <f t="shared" si="270"/>
        <v>0</v>
      </c>
      <c r="K442" s="33">
        <f>$D442*K438</f>
        <v>0</v>
      </c>
      <c r="L442" s="33">
        <f t="shared" ref="L442:P443" si="271">$D442*L438</f>
        <v>0</v>
      </c>
      <c r="M442" s="33">
        <f t="shared" si="271"/>
        <v>0</v>
      </c>
      <c r="N442" s="33">
        <f t="shared" si="271"/>
        <v>0</v>
      </c>
      <c r="O442" s="33">
        <f t="shared" si="271"/>
        <v>0</v>
      </c>
      <c r="P442" s="33">
        <f t="shared" si="271"/>
        <v>0</v>
      </c>
      <c r="Q442" s="34" t="s">
        <v>34</v>
      </c>
      <c r="S442" s="126" t="str">
        <f>'内訳書(一括落札)'!Q736</f>
        <v>-</v>
      </c>
      <c r="T442" s="125" t="e">
        <f t="shared" si="251"/>
        <v>#VALUE!</v>
      </c>
    </row>
    <row r="443" spans="1:20" x14ac:dyDescent="0.15">
      <c r="A443" s="35"/>
      <c r="B443" s="22" t="s">
        <v>4</v>
      </c>
      <c r="C443" s="22" t="s">
        <v>6</v>
      </c>
      <c r="D443" s="58"/>
      <c r="E443" s="33">
        <f t="shared" si="270"/>
        <v>0</v>
      </c>
      <c r="F443" s="33">
        <f t="shared" si="270"/>
        <v>0</v>
      </c>
      <c r="G443" s="33">
        <f t="shared" si="270"/>
        <v>0</v>
      </c>
      <c r="H443" s="33">
        <f t="shared" si="270"/>
        <v>0</v>
      </c>
      <c r="I443" s="33">
        <f t="shared" si="270"/>
        <v>0</v>
      </c>
      <c r="J443" s="33">
        <f t="shared" si="270"/>
        <v>0</v>
      </c>
      <c r="K443" s="33">
        <f>$D443*K439</f>
        <v>0</v>
      </c>
      <c r="L443" s="33">
        <f t="shared" si="271"/>
        <v>0</v>
      </c>
      <c r="M443" s="33">
        <f t="shared" si="271"/>
        <v>0</v>
      </c>
      <c r="N443" s="33">
        <f t="shared" si="271"/>
        <v>0</v>
      </c>
      <c r="O443" s="33">
        <f t="shared" si="271"/>
        <v>0</v>
      </c>
      <c r="P443" s="33">
        <f t="shared" si="271"/>
        <v>0</v>
      </c>
      <c r="Q443" s="34" t="s">
        <v>34</v>
      </c>
      <c r="S443" s="126" t="str">
        <f>'内訳書(一括落札)'!Q737</f>
        <v>-</v>
      </c>
      <c r="T443" s="125" t="e">
        <f t="shared" si="251"/>
        <v>#VALUE!</v>
      </c>
    </row>
    <row r="444" spans="1:20" x14ac:dyDescent="0.15">
      <c r="A444" s="295" t="s">
        <v>18</v>
      </c>
      <c r="B444" s="296"/>
      <c r="C444" s="29" t="s">
        <v>6</v>
      </c>
      <c r="D444" s="36"/>
      <c r="E444" s="59">
        <f t="shared" ref="E444:P444" si="272">ROUNDDOWN(SUM(E441:E443),0)</f>
        <v>0</v>
      </c>
      <c r="F444" s="59">
        <f t="shared" si="272"/>
        <v>0</v>
      </c>
      <c r="G444" s="59">
        <f t="shared" si="272"/>
        <v>0</v>
      </c>
      <c r="H444" s="59">
        <f t="shared" si="272"/>
        <v>0</v>
      </c>
      <c r="I444" s="59">
        <f t="shared" si="272"/>
        <v>0</v>
      </c>
      <c r="J444" s="60">
        <f t="shared" si="272"/>
        <v>0</v>
      </c>
      <c r="K444" s="37">
        <f t="shared" si="272"/>
        <v>0</v>
      </c>
      <c r="L444" s="37">
        <f t="shared" si="272"/>
        <v>0</v>
      </c>
      <c r="M444" s="37">
        <f t="shared" si="272"/>
        <v>0</v>
      </c>
      <c r="N444" s="37">
        <f t="shared" si="272"/>
        <v>0</v>
      </c>
      <c r="O444" s="37">
        <f t="shared" si="272"/>
        <v>0</v>
      </c>
      <c r="P444" s="37">
        <f t="shared" si="272"/>
        <v>0</v>
      </c>
      <c r="Q444" s="39">
        <f>SUM(E444:P444)</f>
        <v>0</v>
      </c>
      <c r="S444" s="126">
        <f>'内訳書(一括落札)'!Q738</f>
        <v>0</v>
      </c>
      <c r="T444" s="125">
        <f t="shared" si="251"/>
        <v>0</v>
      </c>
    </row>
    <row r="445" spans="1:20" x14ac:dyDescent="0.15">
      <c r="A445" s="2"/>
      <c r="B445" s="2"/>
      <c r="C445" s="2"/>
      <c r="D445" s="2"/>
      <c r="E445" s="61"/>
      <c r="F445" s="61"/>
      <c r="G445" s="61"/>
      <c r="H445" s="61"/>
      <c r="I445" s="61"/>
      <c r="J445" s="61"/>
      <c r="K445" s="2"/>
      <c r="L445" s="2"/>
      <c r="M445" s="2"/>
      <c r="N445" s="2"/>
      <c r="O445" s="2"/>
      <c r="P445" s="2"/>
      <c r="Q445" s="2"/>
      <c r="S445" s="126">
        <f>'内訳書(一括落札)'!Q739</f>
        <v>0</v>
      </c>
      <c r="T445" s="125">
        <f t="shared" si="251"/>
        <v>0</v>
      </c>
    </row>
    <row r="446" spans="1:20" x14ac:dyDescent="0.15">
      <c r="A446" s="301" t="s">
        <v>97</v>
      </c>
      <c r="B446" s="302"/>
      <c r="C446" s="14" t="s">
        <v>2</v>
      </c>
      <c r="D446" s="14" t="s">
        <v>10</v>
      </c>
      <c r="E446" s="84" t="str">
        <f>'内訳書(一括落札)'!E740</f>
        <v>2021/10</v>
      </c>
      <c r="F446" s="84" t="str">
        <f>'内訳書(一括落札)'!F740</f>
        <v>2021/11</v>
      </c>
      <c r="G446" s="84" t="str">
        <f>'内訳書(一括落札)'!G740</f>
        <v>2021/12</v>
      </c>
      <c r="H446" s="84" t="str">
        <f>'内訳書(一括落札)'!H740</f>
        <v>2022/1</v>
      </c>
      <c r="I446" s="84" t="str">
        <f>'内訳書(一括落札)'!I740</f>
        <v>2022/2</v>
      </c>
      <c r="J446" s="84" t="str">
        <f>'内訳書(一括落札)'!J740</f>
        <v>2022/3</v>
      </c>
      <c r="K446" s="84" t="str">
        <f>'内訳書(一括落札)'!K740</f>
        <v>2022/4</v>
      </c>
      <c r="L446" s="84" t="str">
        <f>'内訳書(一括落札)'!L740</f>
        <v>2022/5</v>
      </c>
      <c r="M446" s="84" t="str">
        <f>'内訳書(一括落札)'!M740</f>
        <v>2022/6</v>
      </c>
      <c r="N446" s="84" t="str">
        <f>'内訳書(一括落札)'!N740</f>
        <v>2022/7</v>
      </c>
      <c r="O446" s="84" t="str">
        <f>'内訳書(一括落札)'!O740</f>
        <v>2022/8</v>
      </c>
      <c r="P446" s="84" t="str">
        <f>'内訳書(一括落札)'!P740</f>
        <v>2022/9</v>
      </c>
      <c r="Q446" s="15" t="s">
        <v>8</v>
      </c>
      <c r="S446" s="126" t="str">
        <f>'内訳書(一括落札)'!Q740</f>
        <v>年間合計</v>
      </c>
      <c r="T446" s="125" t="e">
        <f t="shared" si="251"/>
        <v>#VALUE!</v>
      </c>
    </row>
    <row r="447" spans="1:20" x14ac:dyDescent="0.15">
      <c r="A447" s="299" t="s">
        <v>32</v>
      </c>
      <c r="B447" s="300"/>
      <c r="C447" s="16" t="s">
        <v>33</v>
      </c>
      <c r="D447" s="17"/>
      <c r="E447" s="90">
        <f>'内訳書(一括落札)'!E741</f>
        <v>93</v>
      </c>
      <c r="F447" s="90">
        <f>'内訳書(一括落札)'!F741</f>
        <v>93</v>
      </c>
      <c r="G447" s="90">
        <f>'内訳書(一括落札)'!G741</f>
        <v>93</v>
      </c>
      <c r="H447" s="90">
        <f>'内訳書(一括落札)'!H741</f>
        <v>93</v>
      </c>
      <c r="I447" s="90">
        <f>'内訳書(一括落札)'!I741</f>
        <v>93</v>
      </c>
      <c r="J447" s="90">
        <f>'内訳書(一括落札)'!J741</f>
        <v>93</v>
      </c>
      <c r="K447" s="90">
        <f>'内訳書(一括落札)'!K741</f>
        <v>93</v>
      </c>
      <c r="L447" s="90">
        <f>'内訳書(一括落札)'!L741</f>
        <v>93</v>
      </c>
      <c r="M447" s="90">
        <f>'内訳書(一括落札)'!M741</f>
        <v>93</v>
      </c>
      <c r="N447" s="90">
        <f>'内訳書(一括落札)'!N741</f>
        <v>93</v>
      </c>
      <c r="O447" s="90">
        <f>'内訳書(一括落札)'!O741</f>
        <v>93</v>
      </c>
      <c r="P447" s="90">
        <f>'内訳書(一括落札)'!P741</f>
        <v>93</v>
      </c>
      <c r="Q447" s="18" t="s">
        <v>34</v>
      </c>
      <c r="S447" s="126" t="str">
        <f>'内訳書(一括落札)'!Q741</f>
        <v>-</v>
      </c>
      <c r="T447" s="125" t="e">
        <f t="shared" si="251"/>
        <v>#VALUE!</v>
      </c>
    </row>
    <row r="448" spans="1:20" x14ac:dyDescent="0.15">
      <c r="A448" s="287" t="s">
        <v>1</v>
      </c>
      <c r="B448" s="288"/>
      <c r="C448" s="19" t="s">
        <v>36</v>
      </c>
      <c r="D448" s="20"/>
      <c r="E448" s="91">
        <f>'内訳書(一括落札)'!E742</f>
        <v>100</v>
      </c>
      <c r="F448" s="91">
        <f>'内訳書(一括落札)'!F742</f>
        <v>100</v>
      </c>
      <c r="G448" s="91">
        <f>'内訳書(一括落札)'!G742</f>
        <v>100</v>
      </c>
      <c r="H448" s="91">
        <f>'内訳書(一括落札)'!H742</f>
        <v>100</v>
      </c>
      <c r="I448" s="91">
        <f>'内訳書(一括落札)'!I742</f>
        <v>100</v>
      </c>
      <c r="J448" s="92">
        <f>'内訳書(一括落札)'!J742</f>
        <v>100</v>
      </c>
      <c r="K448" s="91">
        <f>'内訳書(一括落札)'!K742</f>
        <v>100</v>
      </c>
      <c r="L448" s="91">
        <f>'内訳書(一括落札)'!L742</f>
        <v>100</v>
      </c>
      <c r="M448" s="91">
        <f>'内訳書(一括落札)'!M742</f>
        <v>100</v>
      </c>
      <c r="N448" s="91">
        <f>'内訳書(一括落札)'!N742</f>
        <v>100</v>
      </c>
      <c r="O448" s="91">
        <f>'内訳書(一括落札)'!O742</f>
        <v>100</v>
      </c>
      <c r="P448" s="91">
        <f>'内訳書(一括落札)'!P742</f>
        <v>100</v>
      </c>
      <c r="Q448" s="21" t="s">
        <v>34</v>
      </c>
      <c r="S448" s="126" t="str">
        <f>'内訳書(一括落札)'!Q742</f>
        <v>-</v>
      </c>
      <c r="T448" s="125" t="e">
        <f t="shared" si="251"/>
        <v>#VALUE!</v>
      </c>
    </row>
    <row r="449" spans="1:20" x14ac:dyDescent="0.15">
      <c r="A449" s="289" t="s">
        <v>38</v>
      </c>
      <c r="B449" s="22" t="s">
        <v>3</v>
      </c>
      <c r="C449" s="22" t="s">
        <v>40</v>
      </c>
      <c r="D449" s="23"/>
      <c r="E449" s="93">
        <f>'内訳書(一括落札)'!E743</f>
        <v>0</v>
      </c>
      <c r="F449" s="93">
        <f>'内訳書(一括落札)'!F743</f>
        <v>0</v>
      </c>
      <c r="G449" s="93">
        <f>'内訳書(一括落札)'!G743</f>
        <v>0</v>
      </c>
      <c r="H449" s="93">
        <f>'内訳書(一括落札)'!H743</f>
        <v>0</v>
      </c>
      <c r="I449" s="93">
        <f>'内訳書(一括落札)'!I743</f>
        <v>0</v>
      </c>
      <c r="J449" s="93">
        <f>'内訳書(一括落札)'!J743</f>
        <v>0</v>
      </c>
      <c r="K449" s="93">
        <f>'内訳書(一括落札)'!K743</f>
        <v>0</v>
      </c>
      <c r="L449" s="93">
        <f>'内訳書(一括落札)'!L743</f>
        <v>0</v>
      </c>
      <c r="M449" s="93">
        <f>'内訳書(一括落札)'!M743</f>
        <v>0</v>
      </c>
      <c r="N449" s="94">
        <f>'内訳書(一括落札)'!N743</f>
        <v>15000</v>
      </c>
      <c r="O449" s="94">
        <f>'内訳書(一括落札)'!O743</f>
        <v>14000</v>
      </c>
      <c r="P449" s="94">
        <f>'内訳書(一括落札)'!P743</f>
        <v>16000</v>
      </c>
      <c r="Q449" s="21">
        <f>SUM(E449:P449)</f>
        <v>45000</v>
      </c>
      <c r="S449" s="126">
        <f>'内訳書(一括落札)'!Q743</f>
        <v>45000</v>
      </c>
      <c r="T449" s="125">
        <f t="shared" si="251"/>
        <v>0</v>
      </c>
    </row>
    <row r="450" spans="1:20" x14ac:dyDescent="0.15">
      <c r="A450" s="291"/>
      <c r="B450" s="22" t="s">
        <v>4</v>
      </c>
      <c r="C450" s="22" t="s">
        <v>40</v>
      </c>
      <c r="D450" s="23"/>
      <c r="E450" s="94">
        <f>'内訳書(一括落札)'!E744</f>
        <v>15000</v>
      </c>
      <c r="F450" s="94">
        <f>'内訳書(一括落札)'!F744</f>
        <v>10000</v>
      </c>
      <c r="G450" s="94">
        <f>'内訳書(一括落札)'!G744</f>
        <v>12000</v>
      </c>
      <c r="H450" s="94">
        <f>'内訳書(一括落札)'!H744</f>
        <v>12000</v>
      </c>
      <c r="I450" s="94">
        <f>'内訳書(一括落札)'!I744</f>
        <v>12000</v>
      </c>
      <c r="J450" s="94">
        <f>'内訳書(一括落札)'!J744</f>
        <v>9000</v>
      </c>
      <c r="K450" s="94">
        <f>'内訳書(一括落札)'!K744</f>
        <v>12000</v>
      </c>
      <c r="L450" s="94">
        <f>'内訳書(一括落札)'!L744</f>
        <v>13000</v>
      </c>
      <c r="M450" s="94">
        <f>'内訳書(一括落札)'!M744</f>
        <v>14000</v>
      </c>
      <c r="N450" s="94">
        <f>'内訳書(一括落札)'!N744</f>
        <v>0</v>
      </c>
      <c r="O450" s="94">
        <f>'内訳書(一括落札)'!O744</f>
        <v>0</v>
      </c>
      <c r="P450" s="94">
        <f>'内訳書(一括落札)'!P744</f>
        <v>0</v>
      </c>
      <c r="Q450" s="21">
        <f>SUM(E450:P450)</f>
        <v>109000</v>
      </c>
      <c r="S450" s="126">
        <f>'内訳書(一括落札)'!Q744</f>
        <v>109000</v>
      </c>
      <c r="T450" s="125">
        <f t="shared" si="251"/>
        <v>0</v>
      </c>
    </row>
    <row r="451" spans="1:20" x14ac:dyDescent="0.15">
      <c r="A451" s="292"/>
      <c r="B451" s="24" t="s">
        <v>0</v>
      </c>
      <c r="C451" s="24" t="s">
        <v>40</v>
      </c>
      <c r="D451" s="25"/>
      <c r="E451" s="26">
        <f t="shared" ref="E451:P451" si="273">SUM(E449:E450)</f>
        <v>15000</v>
      </c>
      <c r="F451" s="26">
        <f t="shared" si="273"/>
        <v>10000</v>
      </c>
      <c r="G451" s="26">
        <f t="shared" si="273"/>
        <v>12000</v>
      </c>
      <c r="H451" s="26">
        <f t="shared" si="273"/>
        <v>12000</v>
      </c>
      <c r="I451" s="26">
        <f t="shared" si="273"/>
        <v>12000</v>
      </c>
      <c r="J451" s="26">
        <f t="shared" si="273"/>
        <v>9000</v>
      </c>
      <c r="K451" s="26">
        <f t="shared" si="273"/>
        <v>12000</v>
      </c>
      <c r="L451" s="26">
        <f t="shared" si="273"/>
        <v>13000</v>
      </c>
      <c r="M451" s="26">
        <f t="shared" si="273"/>
        <v>14000</v>
      </c>
      <c r="N451" s="26">
        <f t="shared" si="273"/>
        <v>15000</v>
      </c>
      <c r="O451" s="26">
        <f t="shared" si="273"/>
        <v>14000</v>
      </c>
      <c r="P451" s="26">
        <f t="shared" si="273"/>
        <v>16000</v>
      </c>
      <c r="Q451" s="28">
        <f>SUM(E451:P451)</f>
        <v>154000</v>
      </c>
      <c r="S451" s="126">
        <f>'内訳書(一括落札)'!Q745</f>
        <v>154000</v>
      </c>
      <c r="T451" s="125">
        <f t="shared" si="251"/>
        <v>0</v>
      </c>
    </row>
    <row r="452" spans="1:20" x14ac:dyDescent="0.15">
      <c r="A452" s="293" t="s">
        <v>5</v>
      </c>
      <c r="B452" s="294"/>
      <c r="C452" s="29" t="s">
        <v>6</v>
      </c>
      <c r="D452" s="57"/>
      <c r="E452" s="30">
        <f t="shared" ref="E452:G452" si="274">$D452*E447*(185-E448)/100</f>
        <v>0</v>
      </c>
      <c r="F452" s="30">
        <f t="shared" si="274"/>
        <v>0</v>
      </c>
      <c r="G452" s="30">
        <f t="shared" si="274"/>
        <v>0</v>
      </c>
      <c r="H452" s="30">
        <f>$D452*H447*(185-H448)/100</f>
        <v>0</v>
      </c>
      <c r="I452" s="30">
        <f t="shared" ref="I452:J452" si="275">$D452*I447*(185-I448)/100</f>
        <v>0</v>
      </c>
      <c r="J452" s="30">
        <f t="shared" si="275"/>
        <v>0</v>
      </c>
      <c r="K452" s="30">
        <f>$D452*K447*(185-K448)/100</f>
        <v>0</v>
      </c>
      <c r="L452" s="30">
        <f t="shared" ref="L452:P452" si="276">$D452*L447*(185-L448)/100</f>
        <v>0</v>
      </c>
      <c r="M452" s="30">
        <f t="shared" si="276"/>
        <v>0</v>
      </c>
      <c r="N452" s="30">
        <f t="shared" si="276"/>
        <v>0</v>
      </c>
      <c r="O452" s="30">
        <f t="shared" si="276"/>
        <v>0</v>
      </c>
      <c r="P452" s="30">
        <f t="shared" si="276"/>
        <v>0</v>
      </c>
      <c r="Q452" s="31" t="s">
        <v>34</v>
      </c>
      <c r="S452" s="126" t="str">
        <f>'内訳書(一括落札)'!Q746</f>
        <v>-</v>
      </c>
      <c r="T452" s="125" t="e">
        <f t="shared" si="251"/>
        <v>#VALUE!</v>
      </c>
    </row>
    <row r="453" spans="1:20" x14ac:dyDescent="0.15">
      <c r="A453" s="32" t="s">
        <v>7</v>
      </c>
      <c r="B453" s="22" t="s">
        <v>3</v>
      </c>
      <c r="C453" s="22" t="s">
        <v>6</v>
      </c>
      <c r="D453" s="58"/>
      <c r="E453" s="33">
        <f t="shared" ref="E453:J454" si="277">$D453*E449</f>
        <v>0</v>
      </c>
      <c r="F453" s="33">
        <f t="shared" si="277"/>
        <v>0</v>
      </c>
      <c r="G453" s="33">
        <f t="shared" si="277"/>
        <v>0</v>
      </c>
      <c r="H453" s="33">
        <f t="shared" si="277"/>
        <v>0</v>
      </c>
      <c r="I453" s="33">
        <f t="shared" si="277"/>
        <v>0</v>
      </c>
      <c r="J453" s="33">
        <f t="shared" si="277"/>
        <v>0</v>
      </c>
      <c r="K453" s="33">
        <f>$D453*K449</f>
        <v>0</v>
      </c>
      <c r="L453" s="33">
        <f t="shared" ref="L453:P454" si="278">$D453*L449</f>
        <v>0</v>
      </c>
      <c r="M453" s="33">
        <f t="shared" si="278"/>
        <v>0</v>
      </c>
      <c r="N453" s="33">
        <f t="shared" si="278"/>
        <v>0</v>
      </c>
      <c r="O453" s="33">
        <f t="shared" si="278"/>
        <v>0</v>
      </c>
      <c r="P453" s="33">
        <f t="shared" si="278"/>
        <v>0</v>
      </c>
      <c r="Q453" s="34" t="s">
        <v>34</v>
      </c>
      <c r="S453" s="126" t="str">
        <f>'内訳書(一括落札)'!Q747</f>
        <v>-</v>
      </c>
      <c r="T453" s="125" t="e">
        <f t="shared" si="251"/>
        <v>#VALUE!</v>
      </c>
    </row>
    <row r="454" spans="1:20" x14ac:dyDescent="0.15">
      <c r="A454" s="35"/>
      <c r="B454" s="22" t="s">
        <v>4</v>
      </c>
      <c r="C454" s="22" t="s">
        <v>6</v>
      </c>
      <c r="D454" s="58"/>
      <c r="E454" s="33">
        <f t="shared" si="277"/>
        <v>0</v>
      </c>
      <c r="F454" s="33">
        <f t="shared" si="277"/>
        <v>0</v>
      </c>
      <c r="G454" s="33">
        <f t="shared" si="277"/>
        <v>0</v>
      </c>
      <c r="H454" s="33">
        <f t="shared" si="277"/>
        <v>0</v>
      </c>
      <c r="I454" s="33">
        <f t="shared" si="277"/>
        <v>0</v>
      </c>
      <c r="J454" s="33">
        <f t="shared" si="277"/>
        <v>0</v>
      </c>
      <c r="K454" s="33">
        <f>$D454*K450</f>
        <v>0</v>
      </c>
      <c r="L454" s="33">
        <f t="shared" si="278"/>
        <v>0</v>
      </c>
      <c r="M454" s="33">
        <f t="shared" si="278"/>
        <v>0</v>
      </c>
      <c r="N454" s="33">
        <f t="shared" si="278"/>
        <v>0</v>
      </c>
      <c r="O454" s="33">
        <f t="shared" si="278"/>
        <v>0</v>
      </c>
      <c r="P454" s="33">
        <f t="shared" si="278"/>
        <v>0</v>
      </c>
      <c r="Q454" s="34" t="s">
        <v>34</v>
      </c>
      <c r="S454" s="126" t="str">
        <f>'内訳書(一括落札)'!Q748</f>
        <v>-</v>
      </c>
      <c r="T454" s="125" t="e">
        <f t="shared" si="251"/>
        <v>#VALUE!</v>
      </c>
    </row>
    <row r="455" spans="1:20" x14ac:dyDescent="0.15">
      <c r="A455" s="295" t="s">
        <v>18</v>
      </c>
      <c r="B455" s="296"/>
      <c r="C455" s="29" t="s">
        <v>6</v>
      </c>
      <c r="D455" s="36"/>
      <c r="E455" s="59">
        <f t="shared" ref="E455:P455" si="279">ROUNDDOWN(SUM(E452:E454),0)</f>
        <v>0</v>
      </c>
      <c r="F455" s="59">
        <f t="shared" si="279"/>
        <v>0</v>
      </c>
      <c r="G455" s="59">
        <f t="shared" si="279"/>
        <v>0</v>
      </c>
      <c r="H455" s="59">
        <f t="shared" si="279"/>
        <v>0</v>
      </c>
      <c r="I455" s="59">
        <f t="shared" si="279"/>
        <v>0</v>
      </c>
      <c r="J455" s="60">
        <f t="shared" si="279"/>
        <v>0</v>
      </c>
      <c r="K455" s="37">
        <f t="shared" si="279"/>
        <v>0</v>
      </c>
      <c r="L455" s="37">
        <f t="shared" si="279"/>
        <v>0</v>
      </c>
      <c r="M455" s="37">
        <f t="shared" si="279"/>
        <v>0</v>
      </c>
      <c r="N455" s="37">
        <f t="shared" si="279"/>
        <v>0</v>
      </c>
      <c r="O455" s="37">
        <f t="shared" si="279"/>
        <v>0</v>
      </c>
      <c r="P455" s="37">
        <f t="shared" si="279"/>
        <v>0</v>
      </c>
      <c r="Q455" s="39">
        <f>SUM(E455:P455)</f>
        <v>0</v>
      </c>
      <c r="S455" s="126">
        <f>'内訳書(一括落札)'!Q749</f>
        <v>0</v>
      </c>
      <c r="T455" s="125">
        <f t="shared" si="251"/>
        <v>0</v>
      </c>
    </row>
    <row r="456" spans="1:20" x14ac:dyDescent="0.15">
      <c r="A456" s="2"/>
      <c r="B456" s="2"/>
      <c r="C456" s="2"/>
      <c r="D456" s="2"/>
      <c r="E456" s="61"/>
      <c r="F456" s="61"/>
      <c r="G456" s="61"/>
      <c r="H456" s="61"/>
      <c r="I456" s="61"/>
      <c r="J456" s="61"/>
      <c r="K456" s="2"/>
      <c r="L456" s="2"/>
      <c r="M456" s="2"/>
      <c r="N456" s="2"/>
      <c r="O456" s="2"/>
      <c r="P456" s="305"/>
      <c r="Q456" s="305"/>
      <c r="S456" s="126">
        <f>'内訳書(一括落札)'!Q750</f>
        <v>0</v>
      </c>
      <c r="T456" s="125">
        <f t="shared" si="251"/>
        <v>0</v>
      </c>
    </row>
    <row r="457" spans="1:20" x14ac:dyDescent="0.15">
      <c r="A457" s="301" t="s">
        <v>98</v>
      </c>
      <c r="B457" s="302"/>
      <c r="C457" s="14" t="s">
        <v>2</v>
      </c>
      <c r="D457" s="14" t="s">
        <v>10</v>
      </c>
      <c r="E457" s="84" t="str">
        <f>'内訳書(一括落札)'!E751</f>
        <v>2021/10</v>
      </c>
      <c r="F457" s="84" t="str">
        <f>'内訳書(一括落札)'!F751</f>
        <v>2021/11</v>
      </c>
      <c r="G457" s="84" t="str">
        <f>'内訳書(一括落札)'!G751</f>
        <v>2021/12</v>
      </c>
      <c r="H457" s="84" t="str">
        <f>'内訳書(一括落札)'!H751</f>
        <v>2022/1</v>
      </c>
      <c r="I457" s="84" t="str">
        <f>'内訳書(一括落札)'!I751</f>
        <v>2022/2</v>
      </c>
      <c r="J457" s="84" t="str">
        <f>'内訳書(一括落札)'!J751</f>
        <v>2022/3</v>
      </c>
      <c r="K457" s="84" t="str">
        <f>'内訳書(一括落札)'!K751</f>
        <v>2022/4</v>
      </c>
      <c r="L457" s="84" t="str">
        <f>'内訳書(一括落札)'!L751</f>
        <v>2022/5</v>
      </c>
      <c r="M457" s="84" t="str">
        <f>'内訳書(一括落札)'!M751</f>
        <v>2022/6</v>
      </c>
      <c r="N457" s="84" t="str">
        <f>'内訳書(一括落札)'!N751</f>
        <v>2022/7</v>
      </c>
      <c r="O457" s="84" t="str">
        <f>'内訳書(一括落札)'!O751</f>
        <v>2022/8</v>
      </c>
      <c r="P457" s="84" t="str">
        <f>'内訳書(一括落札)'!P751</f>
        <v>2022/9</v>
      </c>
      <c r="Q457" s="15" t="s">
        <v>8</v>
      </c>
      <c r="S457" s="126" t="str">
        <f>'内訳書(一括落札)'!Q751</f>
        <v>年間合計</v>
      </c>
      <c r="T457" s="125" t="e">
        <f t="shared" si="251"/>
        <v>#VALUE!</v>
      </c>
    </row>
    <row r="458" spans="1:20" x14ac:dyDescent="0.15">
      <c r="A458" s="299" t="s">
        <v>32</v>
      </c>
      <c r="B458" s="300"/>
      <c r="C458" s="16" t="s">
        <v>33</v>
      </c>
      <c r="D458" s="17"/>
      <c r="E458" s="90">
        <f>'内訳書(一括落札)'!E752</f>
        <v>99</v>
      </c>
      <c r="F458" s="90">
        <f>'内訳書(一括落札)'!F752</f>
        <v>99</v>
      </c>
      <c r="G458" s="90">
        <f>'内訳書(一括落札)'!G752</f>
        <v>99</v>
      </c>
      <c r="H458" s="90">
        <f>'内訳書(一括落札)'!H752</f>
        <v>99</v>
      </c>
      <c r="I458" s="90">
        <f>'内訳書(一括落札)'!I752</f>
        <v>99</v>
      </c>
      <c r="J458" s="90">
        <f>'内訳書(一括落札)'!J752</f>
        <v>99</v>
      </c>
      <c r="K458" s="90">
        <f>'内訳書(一括落札)'!K752</f>
        <v>99</v>
      </c>
      <c r="L458" s="90">
        <f>'内訳書(一括落札)'!L752</f>
        <v>99</v>
      </c>
      <c r="M458" s="90">
        <f>'内訳書(一括落札)'!M752</f>
        <v>99</v>
      </c>
      <c r="N458" s="90">
        <f>'内訳書(一括落札)'!N752</f>
        <v>99</v>
      </c>
      <c r="O458" s="90">
        <f>'内訳書(一括落札)'!O752</f>
        <v>99</v>
      </c>
      <c r="P458" s="90">
        <f>'内訳書(一括落札)'!P752</f>
        <v>99</v>
      </c>
      <c r="Q458" s="18" t="s">
        <v>34</v>
      </c>
      <c r="S458" s="126" t="str">
        <f>'内訳書(一括落札)'!Q752</f>
        <v>-</v>
      </c>
      <c r="T458" s="125" t="e">
        <f t="shared" si="251"/>
        <v>#VALUE!</v>
      </c>
    </row>
    <row r="459" spans="1:20" x14ac:dyDescent="0.15">
      <c r="A459" s="287" t="s">
        <v>1</v>
      </c>
      <c r="B459" s="288"/>
      <c r="C459" s="19" t="s">
        <v>36</v>
      </c>
      <c r="D459" s="20"/>
      <c r="E459" s="91">
        <f>'内訳書(一括落札)'!E753</f>
        <v>100</v>
      </c>
      <c r="F459" s="91">
        <f>'内訳書(一括落札)'!F753</f>
        <v>100</v>
      </c>
      <c r="G459" s="91">
        <f>'内訳書(一括落札)'!G753</f>
        <v>100</v>
      </c>
      <c r="H459" s="91">
        <f>'内訳書(一括落札)'!H753</f>
        <v>100</v>
      </c>
      <c r="I459" s="91">
        <f>'内訳書(一括落札)'!I753</f>
        <v>100</v>
      </c>
      <c r="J459" s="92">
        <f>'内訳書(一括落札)'!J753</f>
        <v>100</v>
      </c>
      <c r="K459" s="91">
        <f>'内訳書(一括落札)'!K753</f>
        <v>100</v>
      </c>
      <c r="L459" s="91">
        <f>'内訳書(一括落札)'!L753</f>
        <v>100</v>
      </c>
      <c r="M459" s="91">
        <f>'内訳書(一括落札)'!M753</f>
        <v>100</v>
      </c>
      <c r="N459" s="91">
        <f>'内訳書(一括落札)'!N753</f>
        <v>100</v>
      </c>
      <c r="O459" s="91">
        <f>'内訳書(一括落札)'!O753</f>
        <v>100</v>
      </c>
      <c r="P459" s="91">
        <f>'内訳書(一括落札)'!P753</f>
        <v>100</v>
      </c>
      <c r="Q459" s="21" t="s">
        <v>34</v>
      </c>
      <c r="S459" s="126" t="str">
        <f>'内訳書(一括落札)'!Q753</f>
        <v>-</v>
      </c>
      <c r="T459" s="125" t="e">
        <f t="shared" si="251"/>
        <v>#VALUE!</v>
      </c>
    </row>
    <row r="460" spans="1:20" x14ac:dyDescent="0.15">
      <c r="A460" s="289" t="s">
        <v>38</v>
      </c>
      <c r="B460" s="22" t="s">
        <v>3</v>
      </c>
      <c r="C460" s="22" t="s">
        <v>40</v>
      </c>
      <c r="D460" s="23"/>
      <c r="E460" s="93">
        <f>'内訳書(一括落札)'!E754</f>
        <v>0</v>
      </c>
      <c r="F460" s="93">
        <f>'内訳書(一括落札)'!F754</f>
        <v>0</v>
      </c>
      <c r="G460" s="93">
        <f>'内訳書(一括落札)'!G754</f>
        <v>0</v>
      </c>
      <c r="H460" s="93">
        <f>'内訳書(一括落札)'!H754</f>
        <v>0</v>
      </c>
      <c r="I460" s="93">
        <f>'内訳書(一括落札)'!I754</f>
        <v>0</v>
      </c>
      <c r="J460" s="93">
        <f>'内訳書(一括落札)'!J754</f>
        <v>0</v>
      </c>
      <c r="K460" s="93">
        <f>'内訳書(一括落札)'!K754</f>
        <v>0</v>
      </c>
      <c r="L460" s="93">
        <f>'内訳書(一括落札)'!L754</f>
        <v>0</v>
      </c>
      <c r="M460" s="93">
        <f>'内訳書(一括落札)'!M754</f>
        <v>0</v>
      </c>
      <c r="N460" s="94">
        <f>'内訳書(一括落札)'!N754</f>
        <v>23000</v>
      </c>
      <c r="O460" s="94">
        <f>'内訳書(一括落札)'!O754</f>
        <v>19000</v>
      </c>
      <c r="P460" s="94">
        <f>'内訳書(一括落札)'!P754</f>
        <v>18000</v>
      </c>
      <c r="Q460" s="21">
        <f>SUM(E460:P460)</f>
        <v>60000</v>
      </c>
      <c r="S460" s="126">
        <f>'内訳書(一括落札)'!Q754</f>
        <v>60000</v>
      </c>
      <c r="T460" s="125">
        <f t="shared" si="251"/>
        <v>0</v>
      </c>
    </row>
    <row r="461" spans="1:20" x14ac:dyDescent="0.15">
      <c r="A461" s="291"/>
      <c r="B461" s="22" t="s">
        <v>4</v>
      </c>
      <c r="C461" s="22" t="s">
        <v>40</v>
      </c>
      <c r="D461" s="23"/>
      <c r="E461" s="94">
        <f>'内訳書(一括落札)'!E755</f>
        <v>15000</v>
      </c>
      <c r="F461" s="94">
        <f>'内訳書(一括落札)'!F755</f>
        <v>14000</v>
      </c>
      <c r="G461" s="94">
        <f>'内訳書(一括落札)'!G755</f>
        <v>17000</v>
      </c>
      <c r="H461" s="94">
        <f>'内訳書(一括落札)'!H755</f>
        <v>18000</v>
      </c>
      <c r="I461" s="94">
        <f>'内訳書(一括落札)'!I755</f>
        <v>17000</v>
      </c>
      <c r="J461" s="94">
        <f>'内訳書(一括落札)'!J755</f>
        <v>14000</v>
      </c>
      <c r="K461" s="94">
        <f>'内訳書(一括落札)'!K755</f>
        <v>13000</v>
      </c>
      <c r="L461" s="94">
        <f>'内訳書(一括落札)'!L755</f>
        <v>16000</v>
      </c>
      <c r="M461" s="94">
        <f>'内訳書(一括落札)'!M755</f>
        <v>19000</v>
      </c>
      <c r="N461" s="94">
        <f>'内訳書(一括落札)'!N755</f>
        <v>0</v>
      </c>
      <c r="O461" s="94">
        <f>'内訳書(一括落札)'!O755</f>
        <v>0</v>
      </c>
      <c r="P461" s="94">
        <f>'内訳書(一括落札)'!P755</f>
        <v>0</v>
      </c>
      <c r="Q461" s="21">
        <f>SUM(E461:P461)</f>
        <v>143000</v>
      </c>
      <c r="S461" s="126">
        <f>'内訳書(一括落札)'!Q755</f>
        <v>143000</v>
      </c>
      <c r="T461" s="125">
        <f t="shared" si="251"/>
        <v>0</v>
      </c>
    </row>
    <row r="462" spans="1:20" x14ac:dyDescent="0.15">
      <c r="A462" s="292"/>
      <c r="B462" s="24" t="s">
        <v>0</v>
      </c>
      <c r="C462" s="24" t="s">
        <v>40</v>
      </c>
      <c r="D462" s="25"/>
      <c r="E462" s="26">
        <f t="shared" ref="E462:P462" si="280">SUM(E460:E461)</f>
        <v>15000</v>
      </c>
      <c r="F462" s="26">
        <f t="shared" si="280"/>
        <v>14000</v>
      </c>
      <c r="G462" s="26">
        <f t="shared" si="280"/>
        <v>17000</v>
      </c>
      <c r="H462" s="26">
        <f t="shared" si="280"/>
        <v>18000</v>
      </c>
      <c r="I462" s="26">
        <f t="shared" si="280"/>
        <v>17000</v>
      </c>
      <c r="J462" s="26">
        <f t="shared" si="280"/>
        <v>14000</v>
      </c>
      <c r="K462" s="26">
        <f t="shared" si="280"/>
        <v>13000</v>
      </c>
      <c r="L462" s="26">
        <f t="shared" si="280"/>
        <v>16000</v>
      </c>
      <c r="M462" s="26">
        <f t="shared" si="280"/>
        <v>19000</v>
      </c>
      <c r="N462" s="26">
        <f t="shared" si="280"/>
        <v>23000</v>
      </c>
      <c r="O462" s="26">
        <f t="shared" si="280"/>
        <v>19000</v>
      </c>
      <c r="P462" s="26">
        <f t="shared" si="280"/>
        <v>18000</v>
      </c>
      <c r="Q462" s="28">
        <f>SUM(E462:P462)</f>
        <v>203000</v>
      </c>
      <c r="S462" s="126">
        <f>'内訳書(一括落札)'!Q756</f>
        <v>203000</v>
      </c>
      <c r="T462" s="125">
        <f t="shared" si="251"/>
        <v>0</v>
      </c>
    </row>
    <row r="463" spans="1:20" x14ac:dyDescent="0.15">
      <c r="A463" s="293" t="s">
        <v>5</v>
      </c>
      <c r="B463" s="294"/>
      <c r="C463" s="29" t="s">
        <v>6</v>
      </c>
      <c r="D463" s="57"/>
      <c r="E463" s="30">
        <f t="shared" ref="E463:G463" si="281">$D463*E458*(185-E459)/100</f>
        <v>0</v>
      </c>
      <c r="F463" s="30">
        <f t="shared" si="281"/>
        <v>0</v>
      </c>
      <c r="G463" s="30">
        <f t="shared" si="281"/>
        <v>0</v>
      </c>
      <c r="H463" s="30">
        <f>$D463*H458*(185-H459)/100</f>
        <v>0</v>
      </c>
      <c r="I463" s="30">
        <f t="shared" ref="I463:J463" si="282">$D463*I458*(185-I459)/100</f>
        <v>0</v>
      </c>
      <c r="J463" s="30">
        <f t="shared" si="282"/>
        <v>0</v>
      </c>
      <c r="K463" s="30">
        <f>$D463*K458*(185-K459)/100</f>
        <v>0</v>
      </c>
      <c r="L463" s="30">
        <f t="shared" ref="L463:P463" si="283">$D463*L458*(185-L459)/100</f>
        <v>0</v>
      </c>
      <c r="M463" s="30">
        <f t="shared" si="283"/>
        <v>0</v>
      </c>
      <c r="N463" s="30">
        <f t="shared" si="283"/>
        <v>0</v>
      </c>
      <c r="O463" s="30">
        <f t="shared" si="283"/>
        <v>0</v>
      </c>
      <c r="P463" s="30">
        <f t="shared" si="283"/>
        <v>0</v>
      </c>
      <c r="Q463" s="31" t="s">
        <v>34</v>
      </c>
      <c r="S463" s="126" t="str">
        <f>'内訳書(一括落札)'!Q757</f>
        <v>-</v>
      </c>
      <c r="T463" s="125" t="e">
        <f t="shared" si="251"/>
        <v>#VALUE!</v>
      </c>
    </row>
    <row r="464" spans="1:20" x14ac:dyDescent="0.15">
      <c r="A464" s="32" t="s">
        <v>7</v>
      </c>
      <c r="B464" s="22" t="s">
        <v>3</v>
      </c>
      <c r="C464" s="22" t="s">
        <v>6</v>
      </c>
      <c r="D464" s="58"/>
      <c r="E464" s="33">
        <f t="shared" ref="E464:J465" si="284">$D464*E460</f>
        <v>0</v>
      </c>
      <c r="F464" s="33">
        <f t="shared" si="284"/>
        <v>0</v>
      </c>
      <c r="G464" s="33">
        <f t="shared" si="284"/>
        <v>0</v>
      </c>
      <c r="H464" s="33">
        <f t="shared" si="284"/>
        <v>0</v>
      </c>
      <c r="I464" s="33">
        <f t="shared" si="284"/>
        <v>0</v>
      </c>
      <c r="J464" s="33">
        <f t="shared" si="284"/>
        <v>0</v>
      </c>
      <c r="K464" s="33">
        <f>$D464*K460</f>
        <v>0</v>
      </c>
      <c r="L464" s="33">
        <f t="shared" ref="L464:P465" si="285">$D464*L460</f>
        <v>0</v>
      </c>
      <c r="M464" s="33">
        <f t="shared" si="285"/>
        <v>0</v>
      </c>
      <c r="N464" s="33">
        <f t="shared" si="285"/>
        <v>0</v>
      </c>
      <c r="O464" s="33">
        <f t="shared" si="285"/>
        <v>0</v>
      </c>
      <c r="P464" s="33">
        <f t="shared" si="285"/>
        <v>0</v>
      </c>
      <c r="Q464" s="34" t="s">
        <v>34</v>
      </c>
      <c r="S464" s="126" t="str">
        <f>'内訳書(一括落札)'!Q758</f>
        <v>-</v>
      </c>
      <c r="T464" s="125" t="e">
        <f t="shared" si="251"/>
        <v>#VALUE!</v>
      </c>
    </row>
    <row r="465" spans="1:20" x14ac:dyDescent="0.15">
      <c r="A465" s="35"/>
      <c r="B465" s="22" t="s">
        <v>4</v>
      </c>
      <c r="C465" s="22" t="s">
        <v>6</v>
      </c>
      <c r="D465" s="58"/>
      <c r="E465" s="33">
        <f t="shared" si="284"/>
        <v>0</v>
      </c>
      <c r="F465" s="33">
        <f t="shared" si="284"/>
        <v>0</v>
      </c>
      <c r="G465" s="33">
        <f t="shared" si="284"/>
        <v>0</v>
      </c>
      <c r="H465" s="33">
        <f t="shared" si="284"/>
        <v>0</v>
      </c>
      <c r="I465" s="33">
        <f t="shared" si="284"/>
        <v>0</v>
      </c>
      <c r="J465" s="33">
        <f t="shared" si="284"/>
        <v>0</v>
      </c>
      <c r="K465" s="33">
        <f>$D465*K461</f>
        <v>0</v>
      </c>
      <c r="L465" s="33">
        <f t="shared" si="285"/>
        <v>0</v>
      </c>
      <c r="M465" s="33">
        <f t="shared" si="285"/>
        <v>0</v>
      </c>
      <c r="N465" s="33">
        <f t="shared" si="285"/>
        <v>0</v>
      </c>
      <c r="O465" s="33">
        <f t="shared" si="285"/>
        <v>0</v>
      </c>
      <c r="P465" s="33">
        <f t="shared" si="285"/>
        <v>0</v>
      </c>
      <c r="Q465" s="34" t="s">
        <v>34</v>
      </c>
      <c r="S465" s="126" t="str">
        <f>'内訳書(一括落札)'!Q759</f>
        <v>-</v>
      </c>
      <c r="T465" s="125" t="e">
        <f t="shared" si="251"/>
        <v>#VALUE!</v>
      </c>
    </row>
    <row r="466" spans="1:20" x14ac:dyDescent="0.15">
      <c r="A466" s="295" t="s">
        <v>18</v>
      </c>
      <c r="B466" s="296"/>
      <c r="C466" s="29" t="s">
        <v>6</v>
      </c>
      <c r="D466" s="36"/>
      <c r="E466" s="59">
        <f t="shared" ref="E466:P466" si="286">ROUNDDOWN(SUM(E463:E465),0)</f>
        <v>0</v>
      </c>
      <c r="F466" s="59">
        <f t="shared" si="286"/>
        <v>0</v>
      </c>
      <c r="G466" s="59">
        <f t="shared" si="286"/>
        <v>0</v>
      </c>
      <c r="H466" s="59">
        <f t="shared" si="286"/>
        <v>0</v>
      </c>
      <c r="I466" s="59">
        <f t="shared" si="286"/>
        <v>0</v>
      </c>
      <c r="J466" s="60">
        <f t="shared" si="286"/>
        <v>0</v>
      </c>
      <c r="K466" s="37">
        <f t="shared" si="286"/>
        <v>0</v>
      </c>
      <c r="L466" s="37">
        <f t="shared" si="286"/>
        <v>0</v>
      </c>
      <c r="M466" s="37">
        <f t="shared" si="286"/>
        <v>0</v>
      </c>
      <c r="N466" s="37">
        <f t="shared" si="286"/>
        <v>0</v>
      </c>
      <c r="O466" s="37">
        <f t="shared" si="286"/>
        <v>0</v>
      </c>
      <c r="P466" s="37">
        <f t="shared" si="286"/>
        <v>0</v>
      </c>
      <c r="Q466" s="39">
        <f>SUM(E466:P466)</f>
        <v>0</v>
      </c>
      <c r="S466" s="126">
        <f>'内訳書(一括落札)'!Q760</f>
        <v>0</v>
      </c>
      <c r="T466" s="125">
        <f t="shared" si="251"/>
        <v>0</v>
      </c>
    </row>
    <row r="467" spans="1:20" x14ac:dyDescent="0.15">
      <c r="A467" s="2"/>
      <c r="B467" s="2"/>
      <c r="C467" s="2"/>
      <c r="D467" s="2"/>
      <c r="E467" s="61"/>
      <c r="F467" s="61"/>
      <c r="G467" s="61"/>
      <c r="H467" s="61"/>
      <c r="I467" s="61"/>
      <c r="J467" s="61"/>
      <c r="K467" s="2"/>
      <c r="L467" s="2"/>
      <c r="M467" s="2"/>
      <c r="N467" s="2"/>
      <c r="O467" s="2"/>
      <c r="P467" s="2"/>
      <c r="Q467" s="2"/>
      <c r="S467" s="126">
        <f>'内訳書(一括落札)'!Q761</f>
        <v>0</v>
      </c>
      <c r="T467" s="125">
        <f t="shared" si="251"/>
        <v>0</v>
      </c>
    </row>
    <row r="468" spans="1:20" x14ac:dyDescent="0.15">
      <c r="A468" s="301" t="s">
        <v>99</v>
      </c>
      <c r="B468" s="302"/>
      <c r="C468" s="14" t="s">
        <v>2</v>
      </c>
      <c r="D468" s="14" t="s">
        <v>10</v>
      </c>
      <c r="E468" s="84" t="str">
        <f>'内訳書(一括落札)'!E762</f>
        <v>2021/10</v>
      </c>
      <c r="F468" s="84" t="str">
        <f>'内訳書(一括落札)'!F762</f>
        <v>2021/11</v>
      </c>
      <c r="G468" s="84" t="str">
        <f>'内訳書(一括落札)'!G762</f>
        <v>2021/12</v>
      </c>
      <c r="H468" s="84" t="str">
        <f>'内訳書(一括落札)'!H762</f>
        <v>2022/1</v>
      </c>
      <c r="I468" s="84" t="str">
        <f>'内訳書(一括落札)'!I762</f>
        <v>2022/2</v>
      </c>
      <c r="J468" s="84" t="str">
        <f>'内訳書(一括落札)'!J762</f>
        <v>2022/3</v>
      </c>
      <c r="K468" s="84" t="str">
        <f>'内訳書(一括落札)'!K762</f>
        <v>2022/4</v>
      </c>
      <c r="L468" s="84" t="str">
        <f>'内訳書(一括落札)'!L762</f>
        <v>2022/5</v>
      </c>
      <c r="M468" s="84" t="str">
        <f>'内訳書(一括落札)'!M762</f>
        <v>2022/6</v>
      </c>
      <c r="N468" s="84" t="str">
        <f>'内訳書(一括落札)'!N762</f>
        <v>2022/7</v>
      </c>
      <c r="O468" s="84" t="str">
        <f>'内訳書(一括落札)'!O762</f>
        <v>2022/8</v>
      </c>
      <c r="P468" s="84" t="str">
        <f>'内訳書(一括落札)'!P762</f>
        <v>2022/9</v>
      </c>
      <c r="Q468" s="15" t="s">
        <v>8</v>
      </c>
      <c r="S468" s="126" t="str">
        <f>'内訳書(一括落札)'!Q762</f>
        <v>年間合計</v>
      </c>
      <c r="T468" s="125" t="e">
        <f t="shared" si="251"/>
        <v>#VALUE!</v>
      </c>
    </row>
    <row r="469" spans="1:20" x14ac:dyDescent="0.15">
      <c r="A469" s="299" t="s">
        <v>32</v>
      </c>
      <c r="B469" s="300"/>
      <c r="C469" s="16" t="s">
        <v>33</v>
      </c>
      <c r="D469" s="17"/>
      <c r="E469" s="90">
        <f>'内訳書(一括落札)'!E763</f>
        <v>202</v>
      </c>
      <c r="F469" s="90">
        <f>'内訳書(一括落札)'!F763</f>
        <v>202</v>
      </c>
      <c r="G469" s="90">
        <f>'内訳書(一括落札)'!G763</f>
        <v>202</v>
      </c>
      <c r="H469" s="90">
        <f>'内訳書(一括落札)'!H763</f>
        <v>202</v>
      </c>
      <c r="I469" s="90">
        <f>'内訳書(一括落札)'!I763</f>
        <v>202</v>
      </c>
      <c r="J469" s="90">
        <f>'内訳書(一括落札)'!J763</f>
        <v>202</v>
      </c>
      <c r="K469" s="90">
        <f>'内訳書(一括落札)'!K763</f>
        <v>202</v>
      </c>
      <c r="L469" s="90">
        <f>'内訳書(一括落札)'!L763</f>
        <v>202</v>
      </c>
      <c r="M469" s="90">
        <f>'内訳書(一括落札)'!M763</f>
        <v>202</v>
      </c>
      <c r="N469" s="90">
        <f>'内訳書(一括落札)'!N763</f>
        <v>202</v>
      </c>
      <c r="O469" s="90">
        <f>'内訳書(一括落札)'!O763</f>
        <v>202</v>
      </c>
      <c r="P469" s="90">
        <f>'内訳書(一括落札)'!P763</f>
        <v>202</v>
      </c>
      <c r="Q469" s="18" t="s">
        <v>34</v>
      </c>
      <c r="S469" s="126" t="str">
        <f>'内訳書(一括落札)'!Q763</f>
        <v>-</v>
      </c>
      <c r="T469" s="125" t="e">
        <f t="shared" si="251"/>
        <v>#VALUE!</v>
      </c>
    </row>
    <row r="470" spans="1:20" x14ac:dyDescent="0.15">
      <c r="A470" s="287" t="s">
        <v>1</v>
      </c>
      <c r="B470" s="288"/>
      <c r="C470" s="19" t="s">
        <v>36</v>
      </c>
      <c r="D470" s="20"/>
      <c r="E470" s="91">
        <f>'内訳書(一括落札)'!E764</f>
        <v>100</v>
      </c>
      <c r="F470" s="91">
        <f>'内訳書(一括落札)'!F764</f>
        <v>100</v>
      </c>
      <c r="G470" s="91">
        <f>'内訳書(一括落札)'!G764</f>
        <v>100</v>
      </c>
      <c r="H470" s="91">
        <f>'内訳書(一括落札)'!H764</f>
        <v>100</v>
      </c>
      <c r="I470" s="91">
        <f>'内訳書(一括落札)'!I764</f>
        <v>100</v>
      </c>
      <c r="J470" s="92">
        <f>'内訳書(一括落札)'!J764</f>
        <v>100</v>
      </c>
      <c r="K470" s="91">
        <f>'内訳書(一括落札)'!K764</f>
        <v>100</v>
      </c>
      <c r="L470" s="91">
        <f>'内訳書(一括落札)'!L764</f>
        <v>100</v>
      </c>
      <c r="M470" s="91">
        <f>'内訳書(一括落札)'!M764</f>
        <v>100</v>
      </c>
      <c r="N470" s="91">
        <f>'内訳書(一括落札)'!N764</f>
        <v>100</v>
      </c>
      <c r="O470" s="91">
        <f>'内訳書(一括落札)'!O764</f>
        <v>100</v>
      </c>
      <c r="P470" s="91">
        <f>'内訳書(一括落札)'!P764</f>
        <v>100</v>
      </c>
      <c r="Q470" s="21" t="s">
        <v>34</v>
      </c>
      <c r="S470" s="126" t="str">
        <f>'内訳書(一括落札)'!Q764</f>
        <v>-</v>
      </c>
      <c r="T470" s="125" t="e">
        <f t="shared" si="251"/>
        <v>#VALUE!</v>
      </c>
    </row>
    <row r="471" spans="1:20" x14ac:dyDescent="0.15">
      <c r="A471" s="289" t="s">
        <v>38</v>
      </c>
      <c r="B471" s="22" t="s">
        <v>3</v>
      </c>
      <c r="C471" s="22" t="s">
        <v>40</v>
      </c>
      <c r="D471" s="23"/>
      <c r="E471" s="93">
        <f>'内訳書(一括落札)'!E765</f>
        <v>0</v>
      </c>
      <c r="F471" s="93">
        <f>'内訳書(一括落札)'!F765</f>
        <v>0</v>
      </c>
      <c r="G471" s="93">
        <f>'内訳書(一括落札)'!G765</f>
        <v>0</v>
      </c>
      <c r="H471" s="93">
        <f>'内訳書(一括落札)'!H765</f>
        <v>0</v>
      </c>
      <c r="I471" s="93">
        <f>'内訳書(一括落札)'!I765</f>
        <v>0</v>
      </c>
      <c r="J471" s="93">
        <f>'内訳書(一括落札)'!J765</f>
        <v>0</v>
      </c>
      <c r="K471" s="93">
        <f>'内訳書(一括落札)'!K765</f>
        <v>0</v>
      </c>
      <c r="L471" s="93">
        <f>'内訳書(一括落札)'!L765</f>
        <v>0</v>
      </c>
      <c r="M471" s="93">
        <f>'内訳書(一括落札)'!M765</f>
        <v>0</v>
      </c>
      <c r="N471" s="94">
        <f>'内訳書(一括落札)'!N765</f>
        <v>29000</v>
      </c>
      <c r="O471" s="94">
        <f>'内訳書(一括落札)'!O765</f>
        <v>25000</v>
      </c>
      <c r="P471" s="94">
        <f>'内訳書(一括落札)'!P765</f>
        <v>33216</v>
      </c>
      <c r="Q471" s="21">
        <f>SUM(E471:P471)</f>
        <v>87216</v>
      </c>
      <c r="S471" s="126">
        <f>'内訳書(一括落札)'!Q765</f>
        <v>87216</v>
      </c>
      <c r="T471" s="125">
        <f t="shared" si="251"/>
        <v>0</v>
      </c>
    </row>
    <row r="472" spans="1:20" x14ac:dyDescent="0.15">
      <c r="A472" s="291"/>
      <c r="B472" s="22" t="s">
        <v>4</v>
      </c>
      <c r="C472" s="22" t="s">
        <v>40</v>
      </c>
      <c r="D472" s="23"/>
      <c r="E472" s="94">
        <f>'内訳書(一括落札)'!E766</f>
        <v>27000</v>
      </c>
      <c r="F472" s="94">
        <f>'内訳書(一括落札)'!F766</f>
        <v>17000</v>
      </c>
      <c r="G472" s="94">
        <f>'内訳書(一括落札)'!G766</f>
        <v>22000</v>
      </c>
      <c r="H472" s="94">
        <f>'内訳書(一括落札)'!H766</f>
        <v>24000</v>
      </c>
      <c r="I472" s="94">
        <f>'内訳書(一括落札)'!I766</f>
        <v>22000</v>
      </c>
      <c r="J472" s="94">
        <f>'内訳書(一括落札)'!J766</f>
        <v>13000</v>
      </c>
      <c r="K472" s="94">
        <f>'内訳書(一括落札)'!K766</f>
        <v>17000</v>
      </c>
      <c r="L472" s="94">
        <f>'内訳書(一括落札)'!L766</f>
        <v>20000</v>
      </c>
      <c r="M472" s="94">
        <f>'内訳書(一括落札)'!M766</f>
        <v>25000</v>
      </c>
      <c r="N472" s="94">
        <f>'内訳書(一括落札)'!N766</f>
        <v>0</v>
      </c>
      <c r="O472" s="94">
        <f>'内訳書(一括落札)'!O766</f>
        <v>0</v>
      </c>
      <c r="P472" s="94">
        <f>'内訳書(一括落札)'!P766</f>
        <v>0</v>
      </c>
      <c r="Q472" s="21">
        <f>SUM(E472:P472)</f>
        <v>187000</v>
      </c>
      <c r="S472" s="126">
        <f>'内訳書(一括落札)'!Q766</f>
        <v>187000</v>
      </c>
      <c r="T472" s="125">
        <f t="shared" si="251"/>
        <v>0</v>
      </c>
    </row>
    <row r="473" spans="1:20" x14ac:dyDescent="0.15">
      <c r="A473" s="292"/>
      <c r="B473" s="24" t="s">
        <v>0</v>
      </c>
      <c r="C473" s="24" t="s">
        <v>40</v>
      </c>
      <c r="D473" s="25"/>
      <c r="E473" s="26">
        <f t="shared" ref="E473:P473" si="287">SUM(E471:E472)</f>
        <v>27000</v>
      </c>
      <c r="F473" s="26">
        <f t="shared" si="287"/>
        <v>17000</v>
      </c>
      <c r="G473" s="26">
        <f t="shared" si="287"/>
        <v>22000</v>
      </c>
      <c r="H473" s="26">
        <f t="shared" si="287"/>
        <v>24000</v>
      </c>
      <c r="I473" s="26">
        <f t="shared" si="287"/>
        <v>22000</v>
      </c>
      <c r="J473" s="26">
        <f t="shared" si="287"/>
        <v>13000</v>
      </c>
      <c r="K473" s="26">
        <f t="shared" si="287"/>
        <v>17000</v>
      </c>
      <c r="L473" s="26">
        <f t="shared" si="287"/>
        <v>20000</v>
      </c>
      <c r="M473" s="26">
        <f t="shared" si="287"/>
        <v>25000</v>
      </c>
      <c r="N473" s="26">
        <f t="shared" si="287"/>
        <v>29000</v>
      </c>
      <c r="O473" s="26">
        <f t="shared" si="287"/>
        <v>25000</v>
      </c>
      <c r="P473" s="26">
        <f t="shared" si="287"/>
        <v>33216</v>
      </c>
      <c r="Q473" s="28">
        <f>SUM(E473:P473)</f>
        <v>274216</v>
      </c>
      <c r="S473" s="126">
        <f>'内訳書(一括落札)'!Q767</f>
        <v>274216</v>
      </c>
      <c r="T473" s="125">
        <f t="shared" si="251"/>
        <v>0</v>
      </c>
    </row>
    <row r="474" spans="1:20" x14ac:dyDescent="0.15">
      <c r="A474" s="293" t="s">
        <v>5</v>
      </c>
      <c r="B474" s="294"/>
      <c r="C474" s="29" t="s">
        <v>6</v>
      </c>
      <c r="D474" s="57"/>
      <c r="E474" s="30">
        <f t="shared" ref="E474:G474" si="288">$D474*E469*(185-E470)/100</f>
        <v>0</v>
      </c>
      <c r="F474" s="30">
        <f t="shared" si="288"/>
        <v>0</v>
      </c>
      <c r="G474" s="30">
        <f t="shared" si="288"/>
        <v>0</v>
      </c>
      <c r="H474" s="30">
        <f>$D474*H469*(185-H470)/100</f>
        <v>0</v>
      </c>
      <c r="I474" s="30">
        <f t="shared" ref="I474:J474" si="289">$D474*I469*(185-I470)/100</f>
        <v>0</v>
      </c>
      <c r="J474" s="30">
        <f t="shared" si="289"/>
        <v>0</v>
      </c>
      <c r="K474" s="30">
        <f>$D474*K469*(185-K470)/100</f>
        <v>0</v>
      </c>
      <c r="L474" s="30">
        <f t="shared" ref="L474:P474" si="290">$D474*L469*(185-L470)/100</f>
        <v>0</v>
      </c>
      <c r="M474" s="30">
        <f t="shared" si="290"/>
        <v>0</v>
      </c>
      <c r="N474" s="30">
        <f t="shared" si="290"/>
        <v>0</v>
      </c>
      <c r="O474" s="30">
        <f t="shared" si="290"/>
        <v>0</v>
      </c>
      <c r="P474" s="30">
        <f t="shared" si="290"/>
        <v>0</v>
      </c>
      <c r="Q474" s="31" t="s">
        <v>34</v>
      </c>
      <c r="S474" s="126" t="str">
        <f>'内訳書(一括落札)'!Q768</f>
        <v>-</v>
      </c>
      <c r="T474" s="125" t="e">
        <f t="shared" si="251"/>
        <v>#VALUE!</v>
      </c>
    </row>
    <row r="475" spans="1:20" x14ac:dyDescent="0.15">
      <c r="A475" s="32" t="s">
        <v>7</v>
      </c>
      <c r="B475" s="22" t="s">
        <v>3</v>
      </c>
      <c r="C475" s="22" t="s">
        <v>6</v>
      </c>
      <c r="D475" s="58"/>
      <c r="E475" s="33">
        <f t="shared" ref="E475:J476" si="291">$D475*E471</f>
        <v>0</v>
      </c>
      <c r="F475" s="33">
        <f t="shared" si="291"/>
        <v>0</v>
      </c>
      <c r="G475" s="33">
        <f t="shared" si="291"/>
        <v>0</v>
      </c>
      <c r="H475" s="33">
        <f t="shared" si="291"/>
        <v>0</v>
      </c>
      <c r="I475" s="33">
        <f t="shared" si="291"/>
        <v>0</v>
      </c>
      <c r="J475" s="33">
        <f t="shared" si="291"/>
        <v>0</v>
      </c>
      <c r="K475" s="33">
        <f>$D475*K471</f>
        <v>0</v>
      </c>
      <c r="L475" s="33">
        <f t="shared" ref="L475:P476" si="292">$D475*L471</f>
        <v>0</v>
      </c>
      <c r="M475" s="33">
        <f t="shared" si="292"/>
        <v>0</v>
      </c>
      <c r="N475" s="33">
        <f t="shared" si="292"/>
        <v>0</v>
      </c>
      <c r="O475" s="33">
        <f t="shared" si="292"/>
        <v>0</v>
      </c>
      <c r="P475" s="33">
        <f t="shared" si="292"/>
        <v>0</v>
      </c>
      <c r="Q475" s="34" t="s">
        <v>34</v>
      </c>
      <c r="S475" s="126" t="str">
        <f>'内訳書(一括落札)'!Q769</f>
        <v>-</v>
      </c>
      <c r="T475" s="125" t="e">
        <f t="shared" si="251"/>
        <v>#VALUE!</v>
      </c>
    </row>
    <row r="476" spans="1:20" x14ac:dyDescent="0.15">
      <c r="A476" s="35"/>
      <c r="B476" s="22" t="s">
        <v>4</v>
      </c>
      <c r="C476" s="22" t="s">
        <v>6</v>
      </c>
      <c r="D476" s="58"/>
      <c r="E476" s="33">
        <f t="shared" si="291"/>
        <v>0</v>
      </c>
      <c r="F476" s="33">
        <f t="shared" si="291"/>
        <v>0</v>
      </c>
      <c r="G476" s="33">
        <f t="shared" si="291"/>
        <v>0</v>
      </c>
      <c r="H476" s="33">
        <f t="shared" si="291"/>
        <v>0</v>
      </c>
      <c r="I476" s="33">
        <f t="shared" si="291"/>
        <v>0</v>
      </c>
      <c r="J476" s="33">
        <f t="shared" si="291"/>
        <v>0</v>
      </c>
      <c r="K476" s="33">
        <f>$D476*K472</f>
        <v>0</v>
      </c>
      <c r="L476" s="33">
        <f t="shared" si="292"/>
        <v>0</v>
      </c>
      <c r="M476" s="33">
        <f t="shared" si="292"/>
        <v>0</v>
      </c>
      <c r="N476" s="33">
        <f t="shared" si="292"/>
        <v>0</v>
      </c>
      <c r="O476" s="33">
        <f t="shared" si="292"/>
        <v>0</v>
      </c>
      <c r="P476" s="33">
        <f t="shared" si="292"/>
        <v>0</v>
      </c>
      <c r="Q476" s="34" t="s">
        <v>34</v>
      </c>
      <c r="S476" s="126" t="str">
        <f>'内訳書(一括落札)'!Q770</f>
        <v>-</v>
      </c>
      <c r="T476" s="125" t="e">
        <f t="shared" si="251"/>
        <v>#VALUE!</v>
      </c>
    </row>
    <row r="477" spans="1:20" x14ac:dyDescent="0.15">
      <c r="A477" s="295" t="s">
        <v>18</v>
      </c>
      <c r="B477" s="296"/>
      <c r="C477" s="29" t="s">
        <v>6</v>
      </c>
      <c r="D477" s="36"/>
      <c r="E477" s="59">
        <f t="shared" ref="E477:P477" si="293">ROUNDDOWN(SUM(E474:E476),0)</f>
        <v>0</v>
      </c>
      <c r="F477" s="59">
        <f t="shared" si="293"/>
        <v>0</v>
      </c>
      <c r="G477" s="59">
        <f t="shared" si="293"/>
        <v>0</v>
      </c>
      <c r="H477" s="59">
        <f t="shared" si="293"/>
        <v>0</v>
      </c>
      <c r="I477" s="59">
        <f t="shared" si="293"/>
        <v>0</v>
      </c>
      <c r="J477" s="60">
        <f t="shared" si="293"/>
        <v>0</v>
      </c>
      <c r="K477" s="37">
        <f t="shared" si="293"/>
        <v>0</v>
      </c>
      <c r="L477" s="37">
        <f t="shared" si="293"/>
        <v>0</v>
      </c>
      <c r="M477" s="37">
        <f t="shared" si="293"/>
        <v>0</v>
      </c>
      <c r="N477" s="37">
        <f t="shared" si="293"/>
        <v>0</v>
      </c>
      <c r="O477" s="37">
        <f t="shared" si="293"/>
        <v>0</v>
      </c>
      <c r="P477" s="37">
        <f t="shared" si="293"/>
        <v>0</v>
      </c>
      <c r="Q477" s="39">
        <f>SUM(E477:P477)</f>
        <v>0</v>
      </c>
      <c r="S477" s="126">
        <f>'内訳書(一括落札)'!Q771</f>
        <v>0</v>
      </c>
      <c r="T477" s="125">
        <f t="shared" si="251"/>
        <v>0</v>
      </c>
    </row>
    <row r="478" spans="1:20" x14ac:dyDescent="0.15">
      <c r="A478" s="2"/>
      <c r="B478" s="2"/>
      <c r="C478" s="2"/>
      <c r="D478" s="2"/>
      <c r="E478" s="61"/>
      <c r="F478" s="61"/>
      <c r="G478" s="61"/>
      <c r="H478" s="61"/>
      <c r="I478" s="61"/>
      <c r="J478" s="61"/>
      <c r="K478" s="2"/>
      <c r="L478" s="2"/>
      <c r="M478" s="2"/>
      <c r="N478" s="2"/>
      <c r="O478" s="2"/>
      <c r="P478" s="2"/>
      <c r="Q478" s="2"/>
      <c r="S478" s="126">
        <f>'内訳書(一括落札)'!Q772</f>
        <v>0</v>
      </c>
      <c r="T478" s="125">
        <f t="shared" si="251"/>
        <v>0</v>
      </c>
    </row>
    <row r="479" spans="1:20" x14ac:dyDescent="0.15">
      <c r="A479" s="301" t="s">
        <v>100</v>
      </c>
      <c r="B479" s="302"/>
      <c r="C479" s="14" t="s">
        <v>2</v>
      </c>
      <c r="D479" s="14" t="s">
        <v>10</v>
      </c>
      <c r="E479" s="84" t="str">
        <f>'内訳書(一括落札)'!E773</f>
        <v>2021/10</v>
      </c>
      <c r="F479" s="84" t="str">
        <f>'内訳書(一括落札)'!F773</f>
        <v>2021/11</v>
      </c>
      <c r="G479" s="84" t="str">
        <f>'内訳書(一括落札)'!G773</f>
        <v>2021/12</v>
      </c>
      <c r="H479" s="84" t="str">
        <f>'内訳書(一括落札)'!H773</f>
        <v>2022/1</v>
      </c>
      <c r="I479" s="84" t="str">
        <f>'内訳書(一括落札)'!I773</f>
        <v>2022/2</v>
      </c>
      <c r="J479" s="84" t="str">
        <f>'内訳書(一括落札)'!J773</f>
        <v>2022/3</v>
      </c>
      <c r="K479" s="84" t="str">
        <f>'内訳書(一括落札)'!K773</f>
        <v>2022/4</v>
      </c>
      <c r="L479" s="84" t="str">
        <f>'内訳書(一括落札)'!L773</f>
        <v>2022/5</v>
      </c>
      <c r="M479" s="84" t="str">
        <f>'内訳書(一括落札)'!M773</f>
        <v>2022/6</v>
      </c>
      <c r="N479" s="84" t="str">
        <f>'内訳書(一括落札)'!N773</f>
        <v>2022/7</v>
      </c>
      <c r="O479" s="84" t="str">
        <f>'内訳書(一括落札)'!O773</f>
        <v>2022/8</v>
      </c>
      <c r="P479" s="84" t="str">
        <f>'内訳書(一括落札)'!P773</f>
        <v>2022/9</v>
      </c>
      <c r="Q479" s="15" t="s">
        <v>8</v>
      </c>
      <c r="S479" s="126" t="str">
        <f>'内訳書(一括落札)'!Q773</f>
        <v>年間合計</v>
      </c>
      <c r="T479" s="125" t="e">
        <f t="shared" si="251"/>
        <v>#VALUE!</v>
      </c>
    </row>
    <row r="480" spans="1:20" x14ac:dyDescent="0.15">
      <c r="A480" s="299" t="s">
        <v>32</v>
      </c>
      <c r="B480" s="300"/>
      <c r="C480" s="16" t="s">
        <v>33</v>
      </c>
      <c r="D480" s="17"/>
      <c r="E480" s="90">
        <f>'内訳書(一括落札)'!E774</f>
        <v>158</v>
      </c>
      <c r="F480" s="90">
        <f>'内訳書(一括落札)'!F774</f>
        <v>158</v>
      </c>
      <c r="G480" s="90">
        <f>'内訳書(一括落札)'!G774</f>
        <v>158</v>
      </c>
      <c r="H480" s="90">
        <f>'内訳書(一括落札)'!H774</f>
        <v>158</v>
      </c>
      <c r="I480" s="90">
        <f>'内訳書(一括落札)'!I774</f>
        <v>158</v>
      </c>
      <c r="J480" s="90">
        <f>'内訳書(一括落札)'!J774</f>
        <v>158</v>
      </c>
      <c r="K480" s="90">
        <f>'内訳書(一括落札)'!K774</f>
        <v>158</v>
      </c>
      <c r="L480" s="90">
        <f>'内訳書(一括落札)'!L774</f>
        <v>158</v>
      </c>
      <c r="M480" s="90">
        <f>'内訳書(一括落札)'!M774</f>
        <v>158</v>
      </c>
      <c r="N480" s="90">
        <f>'内訳書(一括落札)'!N774</f>
        <v>158</v>
      </c>
      <c r="O480" s="90">
        <f>'内訳書(一括落札)'!O774</f>
        <v>158</v>
      </c>
      <c r="P480" s="90">
        <f>'内訳書(一括落札)'!P774</f>
        <v>158</v>
      </c>
      <c r="Q480" s="18" t="s">
        <v>34</v>
      </c>
      <c r="S480" s="126" t="str">
        <f>'内訳書(一括落札)'!Q774</f>
        <v>-</v>
      </c>
      <c r="T480" s="125" t="e">
        <f t="shared" ref="T480:T488" si="294">Q480-S480</f>
        <v>#VALUE!</v>
      </c>
    </row>
    <row r="481" spans="1:20" x14ac:dyDescent="0.15">
      <c r="A481" s="287" t="s">
        <v>1</v>
      </c>
      <c r="B481" s="288"/>
      <c r="C481" s="19" t="s">
        <v>36</v>
      </c>
      <c r="D481" s="20"/>
      <c r="E481" s="91">
        <f>'内訳書(一括落札)'!E775</f>
        <v>100</v>
      </c>
      <c r="F481" s="91">
        <f>'内訳書(一括落札)'!F775</f>
        <v>100</v>
      </c>
      <c r="G481" s="91">
        <f>'内訳書(一括落札)'!G775</f>
        <v>100</v>
      </c>
      <c r="H481" s="91">
        <f>'内訳書(一括落札)'!H775</f>
        <v>100</v>
      </c>
      <c r="I481" s="91">
        <f>'内訳書(一括落札)'!I775</f>
        <v>100</v>
      </c>
      <c r="J481" s="92">
        <f>'内訳書(一括落札)'!J775</f>
        <v>100</v>
      </c>
      <c r="K481" s="91">
        <f>'内訳書(一括落札)'!K775</f>
        <v>100</v>
      </c>
      <c r="L481" s="91">
        <f>'内訳書(一括落札)'!L775</f>
        <v>100</v>
      </c>
      <c r="M481" s="91">
        <f>'内訳書(一括落札)'!M775</f>
        <v>100</v>
      </c>
      <c r="N481" s="91">
        <f>'内訳書(一括落札)'!N775</f>
        <v>100</v>
      </c>
      <c r="O481" s="91">
        <f>'内訳書(一括落札)'!O775</f>
        <v>100</v>
      </c>
      <c r="P481" s="91">
        <f>'内訳書(一括落札)'!P775</f>
        <v>100</v>
      </c>
      <c r="Q481" s="21" t="s">
        <v>34</v>
      </c>
      <c r="S481" s="126" t="str">
        <f>'内訳書(一括落札)'!Q775</f>
        <v>-</v>
      </c>
      <c r="T481" s="125" t="e">
        <f t="shared" si="294"/>
        <v>#VALUE!</v>
      </c>
    </row>
    <row r="482" spans="1:20" x14ac:dyDescent="0.15">
      <c r="A482" s="289" t="s">
        <v>38</v>
      </c>
      <c r="B482" s="22" t="s">
        <v>3</v>
      </c>
      <c r="C482" s="22" t="s">
        <v>40</v>
      </c>
      <c r="D482" s="23"/>
      <c r="E482" s="93">
        <f>'内訳書(一括落札)'!E776</f>
        <v>0</v>
      </c>
      <c r="F482" s="93">
        <f>'内訳書(一括落札)'!F776</f>
        <v>0</v>
      </c>
      <c r="G482" s="93">
        <f>'内訳書(一括落札)'!G776</f>
        <v>0</v>
      </c>
      <c r="H482" s="93">
        <f>'内訳書(一括落札)'!H776</f>
        <v>0</v>
      </c>
      <c r="I482" s="93">
        <f>'内訳書(一括落札)'!I776</f>
        <v>0</v>
      </c>
      <c r="J482" s="93">
        <f>'内訳書(一括落札)'!J776</f>
        <v>0</v>
      </c>
      <c r="K482" s="93">
        <f>'内訳書(一括落札)'!K776</f>
        <v>0</v>
      </c>
      <c r="L482" s="93">
        <f>'内訳書(一括落札)'!L776</f>
        <v>0</v>
      </c>
      <c r="M482" s="93">
        <f>'内訳書(一括落札)'!M776</f>
        <v>0</v>
      </c>
      <c r="N482" s="94">
        <f>'内訳書(一括落札)'!N776</f>
        <v>14000</v>
      </c>
      <c r="O482" s="94">
        <f>'内訳書(一括落札)'!O776</f>
        <v>12000</v>
      </c>
      <c r="P482" s="94">
        <f>'内訳書(一括落札)'!P776</f>
        <v>12402</v>
      </c>
      <c r="Q482" s="21">
        <f>SUM(E482:P482)</f>
        <v>38402</v>
      </c>
      <c r="S482" s="126">
        <f>'内訳書(一括落札)'!Q776</f>
        <v>38402</v>
      </c>
      <c r="T482" s="125">
        <f t="shared" si="294"/>
        <v>0</v>
      </c>
    </row>
    <row r="483" spans="1:20" x14ac:dyDescent="0.15">
      <c r="A483" s="291"/>
      <c r="B483" s="22" t="s">
        <v>4</v>
      </c>
      <c r="C483" s="22" t="s">
        <v>40</v>
      </c>
      <c r="D483" s="23"/>
      <c r="E483" s="94">
        <f>'内訳書(一括落札)'!E777</f>
        <v>9000</v>
      </c>
      <c r="F483" s="94">
        <f>'内訳書(一括落札)'!F777</f>
        <v>10000</v>
      </c>
      <c r="G483" s="94">
        <f>'内訳書(一括落札)'!G777</f>
        <v>13000</v>
      </c>
      <c r="H483" s="94">
        <f>'内訳書(一括落札)'!H777</f>
        <v>14000</v>
      </c>
      <c r="I483" s="94">
        <f>'内訳書(一括落札)'!I777</f>
        <v>15000</v>
      </c>
      <c r="J483" s="94">
        <f>'内訳書(一括落札)'!J777</f>
        <v>11000</v>
      </c>
      <c r="K483" s="94">
        <f>'内訳書(一括落札)'!K777</f>
        <v>10000</v>
      </c>
      <c r="L483" s="94">
        <f>'内訳書(一括落札)'!L777</f>
        <v>7000</v>
      </c>
      <c r="M483" s="94">
        <f>'内訳書(一括落札)'!M777</f>
        <v>10000</v>
      </c>
      <c r="N483" s="94">
        <f>'内訳書(一括落札)'!N777</f>
        <v>0</v>
      </c>
      <c r="O483" s="94">
        <f>'内訳書(一括落札)'!O777</f>
        <v>0</v>
      </c>
      <c r="P483" s="94">
        <f>'内訳書(一括落札)'!P777</f>
        <v>0</v>
      </c>
      <c r="Q483" s="21">
        <f>SUM(E483:P483)</f>
        <v>99000</v>
      </c>
      <c r="S483" s="126">
        <f>'内訳書(一括落札)'!Q777</f>
        <v>99000</v>
      </c>
      <c r="T483" s="125">
        <f t="shared" si="294"/>
        <v>0</v>
      </c>
    </row>
    <row r="484" spans="1:20" x14ac:dyDescent="0.15">
      <c r="A484" s="292"/>
      <c r="B484" s="24" t="s">
        <v>0</v>
      </c>
      <c r="C484" s="24" t="s">
        <v>40</v>
      </c>
      <c r="D484" s="25"/>
      <c r="E484" s="26">
        <f t="shared" ref="E484:P484" si="295">SUM(E482:E483)</f>
        <v>9000</v>
      </c>
      <c r="F484" s="26">
        <f t="shared" si="295"/>
        <v>10000</v>
      </c>
      <c r="G484" s="26">
        <f t="shared" si="295"/>
        <v>13000</v>
      </c>
      <c r="H484" s="26">
        <f t="shared" si="295"/>
        <v>14000</v>
      </c>
      <c r="I484" s="26">
        <f t="shared" si="295"/>
        <v>15000</v>
      </c>
      <c r="J484" s="26">
        <f t="shared" si="295"/>
        <v>11000</v>
      </c>
      <c r="K484" s="26">
        <f t="shared" si="295"/>
        <v>10000</v>
      </c>
      <c r="L484" s="26">
        <f t="shared" si="295"/>
        <v>7000</v>
      </c>
      <c r="M484" s="26">
        <f t="shared" si="295"/>
        <v>10000</v>
      </c>
      <c r="N484" s="26">
        <f t="shared" si="295"/>
        <v>14000</v>
      </c>
      <c r="O484" s="26">
        <f t="shared" si="295"/>
        <v>12000</v>
      </c>
      <c r="P484" s="26">
        <f t="shared" si="295"/>
        <v>12402</v>
      </c>
      <c r="Q484" s="28">
        <f>SUM(E484:P484)</f>
        <v>137402</v>
      </c>
      <c r="S484" s="126">
        <f>'内訳書(一括落札)'!Q778</f>
        <v>137402</v>
      </c>
      <c r="T484" s="125">
        <f t="shared" si="294"/>
        <v>0</v>
      </c>
    </row>
    <row r="485" spans="1:20" x14ac:dyDescent="0.15">
      <c r="A485" s="293" t="s">
        <v>5</v>
      </c>
      <c r="B485" s="294"/>
      <c r="C485" s="29" t="s">
        <v>6</v>
      </c>
      <c r="D485" s="57"/>
      <c r="E485" s="30">
        <f t="shared" ref="E485:G485" si="296">$D485*E480*(185-E481)/100</f>
        <v>0</v>
      </c>
      <c r="F485" s="30">
        <f t="shared" si="296"/>
        <v>0</v>
      </c>
      <c r="G485" s="30">
        <f t="shared" si="296"/>
        <v>0</v>
      </c>
      <c r="H485" s="30">
        <f>$D485*H480*(185-H481)/100</f>
        <v>0</v>
      </c>
      <c r="I485" s="30">
        <f t="shared" ref="I485:J485" si="297">$D485*I480*(185-I481)/100</f>
        <v>0</v>
      </c>
      <c r="J485" s="30">
        <f t="shared" si="297"/>
        <v>0</v>
      </c>
      <c r="K485" s="30">
        <f>$D485*K480*(185-K481)/100</f>
        <v>0</v>
      </c>
      <c r="L485" s="30">
        <f t="shared" ref="L485:P485" si="298">$D485*L480*(185-L481)/100</f>
        <v>0</v>
      </c>
      <c r="M485" s="30">
        <f t="shared" si="298"/>
        <v>0</v>
      </c>
      <c r="N485" s="30">
        <f t="shared" si="298"/>
        <v>0</v>
      </c>
      <c r="O485" s="30">
        <f t="shared" si="298"/>
        <v>0</v>
      </c>
      <c r="P485" s="30">
        <f t="shared" si="298"/>
        <v>0</v>
      </c>
      <c r="Q485" s="31" t="s">
        <v>34</v>
      </c>
      <c r="S485" s="126" t="str">
        <f>'内訳書(一括落札)'!Q779</f>
        <v>-</v>
      </c>
      <c r="T485" s="125" t="e">
        <f t="shared" si="294"/>
        <v>#VALUE!</v>
      </c>
    </row>
    <row r="486" spans="1:20" x14ac:dyDescent="0.15">
      <c r="A486" s="32" t="s">
        <v>7</v>
      </c>
      <c r="B486" s="22" t="s">
        <v>3</v>
      </c>
      <c r="C486" s="22" t="s">
        <v>6</v>
      </c>
      <c r="D486" s="58"/>
      <c r="E486" s="33">
        <f t="shared" ref="E486:J487" si="299">$D486*E482</f>
        <v>0</v>
      </c>
      <c r="F486" s="33">
        <f t="shared" si="299"/>
        <v>0</v>
      </c>
      <c r="G486" s="33">
        <f t="shared" si="299"/>
        <v>0</v>
      </c>
      <c r="H486" s="33">
        <f t="shared" si="299"/>
        <v>0</v>
      </c>
      <c r="I486" s="33">
        <f t="shared" si="299"/>
        <v>0</v>
      </c>
      <c r="J486" s="33">
        <f t="shared" si="299"/>
        <v>0</v>
      </c>
      <c r="K486" s="33">
        <f>$D486*K482</f>
        <v>0</v>
      </c>
      <c r="L486" s="33">
        <f t="shared" ref="L486:P487" si="300">$D486*L482</f>
        <v>0</v>
      </c>
      <c r="M486" s="33">
        <f t="shared" si="300"/>
        <v>0</v>
      </c>
      <c r="N486" s="33">
        <f t="shared" si="300"/>
        <v>0</v>
      </c>
      <c r="O486" s="33">
        <f t="shared" si="300"/>
        <v>0</v>
      </c>
      <c r="P486" s="33">
        <f t="shared" si="300"/>
        <v>0</v>
      </c>
      <c r="Q486" s="34" t="s">
        <v>34</v>
      </c>
      <c r="S486" s="126" t="str">
        <f>'内訳書(一括落札)'!Q780</f>
        <v>-</v>
      </c>
      <c r="T486" s="125" t="e">
        <f t="shared" si="294"/>
        <v>#VALUE!</v>
      </c>
    </row>
    <row r="487" spans="1:20" x14ac:dyDescent="0.15">
      <c r="A487" s="35"/>
      <c r="B487" s="22" t="s">
        <v>4</v>
      </c>
      <c r="C487" s="22" t="s">
        <v>6</v>
      </c>
      <c r="D487" s="58"/>
      <c r="E487" s="33">
        <f t="shared" si="299"/>
        <v>0</v>
      </c>
      <c r="F487" s="33">
        <f t="shared" si="299"/>
        <v>0</v>
      </c>
      <c r="G487" s="33">
        <f t="shared" si="299"/>
        <v>0</v>
      </c>
      <c r="H487" s="33">
        <f t="shared" si="299"/>
        <v>0</v>
      </c>
      <c r="I487" s="33">
        <f t="shared" si="299"/>
        <v>0</v>
      </c>
      <c r="J487" s="33">
        <f t="shared" si="299"/>
        <v>0</v>
      </c>
      <c r="K487" s="33">
        <f>$D487*K483</f>
        <v>0</v>
      </c>
      <c r="L487" s="33">
        <f t="shared" si="300"/>
        <v>0</v>
      </c>
      <c r="M487" s="33">
        <f t="shared" si="300"/>
        <v>0</v>
      </c>
      <c r="N487" s="33">
        <f t="shared" si="300"/>
        <v>0</v>
      </c>
      <c r="O487" s="33">
        <f t="shared" si="300"/>
        <v>0</v>
      </c>
      <c r="P487" s="33">
        <f t="shared" si="300"/>
        <v>0</v>
      </c>
      <c r="Q487" s="34" t="s">
        <v>34</v>
      </c>
      <c r="S487" s="126" t="str">
        <f>'内訳書(一括落札)'!Q781</f>
        <v>-</v>
      </c>
      <c r="T487" s="125" t="e">
        <f t="shared" si="294"/>
        <v>#VALUE!</v>
      </c>
    </row>
    <row r="488" spans="1:20" x14ac:dyDescent="0.15">
      <c r="A488" s="295" t="s">
        <v>18</v>
      </c>
      <c r="B488" s="296"/>
      <c r="C488" s="29" t="s">
        <v>6</v>
      </c>
      <c r="D488" s="36"/>
      <c r="E488" s="59">
        <f t="shared" ref="E488:P488" si="301">ROUNDDOWN(SUM(E485:E487),0)</f>
        <v>0</v>
      </c>
      <c r="F488" s="59">
        <f t="shared" si="301"/>
        <v>0</v>
      </c>
      <c r="G488" s="59">
        <f t="shared" si="301"/>
        <v>0</v>
      </c>
      <c r="H488" s="59">
        <f t="shared" si="301"/>
        <v>0</v>
      </c>
      <c r="I488" s="59">
        <f t="shared" si="301"/>
        <v>0</v>
      </c>
      <c r="J488" s="60">
        <f t="shared" si="301"/>
        <v>0</v>
      </c>
      <c r="K488" s="37">
        <f t="shared" si="301"/>
        <v>0</v>
      </c>
      <c r="L488" s="37">
        <f t="shared" si="301"/>
        <v>0</v>
      </c>
      <c r="M488" s="37">
        <f t="shared" si="301"/>
        <v>0</v>
      </c>
      <c r="N488" s="37">
        <f t="shared" si="301"/>
        <v>0</v>
      </c>
      <c r="O488" s="37">
        <f t="shared" si="301"/>
        <v>0</v>
      </c>
      <c r="P488" s="37">
        <f t="shared" si="301"/>
        <v>0</v>
      </c>
      <c r="Q488" s="39">
        <f>SUM(E488:P488)</f>
        <v>0</v>
      </c>
      <c r="S488" s="126">
        <f>'内訳書(一括落札)'!Q782</f>
        <v>0</v>
      </c>
      <c r="T488" s="125">
        <f t="shared" si="294"/>
        <v>0</v>
      </c>
    </row>
    <row r="489" spans="1:20" x14ac:dyDescent="0.15">
      <c r="A489" s="2"/>
      <c r="B489" s="2"/>
      <c r="C489" s="2"/>
      <c r="D489" s="2"/>
      <c r="E489" s="61"/>
      <c r="F489" s="61"/>
      <c r="G489" s="61"/>
      <c r="H489" s="61"/>
      <c r="I489" s="61"/>
      <c r="J489" s="61"/>
      <c r="K489" s="2"/>
      <c r="L489" s="2"/>
      <c r="M489" s="2"/>
      <c r="N489" s="2"/>
      <c r="O489" s="2"/>
      <c r="P489" s="305"/>
      <c r="Q489" s="305"/>
      <c r="S489" s="126"/>
      <c r="T489" s="125"/>
    </row>
    <row r="490" spans="1:20" x14ac:dyDescent="0.15">
      <c r="A490" s="2"/>
      <c r="B490" s="2"/>
      <c r="C490" s="2"/>
      <c r="D490" s="2"/>
      <c r="E490" s="2"/>
      <c r="F490" s="2"/>
      <c r="G490" s="2"/>
      <c r="H490" s="2"/>
      <c r="I490" s="2"/>
      <c r="J490" s="2"/>
      <c r="K490" s="2"/>
      <c r="L490" s="2"/>
      <c r="M490" s="2"/>
      <c r="N490" s="2"/>
      <c r="O490" s="2"/>
      <c r="P490" s="2"/>
      <c r="Q490" s="2"/>
      <c r="S490" s="126"/>
    </row>
    <row r="491" spans="1:20" x14ac:dyDescent="0.15">
      <c r="S491" s="126"/>
    </row>
    <row r="492" spans="1:20" x14ac:dyDescent="0.15">
      <c r="D492" s="1" t="s">
        <v>411</v>
      </c>
      <c r="S492" s="126"/>
    </row>
    <row r="493" spans="1:20" x14ac:dyDescent="0.15">
      <c r="D493" s="1" t="s">
        <v>402</v>
      </c>
      <c r="E493" s="1">
        <v>0</v>
      </c>
      <c r="S493" s="126"/>
    </row>
    <row r="494" spans="1:20" x14ac:dyDescent="0.15">
      <c r="D494" s="1" t="s">
        <v>403</v>
      </c>
      <c r="E494" s="1">
        <v>0</v>
      </c>
      <c r="S494" s="126"/>
    </row>
    <row r="495" spans="1:20" x14ac:dyDescent="0.15">
      <c r="D495" s="1" t="s">
        <v>404</v>
      </c>
      <c r="E495" s="1">
        <v>0</v>
      </c>
      <c r="S495" s="126"/>
    </row>
    <row r="496" spans="1:20" x14ac:dyDescent="0.15">
      <c r="S496" s="126"/>
    </row>
    <row r="497" spans="4:19" x14ac:dyDescent="0.15">
      <c r="S497" s="126"/>
    </row>
    <row r="498" spans="4:19" x14ac:dyDescent="0.15">
      <c r="D498" s="1" t="s">
        <v>405</v>
      </c>
      <c r="E498" s="1">
        <v>0</v>
      </c>
      <c r="S498" s="126"/>
    </row>
    <row r="499" spans="4:19" x14ac:dyDescent="0.15">
      <c r="D499" s="1" t="s">
        <v>403</v>
      </c>
      <c r="E499" s="1">
        <v>0</v>
      </c>
      <c r="S499" s="126"/>
    </row>
    <row r="500" spans="4:19" x14ac:dyDescent="0.15">
      <c r="D500" s="1" t="s">
        <v>404</v>
      </c>
      <c r="E500" s="1">
        <v>0</v>
      </c>
    </row>
    <row r="503" spans="4:19" x14ac:dyDescent="0.15">
      <c r="D503" s="1" t="s">
        <v>406</v>
      </c>
      <c r="E503" s="1">
        <f>E493</f>
        <v>0</v>
      </c>
    </row>
    <row r="504" spans="4:19" x14ac:dyDescent="0.15">
      <c r="D504" s="1" t="s">
        <v>407</v>
      </c>
      <c r="E504" s="1">
        <v>0</v>
      </c>
    </row>
    <row r="505" spans="4:19" x14ac:dyDescent="0.15">
      <c r="D505" s="1" t="s">
        <v>408</v>
      </c>
      <c r="E505" s="1">
        <v>0</v>
      </c>
    </row>
    <row r="506" spans="4:19" x14ac:dyDescent="0.15">
      <c r="D506" s="1" t="s">
        <v>409</v>
      </c>
      <c r="E506" s="1">
        <v>0</v>
      </c>
    </row>
    <row r="509" spans="4:19" x14ac:dyDescent="0.15">
      <c r="D509" s="1" t="s">
        <v>410</v>
      </c>
      <c r="E509" s="1">
        <f>E498</f>
        <v>0</v>
      </c>
    </row>
    <row r="510" spans="4:19" x14ac:dyDescent="0.15">
      <c r="D510" s="1" t="s">
        <v>407</v>
      </c>
      <c r="E510" s="1">
        <v>0</v>
      </c>
    </row>
    <row r="511" spans="4:19" x14ac:dyDescent="0.15">
      <c r="D511" s="1" t="s">
        <v>408</v>
      </c>
      <c r="E511" s="1">
        <v>0</v>
      </c>
    </row>
    <row r="512" spans="4:19" x14ac:dyDescent="0.15">
      <c r="D512" s="1" t="s">
        <v>409</v>
      </c>
      <c r="E512" s="1">
        <v>0</v>
      </c>
    </row>
  </sheetData>
  <mergeCells count="362">
    <mergeCell ref="P489:Q489"/>
    <mergeCell ref="P24:Q24"/>
    <mergeCell ref="P60:Q60"/>
    <mergeCell ref="P104:Q104"/>
    <mergeCell ref="P148:Q148"/>
    <mergeCell ref="P192:Q192"/>
    <mergeCell ref="P236:Q236"/>
    <mergeCell ref="P280:Q280"/>
    <mergeCell ref="P324:Q324"/>
    <mergeCell ref="P368:Q368"/>
    <mergeCell ref="P412:Q412"/>
    <mergeCell ref="P456:Q456"/>
    <mergeCell ref="D16:E16"/>
    <mergeCell ref="D17:E17"/>
    <mergeCell ref="D18:E18"/>
    <mergeCell ref="D19:E19"/>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F18:G18"/>
    <mergeCell ref="F19:G19"/>
    <mergeCell ref="A2:B2"/>
    <mergeCell ref="B3:C3"/>
    <mergeCell ref="D3:H3"/>
    <mergeCell ref="P3:Q3"/>
    <mergeCell ref="D7:E7"/>
    <mergeCell ref="D8:E8"/>
    <mergeCell ref="D9:E9"/>
    <mergeCell ref="D10:E10"/>
    <mergeCell ref="D11:E11"/>
    <mergeCell ref="L6:M6"/>
    <mergeCell ref="L7:M7"/>
    <mergeCell ref="L8:M8"/>
    <mergeCell ref="L9:M9"/>
    <mergeCell ref="L10:M10"/>
    <mergeCell ref="L11:M11"/>
    <mergeCell ref="F7:G7"/>
    <mergeCell ref="J7:K7"/>
    <mergeCell ref="N7:O7"/>
    <mergeCell ref="J5:Q5"/>
    <mergeCell ref="D6:E6"/>
    <mergeCell ref="F6:G6"/>
    <mergeCell ref="J6:K6"/>
    <mergeCell ref="N6:O6"/>
    <mergeCell ref="B4:C4"/>
    <mergeCell ref="D4:G4"/>
    <mergeCell ref="P4:Q4"/>
    <mergeCell ref="F15:G15"/>
    <mergeCell ref="J15:K15"/>
    <mergeCell ref="N15:O15"/>
    <mergeCell ref="F14:G14"/>
    <mergeCell ref="J14:K14"/>
    <mergeCell ref="N14:O14"/>
    <mergeCell ref="F8:G8"/>
    <mergeCell ref="J8:K8"/>
    <mergeCell ref="N8:O8"/>
    <mergeCell ref="L12:M12"/>
    <mergeCell ref="L13:M13"/>
    <mergeCell ref="L14:M14"/>
    <mergeCell ref="L15:M15"/>
    <mergeCell ref="J3:K4"/>
    <mergeCell ref="L3:O4"/>
    <mergeCell ref="D12:E12"/>
    <mergeCell ref="D13:E13"/>
    <mergeCell ref="D14:E14"/>
    <mergeCell ref="D15:E15"/>
    <mergeCell ref="J18:K18"/>
    <mergeCell ref="N18:O18"/>
    <mergeCell ref="F17:G17"/>
    <mergeCell ref="J17:K17"/>
    <mergeCell ref="N17:O17"/>
    <mergeCell ref="F16:G16"/>
    <mergeCell ref="J16:K16"/>
    <mergeCell ref="N16:O16"/>
    <mergeCell ref="L16:M16"/>
    <mergeCell ref="L17:M17"/>
    <mergeCell ref="L18:M18"/>
    <mergeCell ref="J19:K19"/>
    <mergeCell ref="D20:O20"/>
    <mergeCell ref="D21:O21"/>
    <mergeCell ref="A29:B29"/>
    <mergeCell ref="A30:B30"/>
    <mergeCell ref="A31:A33"/>
    <mergeCell ref="A34:B34"/>
    <mergeCell ref="A37:B37"/>
    <mergeCell ref="D22:O22"/>
    <mergeCell ref="D23:O24"/>
    <mergeCell ref="A39:B39"/>
    <mergeCell ref="A28:B28"/>
    <mergeCell ref="A51:B51"/>
    <mergeCell ref="A52:B52"/>
    <mergeCell ref="A53:A55"/>
    <mergeCell ref="A56:B56"/>
    <mergeCell ref="A59:B59"/>
    <mergeCell ref="A61:B61"/>
    <mergeCell ref="A40:B40"/>
    <mergeCell ref="A41:B41"/>
    <mergeCell ref="A42:A44"/>
    <mergeCell ref="A45:B45"/>
    <mergeCell ref="A48:B48"/>
    <mergeCell ref="A50:B50"/>
    <mergeCell ref="A73:B73"/>
    <mergeCell ref="A74:B74"/>
    <mergeCell ref="A75:A77"/>
    <mergeCell ref="A78:B78"/>
    <mergeCell ref="A81:B81"/>
    <mergeCell ref="A83:B83"/>
    <mergeCell ref="A62:B62"/>
    <mergeCell ref="A63:B63"/>
    <mergeCell ref="A64:A66"/>
    <mergeCell ref="A67:B67"/>
    <mergeCell ref="A70:B70"/>
    <mergeCell ref="A72:B72"/>
    <mergeCell ref="A95:B95"/>
    <mergeCell ref="A96:B96"/>
    <mergeCell ref="A97:A99"/>
    <mergeCell ref="A100:B100"/>
    <mergeCell ref="A103:B103"/>
    <mergeCell ref="A105:B105"/>
    <mergeCell ref="A84:B84"/>
    <mergeCell ref="A85:B85"/>
    <mergeCell ref="A86:A88"/>
    <mergeCell ref="A89:B89"/>
    <mergeCell ref="A92:B92"/>
    <mergeCell ref="A94:B94"/>
    <mergeCell ref="A117:B117"/>
    <mergeCell ref="A118:B118"/>
    <mergeCell ref="A119:A121"/>
    <mergeCell ref="A122:B122"/>
    <mergeCell ref="A125:B125"/>
    <mergeCell ref="A127:B127"/>
    <mergeCell ref="A106:B106"/>
    <mergeCell ref="A107:B107"/>
    <mergeCell ref="A108:A110"/>
    <mergeCell ref="A111:B111"/>
    <mergeCell ref="A114:B114"/>
    <mergeCell ref="A116:B116"/>
    <mergeCell ref="A139:B139"/>
    <mergeCell ref="A140:B140"/>
    <mergeCell ref="A141:A143"/>
    <mergeCell ref="A144:B144"/>
    <mergeCell ref="A147:B147"/>
    <mergeCell ref="A149:B149"/>
    <mergeCell ref="A128:B128"/>
    <mergeCell ref="A129:B129"/>
    <mergeCell ref="A130:A132"/>
    <mergeCell ref="A133:B133"/>
    <mergeCell ref="A136:B136"/>
    <mergeCell ref="A138:B138"/>
    <mergeCell ref="A161:B161"/>
    <mergeCell ref="A162:B162"/>
    <mergeCell ref="A163:A165"/>
    <mergeCell ref="A166:B166"/>
    <mergeCell ref="A169:B169"/>
    <mergeCell ref="A171:B171"/>
    <mergeCell ref="A150:B150"/>
    <mergeCell ref="A151:B151"/>
    <mergeCell ref="A152:A154"/>
    <mergeCell ref="A155:B155"/>
    <mergeCell ref="A158:B158"/>
    <mergeCell ref="A160:B160"/>
    <mergeCell ref="A183:B183"/>
    <mergeCell ref="A184:B184"/>
    <mergeCell ref="A185:A187"/>
    <mergeCell ref="A188:B188"/>
    <mergeCell ref="A191:B191"/>
    <mergeCell ref="A193:B193"/>
    <mergeCell ref="A172:B172"/>
    <mergeCell ref="A173:B173"/>
    <mergeCell ref="A174:A176"/>
    <mergeCell ref="A177:B177"/>
    <mergeCell ref="A180:B180"/>
    <mergeCell ref="A182:B182"/>
    <mergeCell ref="A205:B205"/>
    <mergeCell ref="A206:B206"/>
    <mergeCell ref="A207:A209"/>
    <mergeCell ref="A210:B210"/>
    <mergeCell ref="A213:B213"/>
    <mergeCell ref="A215:B215"/>
    <mergeCell ref="A194:B194"/>
    <mergeCell ref="A195:B195"/>
    <mergeCell ref="A196:A198"/>
    <mergeCell ref="A199:B199"/>
    <mergeCell ref="A202:B202"/>
    <mergeCell ref="A204:B204"/>
    <mergeCell ref="A227:B227"/>
    <mergeCell ref="A228:B228"/>
    <mergeCell ref="A229:A231"/>
    <mergeCell ref="A232:B232"/>
    <mergeCell ref="A235:B235"/>
    <mergeCell ref="A237:B237"/>
    <mergeCell ref="A216:B216"/>
    <mergeCell ref="A217:B217"/>
    <mergeCell ref="A218:A220"/>
    <mergeCell ref="A221:B221"/>
    <mergeCell ref="A224:B224"/>
    <mergeCell ref="A226:B226"/>
    <mergeCell ref="A249:B249"/>
    <mergeCell ref="A250:B250"/>
    <mergeCell ref="A251:A253"/>
    <mergeCell ref="A254:B254"/>
    <mergeCell ref="A257:B257"/>
    <mergeCell ref="A259:B259"/>
    <mergeCell ref="A238:B238"/>
    <mergeCell ref="A239:B239"/>
    <mergeCell ref="A240:A242"/>
    <mergeCell ref="A243:B243"/>
    <mergeCell ref="A246:B246"/>
    <mergeCell ref="A248:B248"/>
    <mergeCell ref="A271:B271"/>
    <mergeCell ref="A272:B272"/>
    <mergeCell ref="A273:A275"/>
    <mergeCell ref="A276:B276"/>
    <mergeCell ref="A279:B279"/>
    <mergeCell ref="A281:B281"/>
    <mergeCell ref="A260:B260"/>
    <mergeCell ref="A261:B261"/>
    <mergeCell ref="A262:A264"/>
    <mergeCell ref="A265:B265"/>
    <mergeCell ref="A268:B268"/>
    <mergeCell ref="A270:B270"/>
    <mergeCell ref="A293:B293"/>
    <mergeCell ref="A294:B294"/>
    <mergeCell ref="A295:A297"/>
    <mergeCell ref="A298:B298"/>
    <mergeCell ref="A301:B301"/>
    <mergeCell ref="A303:B303"/>
    <mergeCell ref="A282:B282"/>
    <mergeCell ref="A283:B283"/>
    <mergeCell ref="A284:A286"/>
    <mergeCell ref="A287:B287"/>
    <mergeCell ref="A290:B290"/>
    <mergeCell ref="A292:B292"/>
    <mergeCell ref="A315:B315"/>
    <mergeCell ref="A316:B316"/>
    <mergeCell ref="A317:A319"/>
    <mergeCell ref="A320:B320"/>
    <mergeCell ref="A323:B323"/>
    <mergeCell ref="A325:B325"/>
    <mergeCell ref="A304:B304"/>
    <mergeCell ref="A305:B305"/>
    <mergeCell ref="A306:A308"/>
    <mergeCell ref="A309:B309"/>
    <mergeCell ref="A312:B312"/>
    <mergeCell ref="A314:B314"/>
    <mergeCell ref="A337:B337"/>
    <mergeCell ref="A338:B338"/>
    <mergeCell ref="A339:A341"/>
    <mergeCell ref="A342:B342"/>
    <mergeCell ref="A345:B345"/>
    <mergeCell ref="A347:B347"/>
    <mergeCell ref="A326:B326"/>
    <mergeCell ref="A327:B327"/>
    <mergeCell ref="A328:A330"/>
    <mergeCell ref="A331:B331"/>
    <mergeCell ref="A334:B334"/>
    <mergeCell ref="A336:B336"/>
    <mergeCell ref="A359:B359"/>
    <mergeCell ref="A360:B360"/>
    <mergeCell ref="A361:A363"/>
    <mergeCell ref="A364:B364"/>
    <mergeCell ref="A367:B367"/>
    <mergeCell ref="A369:B369"/>
    <mergeCell ref="A348:B348"/>
    <mergeCell ref="A349:B349"/>
    <mergeCell ref="A350:A352"/>
    <mergeCell ref="A353:B353"/>
    <mergeCell ref="A356:B356"/>
    <mergeCell ref="A358:B358"/>
    <mergeCell ref="A381:B381"/>
    <mergeCell ref="A382:B382"/>
    <mergeCell ref="A383:A385"/>
    <mergeCell ref="A386:B386"/>
    <mergeCell ref="A389:B389"/>
    <mergeCell ref="A391:B391"/>
    <mergeCell ref="A370:B370"/>
    <mergeCell ref="A371:B371"/>
    <mergeCell ref="A372:A374"/>
    <mergeCell ref="A375:B375"/>
    <mergeCell ref="A378:B378"/>
    <mergeCell ref="A380:B380"/>
    <mergeCell ref="A403:B403"/>
    <mergeCell ref="A404:B404"/>
    <mergeCell ref="A405:A407"/>
    <mergeCell ref="A408:B408"/>
    <mergeCell ref="A411:B411"/>
    <mergeCell ref="A413:B413"/>
    <mergeCell ref="A392:B392"/>
    <mergeCell ref="A393:B393"/>
    <mergeCell ref="A394:A396"/>
    <mergeCell ref="A397:B397"/>
    <mergeCell ref="A400:B400"/>
    <mergeCell ref="A402:B402"/>
    <mergeCell ref="A425:B425"/>
    <mergeCell ref="A426:B426"/>
    <mergeCell ref="A427:A429"/>
    <mergeCell ref="A430:B430"/>
    <mergeCell ref="A433:B433"/>
    <mergeCell ref="A435:B435"/>
    <mergeCell ref="A414:B414"/>
    <mergeCell ref="A415:B415"/>
    <mergeCell ref="A416:A418"/>
    <mergeCell ref="A419:B419"/>
    <mergeCell ref="A422:B422"/>
    <mergeCell ref="A424:B424"/>
    <mergeCell ref="A447:B447"/>
    <mergeCell ref="A448:B448"/>
    <mergeCell ref="A449:A451"/>
    <mergeCell ref="A452:B452"/>
    <mergeCell ref="A455:B455"/>
    <mergeCell ref="A457:B457"/>
    <mergeCell ref="A436:B436"/>
    <mergeCell ref="A437:B437"/>
    <mergeCell ref="A438:A440"/>
    <mergeCell ref="A441:B441"/>
    <mergeCell ref="A444:B444"/>
    <mergeCell ref="A446:B446"/>
    <mergeCell ref="A471:A473"/>
    <mergeCell ref="A474:B474"/>
    <mergeCell ref="A477:B477"/>
    <mergeCell ref="A479:B479"/>
    <mergeCell ref="A458:B458"/>
    <mergeCell ref="A459:B459"/>
    <mergeCell ref="A460:A462"/>
    <mergeCell ref="A463:B463"/>
    <mergeCell ref="A466:B466"/>
    <mergeCell ref="A468:B468"/>
    <mergeCell ref="A480:B480"/>
    <mergeCell ref="A481:B481"/>
    <mergeCell ref="A482:A484"/>
    <mergeCell ref="A485:B485"/>
    <mergeCell ref="A488:B488"/>
    <mergeCell ref="F13:G13"/>
    <mergeCell ref="J9:K9"/>
    <mergeCell ref="N9:O9"/>
    <mergeCell ref="J10:K10"/>
    <mergeCell ref="N10:O10"/>
    <mergeCell ref="F9:G9"/>
    <mergeCell ref="F10:G10"/>
    <mergeCell ref="F11:G11"/>
    <mergeCell ref="F12:G12"/>
    <mergeCell ref="J13:K13"/>
    <mergeCell ref="N13:O13"/>
    <mergeCell ref="N19:O19"/>
    <mergeCell ref="J11:K11"/>
    <mergeCell ref="N11:O11"/>
    <mergeCell ref="J12:K12"/>
    <mergeCell ref="N12:O12"/>
    <mergeCell ref="L19:M19"/>
    <mergeCell ref="A469:B469"/>
    <mergeCell ref="A470:B470"/>
  </mergeCells>
  <phoneticPr fontId="2"/>
  <pageMargins left="0.70866141732283472" right="0.70866141732283472" top="0.59055118110236227" bottom="0.19685039370078741" header="0.19685039370078741" footer="0.19685039370078741"/>
  <pageSetup paperSize="9" scale="85" fitToHeight="0" orientation="landscape" r:id="rId1"/>
  <headerFooter>
    <oddFooter>&amp;C&amp;P/&amp;N</oddFooter>
  </headerFooter>
  <rowBreaks count="11" manualBreakCount="11">
    <brk id="24" max="16383" man="1"/>
    <brk id="71" max="16383" man="1"/>
    <brk id="115" max="16383" man="1"/>
    <brk id="159" max="16383" man="1"/>
    <brk id="203" max="16383" man="1"/>
    <brk id="247" max="16383" man="1"/>
    <brk id="291" max="16383" man="1"/>
    <brk id="335" max="16383" man="1"/>
    <brk id="379" max="16383" man="1"/>
    <brk id="423" max="16383" man="1"/>
    <brk id="4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別紙２ 予定電力量一覧表＆時間帯別表</vt:lpstr>
      <vt:lpstr>入札書</vt:lpstr>
      <vt:lpstr>入札書 (一括落札)</vt:lpstr>
      <vt:lpstr>内訳書(一括落札)</vt:lpstr>
      <vt:lpstr>内訳書(個別落札)</vt:lpstr>
      <vt:lpstr>内訳書(個別落札 小・中・養護学校計42施設) </vt:lpstr>
      <vt:lpstr>'内訳書(一括落札)'!Print_Area</vt:lpstr>
      <vt:lpstr>'内訳書(個別落札 小・中・養護学校計42施設) '!Print_Area</vt:lpstr>
      <vt:lpstr>'内訳書(個別落札)'!Print_Area</vt:lpstr>
      <vt:lpstr>入札書!Print_Area</vt:lpstr>
      <vt:lpstr>'入札書 (一括落札)'!Print_Area</vt:lpstr>
      <vt:lpstr>'別紙２ 予定電力量一覧表＆時間帯別表'!Print_Area</vt:lpstr>
      <vt:lpstr>'別紙２ 予定電力量一覧表＆時間帯別表'!Print_Titles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入札書及び入札書積算内訳書（明石市立天文科学館ほか3施設電力調達）</cp:keywords>
  <cp:lastModifiedBy/>
  <dcterms:created xsi:type="dcterms:W3CDTF">2006-09-16T00:00:00Z</dcterms:created>
  <dcterms:modified xsi:type="dcterms:W3CDTF">2021-06-25T04:35:14Z</dcterms:modified>
</cp:coreProperties>
</file>