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4 自立支援係\01　サービス関係\04　事業所指定関係\02　様式\01　共通\01 ホームページ掲載中の様式\指定申請関係（児童）\"/>
    </mc:Choice>
  </mc:AlternateContent>
  <xr:revisionPtr revIDLastSave="0" documentId="13_ncr:1_{8F0028F9-955A-4D90-AC20-55A6843BDCA3}" xr6:coauthVersionLast="47" xr6:coauthVersionMax="47" xr10:uidLastSave="{00000000-0000-0000-0000-000000000000}"/>
  <bookViews>
    <workbookView xWindow="-110" yWindow="-110" windowWidth="19420" windowHeight="10300" xr2:uid="{00000000-000D-0000-FFFF-FFFF00000000}"/>
  </bookViews>
  <sheets>
    <sheet name="参考様式５" sheetId="24" r:id="rId1"/>
    <sheet name="参考様式５ (変形労働時間制の場合)" sheetId="25" r:id="rId2"/>
  </sheets>
  <definedNames>
    <definedName name="_xlnm.Print_Area" localSheetId="0">参考様式５!$A$1:$AK$40</definedName>
    <definedName name="_xlnm.Print_Area" localSheetId="1">'参考様式５ (変形労働時間制の場合)'!$A$1:$AO$40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25" l="1"/>
  <c r="AD10" i="25" s="1"/>
  <c r="AG10" i="25"/>
  <c r="AG12" i="25"/>
  <c r="AH12" i="25"/>
  <c r="AI12" i="25"/>
  <c r="AG14" i="25"/>
  <c r="AH14" i="25"/>
  <c r="AI14" i="25"/>
  <c r="AG17" i="25"/>
  <c r="AH17" i="25"/>
  <c r="AI17" i="25"/>
  <c r="AG19" i="25"/>
  <c r="AH19" i="25"/>
  <c r="AI19" i="25"/>
  <c r="AG21" i="25"/>
  <c r="AH21" i="25"/>
  <c r="AI21" i="25"/>
  <c r="F40" i="25"/>
  <c r="F39" i="25"/>
  <c r="F38" i="25"/>
  <c r="F37" i="25"/>
  <c r="F36" i="25"/>
  <c r="F35" i="25"/>
  <c r="AK21" i="25"/>
  <c r="AJ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AK19" i="25"/>
  <c r="AJ19" i="25"/>
  <c r="AF19" i="25"/>
  <c r="AE19" i="25"/>
  <c r="AD19" i="25"/>
  <c r="AC19" i="25"/>
  <c r="AB19" i="25"/>
  <c r="AA19" i="25"/>
  <c r="Z19" i="25"/>
  <c r="Y19" i="25"/>
  <c r="X19" i="25"/>
  <c r="W19" i="25"/>
  <c r="V19" i="25"/>
  <c r="U19" i="25"/>
  <c r="T19" i="25"/>
  <c r="S19" i="25"/>
  <c r="R19" i="25"/>
  <c r="Q19" i="25"/>
  <c r="P19" i="25"/>
  <c r="O19" i="25"/>
  <c r="N19" i="25"/>
  <c r="M19" i="25"/>
  <c r="L19" i="25"/>
  <c r="K19" i="25"/>
  <c r="J19" i="25"/>
  <c r="I19" i="25"/>
  <c r="H19" i="25"/>
  <c r="G19" i="25"/>
  <c r="AK17" i="25"/>
  <c r="AJ17" i="25"/>
  <c r="AF17" i="25"/>
  <c r="AE17" i="25"/>
  <c r="AD17" i="25"/>
  <c r="AC17" i="25"/>
  <c r="AB17" i="25"/>
  <c r="AA17" i="25"/>
  <c r="Z17" i="25"/>
  <c r="Y17" i="25"/>
  <c r="X17" i="25"/>
  <c r="W17" i="25"/>
  <c r="V17" i="25"/>
  <c r="U17" i="25"/>
  <c r="T17" i="25"/>
  <c r="S17" i="25"/>
  <c r="R17" i="25"/>
  <c r="Q17" i="25"/>
  <c r="P17" i="25"/>
  <c r="O17" i="25"/>
  <c r="N17" i="25"/>
  <c r="M17" i="25"/>
  <c r="L17" i="25"/>
  <c r="K17" i="25"/>
  <c r="J17" i="25"/>
  <c r="I17" i="25"/>
  <c r="H17" i="25"/>
  <c r="G17" i="25"/>
  <c r="AK14" i="25"/>
  <c r="AJ14" i="25"/>
  <c r="AF14" i="25"/>
  <c r="AE14" i="25"/>
  <c r="AD14" i="25"/>
  <c r="AC14" i="25"/>
  <c r="AB14" i="25"/>
  <c r="AA14" i="25"/>
  <c r="Z14" i="25"/>
  <c r="Y14" i="25"/>
  <c r="X14" i="25"/>
  <c r="W14" i="25"/>
  <c r="V14" i="25"/>
  <c r="U14" i="25"/>
  <c r="T14" i="25"/>
  <c r="S14" i="25"/>
  <c r="R14" i="25"/>
  <c r="Q14" i="25"/>
  <c r="P14" i="25"/>
  <c r="O14" i="25"/>
  <c r="N14" i="25"/>
  <c r="M14" i="25"/>
  <c r="L14" i="25"/>
  <c r="K14" i="25"/>
  <c r="J14" i="25"/>
  <c r="I14" i="25"/>
  <c r="H14" i="25"/>
  <c r="G14" i="25"/>
  <c r="AK12" i="25"/>
  <c r="AJ12"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AJ10" i="25"/>
  <c r="AC10" i="25"/>
  <c r="AA10" i="25"/>
  <c r="Z10" i="25"/>
  <c r="S10" i="25"/>
  <c r="N10" i="25"/>
  <c r="L10" i="25"/>
  <c r="AE10" i="25" l="1"/>
  <c r="W10" i="25"/>
  <c r="X10" i="25"/>
  <c r="X22" i="25" s="1"/>
  <c r="O10" i="25"/>
  <c r="O15" i="25" s="1"/>
  <c r="O23" i="25" s="1"/>
  <c r="P10" i="25"/>
  <c r="P22" i="25" s="1"/>
  <c r="AF10" i="25"/>
  <c r="AF22" i="25" s="1"/>
  <c r="V10" i="25"/>
  <c r="V15" i="25" s="1"/>
  <c r="V23" i="25" s="1"/>
  <c r="G10" i="25"/>
  <c r="G22" i="25" s="1"/>
  <c r="H10" i="25"/>
  <c r="Y10" i="25"/>
  <c r="J10" i="25"/>
  <c r="J15" i="25" s="1"/>
  <c r="J23" i="25" s="1"/>
  <c r="AI10" i="25"/>
  <c r="AI15" i="25" s="1"/>
  <c r="AI23" i="25" s="1"/>
  <c r="I10" i="25"/>
  <c r="I15" i="25" s="1"/>
  <c r="I23" i="25" s="1"/>
  <c r="Q10" i="25"/>
  <c r="Q22" i="25" s="1"/>
  <c r="R10" i="25"/>
  <c r="R22" i="25" s="1"/>
  <c r="AK10" i="25"/>
  <c r="AK22" i="25" s="1"/>
  <c r="K10" i="25"/>
  <c r="T10" i="25"/>
  <c r="AB10" i="25"/>
  <c r="M10" i="25"/>
  <c r="M22" i="25" s="1"/>
  <c r="U10" i="25"/>
  <c r="U15" i="25" s="1"/>
  <c r="U23" i="25" s="1"/>
  <c r="AH10" i="25"/>
  <c r="AH22" i="25" s="1"/>
  <c r="AI22" i="25"/>
  <c r="AL9" i="25"/>
  <c r="AM9" i="25" s="1"/>
  <c r="AG22" i="25"/>
  <c r="S15" i="25"/>
  <c r="S23" i="25" s="1"/>
  <c r="K15" i="25"/>
  <c r="K23" i="25" s="1"/>
  <c r="T15" i="25"/>
  <c r="T23" i="25" s="1"/>
  <c r="K22" i="25"/>
  <c r="H15" i="25"/>
  <c r="H23" i="25" s="1"/>
  <c r="P15" i="25"/>
  <c r="P23" i="25" s="1"/>
  <c r="AJ15" i="25"/>
  <c r="AJ23" i="25" s="1"/>
  <c r="AA22" i="25"/>
  <c r="L22" i="25"/>
  <c r="AB22" i="25"/>
  <c r="J22" i="25"/>
  <c r="Z22" i="25"/>
  <c r="AL13" i="25"/>
  <c r="AM13" i="25" s="1"/>
  <c r="AG15" i="25"/>
  <c r="AG23" i="25" s="1"/>
  <c r="Z15" i="25"/>
  <c r="Z23" i="25" s="1"/>
  <c r="AA15" i="25"/>
  <c r="AA23" i="25" s="1"/>
  <c r="AJ22" i="25"/>
  <c r="AB15" i="25"/>
  <c r="AB23" i="25" s="1"/>
  <c r="AC15" i="25"/>
  <c r="AC23" i="25" s="1"/>
  <c r="AL18" i="25"/>
  <c r="AM18" i="25" s="1"/>
  <c r="S22" i="25"/>
  <c r="N15" i="25"/>
  <c r="N23" i="25" s="1"/>
  <c r="AD15" i="25"/>
  <c r="AD23" i="25" s="1"/>
  <c r="T22" i="25"/>
  <c r="Y15" i="25"/>
  <c r="Y23" i="25" s="1"/>
  <c r="L15" i="25"/>
  <c r="L23" i="25" s="1"/>
  <c r="AL20" i="25"/>
  <c r="AM20" i="25" s="1"/>
  <c r="AL11" i="25"/>
  <c r="AM11" i="25" s="1"/>
  <c r="Q15" i="25"/>
  <c r="Q23" i="25" s="1"/>
  <c r="W15" i="25"/>
  <c r="W23" i="25" s="1"/>
  <c r="AE15" i="25"/>
  <c r="AE23" i="25" s="1"/>
  <c r="Y22" i="25"/>
  <c r="H22" i="25"/>
  <c r="X15" i="25"/>
  <c r="X23" i="25" s="1"/>
  <c r="AL16" i="25"/>
  <c r="AM16" i="25" s="1"/>
  <c r="M15" i="25"/>
  <c r="M23" i="25" s="1"/>
  <c r="N22" i="25"/>
  <c r="AD22" i="25"/>
  <c r="W22" i="25"/>
  <c r="AE22" i="25"/>
  <c r="AC22" i="25"/>
  <c r="AJ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V22" i="25" l="1"/>
  <c r="I22" i="25"/>
  <c r="AK15" i="25"/>
  <c r="AK23" i="25" s="1"/>
  <c r="G15" i="25"/>
  <c r="G23" i="25" s="1"/>
  <c r="O22" i="25"/>
  <c r="U22" i="25"/>
  <c r="R15" i="25"/>
  <c r="R23" i="25" s="1"/>
  <c r="AF15" i="25"/>
  <c r="AF23" i="25" s="1"/>
  <c r="AH15" i="25"/>
  <c r="AH23" i="25" s="1"/>
  <c r="AL22" i="25"/>
  <c r="AM22" i="25" s="1"/>
  <c r="AL15" i="25"/>
  <c r="AM15" i="25" s="1"/>
  <c r="AI18" i="24"/>
  <c r="AJ18" i="24" s="1"/>
  <c r="AK18" i="24" s="1"/>
  <c r="AJ21" i="24" l="1"/>
  <c r="AJ17" i="24"/>
  <c r="AJ14" i="24"/>
  <c r="AJ12" i="24"/>
  <c r="I17" i="24" l="1"/>
  <c r="F34" i="24"/>
  <c r="G14" i="24" s="1"/>
  <c r="AJ10" i="24"/>
  <c r="G10" i="24" l="1"/>
  <c r="F40" i="24"/>
  <c r="F39" i="24"/>
  <c r="F38" i="24"/>
  <c r="F37" i="24"/>
  <c r="F36" i="24"/>
  <c r="F35" i="24"/>
  <c r="G21" i="24" s="1"/>
  <c r="H10" i="24" l="1"/>
  <c r="I10"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H17" i="24"/>
  <c r="G17"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J22" i="24" l="1"/>
  <c r="L22" i="24"/>
  <c r="N22" i="24"/>
  <c r="K22" i="24"/>
  <c r="M22" i="24"/>
  <c r="G22" i="24"/>
  <c r="R22" i="24"/>
  <c r="T22" i="24"/>
  <c r="V22" i="24"/>
  <c r="X22" i="24"/>
  <c r="Z22" i="24"/>
  <c r="AB22" i="24"/>
  <c r="AD22" i="24"/>
  <c r="AF22" i="24"/>
  <c r="O22" i="24"/>
  <c r="Q22" i="24"/>
  <c r="S22" i="24"/>
  <c r="U22" i="24"/>
  <c r="W22" i="24"/>
  <c r="Y22" i="24"/>
  <c r="AA22" i="24"/>
  <c r="AC22" i="24"/>
  <c r="AE22" i="24"/>
  <c r="AG22" i="24"/>
  <c r="AH22" i="24"/>
  <c r="I22" i="24"/>
  <c r="H22" i="24"/>
  <c r="P22" i="24"/>
  <c r="L15" i="24"/>
  <c r="P15" i="24"/>
  <c r="T15" i="24"/>
  <c r="X15" i="24"/>
  <c r="AB15" i="24"/>
  <c r="AF15" i="24"/>
  <c r="AF23" i="24" s="1"/>
  <c r="K15" i="24"/>
  <c r="M15" i="24"/>
  <c r="O15" i="24"/>
  <c r="Q15" i="24"/>
  <c r="S15" i="24"/>
  <c r="U15" i="24"/>
  <c r="W15" i="24"/>
  <c r="W23" i="24" s="1"/>
  <c r="Y15" i="24"/>
  <c r="AA15" i="24"/>
  <c r="AC15" i="24"/>
  <c r="AE15" i="24"/>
  <c r="AE23" i="24" s="1"/>
  <c r="AG15" i="24"/>
  <c r="AG23" i="24" s="1"/>
  <c r="G15" i="24"/>
  <c r="I15" i="24"/>
  <c r="I23" i="24" s="1"/>
  <c r="J15" i="24"/>
  <c r="N15" i="24"/>
  <c r="R15" i="24"/>
  <c r="V15" i="24"/>
  <c r="Z15" i="24"/>
  <c r="Z23" i="24" s="1"/>
  <c r="AD15" i="24"/>
  <c r="AD23" i="24" s="1"/>
  <c r="AH15" i="24"/>
  <c r="H15" i="24"/>
  <c r="H23" i="24" s="1"/>
  <c r="AI11" i="24"/>
  <c r="AJ11" i="24" s="1"/>
  <c r="AK11" i="24" s="1"/>
  <c r="AI13" i="24"/>
  <c r="AJ13" i="24" s="1"/>
  <c r="AK13" i="24" s="1"/>
  <c r="AI16" i="24"/>
  <c r="AI20" i="24"/>
  <c r="AJ20" i="24" s="1"/>
  <c r="AK20" i="24" s="1"/>
  <c r="AI9" i="24"/>
  <c r="AI15" i="24" l="1"/>
  <c r="AJ15" i="24" s="1"/>
  <c r="AK15" i="24" s="1"/>
  <c r="G23" i="24"/>
  <c r="V23" i="24"/>
  <c r="X23" i="24"/>
  <c r="N23" i="24"/>
  <c r="AA23" i="24"/>
  <c r="U23" i="24"/>
  <c r="Q23" i="24"/>
  <c r="M23" i="24"/>
  <c r="P23" i="24"/>
  <c r="AH23" i="24"/>
  <c r="R23" i="24"/>
  <c r="J23" i="24"/>
  <c r="AC23" i="24"/>
  <c r="Y23" i="24"/>
  <c r="S23" i="24"/>
  <c r="O23" i="24"/>
  <c r="K23" i="24"/>
  <c r="AB23" i="24"/>
  <c r="T23" i="24"/>
  <c r="L23" i="24"/>
  <c r="AI22" i="24"/>
  <c r="AJ22" i="24" s="1"/>
  <c r="AK22" i="24" s="1"/>
  <c r="AJ16" i="24"/>
  <c r="AK16" i="24" s="1"/>
  <c r="AJ9" i="24"/>
  <c r="AK9" i="24" s="1"/>
</calcChain>
</file>

<file path=xl/sharedStrings.xml><?xml version="1.0" encoding="utf-8"?>
<sst xmlns="http://schemas.openxmlformats.org/spreadsheetml/2006/main" count="237" uniqueCount="85">
  <si>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8" eb="29">
      <t>ツキ</t>
    </rPh>
    <rPh sb="29" eb="30">
      <t>ブン</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</si>
  <si>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</si>
  <si>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</si>
  <si>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</si>
  <si>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</si>
  <si>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</si>
  <si>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</si>
  <si>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定員</t>
    <rPh sb="0" eb="2">
      <t>テイイン</t>
    </rPh>
    <phoneticPr fontId="2"/>
  </si>
  <si>
    <t>　</t>
    <phoneticPr fontId="2"/>
  </si>
  <si>
    <t>　</t>
    <phoneticPr fontId="2"/>
  </si>
  <si>
    <t>支援の種類</t>
    <rPh sb="0" eb="2">
      <t>シエン</t>
    </rPh>
    <rPh sb="3" eb="5">
      <t>シュルイ</t>
    </rPh>
    <phoneticPr fontId="2"/>
  </si>
  <si>
    <t>事業所名</t>
    <rPh sb="0" eb="3">
      <t>ジギョウショ</t>
    </rPh>
    <rPh sb="3" eb="4">
      <t>メイ</t>
    </rPh>
    <phoneticPr fontId="2"/>
  </si>
  <si>
    <t>上記以外の職員</t>
    <rPh sb="0" eb="2">
      <t>ジョウキ</t>
    </rPh>
    <rPh sb="2" eb="4">
      <t>イガイ</t>
    </rPh>
    <rPh sb="5" eb="7">
      <t>ショクイン</t>
    </rPh>
    <phoneticPr fontId="2"/>
  </si>
  <si>
    <t>合計</t>
    <rPh sb="0" eb="2">
      <t>ゴウケイ</t>
    </rPh>
    <phoneticPr fontId="2"/>
  </si>
  <si>
    <t>　
　　</t>
    <phoneticPr fontId="2"/>
  </si>
  <si>
    <t>シフト区分</t>
    <rPh sb="3" eb="5">
      <t>クブン</t>
    </rPh>
    <phoneticPr fontId="2"/>
  </si>
  <si>
    <t>①</t>
    <phoneticPr fontId="2"/>
  </si>
  <si>
    <t>②</t>
    <phoneticPr fontId="2"/>
  </si>
  <si>
    <t>③</t>
    <phoneticPr fontId="2"/>
  </si>
  <si>
    <t>休</t>
    <rPh sb="0" eb="1">
      <t>ヤス</t>
    </rPh>
    <phoneticPr fontId="2"/>
  </si>
  <si>
    <t>開始時間①</t>
    <rPh sb="0" eb="2">
      <t>カイシ</t>
    </rPh>
    <rPh sb="2" eb="4">
      <t>ジカン</t>
    </rPh>
    <phoneticPr fontId="2"/>
  </si>
  <si>
    <t>終了時間②</t>
    <rPh sb="0" eb="2">
      <t>シュウリョウ</t>
    </rPh>
    <rPh sb="2" eb="4">
      <t>ジカン</t>
    </rPh>
    <phoneticPr fontId="2"/>
  </si>
  <si>
    <t>休憩時間③</t>
    <rPh sb="0" eb="2">
      <t>キュウケイ</t>
    </rPh>
    <rPh sb="2" eb="4">
      <t>ジカン</t>
    </rPh>
    <phoneticPr fontId="2"/>
  </si>
  <si>
    <t>④</t>
    <phoneticPr fontId="2"/>
  </si>
  <si>
    <t>⑤</t>
    <phoneticPr fontId="2"/>
  </si>
  <si>
    <t>⑥</t>
    <phoneticPr fontId="2"/>
  </si>
  <si>
    <t>⑦</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</si>
  <si>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</si>
  <si>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</si>
  <si>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</si>
  <si>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</si>
  <si>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</si>
  <si>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</si>
  <si>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勤務時間の状況</t>
    <rPh sb="0" eb="2">
      <t>キンム</t>
    </rPh>
    <rPh sb="2" eb="4">
      <t>ジカン</t>
    </rPh>
    <rPh sb="5" eb="7">
      <t>ジョウキョウ</t>
    </rPh>
    <phoneticPr fontId="2"/>
  </si>
  <si>
    <t>常勤専従</t>
    <rPh sb="0" eb="2">
      <t>ジョウキン</t>
    </rPh>
    <rPh sb="2" eb="4">
      <t>センジュウ</t>
    </rPh>
    <phoneticPr fontId="2"/>
  </si>
  <si>
    <t>常勤兼務</t>
    <rPh sb="0" eb="2">
      <t>ジョウキン</t>
    </rPh>
    <rPh sb="2" eb="4">
      <t>ケンム</t>
    </rPh>
    <phoneticPr fontId="2"/>
  </si>
  <si>
    <t>日</t>
    <rPh sb="0" eb="1">
      <t>ニチ</t>
    </rPh>
    <phoneticPr fontId="2"/>
  </si>
  <si>
    <t>指導員</t>
    <rPh sb="0" eb="3">
      <t>シドウイン</t>
    </rPh>
    <phoneticPr fontId="2"/>
  </si>
  <si>
    <t>保育士</t>
    <rPh sb="0" eb="2">
      <t>ホイク</t>
    </rPh>
    <rPh sb="2" eb="3">
      <t>シ</t>
    </rPh>
    <phoneticPr fontId="2"/>
  </si>
  <si>
    <t>有</t>
    <rPh sb="0" eb="1">
      <t>ア</t>
    </rPh>
    <phoneticPr fontId="2"/>
  </si>
  <si>
    <t>無</t>
    <rPh sb="0" eb="1">
      <t>ナ</t>
    </rPh>
    <phoneticPr fontId="2"/>
  </si>
  <si>
    <t>職種</t>
    <rPh sb="0" eb="2">
      <t>ショクシュ</t>
    </rPh>
    <phoneticPr fontId="2"/>
  </si>
  <si>
    <t>【記載に際しての留意事項】</t>
    <rPh sb="1" eb="3">
      <t>キサイ</t>
    </rPh>
    <rPh sb="4" eb="5">
      <t>サイ</t>
    </rPh>
    <rPh sb="8" eb="10">
      <t>リュウイ</t>
    </rPh>
    <rPh sb="10" eb="12">
      <t>ジコウ</t>
    </rPh>
    <phoneticPr fontId="2"/>
  </si>
  <si>
    <t>実働時間②-①-③</t>
    <rPh sb="0" eb="1">
      <t>ジツ</t>
    </rPh>
    <rPh sb="2" eb="4">
      <t>ジカン</t>
    </rPh>
    <phoneticPr fontId="2"/>
  </si>
  <si>
    <t>週平均勤務時間</t>
    <phoneticPr fontId="2"/>
  </si>
  <si>
    <t>常勤換算後人数</t>
    <phoneticPr fontId="2"/>
  </si>
  <si>
    <t>（参考様式５）</t>
    <rPh sb="1" eb="3">
      <t>サンコウ</t>
    </rPh>
    <rPh sb="3" eb="5">
      <t>ヨウシキ</t>
    </rPh>
    <phoneticPr fontId="2"/>
  </si>
  <si>
    <r>
      <t xml:space="preserve">当該事業所で定める勤務時間の区分
</t>
    </r>
    <r>
      <rPr>
        <sz val="11"/>
        <color rgb="FFFF0000"/>
        <rFont val="ＭＳ Ｐゴシック"/>
        <family val="3"/>
        <charset val="128"/>
        <scheme val="minor"/>
      </rPr>
      <t>※必ず時刻表示で入力（例　40:00【40時間00分】）してください。</t>
    </r>
    <phoneticPr fontId="2"/>
  </si>
  <si>
    <t>区分</t>
    <rPh sb="0" eb="2">
      <t>クブン</t>
    </rPh>
    <phoneticPr fontId="2"/>
  </si>
  <si>
    <t>児童指導員</t>
    <rPh sb="0" eb="2">
      <t>ジドウ</t>
    </rPh>
    <rPh sb="2" eb="5">
      <t>シドウイン</t>
    </rPh>
    <phoneticPr fontId="2"/>
  </si>
  <si>
    <t>障害経験者</t>
    <rPh sb="0" eb="2">
      <t>ショウガイ</t>
    </rPh>
    <rPh sb="2" eb="5">
      <t>ケイケンシャ</t>
    </rPh>
    <phoneticPr fontId="2"/>
  </si>
  <si>
    <t>指導員</t>
    <rPh sb="0" eb="3">
      <t>シドウイン</t>
    </rPh>
    <phoneticPr fontId="2"/>
  </si>
  <si>
    <t>4週
合計</t>
    <phoneticPr fontId="2"/>
  </si>
  <si>
    <t>○時○分～○時○分</t>
    <rPh sb="1" eb="2">
      <t>ジ</t>
    </rPh>
    <rPh sb="3" eb="4">
      <t>フン</t>
    </rPh>
    <rPh sb="6" eb="7">
      <t>ジ</t>
    </rPh>
    <rPh sb="8" eb="9">
      <t>フン</t>
    </rPh>
    <phoneticPr fontId="2"/>
  </si>
  <si>
    <t>　</t>
    <phoneticPr fontId="2"/>
  </si>
  <si>
    <t>職種
（資格）
区分</t>
    <rPh sb="0" eb="2">
      <t>ショクシュ</t>
    </rPh>
    <rPh sb="4" eb="6">
      <t>シカク</t>
    </rPh>
    <rPh sb="8" eb="10">
      <t>クブン</t>
    </rPh>
    <phoneticPr fontId="2"/>
  </si>
  <si>
    <t>□</t>
  </si>
  <si>
    <t>□</t>
    <phoneticPr fontId="2"/>
  </si>
  <si>
    <t>資格等証明書添付チェック欄</t>
    <rPh sb="2" eb="3">
      <t>トウ</t>
    </rPh>
    <rPh sb="3" eb="5">
      <t>ショウメイ</t>
    </rPh>
    <rPh sb="5" eb="6">
      <t>ショ</t>
    </rPh>
    <phoneticPr fontId="2"/>
  </si>
  <si>
    <t>理学療法士</t>
    <phoneticPr fontId="2"/>
  </si>
  <si>
    <t>作業療法士</t>
    <phoneticPr fontId="2"/>
  </si>
  <si>
    <t>言語聴覚士</t>
    <phoneticPr fontId="2"/>
  </si>
  <si>
    <t>心理専門職</t>
    <rPh sb="0" eb="2">
      <t>シンリ</t>
    </rPh>
    <rPh sb="2" eb="5">
      <t>センモンショク</t>
    </rPh>
    <phoneticPr fontId="2"/>
  </si>
  <si>
    <t>看護師</t>
    <rPh sb="0" eb="3">
      <t>カンゴシ</t>
    </rPh>
    <phoneticPr fontId="2"/>
  </si>
  <si>
    <t>医師</t>
    <rPh sb="0" eb="2">
      <t>イシ</t>
    </rPh>
    <phoneticPr fontId="2"/>
  </si>
  <si>
    <t>適合研修終了者</t>
    <rPh sb="0" eb="2">
      <t>テキゴウ</t>
    </rPh>
    <rPh sb="2" eb="4">
      <t>ケンシュウ</t>
    </rPh>
    <rPh sb="4" eb="6">
      <t>シュウリョウ</t>
    </rPh>
    <rPh sb="6" eb="7">
      <t>シャ</t>
    </rPh>
    <phoneticPr fontId="2"/>
  </si>
  <si>
    <t>直接支援職員</t>
    <rPh sb="0" eb="1">
      <t>チョク</t>
    </rPh>
    <rPh sb="1" eb="2">
      <t>セツ</t>
    </rPh>
    <rPh sb="2" eb="3">
      <t>シ</t>
    </rPh>
    <rPh sb="3" eb="4">
      <t>オン</t>
    </rPh>
    <rPh sb="4" eb="5">
      <t>ツトメ</t>
    </rPh>
    <rPh sb="5" eb="6">
      <t>イン</t>
    </rPh>
    <phoneticPr fontId="2"/>
  </si>
  <si>
    <t>サービス提供時間内における配置実人数</t>
    <rPh sb="4" eb="6">
      <t>テイキョウ</t>
    </rPh>
    <rPh sb="6" eb="8">
      <t>ジカン</t>
    </rPh>
    <rPh sb="8" eb="9">
      <t>ナイ</t>
    </rPh>
    <rPh sb="13" eb="15">
      <t>ハイチ</t>
    </rPh>
    <rPh sb="15" eb="16">
      <t>ジツ</t>
    </rPh>
    <rPh sb="16" eb="18">
      <t>ニンズウ</t>
    </rPh>
    <phoneticPr fontId="2"/>
  </si>
  <si>
    <t>サービス提供時間内における
配置職員の実人員数の計</t>
    <rPh sb="16" eb="18">
      <t>ショクイン</t>
    </rPh>
    <rPh sb="21" eb="22">
      <t>イン</t>
    </rPh>
    <rPh sb="22" eb="23">
      <t>スウ</t>
    </rPh>
    <rPh sb="24" eb="25">
      <t>ケイ</t>
    </rPh>
    <phoneticPr fontId="2"/>
  </si>
  <si>
    <t>人員基準に該当する職員</t>
    <rPh sb="0" eb="2">
      <t>ジンイン</t>
    </rPh>
    <rPh sb="5" eb="7">
      <t>ガイトウ</t>
    </rPh>
    <rPh sb="9" eb="11">
      <t>ショクイン</t>
    </rPh>
    <phoneticPr fontId="2"/>
  </si>
  <si>
    <t>上記以外の加配職員</t>
    <rPh sb="0" eb="2">
      <t>ジョウキ</t>
    </rPh>
    <rPh sb="2" eb="4">
      <t>イガイ</t>
    </rPh>
    <rPh sb="5" eb="7">
      <t>カハイ</t>
    </rPh>
    <rPh sb="7" eb="9">
      <t>ショクイン</t>
    </rPh>
    <phoneticPr fontId="2"/>
  </si>
  <si>
    <t>人</t>
    <rPh sb="0" eb="1">
      <t>ニン</t>
    </rPh>
    <phoneticPr fontId="2"/>
  </si>
  <si>
    <t>多機能型事業所の
適用の有無</t>
    <rPh sb="0" eb="4">
      <t>タキノウガタ</t>
    </rPh>
    <rPh sb="4" eb="7">
      <t>ジギョウショ</t>
    </rPh>
    <rPh sb="9" eb="11">
      <t>テキヨウ</t>
    </rPh>
    <rPh sb="12" eb="14">
      <t>ウム</t>
    </rPh>
    <phoneticPr fontId="2"/>
  </si>
  <si>
    <t>多機能型事業所の場合の特例適用の有無</t>
    <rPh sb="0" eb="4">
      <t>タキノウガタ</t>
    </rPh>
    <rPh sb="4" eb="7">
      <t>ジギョウショ</t>
    </rPh>
    <rPh sb="8" eb="10">
      <t>バアイ</t>
    </rPh>
    <rPh sb="11" eb="13">
      <t>トクレイ</t>
    </rPh>
    <rPh sb="13" eb="15">
      <t>テキヨウ</t>
    </rPh>
    <rPh sb="16" eb="18">
      <t>ウム</t>
    </rPh>
    <phoneticPr fontId="2"/>
  </si>
  <si>
    <t>基準配置すべき児童指導員、保育士又は障害福祉サービス経験者数</t>
    <rPh sb="2" eb="4">
      <t>ハイチ</t>
    </rPh>
    <rPh sb="7" eb="9">
      <t>ジドウ</t>
    </rPh>
    <rPh sb="9" eb="12">
      <t>シドウイン</t>
    </rPh>
    <rPh sb="13" eb="16">
      <t>ホイクシ</t>
    </rPh>
    <rPh sb="18" eb="20">
      <t>ショウガイ</t>
    </rPh>
    <rPh sb="20" eb="22">
      <t>フクシ</t>
    </rPh>
    <rPh sb="26" eb="29">
      <t>ケイケンシャ</t>
    </rPh>
    <phoneticPr fontId="2"/>
  </si>
  <si>
    <r>
      <t xml:space="preserve">1週間に当該事業所常勤職員の勤務すべき時間数
</t>
    </r>
    <r>
      <rPr>
        <b/>
        <sz val="10"/>
        <color rgb="FFFF0000"/>
        <rFont val="ＭＳ Ｐゴシック"/>
        <family val="3"/>
        <charset val="128"/>
        <scheme val="minor"/>
      </rPr>
      <t>※時刻表示で入力（例　40:00【40時間00分】）ください。</t>
    </r>
    <rPh sb="24" eb="26">
      <t>ジコク</t>
    </rPh>
    <rPh sb="26" eb="28">
      <t>ヒョウジ</t>
    </rPh>
    <rPh sb="29" eb="31">
      <t>ニュウリョク</t>
    </rPh>
    <rPh sb="32" eb="33">
      <t>レイ</t>
    </rPh>
    <rPh sb="42" eb="44">
      <t>ジカン</t>
    </rPh>
    <rPh sb="46" eb="47">
      <t>フン</t>
    </rPh>
    <phoneticPr fontId="2"/>
  </si>
  <si>
    <t>非常勤専従</t>
    <rPh sb="0" eb="3">
      <t>ヒジョウキン</t>
    </rPh>
    <rPh sb="3" eb="5">
      <t>センジュウ</t>
    </rPh>
    <phoneticPr fontId="2"/>
  </si>
  <si>
    <t>非常勤兼務</t>
    <rPh sb="0" eb="3">
      <t>ヒジョウキン</t>
    </rPh>
    <rPh sb="3" eb="5">
      <t>ケンム</t>
    </rPh>
    <phoneticPr fontId="2"/>
  </si>
  <si>
    <t xml:space="preserve">
１　従業者全員（管理者を含む。）について、全ての項目について直接入力又はセルで表示されるリストの選択により記入してください。なお、セルに色表示されている部分は自動計算されますので、削除しないでください。
２　「当該事業所で定める勤務時間の区分（※）」は、「シフト区分」毎に、例えば、開始時間「8:30」、終了時間「17:30」、休憩時間「0:45（45分休憩の場合）」と入力してください（実働時間は自動計算されます）。
３　必要に応じて、セルを複写により、欄を増やしてください。
４　当該事業所・施設に係る「組織体制図（参考様式５別紙）」及び資格等の証明書を添付してください。
５　特例による多機能型の場合は、勤務形態一覧表も含め、各サービスごとに作成してください。
６　児童指導員等加配加算・専門的支援加算を算定する（している）場合は、「児童指導員等加配加算・専門的支援加算に関する届出書（参考２）」を添付してください。
</t>
    <rPh sb="22" eb="23">
      <t>スベ</t>
    </rPh>
    <rPh sb="25" eb="27">
      <t>コウモク</t>
    </rPh>
    <rPh sb="31" eb="33">
      <t>チョクセツ</t>
    </rPh>
    <rPh sb="33" eb="35">
      <t>ニュウリョク</t>
    </rPh>
    <rPh sb="35" eb="36">
      <t>マタ</t>
    </rPh>
    <rPh sb="40" eb="42">
      <t>ヒョウジ</t>
    </rPh>
    <rPh sb="49" eb="51">
      <t>センタク</t>
    </rPh>
    <rPh sb="54" eb="56">
      <t>キニュウ</t>
    </rPh>
    <rPh sb="69" eb="70">
      <t>イロ</t>
    </rPh>
    <rPh sb="70" eb="72">
      <t>ヒョウジ</t>
    </rPh>
    <rPh sb="77" eb="79">
      <t>ブブン</t>
    </rPh>
    <rPh sb="80" eb="82">
      <t>ジドウ</t>
    </rPh>
    <rPh sb="82" eb="84">
      <t>ケイサン</t>
    </rPh>
    <rPh sb="91" eb="93">
      <t>サクジョ</t>
    </rPh>
    <rPh sb="403" eb="405">
      <t>テンプ</t>
    </rPh>
    <phoneticPr fontId="2"/>
  </si>
  <si>
    <t>第５週</t>
    <rPh sb="0" eb="1">
      <t>ダイ</t>
    </rPh>
    <rPh sb="2" eb="3">
      <t>シュウ</t>
    </rPh>
    <phoneticPr fontId="2"/>
  </si>
  <si>
    <t>勤務時間状況</t>
    <rPh sb="0" eb="2">
      <t>キンム</t>
    </rPh>
    <rPh sb="2" eb="4">
      <t>ジカン</t>
    </rPh>
    <rPh sb="4" eb="6">
      <t>ジョウキョウ</t>
    </rPh>
    <phoneticPr fontId="2"/>
  </si>
  <si>
    <t>５週
合計</t>
    <phoneticPr fontId="2"/>
  </si>
  <si>
    <r>
      <t xml:space="preserve">常勤職員が当該月に働くべき時間数を右に入力してください。
</t>
    </r>
    <r>
      <rPr>
        <b/>
        <sz val="10"/>
        <color rgb="FFFF0000"/>
        <rFont val="ＭＳ Ｐゴシック"/>
        <family val="3"/>
        <charset val="128"/>
        <scheme val="minor"/>
      </rPr>
      <t>※時刻表示で入力（例160:00【160時間00分】）ください。</t>
    </r>
    <rPh sb="0" eb="4">
      <t>ジョウキンショクイン</t>
    </rPh>
    <rPh sb="5" eb="7">
      <t>トウガイ</t>
    </rPh>
    <rPh sb="7" eb="8">
      <t>ツキ</t>
    </rPh>
    <rPh sb="9" eb="10">
      <t>ハタラ</t>
    </rPh>
    <rPh sb="13" eb="16">
      <t>ジカンスウ</t>
    </rPh>
    <rPh sb="17" eb="18">
      <t>ミギ</t>
    </rPh>
    <rPh sb="19" eb="21">
      <t>ニュウリョク</t>
    </rPh>
    <rPh sb="30" eb="32">
      <t>ジコク</t>
    </rPh>
    <rPh sb="32" eb="34">
      <t>ヒョウジ</t>
    </rPh>
    <rPh sb="35" eb="37">
      <t>ニュウリョク</t>
    </rPh>
    <rPh sb="38" eb="39">
      <t>レイ</t>
    </rPh>
    <rPh sb="49" eb="51">
      <t>ジカン</t>
    </rPh>
    <rPh sb="53" eb="54">
      <t>フン</t>
    </rPh>
    <phoneticPr fontId="2"/>
  </si>
  <si>
    <t>①</t>
  </si>
  <si>
    <t>【変形労働時間制の場合】　従業者の勤務の体制及び勤務形態一覧表（　　　　年　　　　月分）</t>
    <rPh sb="1" eb="8">
      <t>ヘンケイロウドウジカンセイ</t>
    </rPh>
    <rPh sb="9" eb="11">
      <t>バアイ</t>
    </rPh>
    <rPh sb="13" eb="16">
      <t>ジュウギョウシャ</t>
    </rPh>
    <rPh sb="17" eb="19">
      <t>キンム</t>
    </rPh>
    <rPh sb="20" eb="22">
      <t>タイセイ</t>
    </rPh>
    <rPh sb="22" eb="23">
      <t>オヨ</t>
    </rPh>
    <rPh sb="24" eb="26">
      <t>キンム</t>
    </rPh>
    <rPh sb="26" eb="28">
      <t>ケイタイ</t>
    </rPh>
    <rPh sb="28" eb="31">
      <t>イチランヒョウ</t>
    </rPh>
    <rPh sb="36" eb="37">
      <t>ネン</t>
    </rPh>
    <rPh sb="41" eb="42">
      <t>ツキ</t>
    </rPh>
    <rPh sb="42" eb="43">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</si>
</sst>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Red]\-#,##0.0"/>
    <numFmt numFmtId="178" formatCode="h:mm;@"/>
    <numFmt numFmtId="179" formatCode="0_);[Red]\(0\)"/>
    <numFmt numFmtId="180" formatCode="[h]:mm"/>
    <numFmt numFmtId="181" formatCode="0.00_);[Red]\(0.00\)"/>
    <numFmt numFmtId="182" formatCode="0.0_);[Red]\(0.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9"/>
      <name val="ＭＳ ゴシック"/>
      <family val="3"/>
      <charset val="128"/>
    </font>
    <font>
      <sz val="11"/>
      <name val="ＭＳ ゴシック"/>
      <family val="3"/>
      <charset val="128"/>
    </font>
    <font>
      <sz val="12"/>
      <name val="ＭＳ Ｐゴシック"/>
      <family val="3"/>
      <charset val="128"/>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8"/>
      <name val="ＭＳ Ｐゴシック"/>
      <family val="3"/>
      <charset val="128"/>
      <scheme val="minor"/>
    </font>
    <font>
      <sz val="11"/>
      <color rgb="FFFF0000"/>
      <name val="ＭＳ Ｐゴシック"/>
      <family val="3"/>
      <charset val="128"/>
      <scheme val="minor"/>
    </font>
    <font>
      <sz val="10"/>
      <name val="ＭＳ Ｐゴシック"/>
      <family val="3"/>
      <charset val="128"/>
    </font>
    <font>
      <sz val="8"/>
      <name val="ＭＳ Ｐゴシック"/>
      <family val="3"/>
      <charset val="128"/>
    </font>
    <font>
      <sz val="16"/>
      <name val="ＭＳ Ｐゴシック"/>
      <family val="3"/>
      <charset val="128"/>
      <scheme val="minor"/>
    </font>
    <font>
      <sz val="16"/>
      <name val="ＭＳ Ｐゴシック"/>
      <family val="3"/>
      <charset val="128"/>
    </font>
    <font>
      <sz val="9"/>
      <color rgb="FFFF0000"/>
      <name val="ＭＳ Ｐゴシック"/>
      <family val="3"/>
      <charset val="128"/>
    </font>
    <font>
      <sz val="10"/>
      <color rgb="FFFF0000"/>
      <name val="ＭＳ ゴシック"/>
      <family val="3"/>
      <charset val="128"/>
    </font>
    <font>
      <sz val="10"/>
      <color rgb="FFFF0000"/>
      <name val="ＭＳ Ｐゴシック"/>
      <family val="3"/>
      <charset val="128"/>
    </font>
    <font>
      <b/>
      <sz val="10"/>
      <name val="ＭＳ Ｐゴシック"/>
      <family val="3"/>
      <charset val="128"/>
      <scheme val="minor"/>
    </font>
    <font>
      <b/>
      <sz val="10"/>
      <color rgb="FFFF0000"/>
      <name val="ＭＳ Ｐゴシック"/>
      <family val="3"/>
      <charset val="128"/>
      <scheme val="minor"/>
    </font>
    <font>
      <b/>
      <sz val="1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99">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medium">
        <color indexed="64"/>
      </right>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cellStyleXfs>
  <cellXfs count="313">
    <xf numFmtId="0" fontId="0" fillId="0" borderId="0" xfId="0"/>
    <xf numFmtId="0" fontId="3" fillId="0" borderId="0" xfId="2" applyFont="1">
      <alignment vertical="center"/>
    </xf>
    <xf numFmtId="0" fontId="3" fillId="0" borderId="0" xfId="2" applyFont="1" applyFill="1" applyBorder="1" applyAlignment="1">
      <alignment horizontal="center" vertical="center"/>
    </xf>
    <xf numFmtId="0" fontId="5" fillId="0" borderId="0" xfId="2" applyFont="1">
      <alignment vertical="center"/>
    </xf>
    <xf numFmtId="0" fontId="3" fillId="0" borderId="0" xfId="2" applyFont="1" applyFill="1" applyBorder="1">
      <alignment vertical="center"/>
    </xf>
    <xf numFmtId="176" fontId="3" fillId="0" borderId="0" xfId="2" applyNumberFormat="1" applyFont="1" applyFill="1" applyBorder="1" applyAlignment="1">
      <alignment horizontal="center" vertical="center"/>
    </xf>
    <xf numFmtId="0" fontId="7" fillId="0" borderId="0" xfId="2" applyFont="1">
      <alignment vertical="center"/>
    </xf>
    <xf numFmtId="0" fontId="7" fillId="0" borderId="0" xfId="2" applyFont="1" applyAlignment="1">
      <alignment vertical="center" textRotation="255" shrinkToFit="1"/>
    </xf>
    <xf numFmtId="0" fontId="4" fillId="0" borderId="0" xfId="2" applyFont="1" applyAlignment="1">
      <alignment vertical="center"/>
    </xf>
    <xf numFmtId="0" fontId="3" fillId="0" borderId="0" xfId="2" applyFont="1" applyFill="1" applyBorder="1" applyAlignment="1">
      <alignment horizontal="center" vertical="center"/>
    </xf>
    <xf numFmtId="0" fontId="3" fillId="0" borderId="0" xfId="2" applyFont="1" applyAlignment="1">
      <alignment horizontal="left" vertical="center" shrinkToFit="1"/>
    </xf>
    <xf numFmtId="0" fontId="10" fillId="0" borderId="0" xfId="2" applyFont="1" applyAlignment="1">
      <alignment horizontal="left" vertical="center" shrinkToFit="1"/>
    </xf>
    <xf numFmtId="0" fontId="10" fillId="0" borderId="0" xfId="2" applyFont="1">
      <alignment vertical="center"/>
    </xf>
    <xf numFmtId="0" fontId="10" fillId="0" borderId="3" xfId="2" applyFont="1" applyFill="1" applyBorder="1" applyAlignment="1">
      <alignment horizontal="center" vertical="center" shrinkToFit="1"/>
    </xf>
    <xf numFmtId="0" fontId="10" fillId="0" borderId="4" xfId="2" applyFont="1" applyFill="1" applyBorder="1" applyAlignment="1">
      <alignment horizontal="center" vertical="center" shrinkToFit="1"/>
    </xf>
    <xf numFmtId="0" fontId="10" fillId="0" borderId="6" xfId="2" applyFont="1" applyFill="1" applyBorder="1" applyAlignment="1">
      <alignment horizontal="center" vertical="center" shrinkToFit="1"/>
    </xf>
    <xf numFmtId="0" fontId="10" fillId="0" borderId="5" xfId="2" applyFont="1" applyFill="1" applyBorder="1" applyAlignment="1">
      <alignment horizontal="center" vertical="center" shrinkToFit="1"/>
    </xf>
    <xf numFmtId="0" fontId="10" fillId="0" borderId="15" xfId="2" applyFont="1" applyFill="1" applyBorder="1" applyAlignment="1">
      <alignment horizontal="center" vertical="center" shrinkToFit="1"/>
    </xf>
    <xf numFmtId="0" fontId="10" fillId="0" borderId="11" xfId="2" applyFont="1" applyFill="1" applyBorder="1" applyAlignment="1">
      <alignment horizontal="center" vertical="center" shrinkToFit="1"/>
    </xf>
    <xf numFmtId="0" fontId="10" fillId="0" borderId="16" xfId="2" applyFont="1" applyFill="1" applyBorder="1" applyAlignment="1">
      <alignment horizontal="center" vertical="center" shrinkToFit="1"/>
    </xf>
    <xf numFmtId="0" fontId="10" fillId="0" borderId="17" xfId="2" applyFont="1" applyFill="1" applyBorder="1" applyAlignment="1">
      <alignment horizontal="center" vertical="center" shrinkToFit="1"/>
    </xf>
    <xf numFmtId="0" fontId="10" fillId="0" borderId="52" xfId="2" applyFont="1" applyFill="1" applyBorder="1" applyAlignment="1">
      <alignment horizontal="center" vertical="center" shrinkToFit="1"/>
    </xf>
    <xf numFmtId="0" fontId="10" fillId="0" borderId="0" xfId="2" applyFont="1" applyFill="1" applyBorder="1" applyAlignment="1">
      <alignment horizontal="center" vertical="center" shrinkToFit="1"/>
    </xf>
    <xf numFmtId="0" fontId="10" fillId="0" borderId="0" xfId="2" applyFont="1" applyFill="1" applyBorder="1" applyAlignment="1">
      <alignment vertical="center"/>
    </xf>
    <xf numFmtId="0" fontId="10" fillId="0" borderId="2" xfId="2" applyFont="1" applyFill="1" applyBorder="1" applyAlignment="1">
      <alignment vertical="center"/>
    </xf>
    <xf numFmtId="0" fontId="10" fillId="0" borderId="0" xfId="2" applyFont="1" applyFill="1" applyBorder="1" applyAlignment="1">
      <alignment horizontal="center" vertical="center"/>
    </xf>
    <xf numFmtId="0" fontId="10" fillId="0" borderId="40" xfId="2" applyFont="1" applyFill="1" applyBorder="1" applyAlignment="1">
      <alignment horizontal="center" vertical="center" shrinkToFit="1"/>
    </xf>
    <xf numFmtId="0" fontId="10" fillId="0" borderId="26" xfId="2" applyFont="1" applyFill="1" applyBorder="1" applyAlignment="1">
      <alignment horizontal="center" vertical="center"/>
    </xf>
    <xf numFmtId="0" fontId="10" fillId="0" borderId="44" xfId="2" applyFont="1" applyFill="1" applyBorder="1" applyAlignment="1">
      <alignment vertical="center"/>
    </xf>
    <xf numFmtId="0" fontId="10" fillId="0" borderId="40" xfId="2" applyFont="1" applyFill="1" applyBorder="1" applyAlignment="1">
      <alignment vertical="center"/>
    </xf>
    <xf numFmtId="0" fontId="10" fillId="0" borderId="26" xfId="2" applyFont="1" applyFill="1" applyBorder="1" applyAlignment="1">
      <alignment vertical="center"/>
    </xf>
    <xf numFmtId="0" fontId="10" fillId="0" borderId="36" xfId="2" applyFont="1" applyFill="1" applyBorder="1" applyAlignment="1">
      <alignment vertical="center"/>
    </xf>
    <xf numFmtId="0" fontId="10" fillId="0" borderId="4" xfId="2" applyFont="1" applyFill="1" applyBorder="1" applyAlignment="1">
      <alignment horizontal="center" vertical="center"/>
    </xf>
    <xf numFmtId="0" fontId="10" fillId="0" borderId="15" xfId="2" applyFont="1" applyFill="1" applyBorder="1" applyAlignment="1">
      <alignment vertical="center"/>
    </xf>
    <xf numFmtId="0" fontId="10" fillId="0" borderId="10" xfId="2" applyFont="1" applyFill="1" applyBorder="1" applyAlignment="1">
      <alignment vertical="center"/>
    </xf>
    <xf numFmtId="0" fontId="10" fillId="0" borderId="4" xfId="2" applyFont="1" applyFill="1" applyBorder="1" applyAlignment="1">
      <alignment vertical="center"/>
    </xf>
    <xf numFmtId="0" fontId="10" fillId="0" borderId="23" xfId="2" applyFont="1" applyFill="1" applyBorder="1" applyAlignment="1">
      <alignment vertical="center"/>
    </xf>
    <xf numFmtId="0" fontId="10" fillId="0" borderId="41" xfId="2" applyFont="1" applyFill="1" applyBorder="1" applyAlignment="1">
      <alignment horizontal="center" vertical="center" shrinkToFit="1"/>
    </xf>
    <xf numFmtId="0" fontId="10" fillId="0" borderId="29" xfId="2" applyFont="1" applyFill="1" applyBorder="1" applyAlignment="1">
      <alignment horizontal="center" vertical="center" shrinkToFit="1"/>
    </xf>
    <xf numFmtId="0" fontId="10" fillId="0" borderId="18" xfId="2" applyFont="1" applyFill="1" applyBorder="1" applyAlignment="1">
      <alignment horizontal="center" vertical="center"/>
    </xf>
    <xf numFmtId="0" fontId="10" fillId="0" borderId="28" xfId="2" applyFont="1" applyFill="1" applyBorder="1" applyAlignment="1">
      <alignment vertical="center"/>
    </xf>
    <xf numFmtId="0" fontId="10" fillId="0" borderId="42" xfId="2" applyFont="1" applyFill="1" applyBorder="1" applyAlignment="1">
      <alignment vertical="center"/>
    </xf>
    <xf numFmtId="0" fontId="10" fillId="0" borderId="29" xfId="2" applyFont="1" applyFill="1" applyBorder="1" applyAlignment="1">
      <alignment vertical="center"/>
    </xf>
    <xf numFmtId="0" fontId="10" fillId="0" borderId="24" xfId="2" applyFont="1" applyFill="1" applyBorder="1" applyAlignment="1">
      <alignment vertical="center"/>
    </xf>
    <xf numFmtId="0" fontId="9" fillId="0" borderId="0" xfId="2" applyFont="1" applyBorder="1" applyAlignment="1">
      <alignment vertical="center" textRotation="255" wrapText="1"/>
    </xf>
    <xf numFmtId="0" fontId="10" fillId="0" borderId="0" xfId="2" applyFont="1" applyFill="1" applyBorder="1">
      <alignment vertical="center"/>
    </xf>
    <xf numFmtId="0" fontId="10" fillId="0" borderId="45" xfId="2" applyFont="1" applyFill="1" applyBorder="1" applyAlignment="1">
      <alignment horizontal="center" vertical="center" shrinkToFit="1"/>
    </xf>
    <xf numFmtId="0" fontId="9" fillId="0" borderId="0" xfId="0" applyFont="1" applyBorder="1" applyAlignment="1">
      <alignment horizontal="left" vertical="center" shrinkToFit="1"/>
    </xf>
    <xf numFmtId="179" fontId="9" fillId="0" borderId="4" xfId="0" applyNumberFormat="1" applyFont="1" applyBorder="1" applyAlignment="1">
      <alignment horizontal="center" vertical="center" shrinkToFit="1"/>
    </xf>
    <xf numFmtId="179" fontId="10" fillId="0" borderId="0" xfId="2" applyNumberFormat="1" applyFont="1" applyFill="1" applyBorder="1" applyAlignment="1">
      <alignment horizontal="center" vertical="center" shrinkToFit="1"/>
    </xf>
    <xf numFmtId="0" fontId="10" fillId="0" borderId="45" xfId="2" applyFont="1" applyFill="1" applyBorder="1" applyAlignment="1">
      <alignment horizontal="center" vertical="center"/>
    </xf>
    <xf numFmtId="0" fontId="10" fillId="0" borderId="0" xfId="2" applyFont="1" applyFill="1" applyBorder="1" applyAlignment="1">
      <alignment horizontal="center" vertical="center"/>
    </xf>
    <xf numFmtId="176" fontId="10" fillId="0" borderId="0" xfId="2" applyNumberFormat="1" applyFont="1" applyFill="1" applyBorder="1" applyAlignment="1">
      <alignment horizontal="center" vertical="center"/>
    </xf>
    <xf numFmtId="179" fontId="10" fillId="0" borderId="45" xfId="2" applyNumberFormat="1" applyFont="1" applyFill="1" applyBorder="1" applyAlignment="1">
      <alignment horizontal="center" vertical="center"/>
    </xf>
    <xf numFmtId="0" fontId="6" fillId="0" borderId="0" xfId="2" applyFont="1" applyBorder="1" applyAlignment="1">
      <alignment horizontal="left" vertical="center" wrapText="1"/>
    </xf>
    <xf numFmtId="0" fontId="7" fillId="0" borderId="0" xfId="2" applyFont="1" applyBorder="1">
      <alignment vertical="center"/>
    </xf>
    <xf numFmtId="0" fontId="7" fillId="0" borderId="0" xfId="2" applyFont="1" applyBorder="1" applyAlignment="1">
      <alignment vertical="center" textRotation="255" shrinkToFit="1"/>
    </xf>
    <xf numFmtId="0" fontId="7" fillId="0" borderId="0" xfId="2" applyFont="1" applyBorder="1" applyAlignment="1">
      <alignment vertical="center" textRotation="255" wrapText="1" shrinkToFit="1"/>
    </xf>
    <xf numFmtId="0" fontId="10" fillId="0" borderId="17" xfId="2" applyFont="1" applyFill="1" applyBorder="1" applyAlignment="1">
      <alignment horizontal="center" vertical="center" shrinkToFit="1"/>
    </xf>
    <xf numFmtId="0" fontId="10" fillId="0" borderId="58" xfId="2" applyFont="1" applyFill="1" applyBorder="1" applyAlignment="1">
      <alignment horizontal="center" vertical="center" shrinkToFit="1"/>
    </xf>
    <xf numFmtId="0" fontId="10" fillId="0" borderId="46" xfId="2" applyFont="1" applyFill="1" applyBorder="1" applyAlignment="1">
      <alignment horizontal="center" vertical="center" shrinkToFit="1"/>
    </xf>
    <xf numFmtId="180" fontId="10" fillId="0" borderId="82" xfId="2" applyNumberFormat="1" applyFont="1" applyFill="1" applyBorder="1" applyAlignment="1">
      <alignment horizontal="center" vertical="center"/>
    </xf>
    <xf numFmtId="0" fontId="3" fillId="0" borderId="0" xfId="2" applyFont="1" applyAlignment="1">
      <alignment vertical="center"/>
    </xf>
    <xf numFmtId="180" fontId="10" fillId="2" borderId="63" xfId="2" applyNumberFormat="1" applyFont="1" applyFill="1" applyBorder="1" applyAlignment="1">
      <alignment horizontal="right" vertical="center"/>
    </xf>
    <xf numFmtId="180" fontId="10" fillId="2" borderId="69" xfId="2" applyNumberFormat="1" applyFont="1" applyFill="1" applyBorder="1" applyAlignment="1">
      <alignment horizontal="right" vertical="center"/>
    </xf>
    <xf numFmtId="180" fontId="10" fillId="2" borderId="71" xfId="2" applyNumberFormat="1" applyFont="1" applyFill="1" applyBorder="1" applyAlignment="1">
      <alignment horizontal="center" vertical="center" shrinkToFit="1"/>
    </xf>
    <xf numFmtId="180" fontId="10" fillId="2" borderId="59" xfId="2" applyNumberFormat="1" applyFont="1" applyFill="1" applyBorder="1" applyAlignment="1">
      <alignment horizontal="center" vertical="center" shrinkToFit="1"/>
    </xf>
    <xf numFmtId="180" fontId="10" fillId="2" borderId="72" xfId="2" applyNumberFormat="1" applyFont="1" applyFill="1" applyBorder="1" applyAlignment="1">
      <alignment horizontal="center" vertical="center" shrinkToFit="1"/>
    </xf>
    <xf numFmtId="180" fontId="10" fillId="2" borderId="83" xfId="2" applyNumberFormat="1" applyFont="1" applyFill="1" applyBorder="1" applyAlignment="1">
      <alignment horizontal="center" vertical="center" shrinkToFit="1"/>
    </xf>
    <xf numFmtId="180" fontId="10" fillId="2" borderId="84" xfId="2" applyNumberFormat="1" applyFont="1" applyFill="1" applyBorder="1" applyAlignment="1">
      <alignment horizontal="center" vertical="center" shrinkToFit="1"/>
    </xf>
    <xf numFmtId="180" fontId="10" fillId="2" borderId="85" xfId="2" applyNumberFormat="1" applyFont="1" applyFill="1" applyBorder="1" applyAlignment="1">
      <alignment horizontal="center" vertical="center" shrinkToFit="1"/>
    </xf>
    <xf numFmtId="180" fontId="12" fillId="2" borderId="69" xfId="0" applyNumberFormat="1" applyFont="1" applyFill="1" applyBorder="1" applyAlignment="1">
      <alignment horizontal="center" vertical="center"/>
    </xf>
    <xf numFmtId="180" fontId="12" fillId="2" borderId="68" xfId="0" applyNumberFormat="1" applyFont="1" applyFill="1" applyBorder="1" applyAlignment="1">
      <alignment horizontal="center" vertical="center"/>
    </xf>
    <xf numFmtId="180" fontId="12" fillId="2" borderId="66" xfId="0" applyNumberFormat="1" applyFont="1" applyFill="1" applyBorder="1" applyAlignment="1">
      <alignment horizontal="center" vertical="center"/>
    </xf>
    <xf numFmtId="180" fontId="12" fillId="2" borderId="67" xfId="0" applyNumberFormat="1" applyFont="1" applyFill="1" applyBorder="1" applyAlignment="1">
      <alignment horizontal="center" vertical="center"/>
    </xf>
    <xf numFmtId="180" fontId="12" fillId="2" borderId="70" xfId="0" applyNumberFormat="1" applyFont="1" applyFill="1" applyBorder="1" applyAlignment="1">
      <alignment horizontal="center" vertical="center"/>
    </xf>
    <xf numFmtId="180" fontId="9" fillId="2" borderId="4" xfId="0" applyNumberFormat="1" applyFont="1" applyFill="1" applyBorder="1" applyAlignment="1">
      <alignment horizontal="center" vertical="center" shrinkToFit="1"/>
    </xf>
    <xf numFmtId="180" fontId="9" fillId="2" borderId="29" xfId="0" applyNumberFormat="1" applyFont="1" applyFill="1" applyBorder="1" applyAlignment="1">
      <alignment horizontal="center" vertical="center" shrinkToFit="1"/>
    </xf>
    <xf numFmtId="179" fontId="9" fillId="2" borderId="30" xfId="2" applyNumberFormat="1" applyFont="1" applyFill="1" applyBorder="1" applyAlignment="1">
      <alignment vertical="center"/>
    </xf>
    <xf numFmtId="179" fontId="9" fillId="2" borderId="18" xfId="2" applyNumberFormat="1" applyFont="1" applyFill="1" applyBorder="1" applyAlignment="1">
      <alignment vertical="center"/>
    </xf>
    <xf numFmtId="179" fontId="9" fillId="2" borderId="49" xfId="2" applyNumberFormat="1" applyFont="1" applyFill="1" applyBorder="1" applyAlignment="1">
      <alignment vertical="center"/>
    </xf>
    <xf numFmtId="0" fontId="9" fillId="2" borderId="30" xfId="2" applyNumberFormat="1" applyFont="1" applyFill="1" applyBorder="1" applyAlignment="1">
      <alignment horizontal="center" vertical="center"/>
    </xf>
    <xf numFmtId="179" fontId="9" fillId="2" borderId="18" xfId="2" applyNumberFormat="1" applyFont="1" applyFill="1" applyBorder="1" applyAlignment="1">
      <alignment horizontal="center" vertical="center"/>
    </xf>
    <xf numFmtId="179" fontId="9" fillId="2" borderId="49" xfId="2" applyNumberFormat="1" applyFont="1" applyFill="1" applyBorder="1" applyAlignment="1">
      <alignment horizontal="center" vertical="center"/>
    </xf>
    <xf numFmtId="179" fontId="9" fillId="2" borderId="30" xfId="2" applyNumberFormat="1" applyFont="1" applyFill="1" applyBorder="1" applyAlignment="1">
      <alignment horizontal="center" vertical="center"/>
    </xf>
    <xf numFmtId="0" fontId="9" fillId="0" borderId="0" xfId="0" applyFont="1" applyAlignment="1">
      <alignment horizontal="left" vertical="center" shrinkToFit="1"/>
    </xf>
    <xf numFmtId="0" fontId="18" fillId="0" borderId="75" xfId="3" applyFont="1" applyBorder="1" applyAlignment="1">
      <alignment horizontal="center" vertical="center"/>
    </xf>
    <xf numFmtId="0" fontId="19" fillId="0" borderId="74" xfId="2" applyFont="1" applyBorder="1" applyAlignment="1">
      <alignment horizontal="center" vertical="center" shrinkToFit="1"/>
    </xf>
    <xf numFmtId="0" fontId="19" fillId="0" borderId="75" xfId="2" applyFont="1" applyBorder="1" applyAlignment="1">
      <alignment horizontal="center" vertical="center" shrinkToFit="1"/>
    </xf>
    <xf numFmtId="0" fontId="19" fillId="0" borderId="75" xfId="2" applyFont="1" applyBorder="1" applyAlignment="1">
      <alignment horizontal="center" vertical="center"/>
    </xf>
    <xf numFmtId="0" fontId="20" fillId="0" borderId="75" xfId="3" applyFont="1" applyBorder="1" applyAlignment="1">
      <alignment horizontal="center" vertical="center"/>
    </xf>
    <xf numFmtId="0" fontId="19" fillId="0" borderId="77" xfId="2" applyFont="1" applyBorder="1" applyAlignment="1">
      <alignment horizontal="center" vertical="center"/>
    </xf>
    <xf numFmtId="0" fontId="19" fillId="0" borderId="0" xfId="2" applyFont="1" applyBorder="1" applyAlignment="1">
      <alignment horizontal="center" vertical="center"/>
    </xf>
    <xf numFmtId="0" fontId="19" fillId="0" borderId="79" xfId="2" applyFont="1" applyBorder="1" applyAlignment="1">
      <alignment horizontal="center" vertical="center"/>
    </xf>
    <xf numFmtId="0" fontId="19" fillId="0" borderId="80" xfId="2" applyFont="1" applyBorder="1" applyAlignment="1">
      <alignment horizontal="center" vertical="center"/>
    </xf>
    <xf numFmtId="0" fontId="19" fillId="0" borderId="80" xfId="2" applyFont="1" applyBorder="1">
      <alignment vertical="center"/>
    </xf>
    <xf numFmtId="0" fontId="19" fillId="0" borderId="0" xfId="2" applyFont="1" applyBorder="1" applyAlignment="1">
      <alignment vertical="center"/>
    </xf>
    <xf numFmtId="0" fontId="19" fillId="0" borderId="0" xfId="2" applyFont="1" applyBorder="1">
      <alignment vertical="center"/>
    </xf>
    <xf numFmtId="0" fontId="19" fillId="0" borderId="78" xfId="2" applyFont="1" applyBorder="1">
      <alignment vertical="center"/>
    </xf>
    <xf numFmtId="0" fontId="19" fillId="0" borderId="81" xfId="2" applyFont="1" applyBorder="1">
      <alignment vertical="center"/>
    </xf>
    <xf numFmtId="0" fontId="19" fillId="0" borderId="76" xfId="2" applyFont="1" applyBorder="1" applyAlignment="1">
      <alignment horizontal="center" vertical="center"/>
    </xf>
    <xf numFmtId="0" fontId="10" fillId="0" borderId="28" xfId="2" applyFont="1" applyFill="1" applyBorder="1" applyAlignment="1">
      <alignment horizontal="center" vertical="center" shrinkToFit="1"/>
    </xf>
    <xf numFmtId="178" fontId="10" fillId="0" borderId="4" xfId="2" applyNumberFormat="1" applyFont="1" applyFill="1" applyBorder="1" applyAlignment="1">
      <alignment horizontal="center" vertical="center" shrinkToFit="1"/>
    </xf>
    <xf numFmtId="0" fontId="10" fillId="0" borderId="58" xfId="2" applyFont="1" applyFill="1" applyBorder="1" applyAlignment="1">
      <alignment horizontal="center" vertical="center" shrinkToFit="1"/>
    </xf>
    <xf numFmtId="0" fontId="10" fillId="0" borderId="12" xfId="2" applyFont="1" applyFill="1" applyBorder="1" applyAlignment="1">
      <alignment horizontal="center" vertical="center" shrinkToFit="1"/>
    </xf>
    <xf numFmtId="0" fontId="9" fillId="0" borderId="12" xfId="0" applyFont="1" applyBorder="1" applyAlignment="1">
      <alignment horizontal="center" vertical="center" shrinkToFit="1"/>
    </xf>
    <xf numFmtId="0" fontId="10" fillId="0" borderId="89" xfId="2" applyFont="1" applyFill="1" applyBorder="1" applyAlignment="1">
      <alignment horizontal="center" vertical="center" shrinkToFit="1"/>
    </xf>
    <xf numFmtId="0" fontId="0" fillId="0" borderId="1" xfId="0" applyBorder="1" applyAlignment="1">
      <alignment horizontal="right" vertical="center"/>
    </xf>
    <xf numFmtId="181" fontId="10" fillId="2" borderId="25" xfId="2" applyNumberFormat="1" applyFont="1" applyFill="1" applyBorder="1" applyAlignment="1">
      <alignment horizontal="right" vertical="center"/>
    </xf>
    <xf numFmtId="181" fontId="10" fillId="2" borderId="68" xfId="2" applyNumberFormat="1" applyFont="1" applyFill="1" applyBorder="1" applyAlignment="1">
      <alignment horizontal="right" vertical="center"/>
    </xf>
    <xf numFmtId="180" fontId="10" fillId="2" borderId="88" xfId="2" applyNumberFormat="1" applyFont="1" applyFill="1" applyBorder="1" applyAlignment="1">
      <alignment horizontal="right" vertical="center"/>
    </xf>
    <xf numFmtId="180" fontId="10" fillId="2" borderId="21" xfId="2" applyNumberFormat="1" applyFont="1" applyFill="1" applyBorder="1" applyAlignment="1">
      <alignment horizontal="right" vertical="center"/>
    </xf>
    <xf numFmtId="0" fontId="0" fillId="0" borderId="1" xfId="0" applyBorder="1" applyAlignment="1">
      <alignment horizontal="right" vertical="center"/>
    </xf>
    <xf numFmtId="0" fontId="9" fillId="0" borderId="0" xfId="0" applyFont="1" applyBorder="1" applyAlignment="1">
      <alignment vertical="center" wrapText="1"/>
    </xf>
    <xf numFmtId="0" fontId="10" fillId="0" borderId="15" xfId="2" applyFont="1" applyFill="1" applyBorder="1" applyAlignment="1">
      <alignment horizontal="center" vertical="center" shrinkToFit="1"/>
    </xf>
    <xf numFmtId="0" fontId="10" fillId="0" borderId="28" xfId="2" applyFont="1" applyFill="1" applyBorder="1" applyAlignment="1">
      <alignment horizontal="center" vertical="center" shrinkToFit="1"/>
    </xf>
    <xf numFmtId="0" fontId="10" fillId="0" borderId="62" xfId="2" applyFont="1" applyFill="1" applyBorder="1" applyAlignment="1">
      <alignment horizontal="center" vertical="center" shrinkToFit="1"/>
    </xf>
    <xf numFmtId="0" fontId="10" fillId="0" borderId="17" xfId="2" applyFont="1" applyFill="1" applyBorder="1" applyAlignment="1">
      <alignment horizontal="center" vertical="center" shrinkToFit="1"/>
    </xf>
    <xf numFmtId="0" fontId="10" fillId="0" borderId="57" xfId="2" applyFont="1" applyFill="1" applyBorder="1" applyAlignment="1">
      <alignment horizontal="center" vertical="center" shrinkToFit="1"/>
    </xf>
    <xf numFmtId="0" fontId="10" fillId="0" borderId="58" xfId="2" applyFont="1" applyFill="1" applyBorder="1" applyAlignment="1">
      <alignment horizontal="center" vertical="center" shrinkToFit="1"/>
    </xf>
    <xf numFmtId="178" fontId="10" fillId="0" borderId="4" xfId="2" applyNumberFormat="1" applyFont="1" applyFill="1" applyBorder="1" applyAlignment="1">
      <alignment horizontal="center" vertical="center" shrinkToFit="1"/>
    </xf>
    <xf numFmtId="0" fontId="10" fillId="0" borderId="0" xfId="2" applyFont="1" applyAlignment="1">
      <alignment horizontal="left" vertical="center" shrinkToFit="1"/>
    </xf>
    <xf numFmtId="0" fontId="9" fillId="0" borderId="0" xfId="0" applyFont="1" applyAlignment="1">
      <alignment horizontal="left" vertical="center" shrinkToFit="1"/>
    </xf>
    <xf numFmtId="0" fontId="11" fillId="0" borderId="0" xfId="2" applyFont="1" applyAlignment="1">
      <alignment horizontal="center" vertical="center"/>
    </xf>
    <xf numFmtId="0" fontId="10" fillId="0" borderId="12" xfId="2" applyFont="1" applyFill="1" applyBorder="1" applyAlignment="1">
      <alignment horizontal="center" vertical="center" shrinkToFit="1"/>
    </xf>
    <xf numFmtId="0" fontId="9" fillId="0" borderId="12" xfId="0" applyFont="1" applyBorder="1" applyAlignment="1">
      <alignment horizontal="center" vertical="center" shrinkToFit="1"/>
    </xf>
    <xf numFmtId="0" fontId="9" fillId="0" borderId="0" xfId="0" applyFont="1" applyBorder="1" applyAlignment="1">
      <alignment horizontal="center" vertical="center" wrapText="1"/>
    </xf>
    <xf numFmtId="0" fontId="10" fillId="0" borderId="0" xfId="2" applyFont="1" applyFill="1" applyBorder="1" applyAlignment="1">
      <alignment horizontal="center" vertical="center" wrapText="1"/>
    </xf>
    <xf numFmtId="0" fontId="8" fillId="0" borderId="0" xfId="2" applyFont="1" applyFill="1" applyBorder="1" applyAlignment="1">
      <alignment horizontal="justify" vertical="top" wrapText="1"/>
    </xf>
    <xf numFmtId="0" fontId="10" fillId="0" borderId="28" xfId="2" applyFont="1" applyFill="1" applyBorder="1" applyAlignment="1">
      <alignment horizontal="center" vertical="center" shrinkToFit="1"/>
    </xf>
    <xf numFmtId="179" fontId="9" fillId="2" borderId="48" xfId="2" applyNumberFormat="1" applyFont="1" applyFill="1" applyBorder="1" applyAlignment="1">
      <alignment horizontal="center" vertical="center"/>
    </xf>
    <xf numFmtId="179" fontId="9" fillId="2" borderId="48" xfId="2" applyNumberFormat="1" applyFont="1" applyFill="1" applyBorder="1" applyAlignment="1">
      <alignment vertical="center"/>
    </xf>
    <xf numFmtId="0" fontId="10" fillId="0" borderId="31" xfId="2" applyFont="1" applyFill="1" applyBorder="1" applyAlignment="1">
      <alignment horizontal="center" vertical="center" shrinkToFit="1"/>
    </xf>
    <xf numFmtId="180" fontId="10" fillId="2" borderId="93" xfId="2" applyNumberFormat="1" applyFont="1" applyFill="1" applyBorder="1" applyAlignment="1">
      <alignment horizontal="center" vertical="center" shrinkToFit="1"/>
    </xf>
    <xf numFmtId="180" fontId="10" fillId="2" borderId="94" xfId="2" applyNumberFormat="1" applyFont="1" applyFill="1" applyBorder="1" applyAlignment="1">
      <alignment horizontal="center" vertical="center" shrinkToFit="1"/>
    </xf>
    <xf numFmtId="179" fontId="9" fillId="2" borderId="82" xfId="2" applyNumberFormat="1" applyFont="1" applyFill="1" applyBorder="1" applyAlignment="1">
      <alignment horizontal="center" vertical="center"/>
    </xf>
    <xf numFmtId="179" fontId="9" fillId="2" borderId="82" xfId="2" applyNumberFormat="1" applyFont="1" applyFill="1" applyBorder="1" applyAlignment="1">
      <alignment vertical="center"/>
    </xf>
    <xf numFmtId="0" fontId="10" fillId="0" borderId="6" xfId="2" applyFont="1" applyFill="1" applyBorder="1" applyAlignment="1">
      <alignment vertical="center"/>
    </xf>
    <xf numFmtId="0" fontId="10" fillId="0" borderId="89" xfId="2" applyFont="1" applyFill="1" applyBorder="1" applyAlignment="1">
      <alignment vertical="center"/>
    </xf>
    <xf numFmtId="0" fontId="10" fillId="0" borderId="95" xfId="2" applyFont="1" applyFill="1" applyBorder="1" applyAlignment="1">
      <alignment vertical="center"/>
    </xf>
    <xf numFmtId="0" fontId="10" fillId="0" borderId="5" xfId="2" applyFont="1" applyFill="1" applyBorder="1" applyAlignment="1">
      <alignment vertical="center"/>
    </xf>
    <xf numFmtId="0" fontId="10" fillId="0" borderId="31" xfId="2" applyFont="1" applyFill="1" applyBorder="1" applyAlignment="1">
      <alignment vertical="center"/>
    </xf>
    <xf numFmtId="0" fontId="0" fillId="0" borderId="0" xfId="0" applyBorder="1" applyAlignment="1">
      <alignment horizontal="center" vertical="center"/>
    </xf>
    <xf numFmtId="180" fontId="10" fillId="0" borderId="0" xfId="2" applyNumberFormat="1" applyFont="1" applyFill="1" applyBorder="1" applyAlignment="1">
      <alignment horizontal="center" vertical="center"/>
    </xf>
    <xf numFmtId="177" fontId="10" fillId="0" borderId="0" xfId="1" applyNumberFormat="1" applyFont="1" applyFill="1" applyBorder="1" applyAlignment="1">
      <alignment horizontal="center" vertical="center"/>
    </xf>
    <xf numFmtId="0" fontId="8" fillId="0" borderId="0" xfId="2" applyFont="1" applyFill="1" applyBorder="1" applyAlignment="1">
      <alignment horizontal="center" vertical="center" wrapText="1"/>
    </xf>
    <xf numFmtId="0" fontId="9" fillId="0" borderId="0" xfId="0" applyFont="1" applyBorder="1" applyAlignment="1">
      <alignment horizontal="left" vertical="center"/>
    </xf>
    <xf numFmtId="0" fontId="10" fillId="0" borderId="45" xfId="2" applyFont="1" applyFill="1" applyBorder="1" applyAlignment="1">
      <alignment vertical="center" wrapText="1"/>
    </xf>
    <xf numFmtId="177" fontId="10" fillId="0" borderId="2" xfId="1" applyNumberFormat="1" applyFont="1" applyFill="1" applyBorder="1" applyAlignment="1">
      <alignment vertical="center"/>
    </xf>
    <xf numFmtId="177" fontId="10" fillId="0" borderId="8" xfId="1" applyNumberFormat="1" applyFont="1" applyFill="1" applyBorder="1" applyAlignment="1">
      <alignment vertical="center"/>
    </xf>
    <xf numFmtId="0" fontId="9" fillId="0" borderId="0" xfId="2" applyFont="1" applyAlignment="1">
      <alignment horizontal="left" vertical="center"/>
    </xf>
    <xf numFmtId="0" fontId="9" fillId="0" borderId="0" xfId="2" applyFont="1">
      <alignment vertical="center"/>
    </xf>
    <xf numFmtId="0" fontId="10" fillId="0" borderId="96" xfId="2" applyFont="1" applyFill="1" applyBorder="1" applyAlignment="1">
      <alignment horizontal="center" vertical="center" shrinkToFit="1"/>
    </xf>
    <xf numFmtId="0" fontId="10" fillId="0" borderId="97" xfId="2" applyFont="1" applyFill="1" applyBorder="1" applyAlignment="1">
      <alignment horizontal="center" vertical="center" shrinkToFit="1"/>
    </xf>
    <xf numFmtId="0" fontId="10" fillId="0" borderId="98" xfId="2" applyFont="1" applyFill="1" applyBorder="1" applyAlignment="1">
      <alignment horizontal="center" vertical="center" shrinkToFit="1"/>
    </xf>
    <xf numFmtId="178" fontId="10" fillId="0" borderId="4" xfId="2" applyNumberFormat="1" applyFont="1" applyFill="1" applyBorder="1" applyAlignment="1">
      <alignment horizontal="center" vertical="center" shrinkToFit="1"/>
    </xf>
    <xf numFmtId="178" fontId="9" fillId="0" borderId="4" xfId="0" applyNumberFormat="1" applyFont="1" applyFill="1" applyBorder="1" applyAlignment="1">
      <alignment horizontal="center" vertical="center" shrinkToFit="1"/>
    </xf>
    <xf numFmtId="178" fontId="10" fillId="0" borderId="29" xfId="2" applyNumberFormat="1" applyFont="1" applyFill="1" applyBorder="1" applyAlignment="1">
      <alignment horizontal="center" vertical="center" shrinkToFit="1"/>
    </xf>
    <xf numFmtId="178" fontId="9" fillId="0" borderId="29" xfId="0" applyNumberFormat="1" applyFont="1" applyFill="1" applyBorder="1" applyAlignment="1">
      <alignment horizontal="center" vertical="center" shrinkToFit="1"/>
    </xf>
    <xf numFmtId="178" fontId="9" fillId="0" borderId="5" xfId="0" applyNumberFormat="1" applyFont="1" applyFill="1" applyBorder="1" applyAlignment="1">
      <alignment horizontal="center" vertical="center" shrinkToFit="1"/>
    </xf>
    <xf numFmtId="178" fontId="9" fillId="0" borderId="31" xfId="0" applyNumberFormat="1" applyFont="1" applyFill="1" applyBorder="1" applyAlignment="1">
      <alignment horizontal="center" vertical="center" shrinkToFit="1"/>
    </xf>
    <xf numFmtId="0" fontId="10" fillId="0" borderId="0" xfId="2" applyFont="1" applyAlignment="1">
      <alignment horizontal="left" vertical="center" shrinkToFit="1"/>
    </xf>
    <xf numFmtId="0" fontId="9" fillId="0" borderId="0" xfId="0" applyFont="1" applyAlignment="1">
      <alignment horizontal="left" vertical="center" shrinkToFit="1"/>
    </xf>
    <xf numFmtId="0" fontId="10" fillId="0" borderId="17" xfId="2" applyFont="1" applyFill="1" applyBorder="1" applyAlignment="1">
      <alignment horizontal="center" vertical="center" shrinkToFit="1"/>
    </xf>
    <xf numFmtId="0" fontId="9" fillId="0" borderId="14" xfId="0" applyFont="1" applyBorder="1" applyAlignment="1">
      <alignment horizontal="center" vertical="center" shrinkToFit="1"/>
    </xf>
    <xf numFmtId="180" fontId="10" fillId="2" borderId="54" xfId="2" applyNumberFormat="1" applyFont="1" applyFill="1" applyBorder="1" applyAlignment="1">
      <alignment horizontal="right" vertical="center"/>
    </xf>
    <xf numFmtId="180" fontId="9" fillId="2" borderId="7" xfId="0" applyNumberFormat="1" applyFont="1" applyFill="1" applyBorder="1" applyAlignment="1">
      <alignment horizontal="right" vertical="center"/>
    </xf>
    <xf numFmtId="182" fontId="10" fillId="2" borderId="62" xfId="2" applyNumberFormat="1" applyFont="1" applyFill="1" applyBorder="1" applyAlignment="1">
      <alignment horizontal="right" vertical="center"/>
    </xf>
    <xf numFmtId="182" fontId="9" fillId="2" borderId="27" xfId="0" applyNumberFormat="1" applyFont="1" applyFill="1" applyBorder="1" applyAlignment="1">
      <alignment horizontal="right" vertical="center"/>
    </xf>
    <xf numFmtId="0" fontId="10" fillId="0" borderId="39" xfId="2" applyFont="1" applyFill="1" applyBorder="1" applyAlignment="1">
      <alignment horizontal="center" vertical="center"/>
    </xf>
    <xf numFmtId="0" fontId="10" fillId="0" borderId="12" xfId="2" applyFont="1" applyFill="1" applyBorder="1" applyAlignment="1">
      <alignment horizontal="center" vertical="center"/>
    </xf>
    <xf numFmtId="0" fontId="10" fillId="0" borderId="13"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0" fillId="0" borderId="2" xfId="0" applyBorder="1" applyAlignment="1">
      <alignment horizontal="center" vertical="center"/>
    </xf>
    <xf numFmtId="0" fontId="10" fillId="0" borderId="21" xfId="2" applyFont="1" applyFill="1" applyBorder="1" applyAlignment="1">
      <alignment horizontal="center" vertical="center"/>
    </xf>
    <xf numFmtId="0" fontId="0" fillId="0" borderId="22" xfId="0" applyBorder="1" applyAlignment="1">
      <alignment horizontal="center" vertical="center"/>
    </xf>
    <xf numFmtId="0" fontId="10" fillId="0" borderId="58" xfId="2" applyFont="1" applyFill="1" applyBorder="1" applyAlignment="1">
      <alignment horizontal="center" vertical="center" shrinkToFit="1"/>
    </xf>
    <xf numFmtId="180" fontId="10" fillId="2" borderId="60" xfId="2" applyNumberFormat="1" applyFont="1" applyFill="1" applyBorder="1" applyAlignment="1">
      <alignment horizontal="right" vertical="center"/>
    </xf>
    <xf numFmtId="0" fontId="10" fillId="0" borderId="56" xfId="2" applyFont="1" applyFill="1" applyBorder="1" applyAlignment="1">
      <alignment horizontal="center" vertical="center" shrinkToFit="1"/>
    </xf>
    <xf numFmtId="0" fontId="10" fillId="0" borderId="30" xfId="2" applyFont="1" applyFill="1" applyBorder="1" applyAlignment="1">
      <alignment horizontal="center" vertical="center" shrinkToFit="1"/>
    </xf>
    <xf numFmtId="0" fontId="9" fillId="0" borderId="18" xfId="0" applyFont="1" applyBorder="1" applyAlignment="1">
      <alignment horizontal="center" vertical="center" shrinkToFit="1"/>
    </xf>
    <xf numFmtId="0" fontId="10" fillId="0" borderId="57" xfId="2" applyFont="1" applyFill="1" applyBorder="1" applyAlignment="1">
      <alignment horizontal="center" vertical="center" shrinkToFit="1"/>
    </xf>
    <xf numFmtId="0" fontId="9" fillId="0" borderId="82" xfId="0" applyFont="1" applyBorder="1" applyAlignment="1">
      <alignment horizontal="center" vertical="center" shrinkToFit="1"/>
    </xf>
    <xf numFmtId="180" fontId="10" fillId="2" borderId="16" xfId="2" applyNumberFormat="1" applyFont="1" applyFill="1" applyBorder="1" applyAlignment="1">
      <alignment horizontal="right" vertical="center"/>
    </xf>
    <xf numFmtId="180" fontId="9" fillId="2" borderId="47" xfId="0" applyNumberFormat="1" applyFont="1" applyFill="1" applyBorder="1" applyAlignment="1">
      <alignment horizontal="right" vertical="center"/>
    </xf>
    <xf numFmtId="0" fontId="10" fillId="0" borderId="19" xfId="2" applyFont="1" applyFill="1" applyBorder="1" applyAlignment="1">
      <alignment horizontal="center" vertical="center" shrinkToFit="1"/>
    </xf>
    <xf numFmtId="0" fontId="9" fillId="0" borderId="27" xfId="0" applyFont="1" applyBorder="1" applyAlignment="1">
      <alignment horizontal="center" vertical="center" shrinkToFit="1"/>
    </xf>
    <xf numFmtId="0" fontId="11" fillId="0" borderId="0" xfId="2" applyFont="1" applyAlignment="1">
      <alignment horizontal="center" vertical="center"/>
    </xf>
    <xf numFmtId="0" fontId="10" fillId="0" borderId="51" xfId="2" applyFont="1" applyFill="1" applyBorder="1" applyAlignment="1">
      <alignment horizontal="center" vertical="center" wrapText="1"/>
    </xf>
    <xf numFmtId="0" fontId="9" fillId="0" borderId="38" xfId="0" applyFont="1" applyBorder="1" applyAlignment="1">
      <alignment horizontal="center" vertical="center" wrapText="1"/>
    </xf>
    <xf numFmtId="0" fontId="9" fillId="0" borderId="32" xfId="0" applyFont="1" applyBorder="1" applyAlignment="1">
      <alignment horizontal="center" vertical="center" wrapText="1"/>
    </xf>
    <xf numFmtId="0" fontId="8" fillId="0" borderId="16" xfId="2" applyFont="1" applyFill="1" applyBorder="1" applyAlignment="1">
      <alignment horizontal="center" vertical="center" wrapText="1"/>
    </xf>
    <xf numFmtId="0" fontId="8" fillId="0" borderId="47" xfId="2" applyFont="1" applyFill="1" applyBorder="1" applyAlignment="1">
      <alignment horizontal="center" vertical="center" wrapText="1"/>
    </xf>
    <xf numFmtId="0" fontId="10" fillId="0" borderId="40" xfId="2" applyFont="1" applyFill="1" applyBorder="1" applyAlignment="1">
      <alignment horizontal="center" vertical="center" wrapText="1"/>
    </xf>
    <xf numFmtId="0" fontId="10" fillId="0" borderId="60" xfId="2" applyFont="1" applyFill="1" applyBorder="1" applyAlignment="1">
      <alignment horizontal="center" vertical="center" wrapText="1"/>
    </xf>
    <xf numFmtId="0" fontId="10" fillId="0" borderId="49" xfId="2" applyFont="1" applyFill="1" applyBorder="1" applyAlignment="1">
      <alignment horizontal="center" vertical="center" wrapText="1"/>
    </xf>
    <xf numFmtId="0" fontId="10" fillId="0" borderId="10" xfId="2" applyFont="1" applyFill="1" applyBorder="1" applyAlignment="1">
      <alignment horizontal="center" vertical="center"/>
    </xf>
    <xf numFmtId="0" fontId="8" fillId="0" borderId="73" xfId="2" applyFont="1" applyFill="1" applyBorder="1" applyAlignment="1">
      <alignment horizontal="center" vertical="center" wrapText="1"/>
    </xf>
    <xf numFmtId="0" fontId="8" fillId="0" borderId="90" xfId="0" applyFont="1" applyBorder="1" applyAlignment="1">
      <alignment horizontal="center" vertical="center" wrapText="1"/>
    </xf>
    <xf numFmtId="0" fontId="10" fillId="0" borderId="2" xfId="2" applyFont="1" applyFill="1" applyBorder="1" applyAlignment="1">
      <alignment horizontal="center" vertical="center"/>
    </xf>
    <xf numFmtId="0" fontId="10" fillId="0" borderId="20" xfId="2" applyFont="1" applyFill="1" applyBorder="1" applyAlignment="1">
      <alignment horizontal="center" vertical="center"/>
    </xf>
    <xf numFmtId="0" fontId="10" fillId="0" borderId="20" xfId="2" applyFont="1" applyFill="1" applyBorder="1" applyAlignment="1">
      <alignment horizontal="center" vertical="center" shrinkToFit="1"/>
    </xf>
    <xf numFmtId="0" fontId="10" fillId="0" borderId="2" xfId="2" applyFont="1" applyFill="1" applyBorder="1" applyAlignment="1">
      <alignment horizontal="center" vertical="center" shrinkToFit="1"/>
    </xf>
    <xf numFmtId="177" fontId="10" fillId="0" borderId="2" xfId="1" applyNumberFormat="1" applyFont="1" applyFill="1" applyBorder="1" applyAlignment="1">
      <alignment horizontal="center" vertical="center"/>
    </xf>
    <xf numFmtId="0" fontId="10" fillId="0" borderId="43" xfId="2" applyFont="1" applyFill="1" applyBorder="1" applyAlignment="1">
      <alignment horizontal="center" vertical="center" wrapText="1"/>
    </xf>
    <xf numFmtId="0" fontId="10" fillId="0" borderId="50" xfId="2" applyFont="1" applyFill="1" applyBorder="1" applyAlignment="1">
      <alignment horizontal="center" vertical="center" wrapText="1"/>
    </xf>
    <xf numFmtId="0" fontId="10" fillId="0" borderId="30" xfId="2" applyFont="1" applyFill="1" applyBorder="1" applyAlignment="1">
      <alignment horizontal="center" vertical="center" wrapText="1"/>
    </xf>
    <xf numFmtId="0" fontId="10" fillId="0" borderId="12"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10" fillId="0" borderId="29" xfId="2" applyFont="1" applyFill="1" applyBorder="1" applyAlignment="1">
      <alignment horizontal="center" vertical="center" wrapText="1"/>
    </xf>
    <xf numFmtId="0" fontId="10" fillId="0" borderId="42" xfId="2" applyFont="1" applyFill="1" applyBorder="1" applyAlignment="1">
      <alignment horizontal="center" vertical="center"/>
    </xf>
    <xf numFmtId="0" fontId="8" fillId="0" borderId="17" xfId="2" applyFont="1" applyFill="1" applyBorder="1" applyAlignment="1">
      <alignment horizontal="center" vertical="center" wrapText="1"/>
    </xf>
    <xf numFmtId="0" fontId="8" fillId="0" borderId="18" xfId="0" applyFont="1" applyBorder="1" applyAlignment="1">
      <alignment horizontal="center" vertical="center" wrapText="1"/>
    </xf>
    <xf numFmtId="180" fontId="9" fillId="2" borderId="60" xfId="0" applyNumberFormat="1" applyFont="1" applyFill="1" applyBorder="1" applyAlignment="1">
      <alignment horizontal="right" vertical="center"/>
    </xf>
    <xf numFmtId="0" fontId="10" fillId="0" borderId="37" xfId="2" applyFont="1" applyFill="1" applyBorder="1" applyAlignment="1">
      <alignment horizontal="center" vertical="center" shrinkToFit="1"/>
    </xf>
    <xf numFmtId="0" fontId="9" fillId="0" borderId="39" xfId="0" applyFont="1" applyBorder="1" applyAlignment="1">
      <alignment horizontal="center" vertical="center" shrinkToFit="1"/>
    </xf>
    <xf numFmtId="0" fontId="10" fillId="0" borderId="12" xfId="2" applyFont="1" applyFill="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10" fillId="0" borderId="45" xfId="2" applyFont="1" applyFill="1" applyBorder="1" applyAlignment="1">
      <alignment horizontal="center" vertical="center" wrapText="1"/>
    </xf>
    <xf numFmtId="0" fontId="9" fillId="0" borderId="0" xfId="0" applyFont="1" applyBorder="1" applyAlignment="1">
      <alignment horizontal="center" vertical="center" wrapText="1"/>
    </xf>
    <xf numFmtId="0" fontId="10" fillId="0" borderId="0" xfId="2" applyFont="1" applyFill="1" applyBorder="1" applyAlignment="1">
      <alignment horizontal="center" vertical="center" wrapText="1"/>
    </xf>
    <xf numFmtId="178" fontId="10" fillId="0" borderId="55" xfId="2" applyNumberFormat="1" applyFont="1" applyFill="1" applyBorder="1" applyAlignment="1">
      <alignment horizontal="center" vertical="center" shrinkToFit="1"/>
    </xf>
    <xf numFmtId="178" fontId="9" fillId="0" borderId="61" xfId="0" applyNumberFormat="1" applyFont="1" applyBorder="1" applyAlignment="1">
      <alignment horizontal="center" vertical="center" shrinkToFit="1"/>
    </xf>
    <xf numFmtId="0" fontId="10" fillId="0" borderId="0" xfId="2" applyFont="1" applyFill="1" applyBorder="1" applyAlignment="1">
      <alignment horizontal="left" vertical="center" shrinkToFit="1"/>
    </xf>
    <xf numFmtId="0" fontId="9" fillId="0" borderId="0" xfId="0" applyFont="1" applyAlignment="1">
      <alignment vertical="center" shrinkToFit="1"/>
    </xf>
    <xf numFmtId="178" fontId="9" fillId="0" borderId="55" xfId="0" applyNumberFormat="1" applyFont="1" applyBorder="1" applyAlignment="1">
      <alignment horizontal="center" vertical="center" shrinkToFit="1"/>
    </xf>
    <xf numFmtId="0" fontId="8" fillId="0" borderId="0" xfId="2" applyFont="1" applyFill="1" applyBorder="1" applyAlignment="1">
      <alignment horizontal="justify" vertical="top" wrapText="1"/>
    </xf>
    <xf numFmtId="180" fontId="10" fillId="2" borderId="45" xfId="2" applyNumberFormat="1" applyFont="1" applyFill="1" applyBorder="1" applyAlignment="1">
      <alignment horizontal="right" vertical="center"/>
    </xf>
    <xf numFmtId="180" fontId="9" fillId="2" borderId="53" xfId="0" applyNumberFormat="1" applyFont="1" applyFill="1" applyBorder="1" applyAlignment="1">
      <alignment horizontal="right" vertical="center"/>
    </xf>
    <xf numFmtId="0" fontId="10" fillId="0" borderId="33" xfId="2" applyFont="1" applyBorder="1" applyAlignment="1">
      <alignment horizontal="center" vertical="center" wrapText="1"/>
    </xf>
    <xf numFmtId="0" fontId="0" fillId="0" borderId="34" xfId="0" applyBorder="1" applyAlignment="1">
      <alignment horizontal="center" vertical="center"/>
    </xf>
    <xf numFmtId="180" fontId="9" fillId="2" borderId="45" xfId="0" applyNumberFormat="1" applyFont="1" applyFill="1" applyBorder="1" applyAlignment="1">
      <alignment horizontal="right" vertical="center"/>
    </xf>
    <xf numFmtId="0" fontId="10" fillId="0" borderId="50" xfId="2" applyFont="1" applyFill="1" applyBorder="1" applyAlignment="1">
      <alignment horizontal="center" vertical="center" shrinkToFit="1"/>
    </xf>
    <xf numFmtId="0" fontId="9" fillId="0" borderId="58" xfId="0" applyFont="1" applyBorder="1" applyAlignment="1">
      <alignment horizontal="center" vertical="center" shrinkToFit="1"/>
    </xf>
    <xf numFmtId="0" fontId="9" fillId="0" borderId="62" xfId="0" applyFont="1" applyBorder="1" applyAlignment="1">
      <alignment horizontal="center" vertical="center" shrinkToFit="1"/>
    </xf>
    <xf numFmtId="0" fontId="10" fillId="0" borderId="43" xfId="2" applyFont="1" applyFill="1" applyBorder="1" applyAlignment="1">
      <alignment horizontal="center" vertical="center" shrinkToFit="1"/>
    </xf>
    <xf numFmtId="0" fontId="10" fillId="0" borderId="62" xfId="2" applyFont="1" applyFill="1" applyBorder="1" applyAlignment="1">
      <alignment horizontal="center" vertical="center" shrinkToFit="1"/>
    </xf>
    <xf numFmtId="0" fontId="10" fillId="0" borderId="34" xfId="2" applyFont="1" applyBorder="1" applyAlignment="1">
      <alignment horizontal="center" vertical="center" wrapText="1"/>
    </xf>
    <xf numFmtId="0" fontId="7" fillId="0" borderId="34" xfId="0" applyFont="1" applyBorder="1" applyAlignment="1">
      <alignment horizontal="center" vertical="center" wrapText="1"/>
    </xf>
    <xf numFmtId="0" fontId="0" fillId="0" borderId="35" xfId="0" applyBorder="1" applyAlignment="1">
      <alignment horizontal="center" vertical="center"/>
    </xf>
    <xf numFmtId="0" fontId="0" fillId="0" borderId="1" xfId="0" applyFont="1" applyBorder="1" applyAlignment="1">
      <alignment horizontal="center" vertical="center"/>
    </xf>
    <xf numFmtId="0" fontId="0" fillId="0" borderId="86" xfId="0" applyFont="1" applyBorder="1" applyAlignment="1">
      <alignment horizontal="center" vertical="center"/>
    </xf>
    <xf numFmtId="0" fontId="9" fillId="0" borderId="19" xfId="0" applyFont="1" applyBorder="1" applyAlignment="1">
      <alignment horizontal="center" vertical="center" shrinkToFit="1"/>
    </xf>
    <xf numFmtId="180" fontId="9" fillId="2" borderId="49" xfId="0" applyNumberFormat="1" applyFont="1" applyFill="1" applyBorder="1" applyAlignment="1">
      <alignment horizontal="right" vertical="center"/>
    </xf>
    <xf numFmtId="0" fontId="9" fillId="0" borderId="44" xfId="0" applyFont="1" applyBorder="1" applyAlignment="1">
      <alignment vertical="center" wrapText="1"/>
    </xf>
    <xf numFmtId="0" fontId="9" fillId="0" borderId="8" xfId="0" applyFont="1" applyBorder="1" applyAlignment="1">
      <alignment vertical="center" wrapText="1"/>
    </xf>
    <xf numFmtId="0" fontId="0" fillId="0" borderId="36" xfId="0" applyBorder="1" applyAlignment="1">
      <alignment vertical="center" wrapText="1"/>
    </xf>
    <xf numFmtId="0" fontId="9" fillId="0" borderId="45" xfId="0" applyFont="1" applyBorder="1" applyAlignment="1">
      <alignment vertical="center" wrapText="1"/>
    </xf>
    <xf numFmtId="0" fontId="9" fillId="0" borderId="0" xfId="0" applyFont="1" applyBorder="1" applyAlignment="1">
      <alignment vertical="center" wrapText="1"/>
    </xf>
    <xf numFmtId="0" fontId="0" fillId="0" borderId="46" xfId="0" applyBorder="1" applyAlignment="1">
      <alignment vertical="center" wrapText="1"/>
    </xf>
    <xf numFmtId="0" fontId="9" fillId="0" borderId="47" xfId="0" applyFont="1" applyBorder="1" applyAlignment="1">
      <alignment vertical="center" wrapText="1"/>
    </xf>
    <xf numFmtId="0" fontId="9" fillId="0" borderId="20" xfId="0" applyFont="1" applyBorder="1" applyAlignment="1">
      <alignment vertical="center" wrapText="1"/>
    </xf>
    <xf numFmtId="0" fontId="0" fillId="0" borderId="48" xfId="0" applyBorder="1" applyAlignment="1">
      <alignment vertical="center" wrapText="1"/>
    </xf>
    <xf numFmtId="0" fontId="10" fillId="0" borderId="44" xfId="2" applyFont="1" applyFill="1" applyBorder="1" applyAlignment="1">
      <alignment horizontal="center" vertical="center" wrapText="1"/>
    </xf>
    <xf numFmtId="0" fontId="0" fillId="0" borderId="36" xfId="0" applyBorder="1" applyAlignment="1">
      <alignment horizontal="center" vertical="center" wrapText="1"/>
    </xf>
    <xf numFmtId="0" fontId="0" fillId="0" borderId="46" xfId="0" applyBorder="1" applyAlignment="1">
      <alignment horizontal="center" vertical="center" wrapText="1"/>
    </xf>
    <xf numFmtId="0" fontId="10" fillId="0" borderId="47" xfId="2" applyFont="1" applyFill="1" applyBorder="1" applyAlignment="1">
      <alignment horizontal="center" vertical="center" wrapText="1"/>
    </xf>
    <xf numFmtId="0" fontId="0" fillId="0" borderId="48" xfId="0" applyBorder="1" applyAlignment="1">
      <alignment horizontal="center" vertical="center" wrapText="1"/>
    </xf>
    <xf numFmtId="0" fontId="10" fillId="0" borderId="51" xfId="2" applyFont="1" applyFill="1" applyBorder="1" applyAlignment="1">
      <alignment horizontal="center" vertical="center" shrinkToFit="1"/>
    </xf>
    <xf numFmtId="0" fontId="0" fillId="0" borderId="39" xfId="0" applyBorder="1" applyAlignment="1">
      <alignment horizontal="center" vertical="center" shrinkToFit="1"/>
    </xf>
    <xf numFmtId="0" fontId="10" fillId="0" borderId="15" xfId="2" applyFont="1" applyFill="1" applyBorder="1" applyAlignment="1">
      <alignment horizontal="center" vertical="center" shrinkToFit="1"/>
    </xf>
    <xf numFmtId="0" fontId="0" fillId="0" borderId="6" xfId="0" applyBorder="1" applyAlignment="1">
      <alignment horizontal="center" vertical="center" shrinkToFit="1"/>
    </xf>
    <xf numFmtId="0" fontId="10" fillId="0" borderId="28" xfId="2" applyFont="1" applyFill="1" applyBorder="1" applyAlignment="1">
      <alignment horizontal="center" vertical="center" shrinkToFit="1"/>
    </xf>
    <xf numFmtId="0" fontId="0" fillId="0" borderId="89" xfId="0" applyBorder="1" applyAlignment="1">
      <alignment horizontal="center" vertical="center" shrinkToFit="1"/>
    </xf>
    <xf numFmtId="0" fontId="12" fillId="0" borderId="26" xfId="2" applyFont="1" applyFill="1" applyBorder="1" applyAlignment="1">
      <alignment horizontal="center" vertical="center" wrapText="1"/>
    </xf>
    <xf numFmtId="0" fontId="15" fillId="0" borderId="58" xfId="0" applyFont="1" applyBorder="1" applyAlignment="1">
      <alignment horizontal="center" vertical="center" wrapText="1"/>
    </xf>
    <xf numFmtId="0" fontId="15" fillId="0" borderId="18" xfId="0" applyFont="1" applyBorder="1" applyAlignment="1">
      <alignment horizontal="center" vertical="center" wrapText="1"/>
    </xf>
    <xf numFmtId="0" fontId="16" fillId="0" borderId="58" xfId="2" applyFont="1" applyFill="1" applyBorder="1" applyAlignment="1">
      <alignment horizontal="center" vertical="center" shrinkToFit="1"/>
    </xf>
    <xf numFmtId="0" fontId="17" fillId="0" borderId="14" xfId="0" applyFont="1" applyBorder="1" applyAlignment="1">
      <alignment horizontal="center" vertical="center" shrinkToFit="1"/>
    </xf>
    <xf numFmtId="0" fontId="16" fillId="0" borderId="17" xfId="2" applyFont="1" applyFill="1" applyBorder="1" applyAlignment="1">
      <alignment horizontal="center" vertical="center" shrinkToFit="1"/>
    </xf>
    <xf numFmtId="0" fontId="17" fillId="0" borderId="18" xfId="0" applyFont="1" applyBorder="1" applyAlignment="1">
      <alignment horizontal="center" vertical="center" shrinkToFit="1"/>
    </xf>
    <xf numFmtId="0" fontId="17" fillId="0" borderId="58" xfId="0" applyFont="1" applyBorder="1" applyAlignment="1">
      <alignment horizontal="center" vertical="center" shrinkToFi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0" fillId="2" borderId="63" xfId="2" applyFont="1" applyFill="1" applyBorder="1" applyAlignment="1">
      <alignment horizontal="center" vertical="center"/>
    </xf>
    <xf numFmtId="0" fontId="0" fillId="0" borderId="64" xfId="0" applyBorder="1" applyAlignment="1">
      <alignment vertical="center"/>
    </xf>
    <xf numFmtId="0" fontId="0" fillId="0" borderId="65" xfId="0" applyBorder="1" applyAlignment="1">
      <alignment vertical="center"/>
    </xf>
    <xf numFmtId="0" fontId="10" fillId="0" borderId="44" xfId="2" applyFont="1" applyBorder="1" applyAlignment="1">
      <alignment vertical="center" textRotation="255"/>
    </xf>
    <xf numFmtId="0" fontId="0" fillId="0" borderId="91" xfId="0" applyBorder="1" applyAlignment="1">
      <alignment vertical="center"/>
    </xf>
    <xf numFmtId="0" fontId="0" fillId="0" borderId="45" xfId="0" applyBorder="1" applyAlignment="1">
      <alignment vertical="center"/>
    </xf>
    <xf numFmtId="0" fontId="0" fillId="0" borderId="92" xfId="0" applyBorder="1" applyAlignment="1">
      <alignment vertical="center"/>
    </xf>
    <xf numFmtId="0" fontId="0" fillId="0" borderId="47" xfId="0" applyBorder="1" applyAlignment="1">
      <alignment vertical="center"/>
    </xf>
    <xf numFmtId="0" fontId="0" fillId="0" borderId="90" xfId="0" applyBorder="1" applyAlignment="1">
      <alignment vertical="center"/>
    </xf>
    <xf numFmtId="0" fontId="10" fillId="0" borderId="33" xfId="2" applyFont="1" applyBorder="1" applyAlignment="1">
      <alignment horizontal="center" vertical="center" textRotation="255" wrapText="1"/>
    </xf>
    <xf numFmtId="0" fontId="9" fillId="0" borderId="34" xfId="0" applyFont="1" applyBorder="1" applyAlignment="1">
      <alignment horizontal="center" vertical="center" textRotation="255" wrapText="1"/>
    </xf>
    <xf numFmtId="0" fontId="9" fillId="0" borderId="87" xfId="0" applyFont="1" applyBorder="1" applyAlignment="1">
      <alignment horizontal="center" vertical="center" textRotation="255" wrapText="1"/>
    </xf>
    <xf numFmtId="0" fontId="9" fillId="0" borderId="44" xfId="2" applyFont="1" applyBorder="1" applyAlignment="1">
      <alignment vertical="center" textRotation="255" wrapText="1"/>
    </xf>
    <xf numFmtId="0" fontId="8" fillId="0" borderId="21" xfId="2" applyFont="1" applyBorder="1" applyAlignment="1">
      <alignment horizontal="center" vertical="center" wrapText="1"/>
    </xf>
    <xf numFmtId="0" fontId="0" fillId="0" borderId="2" xfId="0" applyBorder="1" applyAlignment="1">
      <alignment vertical="center"/>
    </xf>
    <xf numFmtId="0" fontId="0" fillId="0" borderId="22" xfId="0" applyBorder="1" applyAlignment="1">
      <alignment vertical="center"/>
    </xf>
    <xf numFmtId="0" fontId="8" fillId="0" borderId="21" xfId="2" applyFont="1" applyFill="1" applyBorder="1" applyAlignment="1">
      <alignment horizontal="left" vertical="center" wrapText="1"/>
    </xf>
    <xf numFmtId="0" fontId="14" fillId="0" borderId="2" xfId="0" applyFont="1" applyBorder="1" applyAlignment="1">
      <alignment horizontal="lef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86" xfId="0" applyBorder="1" applyAlignment="1">
      <alignment horizontal="right" vertical="center"/>
    </xf>
    <xf numFmtId="0" fontId="21" fillId="0" borderId="2" xfId="2" applyFont="1" applyFill="1" applyBorder="1" applyAlignment="1">
      <alignment horizontal="center" vertical="center" wrapText="1"/>
    </xf>
    <xf numFmtId="0" fontId="23" fillId="0" borderId="2" xfId="0" applyFont="1" applyBorder="1" applyAlignment="1">
      <alignment horizontal="center" vertical="center"/>
    </xf>
    <xf numFmtId="0" fontId="23" fillId="0" borderId="22" xfId="0" applyFont="1" applyBorder="1" applyAlignment="1">
      <alignment horizontal="center" vertical="center"/>
    </xf>
    <xf numFmtId="0" fontId="9" fillId="0" borderId="2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2"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86" xfId="0" applyBorder="1" applyAlignment="1">
      <alignment horizontal="center" vertical="center" wrapText="1"/>
    </xf>
    <xf numFmtId="0" fontId="9" fillId="0" borderId="2" xfId="0" applyFont="1" applyBorder="1" applyAlignment="1">
      <alignment horizontal="center" vertical="center" wrapText="1"/>
    </xf>
    <xf numFmtId="0" fontId="0" fillId="0" borderId="22" xfId="0" applyBorder="1" applyAlignment="1">
      <alignment horizontal="center" vertical="center" wrapText="1"/>
    </xf>
    <xf numFmtId="0" fontId="0" fillId="0" borderId="86" xfId="0" applyBorder="1" applyAlignment="1">
      <alignment horizontal="center" vertical="center"/>
    </xf>
    <xf numFmtId="0" fontId="10" fillId="0" borderId="51" xfId="2" applyFont="1" applyFill="1" applyBorder="1" applyAlignment="1">
      <alignment horizontal="center" vertical="center"/>
    </xf>
    <xf numFmtId="0" fontId="10" fillId="0" borderId="38" xfId="2" applyFont="1" applyFill="1" applyBorder="1" applyAlignment="1">
      <alignment horizontal="center" vertical="center"/>
    </xf>
    <xf numFmtId="0" fontId="10" fillId="0" borderId="32" xfId="2" applyFont="1" applyFill="1" applyBorder="1" applyAlignment="1">
      <alignment horizontal="center" vertical="center"/>
    </xf>
    <xf numFmtId="0" fontId="10" fillId="0" borderId="32" xfId="2" applyFont="1" applyFill="1" applyBorder="1" applyAlignment="1">
      <alignment horizontal="center" vertical="center" wrapText="1"/>
    </xf>
  </cellXfs>
  <cellStyles count="4">
    <cellStyle name="桁区切り" xfId="1" builtinId="6"/>
    <cellStyle name="標準" xfId="0" builtinId="0"/>
    <cellStyle name="標準 3" xfId="3" xr:uid="{00000000-0005-0000-0000-000002000000}"/>
    <cellStyle name="標準_③-２加算様式（就労）"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152400</xdr:colOff>
      <xdr:row>5</xdr:row>
      <xdr:rowOff>1</xdr:rowOff>
    </xdr:from>
    <xdr:to>
      <xdr:col>44</xdr:col>
      <xdr:colOff>38100</xdr:colOff>
      <xdr:row>6</xdr:row>
      <xdr:rowOff>228601</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4382750" y="1304926"/>
          <a:ext cx="2362200" cy="495300"/>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152400</xdr:colOff>
      <xdr:row>5</xdr:row>
      <xdr:rowOff>1</xdr:rowOff>
    </xdr:from>
    <xdr:to>
      <xdr:col>50</xdr:col>
      <xdr:colOff>38100</xdr:colOff>
      <xdr:row>6</xdr:row>
      <xdr:rowOff>228601</xdr:rowOff>
    </xdr:to>
    <xdr:sp macro="" textlink="">
      <xdr:nvSpPr>
        <xdr:cNvPr id="2" name="四角形吹き出し 1">
          <a:extLst>
            <a:ext uri="{FF2B5EF4-FFF2-40B4-BE49-F238E27FC236}">
              <a16:creationId xmlns:a16="http://schemas.microsoft.com/office/drawing/2014/main" id="{C248E1FF-91C1-42D3-9EFA-3455FB0EB40E}"/>
            </a:ext>
          </a:extLst>
        </xdr:cNvPr>
        <xdr:cNvSpPr/>
      </xdr:nvSpPr>
      <xdr:spPr>
        <a:xfrm>
          <a:off x="13725525" y="1304926"/>
          <a:ext cx="2667000" cy="495300"/>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6"/>
  <sheetViews>
    <sheetView tabSelected="1" view="pageBreakPreview" zoomScale="85" zoomScaleNormal="100" zoomScaleSheetLayoutView="85" workbookViewId="0">
      <selection activeCell="B1" sqref="B1:C1"/>
    </sheetView>
  </sheetViews>
  <sheetFormatPr defaultColWidth="9" defaultRowHeight="21" customHeight="1" x14ac:dyDescent="0.2"/>
  <cols>
    <col min="1" max="1" width="3.7265625" style="6" customWidth="1"/>
    <col min="2" max="2" width="6.6328125" style="6" customWidth="1"/>
    <col min="3" max="3" width="10.08984375" style="7" customWidth="1"/>
    <col min="4" max="4" width="4.453125" style="7" customWidth="1"/>
    <col min="5" max="5" width="8.6328125" style="7" customWidth="1"/>
    <col min="6" max="6" width="12.6328125" style="7" customWidth="1"/>
    <col min="7" max="7" width="3.90625" style="7" customWidth="1"/>
    <col min="8" max="34" width="3.90625" style="6" customWidth="1"/>
    <col min="35" max="37" width="7.26953125" style="6" customWidth="1"/>
    <col min="38" max="39" width="2.90625" style="6" customWidth="1"/>
    <col min="40" max="51" width="9.90625" style="6" customWidth="1"/>
    <col min="52" max="63" width="2.6328125" style="6" customWidth="1"/>
    <col min="64" max="16384" width="9" style="6"/>
  </cols>
  <sheetData>
    <row r="1" spans="1:51" s="1" customFormat="1" ht="15" customHeight="1" thickTop="1" x14ac:dyDescent="0.2">
      <c r="B1" s="161" t="s">
        <v>46</v>
      </c>
      <c r="C1" s="162"/>
      <c r="D1" s="85"/>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0"/>
      <c r="AM1" s="10"/>
      <c r="AN1" s="87" t="s">
        <v>49</v>
      </c>
      <c r="AO1" s="88" t="s">
        <v>38</v>
      </c>
      <c r="AP1" s="89" t="s">
        <v>50</v>
      </c>
      <c r="AQ1" s="89" t="s">
        <v>51</v>
      </c>
      <c r="AR1" s="90" t="s">
        <v>59</v>
      </c>
      <c r="AS1" s="90" t="s">
        <v>60</v>
      </c>
      <c r="AT1" s="90" t="s">
        <v>61</v>
      </c>
      <c r="AU1" s="90" t="s">
        <v>62</v>
      </c>
      <c r="AV1" s="86" t="s">
        <v>65</v>
      </c>
      <c r="AW1" s="90" t="s">
        <v>37</v>
      </c>
      <c r="AX1" s="90" t="s">
        <v>63</v>
      </c>
      <c r="AY1" s="100" t="s">
        <v>64</v>
      </c>
    </row>
    <row r="2" spans="1:51" s="1" customFormat="1" ht="21" customHeight="1" thickBot="1" x14ac:dyDescent="0.25">
      <c r="B2" s="188" t="s">
        <v>0</v>
      </c>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8"/>
      <c r="AM2" s="8"/>
      <c r="AN2" s="91" t="s">
        <v>34</v>
      </c>
      <c r="AO2" s="92" t="s">
        <v>35</v>
      </c>
      <c r="AP2" s="92" t="s">
        <v>76</v>
      </c>
      <c r="AQ2" s="92" t="s">
        <v>77</v>
      </c>
      <c r="AR2" s="92"/>
      <c r="AS2" s="92"/>
      <c r="AT2" s="92"/>
      <c r="AU2" s="96"/>
      <c r="AV2" s="96"/>
      <c r="AW2" s="97"/>
      <c r="AX2" s="97"/>
      <c r="AY2" s="98"/>
    </row>
    <row r="3" spans="1:51" s="1" customFormat="1" ht="18.75" customHeight="1" thickBot="1" x14ac:dyDescent="0.25">
      <c r="A3" s="175" t="s">
        <v>10</v>
      </c>
      <c r="B3" s="290"/>
      <c r="C3" s="290"/>
      <c r="D3" s="290"/>
      <c r="E3" s="291"/>
      <c r="F3" s="173"/>
      <c r="G3" s="174"/>
      <c r="H3" s="174"/>
      <c r="I3" s="174"/>
      <c r="J3" s="174"/>
      <c r="K3" s="174"/>
      <c r="L3" s="174"/>
      <c r="M3" s="174"/>
      <c r="N3" s="174"/>
      <c r="O3" s="174"/>
      <c r="P3" s="174"/>
      <c r="Q3" s="174"/>
      <c r="R3" s="174"/>
      <c r="S3" s="174"/>
      <c r="T3" s="174"/>
      <c r="U3" s="175" t="s">
        <v>11</v>
      </c>
      <c r="V3" s="174"/>
      <c r="W3" s="174"/>
      <c r="X3" s="174"/>
      <c r="Y3" s="174"/>
      <c r="Z3" s="174"/>
      <c r="AA3" s="176"/>
      <c r="AB3" s="173" t="s">
        <v>54</v>
      </c>
      <c r="AC3" s="174"/>
      <c r="AD3" s="174"/>
      <c r="AE3" s="174"/>
      <c r="AF3" s="174"/>
      <c r="AG3" s="174"/>
      <c r="AH3" s="174"/>
      <c r="AI3" s="174"/>
      <c r="AJ3" s="174"/>
      <c r="AK3" s="308"/>
      <c r="AL3" s="50"/>
      <c r="AN3" s="91" t="s">
        <v>27</v>
      </c>
      <c r="AO3" s="92" t="s">
        <v>28</v>
      </c>
      <c r="AP3" s="92" t="s">
        <v>29</v>
      </c>
      <c r="AQ3" s="92" t="s">
        <v>30</v>
      </c>
      <c r="AR3" s="92" t="s">
        <v>31</v>
      </c>
      <c r="AS3" s="92" t="s">
        <v>32</v>
      </c>
      <c r="AT3" s="92" t="s">
        <v>36</v>
      </c>
      <c r="AU3" s="97"/>
      <c r="AV3" s="97"/>
      <c r="AW3" s="97"/>
      <c r="AX3" s="97"/>
      <c r="AY3" s="98"/>
    </row>
    <row r="4" spans="1:51" s="1" customFormat="1" ht="29.25" customHeight="1" thickBot="1" x14ac:dyDescent="0.25">
      <c r="A4" s="175" t="s">
        <v>7</v>
      </c>
      <c r="B4" s="290"/>
      <c r="C4" s="107" t="s">
        <v>71</v>
      </c>
      <c r="D4" s="292" t="s">
        <v>74</v>
      </c>
      <c r="E4" s="293"/>
      <c r="F4" s="293"/>
      <c r="G4" s="293"/>
      <c r="H4" s="294" t="s">
        <v>71</v>
      </c>
      <c r="I4" s="295"/>
      <c r="J4" s="296"/>
      <c r="K4" s="300" t="s">
        <v>72</v>
      </c>
      <c r="L4" s="301"/>
      <c r="M4" s="301"/>
      <c r="N4" s="301"/>
      <c r="O4" s="302"/>
      <c r="P4" s="303"/>
      <c r="Q4" s="304"/>
      <c r="R4" s="305"/>
      <c r="S4" s="306" t="s">
        <v>73</v>
      </c>
      <c r="T4" s="304"/>
      <c r="U4" s="304"/>
      <c r="V4" s="304"/>
      <c r="W4" s="307"/>
      <c r="X4" s="303"/>
      <c r="Y4" s="304"/>
      <c r="Z4" s="305"/>
      <c r="AA4" s="297" t="s">
        <v>75</v>
      </c>
      <c r="AB4" s="298"/>
      <c r="AC4" s="298"/>
      <c r="AD4" s="298"/>
      <c r="AE4" s="298"/>
      <c r="AF4" s="298"/>
      <c r="AG4" s="298"/>
      <c r="AH4" s="298"/>
      <c r="AI4" s="298"/>
      <c r="AJ4" s="299"/>
      <c r="AK4" s="61">
        <v>1.6666666666666667</v>
      </c>
      <c r="AN4" s="93" t="s">
        <v>39</v>
      </c>
      <c r="AO4" s="94" t="s">
        <v>40</v>
      </c>
      <c r="AP4" s="95"/>
      <c r="AQ4" s="95"/>
      <c r="AR4" s="95"/>
      <c r="AS4" s="95"/>
      <c r="AT4" s="95"/>
      <c r="AU4" s="95"/>
      <c r="AV4" s="95"/>
      <c r="AW4" s="95"/>
      <c r="AX4" s="95"/>
      <c r="AY4" s="99"/>
    </row>
    <row r="5" spans="1:51" s="1" customFormat="1" ht="18.75" customHeight="1" thickBot="1" x14ac:dyDescent="0.25">
      <c r="B5" s="200"/>
      <c r="C5" s="200"/>
      <c r="D5" s="200"/>
      <c r="E5" s="200"/>
      <c r="F5" s="201"/>
      <c r="G5" s="201"/>
      <c r="H5" s="201"/>
      <c r="I5" s="201"/>
      <c r="J5" s="201"/>
      <c r="K5" s="201"/>
      <c r="L5" s="201"/>
      <c r="M5" s="201"/>
      <c r="N5" s="201"/>
      <c r="O5" s="202" t="s">
        <v>8</v>
      </c>
      <c r="P5" s="202"/>
      <c r="Q5" s="202"/>
      <c r="R5" s="202"/>
      <c r="S5" s="203"/>
      <c r="T5" s="203"/>
      <c r="U5" s="203"/>
      <c r="V5" s="203"/>
      <c r="W5" s="203"/>
      <c r="X5" s="203"/>
      <c r="Y5" s="203"/>
      <c r="Z5" s="203"/>
      <c r="AA5" s="203"/>
      <c r="AB5" s="203"/>
      <c r="AC5" s="203"/>
      <c r="AD5" s="203"/>
      <c r="AE5" s="203"/>
      <c r="AF5" s="203"/>
      <c r="AG5" s="203"/>
      <c r="AH5" s="204" t="s">
        <v>9</v>
      </c>
      <c r="AI5" s="204"/>
      <c r="AJ5" s="204"/>
      <c r="AK5" s="204"/>
    </row>
    <row r="6" spans="1:51" s="1" customFormat="1" ht="21" customHeight="1" x14ac:dyDescent="0.2">
      <c r="A6" s="279" t="s">
        <v>48</v>
      </c>
      <c r="B6" s="280"/>
      <c r="C6" s="205" t="s">
        <v>55</v>
      </c>
      <c r="D6" s="266" t="s">
        <v>58</v>
      </c>
      <c r="E6" s="208" t="s">
        <v>1</v>
      </c>
      <c r="F6" s="170" t="s">
        <v>2</v>
      </c>
      <c r="G6" s="172" t="s">
        <v>3</v>
      </c>
      <c r="H6" s="170"/>
      <c r="I6" s="170"/>
      <c r="J6" s="170"/>
      <c r="K6" s="170"/>
      <c r="L6" s="170"/>
      <c r="M6" s="171"/>
      <c r="N6" s="172" t="s">
        <v>4</v>
      </c>
      <c r="O6" s="170"/>
      <c r="P6" s="170"/>
      <c r="Q6" s="170"/>
      <c r="R6" s="170"/>
      <c r="S6" s="170"/>
      <c r="T6" s="171"/>
      <c r="U6" s="172" t="s">
        <v>5</v>
      </c>
      <c r="V6" s="170"/>
      <c r="W6" s="170"/>
      <c r="X6" s="170"/>
      <c r="Y6" s="170"/>
      <c r="Z6" s="170"/>
      <c r="AA6" s="171"/>
      <c r="AB6" s="169" t="s">
        <v>6</v>
      </c>
      <c r="AC6" s="170"/>
      <c r="AD6" s="170"/>
      <c r="AE6" s="170"/>
      <c r="AF6" s="170"/>
      <c r="AG6" s="170"/>
      <c r="AH6" s="171"/>
      <c r="AI6" s="189" t="s">
        <v>33</v>
      </c>
      <c r="AJ6" s="190"/>
      <c r="AK6" s="191"/>
    </row>
    <row r="7" spans="1:51" s="1" customFormat="1" ht="21" customHeight="1" x14ac:dyDescent="0.2">
      <c r="A7" s="281"/>
      <c r="B7" s="282"/>
      <c r="C7" s="206"/>
      <c r="D7" s="267"/>
      <c r="E7" s="209"/>
      <c r="F7" s="197"/>
      <c r="G7" s="13">
        <v>1</v>
      </c>
      <c r="H7" s="14">
        <v>2</v>
      </c>
      <c r="I7" s="14">
        <v>3</v>
      </c>
      <c r="J7" s="15">
        <v>4</v>
      </c>
      <c r="K7" s="14">
        <v>5</v>
      </c>
      <c r="L7" s="14">
        <v>6</v>
      </c>
      <c r="M7" s="16">
        <v>7</v>
      </c>
      <c r="N7" s="13">
        <v>8</v>
      </c>
      <c r="O7" s="14">
        <v>9</v>
      </c>
      <c r="P7" s="14">
        <v>10</v>
      </c>
      <c r="Q7" s="14">
        <v>11</v>
      </c>
      <c r="R7" s="14">
        <v>12</v>
      </c>
      <c r="S7" s="14">
        <v>13</v>
      </c>
      <c r="T7" s="16">
        <v>14</v>
      </c>
      <c r="U7" s="13">
        <v>15</v>
      </c>
      <c r="V7" s="14">
        <v>16</v>
      </c>
      <c r="W7" s="14">
        <v>17</v>
      </c>
      <c r="X7" s="14">
        <v>18</v>
      </c>
      <c r="Y7" s="14">
        <v>19</v>
      </c>
      <c r="Z7" s="14">
        <v>20</v>
      </c>
      <c r="AA7" s="16">
        <v>21</v>
      </c>
      <c r="AB7" s="15">
        <v>22</v>
      </c>
      <c r="AC7" s="14">
        <v>23</v>
      </c>
      <c r="AD7" s="14">
        <v>24</v>
      </c>
      <c r="AE7" s="14">
        <v>25</v>
      </c>
      <c r="AF7" s="14">
        <v>26</v>
      </c>
      <c r="AG7" s="14">
        <v>27</v>
      </c>
      <c r="AH7" s="16">
        <v>28</v>
      </c>
      <c r="AI7" s="192" t="s">
        <v>52</v>
      </c>
      <c r="AJ7" s="212" t="s">
        <v>44</v>
      </c>
      <c r="AK7" s="198" t="s">
        <v>45</v>
      </c>
    </row>
    <row r="8" spans="1:51" s="1" customFormat="1" ht="21" customHeight="1" thickBot="1" x14ac:dyDescent="0.25">
      <c r="A8" s="283"/>
      <c r="B8" s="284"/>
      <c r="C8" s="207"/>
      <c r="D8" s="268"/>
      <c r="E8" s="210"/>
      <c r="F8" s="211"/>
      <c r="G8" s="101"/>
      <c r="H8" s="38"/>
      <c r="I8" s="38"/>
      <c r="J8" s="38"/>
      <c r="K8" s="38"/>
      <c r="L8" s="38"/>
      <c r="M8" s="37"/>
      <c r="N8" s="101"/>
      <c r="O8" s="38"/>
      <c r="P8" s="38"/>
      <c r="Q8" s="38"/>
      <c r="R8" s="38"/>
      <c r="S8" s="38"/>
      <c r="T8" s="37"/>
      <c r="U8" s="101"/>
      <c r="V8" s="38"/>
      <c r="W8" s="38"/>
      <c r="X8" s="38"/>
      <c r="Y8" s="38"/>
      <c r="Z8" s="38"/>
      <c r="AA8" s="106"/>
      <c r="AB8" s="101"/>
      <c r="AC8" s="38"/>
      <c r="AD8" s="38"/>
      <c r="AE8" s="38"/>
      <c r="AF8" s="38"/>
      <c r="AG8" s="38"/>
      <c r="AH8" s="37"/>
      <c r="AI8" s="193"/>
      <c r="AJ8" s="213"/>
      <c r="AK8" s="199"/>
    </row>
    <row r="9" spans="1:51" s="1" customFormat="1" ht="17.25" customHeight="1" x14ac:dyDescent="0.2">
      <c r="A9" s="285" t="s">
        <v>66</v>
      </c>
      <c r="B9" s="239" t="s">
        <v>69</v>
      </c>
      <c r="C9" s="234"/>
      <c r="D9" s="269" t="s">
        <v>57</v>
      </c>
      <c r="E9" s="177"/>
      <c r="F9" s="238"/>
      <c r="G9" s="46"/>
      <c r="H9" s="103"/>
      <c r="I9" s="103"/>
      <c r="J9" s="103"/>
      <c r="K9" s="103"/>
      <c r="L9" s="103"/>
      <c r="M9" s="60"/>
      <c r="N9" s="46"/>
      <c r="O9" s="103"/>
      <c r="P9" s="103"/>
      <c r="Q9" s="103"/>
      <c r="R9" s="103"/>
      <c r="S9" s="103"/>
      <c r="T9" s="60"/>
      <c r="U9" s="46"/>
      <c r="V9" s="103"/>
      <c r="W9" s="103"/>
      <c r="X9" s="103"/>
      <c r="Y9" s="103"/>
      <c r="Z9" s="103"/>
      <c r="AA9" s="60"/>
      <c r="AB9" s="46"/>
      <c r="AC9" s="103"/>
      <c r="AD9" s="103"/>
      <c r="AE9" s="103"/>
      <c r="AF9" s="103"/>
      <c r="AG9" s="103"/>
      <c r="AH9" s="60"/>
      <c r="AI9" s="229">
        <f>SUMIF(G10:AH10,"&gt;0")</f>
        <v>0</v>
      </c>
      <c r="AJ9" s="178">
        <f>AI9/4</f>
        <v>0</v>
      </c>
      <c r="AK9" s="167">
        <f>IF(AJ9/$AK$4&gt;=1,1,ROUNDDOWN(AJ9/$AK$4,1))</f>
        <v>0</v>
      </c>
    </row>
    <row r="10" spans="1:51" s="1" customFormat="1" ht="17.25" customHeight="1" x14ac:dyDescent="0.2">
      <c r="A10" s="286"/>
      <c r="B10" s="240"/>
      <c r="C10" s="244"/>
      <c r="D10" s="270"/>
      <c r="E10" s="164"/>
      <c r="F10" s="187"/>
      <c r="G10" s="65" t="e">
        <f>VLOOKUP(G9,$E$33:F40,2,FALSE)</f>
        <v>#N/A</v>
      </c>
      <c r="H10" s="66" t="e">
        <f>VLOOKUP(H9,$E$33:G40,2,FALSE)</f>
        <v>#N/A</v>
      </c>
      <c r="I10" s="66" t="e">
        <f>VLOOKUP(I9,$E$33:H40,2,FALSE)</f>
        <v>#N/A</v>
      </c>
      <c r="J10" s="66" t="e">
        <f>VLOOKUP(J9,$E$33:I40,2,FALSE)</f>
        <v>#N/A</v>
      </c>
      <c r="K10" s="66" t="e">
        <f>VLOOKUP(K9,$E$33:J40,2,FALSE)</f>
        <v>#N/A</v>
      </c>
      <c r="L10" s="66" t="e">
        <f>VLOOKUP(L9,$E$33:K40,2,FALSE)</f>
        <v>#N/A</v>
      </c>
      <c r="M10" s="67" t="e">
        <f>VLOOKUP(M9,$E$33:L40,2,FALSE)</f>
        <v>#N/A</v>
      </c>
      <c r="N10" s="65" t="e">
        <f>VLOOKUP(N9,$E$33:M40,2,FALSE)</f>
        <v>#N/A</v>
      </c>
      <c r="O10" s="66" t="e">
        <f>VLOOKUP(O9,$E$33:N40,2,FALSE)</f>
        <v>#N/A</v>
      </c>
      <c r="P10" s="66" t="e">
        <f>VLOOKUP(P9,$E$33:O40,2,FALSE)</f>
        <v>#N/A</v>
      </c>
      <c r="Q10" s="66" t="e">
        <f>VLOOKUP(Q9,$E$33:P40,2,FALSE)</f>
        <v>#N/A</v>
      </c>
      <c r="R10" s="66" t="e">
        <f>VLOOKUP(R9,$E$33:Q40,2,FALSE)</f>
        <v>#N/A</v>
      </c>
      <c r="S10" s="66" t="e">
        <f>VLOOKUP(S9,$E$33:R40,2,FALSE)</f>
        <v>#N/A</v>
      </c>
      <c r="T10" s="67" t="e">
        <f>VLOOKUP(T9,$E$33:S40,2,FALSE)</f>
        <v>#N/A</v>
      </c>
      <c r="U10" s="65" t="e">
        <f>VLOOKUP(U9,$E$33:T40,2,FALSE)</f>
        <v>#N/A</v>
      </c>
      <c r="V10" s="66" t="e">
        <f>VLOOKUP(V9,$E$33:U40,2,FALSE)</f>
        <v>#N/A</v>
      </c>
      <c r="W10" s="66" t="e">
        <f>VLOOKUP(W9,$E$33:V40,2,FALSE)</f>
        <v>#N/A</v>
      </c>
      <c r="X10" s="66" t="e">
        <f>VLOOKUP(X9,$E$33:W40,2,FALSE)</f>
        <v>#N/A</v>
      </c>
      <c r="Y10" s="66" t="e">
        <f>VLOOKUP(Y9,$E$33:X40,2,FALSE)</f>
        <v>#N/A</v>
      </c>
      <c r="Z10" s="66" t="e">
        <f>VLOOKUP(Z9,$E$33:Y40,2,FALSE)</f>
        <v>#N/A</v>
      </c>
      <c r="AA10" s="67" t="e">
        <f>VLOOKUP(AA9,$E$33:Z40,2,FALSE)</f>
        <v>#N/A</v>
      </c>
      <c r="AB10" s="65" t="e">
        <f>VLOOKUP(AB9,$E$33:AA40,2,FALSE)</f>
        <v>#N/A</v>
      </c>
      <c r="AC10" s="66" t="e">
        <f>VLOOKUP(AC9,$E$33:AB40,2,FALSE)</f>
        <v>#N/A</v>
      </c>
      <c r="AD10" s="66" t="e">
        <f>VLOOKUP(AD9,$E$33:AC40,2,FALSE)</f>
        <v>#N/A</v>
      </c>
      <c r="AE10" s="66" t="e">
        <f>VLOOKUP(AE9,$E$33:AD40,2,FALSE)</f>
        <v>#N/A</v>
      </c>
      <c r="AF10" s="66" t="e">
        <f>VLOOKUP(AF9,$E$33:AE40,2,FALSE)</f>
        <v>#N/A</v>
      </c>
      <c r="AG10" s="66" t="e">
        <f>VLOOKUP(AG9,$E$33:AF40,2,FALSE)</f>
        <v>#N/A</v>
      </c>
      <c r="AH10" s="67" t="e">
        <f>VLOOKUP(AH9,$E$33:AG40,2,FALSE)</f>
        <v>#N/A</v>
      </c>
      <c r="AI10" s="230"/>
      <c r="AJ10" s="166" t="e">
        <f>IF(#REF!/4&gt;=1,"1",#REF!)</f>
        <v>#REF!</v>
      </c>
      <c r="AK10" s="168"/>
    </row>
    <row r="11" spans="1:51" s="1" customFormat="1" ht="17.25" customHeight="1" x14ac:dyDescent="0.2">
      <c r="A11" s="286"/>
      <c r="B11" s="240"/>
      <c r="C11" s="179"/>
      <c r="D11" s="271" t="s">
        <v>57</v>
      </c>
      <c r="E11" s="163"/>
      <c r="F11" s="182"/>
      <c r="G11" s="19"/>
      <c r="H11" s="20"/>
      <c r="I11" s="20"/>
      <c r="J11" s="20"/>
      <c r="K11" s="20"/>
      <c r="L11" s="20"/>
      <c r="M11" s="21"/>
      <c r="N11" s="19"/>
      <c r="O11" s="20"/>
      <c r="P11" s="20"/>
      <c r="Q11" s="20"/>
      <c r="R11" s="20"/>
      <c r="S11" s="20"/>
      <c r="T11" s="21"/>
      <c r="U11" s="19"/>
      <c r="V11" s="20"/>
      <c r="W11" s="20"/>
      <c r="X11" s="20"/>
      <c r="Y11" s="20"/>
      <c r="Z11" s="20"/>
      <c r="AA11" s="21"/>
      <c r="AB11" s="19"/>
      <c r="AC11" s="20"/>
      <c r="AD11" s="20"/>
      <c r="AE11" s="20"/>
      <c r="AF11" s="20"/>
      <c r="AG11" s="20"/>
      <c r="AH11" s="21"/>
      <c r="AI11" s="184">
        <f>SUMIF(G12:AH12,"&gt;0")</f>
        <v>0</v>
      </c>
      <c r="AJ11" s="165">
        <f>AI11/4</f>
        <v>0</v>
      </c>
      <c r="AK11" s="167">
        <f>IF(AJ11/$AK$4&gt;=1,1,ROUNDDOWN(AJ11/$AK$4,1))</f>
        <v>0</v>
      </c>
    </row>
    <row r="12" spans="1:51" s="1" customFormat="1" ht="17.25" customHeight="1" x14ac:dyDescent="0.2">
      <c r="A12" s="286"/>
      <c r="B12" s="240"/>
      <c r="C12" s="186"/>
      <c r="D12" s="270"/>
      <c r="E12" s="164"/>
      <c r="F12" s="187"/>
      <c r="G12" s="65" t="e">
        <f>VLOOKUP(G11,$E$33:F40,2,FALSE)</f>
        <v>#N/A</v>
      </c>
      <c r="H12" s="66" t="e">
        <f>VLOOKUP(H11,$E$33:G40,2,FALSE)</f>
        <v>#N/A</v>
      </c>
      <c r="I12" s="66" t="e">
        <f>VLOOKUP(I11,$E$33:H40,2,FALSE)</f>
        <v>#N/A</v>
      </c>
      <c r="J12" s="66" t="e">
        <f>VLOOKUP(J11,$E$33:I40,2,FALSE)</f>
        <v>#N/A</v>
      </c>
      <c r="K12" s="66" t="e">
        <f>VLOOKUP(K11,$E$33:J40,2,FALSE)</f>
        <v>#N/A</v>
      </c>
      <c r="L12" s="66" t="e">
        <f>VLOOKUP(L11,$E$33:K40,2,FALSE)</f>
        <v>#N/A</v>
      </c>
      <c r="M12" s="67" t="e">
        <f>VLOOKUP(M11,$E$33:L40,2,FALSE)</f>
        <v>#N/A</v>
      </c>
      <c r="N12" s="65" t="e">
        <f>VLOOKUP(N11,$E$33:M40,2,FALSE)</f>
        <v>#N/A</v>
      </c>
      <c r="O12" s="66" t="e">
        <f>VLOOKUP(O11,$E$33:N40,2,FALSE)</f>
        <v>#N/A</v>
      </c>
      <c r="P12" s="66" t="e">
        <f>VLOOKUP(P11,$E$33:O40,2,FALSE)</f>
        <v>#N/A</v>
      </c>
      <c r="Q12" s="66" t="e">
        <f>VLOOKUP(Q11,$E$33:P40,2,FALSE)</f>
        <v>#N/A</v>
      </c>
      <c r="R12" s="66" t="e">
        <f>VLOOKUP(R11,$E$33:Q40,2,FALSE)</f>
        <v>#N/A</v>
      </c>
      <c r="S12" s="66" t="e">
        <f>VLOOKUP(S11,$E$33:R40,2,FALSE)</f>
        <v>#N/A</v>
      </c>
      <c r="T12" s="67" t="e">
        <f>VLOOKUP(T11,$E$33:S40,2,FALSE)</f>
        <v>#N/A</v>
      </c>
      <c r="U12" s="65" t="e">
        <f>VLOOKUP(U11,$E$33:T40,2,FALSE)</f>
        <v>#N/A</v>
      </c>
      <c r="V12" s="66" t="e">
        <f>VLOOKUP(V11,$E$33:U40,2,FALSE)</f>
        <v>#N/A</v>
      </c>
      <c r="W12" s="66" t="e">
        <f>VLOOKUP(W11,$E$33:V40,2,FALSE)</f>
        <v>#N/A</v>
      </c>
      <c r="X12" s="66" t="e">
        <f>VLOOKUP(X11,$E$33:W40,2,FALSE)</f>
        <v>#N/A</v>
      </c>
      <c r="Y12" s="66" t="e">
        <f>VLOOKUP(Y11,$E$33:X40,2,FALSE)</f>
        <v>#N/A</v>
      </c>
      <c r="Z12" s="66" t="e">
        <f>VLOOKUP(Z11,$E$33:Y40,2,FALSE)</f>
        <v>#N/A</v>
      </c>
      <c r="AA12" s="67" t="e">
        <f>VLOOKUP(AA11,$E$33:Z40,2,FALSE)</f>
        <v>#N/A</v>
      </c>
      <c r="AB12" s="65" t="e">
        <f>VLOOKUP(AB11,$E$33:AA40,2,FALSE)</f>
        <v>#N/A</v>
      </c>
      <c r="AC12" s="66" t="e">
        <f>VLOOKUP(AC11,$E$33:AB40,2,FALSE)</f>
        <v>#N/A</v>
      </c>
      <c r="AD12" s="66" t="e">
        <f>VLOOKUP(AD11,$E$33:AC40,2,FALSE)</f>
        <v>#N/A</v>
      </c>
      <c r="AE12" s="66" t="e">
        <f>VLOOKUP(AE11,$E$33:AD40,2,FALSE)</f>
        <v>#N/A</v>
      </c>
      <c r="AF12" s="66" t="e">
        <f>VLOOKUP(AF11,$E$33:AE40,2,FALSE)</f>
        <v>#N/A</v>
      </c>
      <c r="AG12" s="66" t="e">
        <f>VLOOKUP(AG11,$E$33:AF40,2,FALSE)</f>
        <v>#N/A</v>
      </c>
      <c r="AH12" s="67" t="e">
        <f>VLOOKUP(AH11,$E$33:AG40,2,FALSE)</f>
        <v>#N/A</v>
      </c>
      <c r="AI12" s="230"/>
      <c r="AJ12" s="166" t="e">
        <f>IF(#REF!/4&gt;=1,"1",#REF!)</f>
        <v>#REF!</v>
      </c>
      <c r="AK12" s="168"/>
    </row>
    <row r="13" spans="1:51" s="1" customFormat="1" ht="17.25" customHeight="1" x14ac:dyDescent="0.2">
      <c r="A13" s="286"/>
      <c r="B13" s="240"/>
      <c r="C13" s="179"/>
      <c r="D13" s="271" t="s">
        <v>56</v>
      </c>
      <c r="E13" s="163"/>
      <c r="F13" s="182"/>
      <c r="G13" s="19"/>
      <c r="H13" s="58"/>
      <c r="I13" s="58"/>
      <c r="J13" s="58"/>
      <c r="K13" s="58"/>
      <c r="L13" s="58"/>
      <c r="M13" s="21"/>
      <c r="N13" s="19"/>
      <c r="O13" s="58"/>
      <c r="P13" s="58"/>
      <c r="Q13" s="58"/>
      <c r="R13" s="58"/>
      <c r="S13" s="58"/>
      <c r="T13" s="21"/>
      <c r="U13" s="19"/>
      <c r="V13" s="58"/>
      <c r="W13" s="58"/>
      <c r="X13" s="58"/>
      <c r="Y13" s="58"/>
      <c r="Z13" s="58"/>
      <c r="AA13" s="21"/>
      <c r="AB13" s="19"/>
      <c r="AC13" s="58"/>
      <c r="AD13" s="58"/>
      <c r="AE13" s="58"/>
      <c r="AF13" s="58"/>
      <c r="AG13" s="58"/>
      <c r="AH13" s="21"/>
      <c r="AI13" s="184">
        <f>SUMIF(G14:AH14,"&gt;0")</f>
        <v>0</v>
      </c>
      <c r="AJ13" s="165">
        <f>AI13/4</f>
        <v>0</v>
      </c>
      <c r="AK13" s="167">
        <f>IF(AJ13/$AK$4&gt;=1,1,ROUNDDOWN(AJ13/$AK$4,1))</f>
        <v>0</v>
      </c>
    </row>
    <row r="14" spans="1:51" s="1" customFormat="1" ht="17.25" customHeight="1" thickBot="1" x14ac:dyDescent="0.25">
      <c r="A14" s="286"/>
      <c r="B14" s="240"/>
      <c r="C14" s="180"/>
      <c r="D14" s="272"/>
      <c r="E14" s="181"/>
      <c r="F14" s="183"/>
      <c r="G14" s="68" t="e">
        <f>VLOOKUP(G13,$E$33:F40,2,FALSE)</f>
        <v>#N/A</v>
      </c>
      <c r="H14" s="69" t="e">
        <f>VLOOKUP(H13,$E$33:G40,2,FALSE)</f>
        <v>#N/A</v>
      </c>
      <c r="I14" s="69" t="e">
        <f>VLOOKUP(I13,$E$33:H40,2,FALSE)</f>
        <v>#N/A</v>
      </c>
      <c r="J14" s="69" t="e">
        <f>VLOOKUP(J13,$E$33:I40,2,FALSE)</f>
        <v>#N/A</v>
      </c>
      <c r="K14" s="69" t="e">
        <f>VLOOKUP(K13,$E$33:J40,2,FALSE)</f>
        <v>#N/A</v>
      </c>
      <c r="L14" s="69" t="e">
        <f>VLOOKUP(L13,$E$33:K40,2,FALSE)</f>
        <v>#N/A</v>
      </c>
      <c r="M14" s="70" t="e">
        <f>VLOOKUP(M13,$E$33:L40,2,FALSE)</f>
        <v>#N/A</v>
      </c>
      <c r="N14" s="68" t="e">
        <f>VLOOKUP(N13,$E$33:M40,2,FALSE)</f>
        <v>#N/A</v>
      </c>
      <c r="O14" s="69" t="e">
        <f>VLOOKUP(O13,$E$33:N40,2,FALSE)</f>
        <v>#N/A</v>
      </c>
      <c r="P14" s="69" t="e">
        <f>VLOOKUP(P13,$E$33:O40,2,FALSE)</f>
        <v>#N/A</v>
      </c>
      <c r="Q14" s="69" t="e">
        <f>VLOOKUP(Q13,$E$33:P40,2,FALSE)</f>
        <v>#N/A</v>
      </c>
      <c r="R14" s="69" t="e">
        <f>VLOOKUP(R13,$E$33:Q40,2,FALSE)</f>
        <v>#N/A</v>
      </c>
      <c r="S14" s="69" t="e">
        <f>VLOOKUP(S13,$E$33:R40,2,FALSE)</f>
        <v>#N/A</v>
      </c>
      <c r="T14" s="70" t="e">
        <f>VLOOKUP(T13,$E$33:S40,2,FALSE)</f>
        <v>#N/A</v>
      </c>
      <c r="U14" s="68" t="e">
        <f>VLOOKUP(U13,$E$33:T40,2,FALSE)</f>
        <v>#N/A</v>
      </c>
      <c r="V14" s="69" t="e">
        <f>VLOOKUP(V13,$E$33:U40,2,FALSE)</f>
        <v>#N/A</v>
      </c>
      <c r="W14" s="69" t="e">
        <f>VLOOKUP(W13,$E$33:V40,2,FALSE)</f>
        <v>#N/A</v>
      </c>
      <c r="X14" s="69" t="e">
        <f>VLOOKUP(X13,$E$33:W40,2,FALSE)</f>
        <v>#N/A</v>
      </c>
      <c r="Y14" s="69" t="e">
        <f>VLOOKUP(Y13,$E$33:X40,2,FALSE)</f>
        <v>#N/A</v>
      </c>
      <c r="Z14" s="69" t="e">
        <f>VLOOKUP(Z13,$E$33:Y40,2,FALSE)</f>
        <v>#N/A</v>
      </c>
      <c r="AA14" s="70" t="e">
        <f>VLOOKUP(AA13,$E$33:Z40,2,FALSE)</f>
        <v>#N/A</v>
      </c>
      <c r="AB14" s="68" t="e">
        <f>VLOOKUP(AB13,$E$33:AA40,2,FALSE)</f>
        <v>#N/A</v>
      </c>
      <c r="AC14" s="69" t="e">
        <f>VLOOKUP(AC13,$E$33:AB40,2,FALSE)</f>
        <v>#N/A</v>
      </c>
      <c r="AD14" s="69" t="e">
        <f>VLOOKUP(AD13,$E$33:AC40,2,FALSE)</f>
        <v>#N/A</v>
      </c>
      <c r="AE14" s="69" t="e">
        <f>VLOOKUP(AE13,$E$33:AD40,2,FALSE)</f>
        <v>#N/A</v>
      </c>
      <c r="AF14" s="69" t="e">
        <f>VLOOKUP(AF13,$E$33:AE40,2,FALSE)</f>
        <v>#N/A</v>
      </c>
      <c r="AG14" s="69" t="e">
        <f>VLOOKUP(AG13,$E$33:AF40,2,FALSE)</f>
        <v>#N/A</v>
      </c>
      <c r="AH14" s="70" t="e">
        <f>VLOOKUP(AH13,$E$33:AG40,2,FALSE)</f>
        <v>#N/A</v>
      </c>
      <c r="AI14" s="185"/>
      <c r="AJ14" s="245" t="e">
        <f>IF(#REF!/4&gt;=1,"1",#REF!)</f>
        <v>#REF!</v>
      </c>
      <c r="AK14" s="168"/>
    </row>
    <row r="15" spans="1:51" s="62" customFormat="1" ht="24.75" customHeight="1" thickBot="1" x14ac:dyDescent="0.25">
      <c r="A15" s="286"/>
      <c r="B15" s="241"/>
      <c r="C15" s="274" t="s">
        <v>67</v>
      </c>
      <c r="D15" s="275"/>
      <c r="E15" s="242" t="s">
        <v>53</v>
      </c>
      <c r="F15" s="243"/>
      <c r="G15" s="81">
        <f>COUNTIF(G9:G14,"①")+COUNTIF(G9:G14,"②")+COUNTIF(G9:G14,"③")+COUNTIF(G9:G14,"④")+COUNTIF(G9:G14,"⑤")+COUNTIF(G9:G14,"⑥")+COUNTIF(G9:G14,"⑦")</f>
        <v>0</v>
      </c>
      <c r="H15" s="82">
        <f t="shared" ref="H15:AH15" si="0">COUNTIF(H9:H14,"①")+COUNTIF(H9:H14,"②")+COUNTIF(H9:H14,"③")+COUNTIF(H9:H14,"④")+COUNTIF(H9:H14,"⑤")+COUNTIF(H9:H14,"⑥")+COUNTIF(H9:H14,"⑦")</f>
        <v>0</v>
      </c>
      <c r="I15" s="82">
        <f t="shared" si="0"/>
        <v>0</v>
      </c>
      <c r="J15" s="82">
        <f t="shared" si="0"/>
        <v>0</v>
      </c>
      <c r="K15" s="82">
        <f t="shared" si="0"/>
        <v>0</v>
      </c>
      <c r="L15" s="82">
        <f t="shared" si="0"/>
        <v>0</v>
      </c>
      <c r="M15" s="83">
        <f t="shared" si="0"/>
        <v>0</v>
      </c>
      <c r="N15" s="84">
        <f t="shared" si="0"/>
        <v>0</v>
      </c>
      <c r="O15" s="82">
        <f t="shared" si="0"/>
        <v>0</v>
      </c>
      <c r="P15" s="82">
        <f t="shared" si="0"/>
        <v>0</v>
      </c>
      <c r="Q15" s="82">
        <f t="shared" si="0"/>
        <v>0</v>
      </c>
      <c r="R15" s="82">
        <f t="shared" si="0"/>
        <v>0</v>
      </c>
      <c r="S15" s="82">
        <f t="shared" si="0"/>
        <v>0</v>
      </c>
      <c r="T15" s="83">
        <f t="shared" si="0"/>
        <v>0</v>
      </c>
      <c r="U15" s="84">
        <f t="shared" si="0"/>
        <v>0</v>
      </c>
      <c r="V15" s="82">
        <f t="shared" si="0"/>
        <v>0</v>
      </c>
      <c r="W15" s="82">
        <f t="shared" si="0"/>
        <v>0</v>
      </c>
      <c r="X15" s="82">
        <f t="shared" si="0"/>
        <v>0</v>
      </c>
      <c r="Y15" s="82">
        <f t="shared" si="0"/>
        <v>0</v>
      </c>
      <c r="Z15" s="82">
        <f t="shared" si="0"/>
        <v>0</v>
      </c>
      <c r="AA15" s="83">
        <f t="shared" si="0"/>
        <v>0</v>
      </c>
      <c r="AB15" s="84">
        <f t="shared" si="0"/>
        <v>0</v>
      </c>
      <c r="AC15" s="82">
        <f t="shared" si="0"/>
        <v>0</v>
      </c>
      <c r="AD15" s="82">
        <f t="shared" si="0"/>
        <v>0</v>
      </c>
      <c r="AE15" s="82">
        <f t="shared" si="0"/>
        <v>0</v>
      </c>
      <c r="AF15" s="82">
        <f t="shared" si="0"/>
        <v>0</v>
      </c>
      <c r="AG15" s="82">
        <f t="shared" si="0"/>
        <v>0</v>
      </c>
      <c r="AH15" s="83">
        <f t="shared" si="0"/>
        <v>0</v>
      </c>
      <c r="AI15" s="111">
        <f>SUM(AI9:AI14)</f>
        <v>0</v>
      </c>
      <c r="AJ15" s="110">
        <f>AI15/4</f>
        <v>0</v>
      </c>
      <c r="AK15" s="108">
        <f>AJ15/$AK$4</f>
        <v>0</v>
      </c>
    </row>
    <row r="16" spans="1:51" s="1" customFormat="1" ht="17.25" customHeight="1" x14ac:dyDescent="0.2">
      <c r="A16" s="286"/>
      <c r="B16" s="231" t="s">
        <v>70</v>
      </c>
      <c r="C16" s="237"/>
      <c r="D16" s="271" t="s">
        <v>57</v>
      </c>
      <c r="E16" s="177"/>
      <c r="F16" s="238"/>
      <c r="G16" s="46"/>
      <c r="H16" s="59"/>
      <c r="I16" s="59"/>
      <c r="J16" s="59"/>
      <c r="K16" s="59"/>
      <c r="L16" s="59"/>
      <c r="M16" s="60"/>
      <c r="N16" s="46"/>
      <c r="O16" s="59"/>
      <c r="P16" s="59"/>
      <c r="Q16" s="59"/>
      <c r="R16" s="59"/>
      <c r="S16" s="59"/>
      <c r="T16" s="60"/>
      <c r="U16" s="46"/>
      <c r="V16" s="59"/>
      <c r="W16" s="59"/>
      <c r="X16" s="59"/>
      <c r="Y16" s="59"/>
      <c r="Z16" s="59"/>
      <c r="AA16" s="60"/>
      <c r="AB16" s="46"/>
      <c r="AC16" s="59"/>
      <c r="AD16" s="59"/>
      <c r="AE16" s="59"/>
      <c r="AF16" s="59"/>
      <c r="AG16" s="59"/>
      <c r="AH16" s="60"/>
      <c r="AI16" s="229">
        <f>SUMIF(G17:AH17,"&gt;0")</f>
        <v>0</v>
      </c>
      <c r="AJ16" s="178">
        <f>AI16/4</f>
        <v>0</v>
      </c>
      <c r="AK16" s="167">
        <f>IF(AJ16/$AK$4&gt;=1,1,ROUNDDOWN(AJ16/$AK$4,1))</f>
        <v>0</v>
      </c>
    </row>
    <row r="17" spans="1:48" s="1" customFormat="1" ht="17.25" customHeight="1" x14ac:dyDescent="0.2">
      <c r="A17" s="286"/>
      <c r="B17" s="232"/>
      <c r="C17" s="234"/>
      <c r="D17" s="270"/>
      <c r="E17" s="164"/>
      <c r="F17" s="187"/>
      <c r="G17" s="65" t="e">
        <f>VLOOKUP(G16,$E$33:F40,2,FALSE)</f>
        <v>#N/A</v>
      </c>
      <c r="H17" s="66" t="e">
        <f>VLOOKUP(H16,$E$33:G40,2,FALSE)</f>
        <v>#N/A</v>
      </c>
      <c r="I17" s="66" t="e">
        <f>VLOOKUP(I16,$E$33:H40,2,FALSE)</f>
        <v>#N/A</v>
      </c>
      <c r="J17" s="66" t="e">
        <f>VLOOKUP(J16,$E$33:I40,2,FALSE)</f>
        <v>#N/A</v>
      </c>
      <c r="K17" s="66" t="e">
        <f>VLOOKUP(K16,$E$33:J40,2,FALSE)</f>
        <v>#N/A</v>
      </c>
      <c r="L17" s="66" t="e">
        <f>VLOOKUP(L16,$E$33:K40,2,FALSE)</f>
        <v>#N/A</v>
      </c>
      <c r="M17" s="67" t="e">
        <f>VLOOKUP(M16,$E$33:L40,2,FALSE)</f>
        <v>#N/A</v>
      </c>
      <c r="N17" s="65" t="e">
        <f>VLOOKUP(N16,$E$33:M40,2,FALSE)</f>
        <v>#N/A</v>
      </c>
      <c r="O17" s="66" t="e">
        <f>VLOOKUP(O16,$E$33:N40,2,FALSE)</f>
        <v>#N/A</v>
      </c>
      <c r="P17" s="66" t="e">
        <f>VLOOKUP(P16,$E$33:O40,2,FALSE)</f>
        <v>#N/A</v>
      </c>
      <c r="Q17" s="66" t="e">
        <f>VLOOKUP(Q16,$E$33:P40,2,FALSE)</f>
        <v>#N/A</v>
      </c>
      <c r="R17" s="66" t="e">
        <f>VLOOKUP(R16,$E$33:Q40,2,FALSE)</f>
        <v>#N/A</v>
      </c>
      <c r="S17" s="66" t="e">
        <f>VLOOKUP(S16,$E$33:R40,2,FALSE)</f>
        <v>#N/A</v>
      </c>
      <c r="T17" s="67" t="e">
        <f>VLOOKUP(T16,$E$33:S40,2,FALSE)</f>
        <v>#N/A</v>
      </c>
      <c r="U17" s="65" t="e">
        <f>VLOOKUP(U16,$E$33:T40,2,FALSE)</f>
        <v>#N/A</v>
      </c>
      <c r="V17" s="66" t="e">
        <f>VLOOKUP(V16,$E$33:U40,2,FALSE)</f>
        <v>#N/A</v>
      </c>
      <c r="W17" s="66" t="e">
        <f>VLOOKUP(W16,$E$33:V40,2,FALSE)</f>
        <v>#N/A</v>
      </c>
      <c r="X17" s="66" t="e">
        <f>VLOOKUP(X16,$E$33:W40,2,FALSE)</f>
        <v>#N/A</v>
      </c>
      <c r="Y17" s="66" t="e">
        <f>VLOOKUP(Y16,$E$33:X40,2,FALSE)</f>
        <v>#N/A</v>
      </c>
      <c r="Z17" s="66" t="e">
        <f>VLOOKUP(Z16,$E$33:Y40,2,FALSE)</f>
        <v>#N/A</v>
      </c>
      <c r="AA17" s="67" t="e">
        <f>VLOOKUP(AA16,$E$33:Z40,2,FALSE)</f>
        <v>#N/A</v>
      </c>
      <c r="AB17" s="65" t="e">
        <f>VLOOKUP(AB16,$E$33:AA40,2,FALSE)</f>
        <v>#N/A</v>
      </c>
      <c r="AC17" s="66" t="e">
        <f>VLOOKUP(AC16,$E$33:AB40,2,FALSE)</f>
        <v>#N/A</v>
      </c>
      <c r="AD17" s="66" t="e">
        <f>VLOOKUP(AD16,$E$33:AC40,2,FALSE)</f>
        <v>#N/A</v>
      </c>
      <c r="AE17" s="66" t="e">
        <f>VLOOKUP(AE16,$E$33:AD40,2,FALSE)</f>
        <v>#N/A</v>
      </c>
      <c r="AF17" s="66" t="e">
        <f>VLOOKUP(AF16,$E$33:AE40,2,FALSE)</f>
        <v>#N/A</v>
      </c>
      <c r="AG17" s="66" t="e">
        <f>VLOOKUP(AG16,$E$33:AF40,2,FALSE)</f>
        <v>#N/A</v>
      </c>
      <c r="AH17" s="67" t="e">
        <f>VLOOKUP(AH16,$E$33:AG40,2,FALSE)</f>
        <v>#N/A</v>
      </c>
      <c r="AI17" s="230"/>
      <c r="AJ17" s="166" t="e">
        <f>IF(#REF!/4&gt;=1,"1",#REF!)</f>
        <v>#REF!</v>
      </c>
      <c r="AK17" s="168"/>
    </row>
    <row r="18" spans="1:48" s="1" customFormat="1" ht="17.25" customHeight="1" x14ac:dyDescent="0.2">
      <c r="A18" s="286"/>
      <c r="B18" s="232"/>
      <c r="C18" s="179"/>
      <c r="D18" s="271" t="s">
        <v>57</v>
      </c>
      <c r="E18" s="177"/>
      <c r="F18" s="238"/>
      <c r="G18" s="46"/>
      <c r="H18" s="59"/>
      <c r="I18" s="59"/>
      <c r="J18" s="59"/>
      <c r="K18" s="59"/>
      <c r="L18" s="59"/>
      <c r="M18" s="60"/>
      <c r="N18" s="46"/>
      <c r="O18" s="59"/>
      <c r="P18" s="59"/>
      <c r="Q18" s="59"/>
      <c r="R18" s="59"/>
      <c r="S18" s="59"/>
      <c r="T18" s="60"/>
      <c r="U18" s="46"/>
      <c r="V18" s="59"/>
      <c r="W18" s="59"/>
      <c r="X18" s="59"/>
      <c r="Y18" s="59"/>
      <c r="Z18" s="59"/>
      <c r="AA18" s="60"/>
      <c r="AB18" s="46"/>
      <c r="AC18" s="59"/>
      <c r="AD18" s="59"/>
      <c r="AE18" s="59"/>
      <c r="AF18" s="59"/>
      <c r="AG18" s="59"/>
      <c r="AH18" s="60"/>
      <c r="AI18" s="229">
        <f>SUMIF(G19:AH19,"&gt;0")</f>
        <v>0</v>
      </c>
      <c r="AJ18" s="178">
        <f>AI18/4</f>
        <v>0</v>
      </c>
      <c r="AK18" s="167">
        <f>IF(AJ18/$AK$4&gt;=1,1,ROUNDDOWN(AJ18/$AK$4,1))</f>
        <v>0</v>
      </c>
    </row>
    <row r="19" spans="1:48" s="1" customFormat="1" ht="17.25" customHeight="1" x14ac:dyDescent="0.2">
      <c r="A19" s="286"/>
      <c r="B19" s="232"/>
      <c r="C19" s="186"/>
      <c r="D19" s="270"/>
      <c r="E19" s="164"/>
      <c r="F19" s="187"/>
      <c r="G19" s="65" t="e">
        <f>VLOOKUP(G18,$E$33:F42,2,FALSE)</f>
        <v>#N/A</v>
      </c>
      <c r="H19" s="66" t="e">
        <f>VLOOKUP(H18,$E$33:G42,2,FALSE)</f>
        <v>#N/A</v>
      </c>
      <c r="I19" s="66" t="e">
        <f>VLOOKUP(I18,$E$33:H42,2,FALSE)</f>
        <v>#N/A</v>
      </c>
      <c r="J19" s="66" t="e">
        <f>VLOOKUP(J18,$E$33:I42,2,FALSE)</f>
        <v>#N/A</v>
      </c>
      <c r="K19" s="66" t="e">
        <f>VLOOKUP(K18,$E$33:J42,2,FALSE)</f>
        <v>#N/A</v>
      </c>
      <c r="L19" s="66" t="e">
        <f>VLOOKUP(L18,$E$33:K42,2,FALSE)</f>
        <v>#N/A</v>
      </c>
      <c r="M19" s="67" t="e">
        <f>VLOOKUP(M18,$E$33:L42,2,FALSE)</f>
        <v>#N/A</v>
      </c>
      <c r="N19" s="65" t="e">
        <f>VLOOKUP(N18,$E$33:M42,2,FALSE)</f>
        <v>#N/A</v>
      </c>
      <c r="O19" s="66" t="e">
        <f>VLOOKUP(O18,$E$33:N42,2,FALSE)</f>
        <v>#N/A</v>
      </c>
      <c r="P19" s="66" t="e">
        <f>VLOOKUP(P18,$E$33:O42,2,FALSE)</f>
        <v>#N/A</v>
      </c>
      <c r="Q19" s="66" t="e">
        <f>VLOOKUP(Q18,$E$33:P42,2,FALSE)</f>
        <v>#N/A</v>
      </c>
      <c r="R19" s="66" t="e">
        <f>VLOOKUP(R18,$E$33:Q42,2,FALSE)</f>
        <v>#N/A</v>
      </c>
      <c r="S19" s="66" t="e">
        <f>VLOOKUP(S18,$E$33:R42,2,FALSE)</f>
        <v>#N/A</v>
      </c>
      <c r="T19" s="67" t="e">
        <f>VLOOKUP(T18,$E$33:S42,2,FALSE)</f>
        <v>#N/A</v>
      </c>
      <c r="U19" s="65" t="e">
        <f>VLOOKUP(U18,$E$33:T42,2,FALSE)</f>
        <v>#N/A</v>
      </c>
      <c r="V19" s="66" t="e">
        <f>VLOOKUP(V18,$E$33:U42,2,FALSE)</f>
        <v>#N/A</v>
      </c>
      <c r="W19" s="66" t="e">
        <f>VLOOKUP(W18,$E$33:V42,2,FALSE)</f>
        <v>#N/A</v>
      </c>
      <c r="X19" s="66" t="e">
        <f>VLOOKUP(X18,$E$33:W42,2,FALSE)</f>
        <v>#N/A</v>
      </c>
      <c r="Y19" s="66" t="e">
        <f>VLOOKUP(Y18,$E$33:X42,2,FALSE)</f>
        <v>#N/A</v>
      </c>
      <c r="Z19" s="66" t="e">
        <f>VLOOKUP(Z18,$E$33:Y42,2,FALSE)</f>
        <v>#N/A</v>
      </c>
      <c r="AA19" s="67" t="e">
        <f>VLOOKUP(AA18,$E$33:Z42,2,FALSE)</f>
        <v>#N/A</v>
      </c>
      <c r="AB19" s="65" t="e">
        <f>VLOOKUP(AB18,$E$33:AA42,2,FALSE)</f>
        <v>#N/A</v>
      </c>
      <c r="AC19" s="66" t="e">
        <f>VLOOKUP(AC18,$E$33:AB42,2,FALSE)</f>
        <v>#N/A</v>
      </c>
      <c r="AD19" s="66" t="e">
        <f>VLOOKUP(AD18,$E$33:AC42,2,FALSE)</f>
        <v>#N/A</v>
      </c>
      <c r="AE19" s="66" t="e">
        <f>VLOOKUP(AE18,$E$33:AD42,2,FALSE)</f>
        <v>#N/A</v>
      </c>
      <c r="AF19" s="66" t="e">
        <f>VLOOKUP(AF18,$E$33:AE42,2,FALSE)</f>
        <v>#N/A</v>
      </c>
      <c r="AG19" s="66" t="e">
        <f>VLOOKUP(AG18,$E$33:AF42,2,FALSE)</f>
        <v>#N/A</v>
      </c>
      <c r="AH19" s="67" t="e">
        <f>VLOOKUP(AH18,$E$33:AG42,2,FALSE)</f>
        <v>#N/A</v>
      </c>
      <c r="AI19" s="230"/>
      <c r="AJ19" s="166" t="e">
        <f>IF(#REF!/4&gt;=1,"1",#REF!)</f>
        <v>#REF!</v>
      </c>
      <c r="AK19" s="168"/>
    </row>
    <row r="20" spans="1:48" s="1" customFormat="1" ht="17.25" customHeight="1" x14ac:dyDescent="0.2">
      <c r="A20" s="286"/>
      <c r="B20" s="232"/>
      <c r="C20" s="234"/>
      <c r="D20" s="271" t="s">
        <v>56</v>
      </c>
      <c r="E20" s="163"/>
      <c r="F20" s="182"/>
      <c r="G20" s="19"/>
      <c r="H20" s="20"/>
      <c r="I20" s="20"/>
      <c r="J20" s="20"/>
      <c r="K20" s="20"/>
      <c r="L20" s="20"/>
      <c r="M20" s="21"/>
      <c r="N20" s="19"/>
      <c r="O20" s="20"/>
      <c r="P20" s="20"/>
      <c r="Q20" s="20"/>
      <c r="R20" s="20"/>
      <c r="S20" s="20"/>
      <c r="T20" s="21"/>
      <c r="U20" s="19"/>
      <c r="V20" s="20"/>
      <c r="W20" s="20"/>
      <c r="X20" s="20"/>
      <c r="Y20" s="20"/>
      <c r="Z20" s="20"/>
      <c r="AA20" s="21"/>
      <c r="AB20" s="19"/>
      <c r="AC20" s="20"/>
      <c r="AD20" s="20"/>
      <c r="AE20" s="20"/>
      <c r="AF20" s="20"/>
      <c r="AG20" s="20"/>
      <c r="AH20" s="21"/>
      <c r="AI20" s="184">
        <f>SUMIF(G21:AH21,"&gt;0")</f>
        <v>0</v>
      </c>
      <c r="AJ20" s="165">
        <f>AI20/4</f>
        <v>0</v>
      </c>
      <c r="AK20" s="167">
        <f>IF(AJ20/$AK$4&gt;=1,1,ROUNDDOWN(AJ20/$AK$4,1))</f>
        <v>0</v>
      </c>
    </row>
    <row r="21" spans="1:48" s="1" customFormat="1" ht="17.25" customHeight="1" thickBot="1" x14ac:dyDescent="0.25">
      <c r="A21" s="287"/>
      <c r="B21" s="232"/>
      <c r="C21" s="234"/>
      <c r="D21" s="273"/>
      <c r="E21" s="235"/>
      <c r="F21" s="236"/>
      <c r="G21" s="65" t="e">
        <f>VLOOKUP(G20,$E$33:F40,2,FALSE)</f>
        <v>#N/A</v>
      </c>
      <c r="H21" s="66" t="e">
        <f>VLOOKUP(H20,$E$33:G40,2,FALSE)</f>
        <v>#N/A</v>
      </c>
      <c r="I21" s="66" t="e">
        <f>VLOOKUP(I20,$E$33:H40,2,FALSE)</f>
        <v>#N/A</v>
      </c>
      <c r="J21" s="66" t="e">
        <f>VLOOKUP(J20,$E$33:I40,2,FALSE)</f>
        <v>#N/A</v>
      </c>
      <c r="K21" s="66" t="e">
        <f>VLOOKUP(K20,$E$33:J40,2,FALSE)</f>
        <v>#N/A</v>
      </c>
      <c r="L21" s="66" t="e">
        <f>VLOOKUP(L20,$E$33:K40,2,FALSE)</f>
        <v>#N/A</v>
      </c>
      <c r="M21" s="67" t="e">
        <f>VLOOKUP(M20,$E$33:L40,2,FALSE)</f>
        <v>#N/A</v>
      </c>
      <c r="N21" s="65" t="e">
        <f>VLOOKUP(N20,$E$33:M40,2,FALSE)</f>
        <v>#N/A</v>
      </c>
      <c r="O21" s="66" t="e">
        <f>VLOOKUP(O20,$E$33:N40,2,FALSE)</f>
        <v>#N/A</v>
      </c>
      <c r="P21" s="66" t="e">
        <f>VLOOKUP(P20,$E$33:O40,2,FALSE)</f>
        <v>#N/A</v>
      </c>
      <c r="Q21" s="66" t="e">
        <f>VLOOKUP(Q20,$E$33:P40,2,FALSE)</f>
        <v>#N/A</v>
      </c>
      <c r="R21" s="66" t="e">
        <f>VLOOKUP(R20,$E$33:Q40,2,FALSE)</f>
        <v>#N/A</v>
      </c>
      <c r="S21" s="66" t="e">
        <f>VLOOKUP(S20,$E$33:R40,2,FALSE)</f>
        <v>#N/A</v>
      </c>
      <c r="T21" s="67" t="e">
        <f>VLOOKUP(T20,$E$33:S40,2,FALSE)</f>
        <v>#N/A</v>
      </c>
      <c r="U21" s="65" t="e">
        <f>VLOOKUP(U20,$E$33:T40,2,FALSE)</f>
        <v>#N/A</v>
      </c>
      <c r="V21" s="66" t="e">
        <f>VLOOKUP(V20,$E$33:U40,2,FALSE)</f>
        <v>#N/A</v>
      </c>
      <c r="W21" s="66" t="e">
        <f>VLOOKUP(W20,$E$33:V40,2,FALSE)</f>
        <v>#N/A</v>
      </c>
      <c r="X21" s="66" t="e">
        <f>VLOOKUP(X20,$E$33:W40,2,FALSE)</f>
        <v>#N/A</v>
      </c>
      <c r="Y21" s="66" t="e">
        <f>VLOOKUP(Y20,$E$33:X40,2,FALSE)</f>
        <v>#N/A</v>
      </c>
      <c r="Z21" s="66" t="e">
        <f>VLOOKUP(Z20,$E$33:Y40,2,FALSE)</f>
        <v>#N/A</v>
      </c>
      <c r="AA21" s="67" t="e">
        <f>VLOOKUP(AA20,$E$33:Z40,2,FALSE)</f>
        <v>#N/A</v>
      </c>
      <c r="AB21" s="65" t="e">
        <f>VLOOKUP(AB20,$E$33:AA40,2,FALSE)</f>
        <v>#N/A</v>
      </c>
      <c r="AC21" s="66" t="e">
        <f>VLOOKUP(AC20,$E$33:AB40,2,FALSE)</f>
        <v>#N/A</v>
      </c>
      <c r="AD21" s="66" t="e">
        <f>VLOOKUP(AD20,$E$33:AC40,2,FALSE)</f>
        <v>#N/A</v>
      </c>
      <c r="AE21" s="66" t="e">
        <f>VLOOKUP(AE20,$E$33:AD40,2,FALSE)</f>
        <v>#N/A</v>
      </c>
      <c r="AF21" s="66" t="e">
        <f>VLOOKUP(AF20,$E$33:AE40,2,FALSE)</f>
        <v>#N/A</v>
      </c>
      <c r="AG21" s="66" t="e">
        <f>VLOOKUP(AG20,$E$33:AF40,2,FALSE)</f>
        <v>#N/A</v>
      </c>
      <c r="AH21" s="67" t="e">
        <f>VLOOKUP(AH20,$E$33:AG40,2,FALSE)</f>
        <v>#N/A</v>
      </c>
      <c r="AI21" s="233"/>
      <c r="AJ21" s="214" t="e">
        <f>IF(#REF!/4&gt;=1,"1",#REF!)</f>
        <v>#REF!</v>
      </c>
      <c r="AK21" s="168"/>
    </row>
    <row r="22" spans="1:48" s="1" customFormat="1" ht="17.25" customHeight="1" thickTop="1" thickBot="1" x14ac:dyDescent="0.25">
      <c r="A22" s="276" t="s">
        <v>13</v>
      </c>
      <c r="B22" s="277"/>
      <c r="C22" s="277"/>
      <c r="D22" s="277"/>
      <c r="E22" s="277"/>
      <c r="F22" s="278"/>
      <c r="G22" s="75">
        <f>SUMIF(G9:G14,"&gt;0")+SUMIF(G16:G21,"&gt;0")</f>
        <v>0</v>
      </c>
      <c r="H22" s="71">
        <f t="shared" ref="H22:AH22" si="1">SUMIF(H9:H14,"&gt;0")+SUMIF(H16:H21,"&gt;0")</f>
        <v>0</v>
      </c>
      <c r="I22" s="71">
        <f t="shared" si="1"/>
        <v>0</v>
      </c>
      <c r="J22" s="71">
        <f t="shared" si="1"/>
        <v>0</v>
      </c>
      <c r="K22" s="71">
        <f t="shared" si="1"/>
        <v>0</v>
      </c>
      <c r="L22" s="71">
        <f t="shared" si="1"/>
        <v>0</v>
      </c>
      <c r="M22" s="72">
        <f t="shared" si="1"/>
        <v>0</v>
      </c>
      <c r="N22" s="73">
        <f t="shared" si="1"/>
        <v>0</v>
      </c>
      <c r="O22" s="71">
        <f t="shared" si="1"/>
        <v>0</v>
      </c>
      <c r="P22" s="71">
        <f t="shared" si="1"/>
        <v>0</v>
      </c>
      <c r="Q22" s="71">
        <f t="shared" si="1"/>
        <v>0</v>
      </c>
      <c r="R22" s="71">
        <f t="shared" si="1"/>
        <v>0</v>
      </c>
      <c r="S22" s="71">
        <f t="shared" si="1"/>
        <v>0</v>
      </c>
      <c r="T22" s="74">
        <f t="shared" si="1"/>
        <v>0</v>
      </c>
      <c r="U22" s="75">
        <f t="shared" si="1"/>
        <v>0</v>
      </c>
      <c r="V22" s="71">
        <f t="shared" si="1"/>
        <v>0</v>
      </c>
      <c r="W22" s="71">
        <f t="shared" si="1"/>
        <v>0</v>
      </c>
      <c r="X22" s="71">
        <f t="shared" si="1"/>
        <v>0</v>
      </c>
      <c r="Y22" s="71">
        <f t="shared" si="1"/>
        <v>0</v>
      </c>
      <c r="Z22" s="71">
        <f t="shared" si="1"/>
        <v>0</v>
      </c>
      <c r="AA22" s="72">
        <f t="shared" si="1"/>
        <v>0</v>
      </c>
      <c r="AB22" s="73">
        <f t="shared" si="1"/>
        <v>0</v>
      </c>
      <c r="AC22" s="71">
        <f t="shared" si="1"/>
        <v>0</v>
      </c>
      <c r="AD22" s="71">
        <f t="shared" si="1"/>
        <v>0</v>
      </c>
      <c r="AE22" s="71">
        <f t="shared" si="1"/>
        <v>0</v>
      </c>
      <c r="AF22" s="71">
        <f t="shared" si="1"/>
        <v>0</v>
      </c>
      <c r="AG22" s="71">
        <f t="shared" si="1"/>
        <v>0</v>
      </c>
      <c r="AH22" s="72">
        <f t="shared" si="1"/>
        <v>0</v>
      </c>
      <c r="AI22" s="63">
        <f>SUM(AI9:AI14)+SUM(AI16:AI21)</f>
        <v>0</v>
      </c>
      <c r="AJ22" s="64">
        <f>AI22/4</f>
        <v>0</v>
      </c>
      <c r="AK22" s="109">
        <f>AJ22/$AK$4</f>
        <v>0</v>
      </c>
    </row>
    <row r="23" spans="1:48" s="62" customFormat="1" ht="24.75" customHeight="1" thickBot="1" x14ac:dyDescent="0.25">
      <c r="A23" s="289" t="s">
        <v>68</v>
      </c>
      <c r="B23" s="290"/>
      <c r="C23" s="290"/>
      <c r="D23" s="291"/>
      <c r="E23" s="242" t="s">
        <v>53</v>
      </c>
      <c r="F23" s="243"/>
      <c r="G23" s="78">
        <f>COUNTIF(G9:G21,"①")+COUNTIF(G9:G21,"②")+COUNTIF(G9:G21,"③")+COUNTIF(G9:G21,"④")+COUNTIF(G9:G21,"⑤")+COUNTIF(G9:G21,"⑥")+COUNTIF(G9:G21,"⑦")</f>
        <v>0</v>
      </c>
      <c r="H23" s="79">
        <f t="shared" ref="H23:AH23" si="2">COUNTIF(H9:H21,"①")+COUNTIF(H9:H21,"②")+COUNTIF(H9:H21,"③")+COUNTIF(H9:H21,"④")+COUNTIF(H9:H21,"⑤")+COUNTIF(H9:H21,"⑥")+COUNTIF(H9:H21,"⑦")</f>
        <v>0</v>
      </c>
      <c r="I23" s="79">
        <f t="shared" si="2"/>
        <v>0</v>
      </c>
      <c r="J23" s="79">
        <f t="shared" si="2"/>
        <v>0</v>
      </c>
      <c r="K23" s="79">
        <f t="shared" si="2"/>
        <v>0</v>
      </c>
      <c r="L23" s="79">
        <f t="shared" si="2"/>
        <v>0</v>
      </c>
      <c r="M23" s="80">
        <f t="shared" si="2"/>
        <v>0</v>
      </c>
      <c r="N23" s="78">
        <f t="shared" si="2"/>
        <v>0</v>
      </c>
      <c r="O23" s="79">
        <f t="shared" si="2"/>
        <v>0</v>
      </c>
      <c r="P23" s="79">
        <f t="shared" si="2"/>
        <v>0</v>
      </c>
      <c r="Q23" s="79">
        <f t="shared" si="2"/>
        <v>0</v>
      </c>
      <c r="R23" s="79">
        <f t="shared" si="2"/>
        <v>0</v>
      </c>
      <c r="S23" s="79">
        <f t="shared" si="2"/>
        <v>0</v>
      </c>
      <c r="T23" s="80">
        <f t="shared" si="2"/>
        <v>0</v>
      </c>
      <c r="U23" s="78">
        <f t="shared" si="2"/>
        <v>0</v>
      </c>
      <c r="V23" s="79">
        <f t="shared" si="2"/>
        <v>0</v>
      </c>
      <c r="W23" s="79">
        <f t="shared" si="2"/>
        <v>0</v>
      </c>
      <c r="X23" s="79">
        <f t="shared" si="2"/>
        <v>0</v>
      </c>
      <c r="Y23" s="79">
        <f t="shared" si="2"/>
        <v>0</v>
      </c>
      <c r="Z23" s="79">
        <f t="shared" si="2"/>
        <v>0</v>
      </c>
      <c r="AA23" s="80">
        <f t="shared" si="2"/>
        <v>0</v>
      </c>
      <c r="AB23" s="78">
        <f t="shared" si="2"/>
        <v>0</v>
      </c>
      <c r="AC23" s="79">
        <f t="shared" si="2"/>
        <v>0</v>
      </c>
      <c r="AD23" s="79">
        <f t="shared" si="2"/>
        <v>0</v>
      </c>
      <c r="AE23" s="79">
        <f t="shared" si="2"/>
        <v>0</v>
      </c>
      <c r="AF23" s="79">
        <f t="shared" si="2"/>
        <v>0</v>
      </c>
      <c r="AG23" s="79">
        <f t="shared" si="2"/>
        <v>0</v>
      </c>
      <c r="AH23" s="80">
        <f t="shared" si="2"/>
        <v>0</v>
      </c>
      <c r="AI23" s="50"/>
      <c r="AJ23" s="51"/>
      <c r="AK23" s="51"/>
    </row>
    <row r="24" spans="1:48" s="1" customFormat="1" ht="17.25" customHeight="1" thickBot="1" x14ac:dyDescent="0.25">
      <c r="B24" s="12"/>
      <c r="C24" s="22"/>
      <c r="D24" s="22"/>
      <c r="E24" s="22"/>
      <c r="F24" s="22"/>
      <c r="G24" s="23"/>
      <c r="H24" s="23"/>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c r="AJ24" s="25"/>
      <c r="AK24" s="25"/>
    </row>
    <row r="25" spans="1:48" s="1" customFormat="1" ht="18.75" customHeight="1" x14ac:dyDescent="0.2">
      <c r="A25" s="288" t="s">
        <v>12</v>
      </c>
      <c r="B25" s="280"/>
      <c r="C25" s="255" t="s">
        <v>41</v>
      </c>
      <c r="D25" s="256"/>
      <c r="E25" s="194" t="s">
        <v>1</v>
      </c>
      <c r="F25" s="170" t="s">
        <v>2</v>
      </c>
      <c r="G25" s="172" t="s">
        <v>3</v>
      </c>
      <c r="H25" s="170"/>
      <c r="I25" s="170"/>
      <c r="J25" s="170"/>
      <c r="K25" s="170"/>
      <c r="L25" s="170"/>
      <c r="M25" s="171"/>
      <c r="N25" s="172" t="s">
        <v>4</v>
      </c>
      <c r="O25" s="170"/>
      <c r="P25" s="170"/>
      <c r="Q25" s="170"/>
      <c r="R25" s="170"/>
      <c r="S25" s="170"/>
      <c r="T25" s="171"/>
      <c r="U25" s="172" t="s">
        <v>5</v>
      </c>
      <c r="V25" s="170"/>
      <c r="W25" s="170"/>
      <c r="X25" s="170"/>
      <c r="Y25" s="170"/>
      <c r="Z25" s="170"/>
      <c r="AA25" s="171"/>
      <c r="AB25" s="169" t="s">
        <v>6</v>
      </c>
      <c r="AC25" s="170"/>
      <c r="AD25" s="170"/>
      <c r="AE25" s="170"/>
      <c r="AF25" s="170"/>
      <c r="AG25" s="170"/>
      <c r="AH25" s="171"/>
      <c r="AI25" s="220"/>
      <c r="AJ25" s="221"/>
      <c r="AK25" s="221"/>
    </row>
    <row r="26" spans="1:48" s="1" customFormat="1" ht="18.75" customHeight="1" x14ac:dyDescent="0.2">
      <c r="A26" s="281"/>
      <c r="B26" s="282"/>
      <c r="C26" s="220"/>
      <c r="D26" s="257"/>
      <c r="E26" s="195"/>
      <c r="F26" s="197"/>
      <c r="G26" s="13">
        <v>1</v>
      </c>
      <c r="H26" s="14">
        <v>2</v>
      </c>
      <c r="I26" s="14">
        <v>3</v>
      </c>
      <c r="J26" s="15">
        <v>4</v>
      </c>
      <c r="K26" s="14">
        <v>5</v>
      </c>
      <c r="L26" s="14">
        <v>6</v>
      </c>
      <c r="M26" s="16">
        <v>7</v>
      </c>
      <c r="N26" s="13">
        <v>8</v>
      </c>
      <c r="O26" s="14">
        <v>9</v>
      </c>
      <c r="P26" s="14">
        <v>10</v>
      </c>
      <c r="Q26" s="14">
        <v>11</v>
      </c>
      <c r="R26" s="14">
        <v>12</v>
      </c>
      <c r="S26" s="14">
        <v>13</v>
      </c>
      <c r="T26" s="16">
        <v>14</v>
      </c>
      <c r="U26" s="13">
        <v>15</v>
      </c>
      <c r="V26" s="14">
        <v>16</v>
      </c>
      <c r="W26" s="14">
        <v>17</v>
      </c>
      <c r="X26" s="14">
        <v>18</v>
      </c>
      <c r="Y26" s="14">
        <v>19</v>
      </c>
      <c r="Z26" s="14">
        <v>20</v>
      </c>
      <c r="AA26" s="16">
        <v>21</v>
      </c>
      <c r="AB26" s="15">
        <v>22</v>
      </c>
      <c r="AC26" s="14">
        <v>23</v>
      </c>
      <c r="AD26" s="14">
        <v>24</v>
      </c>
      <c r="AE26" s="14">
        <v>25</v>
      </c>
      <c r="AF26" s="14">
        <v>26</v>
      </c>
      <c r="AG26" s="14">
        <v>27</v>
      </c>
      <c r="AH26" s="16">
        <v>28</v>
      </c>
      <c r="AI26" s="220"/>
      <c r="AJ26" s="222"/>
      <c r="AK26" s="222"/>
    </row>
    <row r="27" spans="1:48" s="1" customFormat="1" ht="18.75" customHeight="1" thickBot="1" x14ac:dyDescent="0.25">
      <c r="A27" s="281"/>
      <c r="B27" s="282"/>
      <c r="C27" s="258"/>
      <c r="D27" s="259"/>
      <c r="E27" s="196"/>
      <c r="F27" s="197"/>
      <c r="G27" s="17"/>
      <c r="H27" s="14"/>
      <c r="I27" s="14"/>
      <c r="J27" s="14"/>
      <c r="K27" s="14"/>
      <c r="L27" s="14"/>
      <c r="M27" s="18"/>
      <c r="N27" s="17"/>
      <c r="O27" s="14"/>
      <c r="P27" s="14"/>
      <c r="Q27" s="14"/>
      <c r="R27" s="14"/>
      <c r="S27" s="14"/>
      <c r="T27" s="18"/>
      <c r="U27" s="17"/>
      <c r="V27" s="14"/>
      <c r="W27" s="14"/>
      <c r="X27" s="14"/>
      <c r="Y27" s="14"/>
      <c r="Z27" s="14"/>
      <c r="AA27" s="15"/>
      <c r="AB27" s="17"/>
      <c r="AC27" s="14"/>
      <c r="AD27" s="14"/>
      <c r="AE27" s="14"/>
      <c r="AF27" s="14"/>
      <c r="AG27" s="14"/>
      <c r="AH27" s="18"/>
      <c r="AI27" s="220"/>
      <c r="AJ27" s="221"/>
      <c r="AK27" s="221"/>
    </row>
    <row r="28" spans="1:48" s="1" customFormat="1" ht="17.25" customHeight="1" x14ac:dyDescent="0.2">
      <c r="A28" s="281"/>
      <c r="B28" s="282"/>
      <c r="C28" s="260"/>
      <c r="D28" s="261"/>
      <c r="E28" s="26"/>
      <c r="F28" s="27"/>
      <c r="G28" s="28"/>
      <c r="H28" s="29"/>
      <c r="I28" s="30"/>
      <c r="J28" s="30"/>
      <c r="K28" s="30"/>
      <c r="L28" s="30"/>
      <c r="M28" s="31"/>
      <c r="N28" s="28"/>
      <c r="O28" s="29"/>
      <c r="P28" s="30"/>
      <c r="Q28" s="30"/>
      <c r="R28" s="30"/>
      <c r="S28" s="30"/>
      <c r="T28" s="31"/>
      <c r="U28" s="28"/>
      <c r="V28" s="29"/>
      <c r="W28" s="30"/>
      <c r="X28" s="30"/>
      <c r="Y28" s="30"/>
      <c r="Z28" s="30"/>
      <c r="AA28" s="31"/>
      <c r="AB28" s="28"/>
      <c r="AC28" s="29"/>
      <c r="AD28" s="30"/>
      <c r="AE28" s="30"/>
      <c r="AF28" s="30"/>
      <c r="AG28" s="30"/>
      <c r="AH28" s="31"/>
      <c r="AI28" s="50"/>
      <c r="AJ28" s="52"/>
      <c r="AK28" s="52"/>
    </row>
    <row r="29" spans="1:48" s="1" customFormat="1" ht="17.25" customHeight="1" x14ac:dyDescent="0.2">
      <c r="A29" s="281"/>
      <c r="B29" s="282"/>
      <c r="C29" s="262"/>
      <c r="D29" s="263"/>
      <c r="E29" s="14"/>
      <c r="F29" s="32"/>
      <c r="G29" s="33"/>
      <c r="H29" s="34"/>
      <c r="I29" s="35"/>
      <c r="J29" s="35"/>
      <c r="K29" s="35"/>
      <c r="L29" s="35"/>
      <c r="M29" s="36"/>
      <c r="N29" s="33"/>
      <c r="O29" s="34"/>
      <c r="P29" s="35"/>
      <c r="Q29" s="35"/>
      <c r="R29" s="35"/>
      <c r="S29" s="35"/>
      <c r="T29" s="36"/>
      <c r="U29" s="33"/>
      <c r="V29" s="34"/>
      <c r="W29" s="35"/>
      <c r="X29" s="35"/>
      <c r="Y29" s="35"/>
      <c r="Z29" s="35"/>
      <c r="AA29" s="36"/>
      <c r="AB29" s="33"/>
      <c r="AC29" s="34"/>
      <c r="AD29" s="35"/>
      <c r="AE29" s="35"/>
      <c r="AF29" s="35"/>
      <c r="AG29" s="35"/>
      <c r="AH29" s="36"/>
      <c r="AI29" s="53"/>
      <c r="AJ29" s="52"/>
      <c r="AK29" s="52"/>
    </row>
    <row r="30" spans="1:48" s="1" customFormat="1" ht="17.25" customHeight="1" thickBot="1" x14ac:dyDescent="0.25">
      <c r="A30" s="283"/>
      <c r="B30" s="284"/>
      <c r="C30" s="264"/>
      <c r="D30" s="265"/>
      <c r="E30" s="38"/>
      <c r="F30" s="39"/>
      <c r="G30" s="40"/>
      <c r="H30" s="41"/>
      <c r="I30" s="42"/>
      <c r="J30" s="42"/>
      <c r="K30" s="42"/>
      <c r="L30" s="42"/>
      <c r="M30" s="43"/>
      <c r="N30" s="40"/>
      <c r="O30" s="41"/>
      <c r="P30" s="42"/>
      <c r="Q30" s="42"/>
      <c r="R30" s="42"/>
      <c r="S30" s="42"/>
      <c r="T30" s="43"/>
      <c r="U30" s="40"/>
      <c r="V30" s="41"/>
      <c r="W30" s="42"/>
      <c r="X30" s="42"/>
      <c r="Y30" s="42"/>
      <c r="Z30" s="42"/>
      <c r="AA30" s="43"/>
      <c r="AB30" s="40"/>
      <c r="AC30" s="41"/>
      <c r="AD30" s="42"/>
      <c r="AE30" s="42"/>
      <c r="AF30" s="42"/>
      <c r="AG30" s="42"/>
      <c r="AH30" s="43"/>
      <c r="AI30" s="50"/>
      <c r="AJ30" s="52"/>
      <c r="AK30" s="52"/>
    </row>
    <row r="31" spans="1:48" s="1" customFormat="1" ht="17.25" customHeight="1" thickBot="1" x14ac:dyDescent="0.25">
      <c r="B31" s="44"/>
      <c r="C31" s="22"/>
      <c r="D31" s="22"/>
      <c r="E31" s="22"/>
      <c r="F31" s="22"/>
      <c r="G31" s="22"/>
      <c r="H31" s="22"/>
      <c r="I31" s="22"/>
      <c r="J31" s="22"/>
      <c r="K31" s="22"/>
      <c r="L31" s="22"/>
      <c r="M31" s="22"/>
      <c r="N31" s="22"/>
      <c r="O31" s="25"/>
      <c r="P31" s="25"/>
      <c r="Q31" s="25"/>
      <c r="R31" s="25"/>
      <c r="S31" s="25"/>
      <c r="T31" s="25"/>
      <c r="U31" s="25"/>
      <c r="V31" s="45"/>
      <c r="W31" s="45"/>
      <c r="X31" s="45"/>
      <c r="Y31" s="45"/>
      <c r="Z31" s="45"/>
      <c r="AA31" s="45"/>
      <c r="AB31" s="45"/>
      <c r="AC31" s="45"/>
      <c r="AD31" s="45"/>
      <c r="AE31" s="45"/>
      <c r="AF31" s="45"/>
      <c r="AG31" s="45"/>
      <c r="AH31" s="45"/>
      <c r="AI31" s="45"/>
      <c r="AJ31" s="45"/>
      <c r="AK31" s="45"/>
      <c r="AL31" s="4"/>
      <c r="AM31" s="4"/>
      <c r="AN31" s="4"/>
      <c r="AO31" s="2"/>
      <c r="AP31" s="2"/>
      <c r="AQ31" s="5"/>
      <c r="AR31" s="5"/>
      <c r="AS31" s="5"/>
      <c r="AT31" s="5"/>
      <c r="AU31" s="5"/>
      <c r="AV31" s="5"/>
    </row>
    <row r="32" spans="1:48" s="1" customFormat="1" ht="18.75" customHeight="1" x14ac:dyDescent="0.2">
      <c r="B32" s="246" t="s">
        <v>47</v>
      </c>
      <c r="C32" s="247"/>
      <c r="D32" s="248"/>
      <c r="E32" s="104" t="s">
        <v>15</v>
      </c>
      <c r="F32" s="105" t="s">
        <v>43</v>
      </c>
      <c r="G32" s="215" t="s">
        <v>20</v>
      </c>
      <c r="H32" s="216"/>
      <c r="I32" s="217" t="s">
        <v>21</v>
      </c>
      <c r="J32" s="218"/>
      <c r="K32" s="217" t="s">
        <v>22</v>
      </c>
      <c r="L32" s="219"/>
      <c r="M32" s="46"/>
      <c r="N32" s="225" t="s">
        <v>42</v>
      </c>
      <c r="O32" s="226"/>
      <c r="P32" s="226"/>
      <c r="Q32" s="226"/>
      <c r="R32" s="226"/>
      <c r="S32" s="226"/>
      <c r="T32" s="226"/>
      <c r="U32" s="226"/>
      <c r="V32" s="47"/>
      <c r="W32" s="47"/>
      <c r="X32" s="47"/>
      <c r="Y32" s="47"/>
      <c r="Z32" s="47"/>
      <c r="AA32" s="47"/>
      <c r="AB32" s="47"/>
      <c r="AC32" s="47"/>
      <c r="AD32" s="47"/>
      <c r="AE32" s="47"/>
      <c r="AF32" s="47"/>
      <c r="AG32" s="47"/>
      <c r="AH32" s="47"/>
      <c r="AI32" s="47"/>
      <c r="AJ32" s="47"/>
      <c r="AK32" s="47"/>
      <c r="AL32" s="4"/>
      <c r="AM32" s="4"/>
      <c r="AN32" s="4"/>
      <c r="AO32" s="9"/>
      <c r="AP32" s="9"/>
      <c r="AQ32" s="5"/>
      <c r="AR32" s="5"/>
      <c r="AS32" s="5"/>
      <c r="AT32" s="5"/>
      <c r="AU32" s="5"/>
      <c r="AV32" s="5"/>
    </row>
    <row r="33" spans="2:48" s="1" customFormat="1" ht="17.25" customHeight="1" x14ac:dyDescent="0.2">
      <c r="B33" s="249"/>
      <c r="C33" s="250"/>
      <c r="D33" s="251"/>
      <c r="E33" s="102" t="s">
        <v>19</v>
      </c>
      <c r="F33" s="48">
        <v>0</v>
      </c>
      <c r="G33" s="223"/>
      <c r="H33" s="227"/>
      <c r="I33" s="223"/>
      <c r="J33" s="227"/>
      <c r="K33" s="223"/>
      <c r="L33" s="224"/>
      <c r="M33" s="22"/>
      <c r="N33" s="228" t="s">
        <v>78</v>
      </c>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4"/>
      <c r="AM33" s="4"/>
      <c r="AN33" s="4"/>
      <c r="AO33" s="9"/>
      <c r="AP33" s="9"/>
      <c r="AQ33" s="5"/>
      <c r="AR33" s="5"/>
      <c r="AS33" s="5"/>
      <c r="AT33" s="5"/>
      <c r="AU33" s="5"/>
      <c r="AV33" s="5"/>
    </row>
    <row r="34" spans="2:48" s="1" customFormat="1" ht="17.25" customHeight="1" x14ac:dyDescent="0.2">
      <c r="B34" s="249"/>
      <c r="C34" s="250"/>
      <c r="D34" s="251"/>
      <c r="E34" s="14" t="s">
        <v>16</v>
      </c>
      <c r="F34" s="76">
        <f>I34-G34-K34</f>
        <v>0</v>
      </c>
      <c r="G34" s="155"/>
      <c r="H34" s="156"/>
      <c r="I34" s="155"/>
      <c r="J34" s="156"/>
      <c r="K34" s="155"/>
      <c r="L34" s="159"/>
      <c r="M34" s="49"/>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4"/>
      <c r="AM34" s="4"/>
      <c r="AN34" s="4"/>
      <c r="AO34" s="9"/>
      <c r="AP34" s="9"/>
      <c r="AQ34" s="5"/>
      <c r="AR34" s="5"/>
      <c r="AS34" s="5"/>
      <c r="AT34" s="5"/>
      <c r="AU34" s="5"/>
      <c r="AV34" s="5"/>
    </row>
    <row r="35" spans="2:48" s="1" customFormat="1" ht="17.25" customHeight="1" x14ac:dyDescent="0.2">
      <c r="B35" s="249"/>
      <c r="C35" s="250"/>
      <c r="D35" s="251"/>
      <c r="E35" s="14" t="s">
        <v>17</v>
      </c>
      <c r="F35" s="76">
        <f t="shared" ref="F35:F40" si="3">I35-G35-K35</f>
        <v>0</v>
      </c>
      <c r="G35" s="155"/>
      <c r="H35" s="156"/>
      <c r="I35" s="155"/>
      <c r="J35" s="156"/>
      <c r="K35" s="155"/>
      <c r="L35" s="159"/>
      <c r="M35" s="49"/>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4"/>
      <c r="AM35" s="4"/>
      <c r="AN35" s="4"/>
      <c r="AO35" s="9"/>
      <c r="AP35" s="9"/>
      <c r="AQ35" s="5"/>
      <c r="AR35" s="5"/>
      <c r="AS35" s="5"/>
      <c r="AT35" s="5"/>
      <c r="AU35" s="5"/>
      <c r="AV35" s="5"/>
    </row>
    <row r="36" spans="2:48" s="1" customFormat="1" ht="17.25" customHeight="1" x14ac:dyDescent="0.2">
      <c r="B36" s="249"/>
      <c r="C36" s="250"/>
      <c r="D36" s="251"/>
      <c r="E36" s="14" t="s">
        <v>18</v>
      </c>
      <c r="F36" s="76">
        <f t="shared" si="3"/>
        <v>0</v>
      </c>
      <c r="G36" s="155"/>
      <c r="H36" s="156"/>
      <c r="I36" s="155"/>
      <c r="J36" s="156"/>
      <c r="K36" s="155"/>
      <c r="L36" s="159"/>
      <c r="M36" s="49"/>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4"/>
      <c r="AM36" s="4"/>
      <c r="AN36" s="4"/>
      <c r="AO36" s="9"/>
      <c r="AP36" s="9"/>
      <c r="AQ36" s="5"/>
      <c r="AR36" s="5"/>
      <c r="AS36" s="5"/>
      <c r="AT36" s="5"/>
      <c r="AU36" s="5"/>
      <c r="AV36" s="5"/>
    </row>
    <row r="37" spans="2:48" s="1" customFormat="1" ht="17.25" customHeight="1" x14ac:dyDescent="0.2">
      <c r="B37" s="249"/>
      <c r="C37" s="250"/>
      <c r="D37" s="251"/>
      <c r="E37" s="14" t="s">
        <v>23</v>
      </c>
      <c r="F37" s="76">
        <f t="shared" si="3"/>
        <v>0</v>
      </c>
      <c r="G37" s="155"/>
      <c r="H37" s="156"/>
      <c r="I37" s="155"/>
      <c r="J37" s="156"/>
      <c r="K37" s="155"/>
      <c r="L37" s="159"/>
      <c r="M37" s="49"/>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4"/>
      <c r="AM37" s="4"/>
      <c r="AN37" s="4"/>
      <c r="AO37" s="9"/>
      <c r="AP37" s="9"/>
      <c r="AQ37" s="5"/>
      <c r="AR37" s="5"/>
      <c r="AS37" s="5"/>
      <c r="AT37" s="5"/>
      <c r="AU37" s="5"/>
      <c r="AV37" s="5"/>
    </row>
    <row r="38" spans="2:48" s="1" customFormat="1" ht="17.25" customHeight="1" x14ac:dyDescent="0.2">
      <c r="B38" s="249"/>
      <c r="C38" s="250"/>
      <c r="D38" s="251"/>
      <c r="E38" s="14" t="s">
        <v>24</v>
      </c>
      <c r="F38" s="76">
        <f t="shared" si="3"/>
        <v>0</v>
      </c>
      <c r="G38" s="155"/>
      <c r="H38" s="156"/>
      <c r="I38" s="155"/>
      <c r="J38" s="156"/>
      <c r="K38" s="155"/>
      <c r="L38" s="159"/>
      <c r="M38" s="49"/>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4"/>
      <c r="AM38" s="4"/>
      <c r="AN38" s="4"/>
      <c r="AO38" s="9"/>
      <c r="AP38" s="9"/>
      <c r="AQ38" s="5"/>
      <c r="AR38" s="5"/>
      <c r="AS38" s="5"/>
      <c r="AT38" s="5"/>
      <c r="AU38" s="5"/>
      <c r="AV38" s="5"/>
    </row>
    <row r="39" spans="2:48" s="1" customFormat="1" ht="17.25" customHeight="1" x14ac:dyDescent="0.2">
      <c r="B39" s="249"/>
      <c r="C39" s="250"/>
      <c r="D39" s="251"/>
      <c r="E39" s="14" t="s">
        <v>25</v>
      </c>
      <c r="F39" s="76">
        <f t="shared" si="3"/>
        <v>0</v>
      </c>
      <c r="G39" s="155"/>
      <c r="H39" s="156"/>
      <c r="I39" s="155"/>
      <c r="J39" s="156"/>
      <c r="K39" s="155"/>
      <c r="L39" s="159"/>
      <c r="M39" s="49"/>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4"/>
      <c r="AM39" s="4"/>
      <c r="AN39" s="4"/>
      <c r="AO39" s="9"/>
      <c r="AP39" s="9"/>
      <c r="AQ39" s="5"/>
      <c r="AR39" s="5"/>
      <c r="AS39" s="5"/>
      <c r="AT39" s="5"/>
      <c r="AU39" s="5"/>
      <c r="AV39" s="5"/>
    </row>
    <row r="40" spans="2:48" s="1" customFormat="1" ht="17.25" customHeight="1" thickBot="1" x14ac:dyDescent="0.25">
      <c r="B40" s="252"/>
      <c r="C40" s="253"/>
      <c r="D40" s="254"/>
      <c r="E40" s="38" t="s">
        <v>26</v>
      </c>
      <c r="F40" s="77">
        <f t="shared" si="3"/>
        <v>0</v>
      </c>
      <c r="G40" s="157"/>
      <c r="H40" s="158"/>
      <c r="I40" s="157"/>
      <c r="J40" s="158"/>
      <c r="K40" s="157"/>
      <c r="L40" s="160"/>
      <c r="M40" s="49"/>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4"/>
      <c r="AM40" s="4"/>
      <c r="AN40" s="4"/>
      <c r="AO40" s="9"/>
      <c r="AP40" s="9"/>
      <c r="AQ40" s="5"/>
      <c r="AR40" s="5"/>
      <c r="AS40" s="5"/>
      <c r="AT40" s="5"/>
      <c r="AU40" s="5"/>
      <c r="AV40" s="5"/>
    </row>
    <row r="41" spans="2:48" s="3" customFormat="1" ht="13.5"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row>
    <row r="42" spans="2:48" ht="21" customHeight="1" x14ac:dyDescent="0.2">
      <c r="B42" s="55"/>
      <c r="C42" s="56"/>
      <c r="D42" s="56"/>
      <c r="E42" s="56"/>
      <c r="F42" s="57" t="s">
        <v>14</v>
      </c>
      <c r="G42" s="56"/>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row>
    <row r="43" spans="2:48" ht="21" customHeight="1" x14ac:dyDescent="0.2">
      <c r="B43" s="55"/>
      <c r="C43" s="56"/>
      <c r="D43" s="56"/>
      <c r="E43" s="56"/>
      <c r="F43" s="56"/>
      <c r="G43" s="56"/>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row>
    <row r="44" spans="2:48" ht="21" customHeight="1" x14ac:dyDescent="0.2">
      <c r="B44" s="55"/>
      <c r="C44" s="56"/>
      <c r="D44" s="56"/>
      <c r="E44" s="56"/>
      <c r="F44" s="56"/>
      <c r="G44" s="56"/>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row>
    <row r="45" spans="2:48" ht="21" customHeight="1" x14ac:dyDescent="0.2">
      <c r="B45" s="55"/>
      <c r="C45" s="56"/>
      <c r="D45" s="56"/>
      <c r="E45" s="56"/>
      <c r="F45" s="56"/>
      <c r="G45" s="56"/>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row>
    <row r="46" spans="2:48" ht="21" customHeight="1" x14ac:dyDescent="0.2">
      <c r="B46" s="55"/>
      <c r="C46" s="56"/>
      <c r="D46" s="56"/>
      <c r="E46" s="56"/>
      <c r="F46" s="56"/>
      <c r="G46" s="56"/>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row>
  </sheetData>
  <mergeCells count="126">
    <mergeCell ref="A4:B4"/>
    <mergeCell ref="D4:G4"/>
    <mergeCell ref="H4:J4"/>
    <mergeCell ref="AA4:AJ4"/>
    <mergeCell ref="K4:O4"/>
    <mergeCell ref="P4:R4"/>
    <mergeCell ref="S4:W4"/>
    <mergeCell ref="X4:Z4"/>
    <mergeCell ref="A3:E3"/>
    <mergeCell ref="AB3:AK3"/>
    <mergeCell ref="B32:D40"/>
    <mergeCell ref="C25:D27"/>
    <mergeCell ref="C28:D28"/>
    <mergeCell ref="C29:D29"/>
    <mergeCell ref="C30:D30"/>
    <mergeCell ref="D6:D8"/>
    <mergeCell ref="D9:D10"/>
    <mergeCell ref="D11:D12"/>
    <mergeCell ref="D13:D14"/>
    <mergeCell ref="D16:D17"/>
    <mergeCell ref="D18:D19"/>
    <mergeCell ref="D20:D21"/>
    <mergeCell ref="C15:D15"/>
    <mergeCell ref="A22:F22"/>
    <mergeCell ref="A6:B8"/>
    <mergeCell ref="A9:A21"/>
    <mergeCell ref="A25:B30"/>
    <mergeCell ref="A23:D23"/>
    <mergeCell ref="C18:C19"/>
    <mergeCell ref="F18:F19"/>
    <mergeCell ref="E23:F23"/>
    <mergeCell ref="AI18:AI19"/>
    <mergeCell ref="AJ18:AJ19"/>
    <mergeCell ref="AK18:AK19"/>
    <mergeCell ref="B16:B21"/>
    <mergeCell ref="AI9:AI10"/>
    <mergeCell ref="AJ9:AJ10"/>
    <mergeCell ref="AK9:AK10"/>
    <mergeCell ref="AI11:AI12"/>
    <mergeCell ref="AI16:AI17"/>
    <mergeCell ref="AI20:AI21"/>
    <mergeCell ref="C20:C21"/>
    <mergeCell ref="E20:E21"/>
    <mergeCell ref="F20:F21"/>
    <mergeCell ref="C16:C17"/>
    <mergeCell ref="F16:F17"/>
    <mergeCell ref="B9:B15"/>
    <mergeCell ref="E15:F15"/>
    <mergeCell ref="C9:C10"/>
    <mergeCell ref="E9:E10"/>
    <mergeCell ref="AJ13:AJ14"/>
    <mergeCell ref="AK13:AK14"/>
    <mergeCell ref="F9:F10"/>
    <mergeCell ref="U25:AA25"/>
    <mergeCell ref="G37:H37"/>
    <mergeCell ref="I37:J37"/>
    <mergeCell ref="K37:L37"/>
    <mergeCell ref="AJ20:AJ21"/>
    <mergeCell ref="G32:H32"/>
    <mergeCell ref="I32:J32"/>
    <mergeCell ref="K32:L32"/>
    <mergeCell ref="AK20:AK21"/>
    <mergeCell ref="AB25:AH25"/>
    <mergeCell ref="AI25:AK25"/>
    <mergeCell ref="AI26:AI27"/>
    <mergeCell ref="AJ26:AJ27"/>
    <mergeCell ref="AK26:AK27"/>
    <mergeCell ref="G35:H35"/>
    <mergeCell ref="G36:H36"/>
    <mergeCell ref="K33:L33"/>
    <mergeCell ref="K35:L35"/>
    <mergeCell ref="G34:H34"/>
    <mergeCell ref="N32:U32"/>
    <mergeCell ref="G33:H33"/>
    <mergeCell ref="I33:J33"/>
    <mergeCell ref="N33:AK40"/>
    <mergeCell ref="G40:H40"/>
    <mergeCell ref="AK7:AK8"/>
    <mergeCell ref="B5:N5"/>
    <mergeCell ref="O5:X5"/>
    <mergeCell ref="Y5:AG5"/>
    <mergeCell ref="AH5:AK5"/>
    <mergeCell ref="C6:C8"/>
    <mergeCell ref="E6:E8"/>
    <mergeCell ref="F6:F8"/>
    <mergeCell ref="G6:M6"/>
    <mergeCell ref="N6:T6"/>
    <mergeCell ref="U6:AA6"/>
    <mergeCell ref="AJ7:AJ8"/>
    <mergeCell ref="B1:C1"/>
    <mergeCell ref="E11:E12"/>
    <mergeCell ref="AJ11:AJ12"/>
    <mergeCell ref="AK11:AK12"/>
    <mergeCell ref="AB6:AH6"/>
    <mergeCell ref="G25:M25"/>
    <mergeCell ref="N25:T25"/>
    <mergeCell ref="F3:T3"/>
    <mergeCell ref="U3:AA3"/>
    <mergeCell ref="E16:E17"/>
    <mergeCell ref="E18:E19"/>
    <mergeCell ref="AJ16:AJ17"/>
    <mergeCell ref="AK16:AK17"/>
    <mergeCell ref="C13:C14"/>
    <mergeCell ref="E13:E14"/>
    <mergeCell ref="F13:F14"/>
    <mergeCell ref="AI13:AI14"/>
    <mergeCell ref="C11:C12"/>
    <mergeCell ref="F11:F12"/>
    <mergeCell ref="B2:AK2"/>
    <mergeCell ref="AI6:AK6"/>
    <mergeCell ref="AI7:AI8"/>
    <mergeCell ref="E25:E27"/>
    <mergeCell ref="F25:F27"/>
    <mergeCell ref="I34:J34"/>
    <mergeCell ref="I35:J35"/>
    <mergeCell ref="I36:J36"/>
    <mergeCell ref="I40:J40"/>
    <mergeCell ref="K34:L34"/>
    <mergeCell ref="K36:L36"/>
    <mergeCell ref="K40:L40"/>
    <mergeCell ref="G38:H38"/>
    <mergeCell ref="I38:J38"/>
    <mergeCell ref="K38:L38"/>
    <mergeCell ref="G39:H39"/>
    <mergeCell ref="I39:J39"/>
    <mergeCell ref="K39:L39"/>
  </mergeCells>
  <phoneticPr fontId="2"/>
  <dataValidations count="7">
    <dataValidation type="list" allowBlank="1" showInputMessage="1" showErrorMessage="1" sqref="U8:AA8 U27:AA27" xr:uid="{00000000-0002-0000-0000-000000000000}">
      <formula1>$AO$9:$AO$14</formula1>
    </dataValidation>
    <dataValidation type="list" allowBlank="1" showInputMessage="1" showErrorMessage="1" sqref="G8:T8 AB8:AH8 G27:T27 AB27:AH27" xr:uid="{00000000-0002-0000-0000-000001000000}">
      <formula1>$AN$3:$AT$3</formula1>
    </dataValidation>
    <dataValidation type="list" allowBlank="1" showInputMessage="1" showErrorMessage="1" sqref="E9:E14 E16:E21 E28:E30" xr:uid="{00000000-0002-0000-0000-000002000000}">
      <formula1>$AN$2:$AQ$2</formula1>
    </dataValidation>
    <dataValidation type="list" allowBlank="1" showInputMessage="1" showErrorMessage="1" sqref="G20:AH20 G16:AH16 G11:AH11 G9:AH9 G13:AH13 G28:AH30 G18:AH18" xr:uid="{00000000-0002-0000-0000-000003000000}">
      <formula1>$E$33:$E$40</formula1>
    </dataValidation>
    <dataValidation type="list" allowBlank="1" showInputMessage="1" showErrorMessage="1" sqref="C9:C14" xr:uid="{00000000-0002-0000-0000-000004000000}">
      <formula1>$AN$1:$AP$1</formula1>
    </dataValidation>
    <dataValidation type="list" allowBlank="1" showInputMessage="1" showErrorMessage="1" sqref="C16:C21" xr:uid="{00000000-0002-0000-0000-000005000000}">
      <formula1>$AN$1:$AY$1</formula1>
    </dataValidation>
    <dataValidation type="list" allowBlank="1" showInputMessage="1" showErrorMessage="1" sqref="P4:R4 X4:Z4" xr:uid="{00000000-0002-0000-0000-000006000000}">
      <formula1>"あり,なし"</formula1>
    </dataValidation>
  </dataValidations>
  <pageMargins left="0.19685039370078741" right="0" top="0.39370078740157483" bottom="0.19685039370078741" header="0.51181102362204722" footer="0.51181102362204722"/>
  <pageSetup paperSize="9" scale="79" orientation="landscape" r:id="rId1"/>
  <headerFooter alignWithMargins="0"/>
  <ignoredErrors>
    <ignoredError sqref="G10:AH10 G12:AH12 H14:AH14 J13:O13 G17:H17 J16 H21:AH21 J20 J17:AH17 L20:AH20 AE16:AF16 X16:Y16 AH16 AA16:AC16 Q13:AH13 Q16:V16 L16:O16"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7DA6-D58D-425F-B9C5-57F822B3AE08}">
  <dimension ref="A1:BF46"/>
  <sheetViews>
    <sheetView view="pageBreakPreview" zoomScaleNormal="100" zoomScaleSheetLayoutView="100" workbookViewId="0">
      <selection activeCell="AO7" sqref="AO7"/>
    </sheetView>
  </sheetViews>
  <sheetFormatPr defaultColWidth="9" defaultRowHeight="21" customHeight="1" x14ac:dyDescent="0.2"/>
  <cols>
    <col min="1" max="1" width="3.7265625" style="6" customWidth="1"/>
    <col min="2" max="2" width="6.6328125" style="6" customWidth="1"/>
    <col min="3" max="3" width="10.08984375" style="7" customWidth="1"/>
    <col min="4" max="4" width="4.453125" style="7" customWidth="1"/>
    <col min="5" max="5" width="8.6328125" style="7" customWidth="1"/>
    <col min="6" max="6" width="12.6328125" style="7" customWidth="1"/>
    <col min="7" max="7" width="3.90625" style="7" customWidth="1"/>
    <col min="8" max="37" width="3.90625" style="6" customWidth="1"/>
    <col min="38" max="39" width="8.36328125" style="6" customWidth="1"/>
    <col min="40" max="40" width="10.81640625" style="6" customWidth="1"/>
    <col min="41" max="44" width="7.26953125" style="6" customWidth="1"/>
    <col min="45" max="46" width="2.90625" style="6" customWidth="1"/>
    <col min="47" max="58" width="9.90625" style="6" customWidth="1"/>
    <col min="59" max="70" width="2.6328125" style="6" customWidth="1"/>
    <col min="71" max="16384" width="9" style="6"/>
  </cols>
  <sheetData>
    <row r="1" spans="1:58" s="1" customFormat="1" ht="15" customHeight="1" thickTop="1" x14ac:dyDescent="0.2">
      <c r="B1" s="161" t="s">
        <v>46</v>
      </c>
      <c r="C1" s="162"/>
      <c r="D1" s="122"/>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0"/>
      <c r="AT1" s="10"/>
      <c r="AU1" s="87" t="s">
        <v>49</v>
      </c>
      <c r="AV1" s="88" t="s">
        <v>38</v>
      </c>
      <c r="AW1" s="89" t="s">
        <v>50</v>
      </c>
      <c r="AX1" s="89" t="s">
        <v>37</v>
      </c>
      <c r="AY1" s="90" t="s">
        <v>59</v>
      </c>
      <c r="AZ1" s="90" t="s">
        <v>60</v>
      </c>
      <c r="BA1" s="90" t="s">
        <v>61</v>
      </c>
      <c r="BB1" s="90" t="s">
        <v>62</v>
      </c>
      <c r="BC1" s="86" t="s">
        <v>65</v>
      </c>
      <c r="BD1" s="90" t="s">
        <v>37</v>
      </c>
      <c r="BE1" s="90" t="s">
        <v>63</v>
      </c>
      <c r="BF1" s="100" t="s">
        <v>64</v>
      </c>
    </row>
    <row r="2" spans="1:58" s="1" customFormat="1" ht="21" customHeight="1" thickBot="1" x14ac:dyDescent="0.25">
      <c r="B2" s="188" t="s">
        <v>84</v>
      </c>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T2" s="8"/>
      <c r="AU2" s="91" t="s">
        <v>34</v>
      </c>
      <c r="AV2" s="92" t="s">
        <v>35</v>
      </c>
      <c r="AW2" s="92" t="s">
        <v>76</v>
      </c>
      <c r="AX2" s="92" t="s">
        <v>77</v>
      </c>
      <c r="AY2" s="92"/>
      <c r="AZ2" s="92"/>
      <c r="BA2" s="92"/>
      <c r="BB2" s="96"/>
      <c r="BC2" s="96"/>
      <c r="BD2" s="97"/>
      <c r="BE2" s="97"/>
      <c r="BF2" s="98"/>
    </row>
    <row r="3" spans="1:58" s="1" customFormat="1" ht="18.75" customHeight="1" thickBot="1" x14ac:dyDescent="0.25">
      <c r="A3" s="175" t="s">
        <v>10</v>
      </c>
      <c r="B3" s="290"/>
      <c r="C3" s="290"/>
      <c r="D3" s="290"/>
      <c r="E3" s="291"/>
      <c r="F3" s="173"/>
      <c r="G3" s="174"/>
      <c r="H3" s="174"/>
      <c r="I3" s="174"/>
      <c r="J3" s="174"/>
      <c r="K3" s="174"/>
      <c r="L3" s="174"/>
      <c r="M3" s="174"/>
      <c r="N3" s="174"/>
      <c r="O3" s="174"/>
      <c r="P3" s="174"/>
      <c r="Q3" s="174"/>
      <c r="R3" s="174"/>
      <c r="S3" s="174"/>
      <c r="T3" s="174"/>
      <c r="U3" s="175" t="s">
        <v>11</v>
      </c>
      <c r="V3" s="174"/>
      <c r="W3" s="174"/>
      <c r="X3" s="174"/>
      <c r="Y3" s="174"/>
      <c r="Z3" s="174"/>
      <c r="AA3" s="176"/>
      <c r="AB3" s="173" t="s">
        <v>8</v>
      </c>
      <c r="AC3" s="174"/>
      <c r="AD3" s="174"/>
      <c r="AE3" s="174"/>
      <c r="AF3" s="174"/>
      <c r="AG3" s="174"/>
      <c r="AH3" s="174"/>
      <c r="AI3" s="174"/>
      <c r="AJ3" s="174"/>
      <c r="AK3" s="174"/>
      <c r="AL3" s="174"/>
      <c r="AM3" s="174"/>
      <c r="AN3" s="308"/>
      <c r="AU3" s="91" t="s">
        <v>27</v>
      </c>
      <c r="AV3" s="92" t="s">
        <v>28</v>
      </c>
      <c r="AW3" s="92" t="s">
        <v>29</v>
      </c>
      <c r="AX3" s="92" t="s">
        <v>30</v>
      </c>
      <c r="AY3" s="92" t="s">
        <v>31</v>
      </c>
      <c r="AZ3" s="92" t="s">
        <v>32</v>
      </c>
      <c r="BA3" s="92" t="s">
        <v>36</v>
      </c>
      <c r="BB3" s="97"/>
      <c r="BC3" s="97"/>
      <c r="BD3" s="97"/>
      <c r="BE3" s="97"/>
      <c r="BF3" s="98"/>
    </row>
    <row r="4" spans="1:58" s="1" customFormat="1" ht="29.25" customHeight="1" thickBot="1" x14ac:dyDescent="0.25">
      <c r="A4" s="175" t="s">
        <v>7</v>
      </c>
      <c r="B4" s="290"/>
      <c r="C4" s="112" t="s">
        <v>71</v>
      </c>
      <c r="D4" s="292" t="s">
        <v>74</v>
      </c>
      <c r="E4" s="293"/>
      <c r="F4" s="293"/>
      <c r="G4" s="293"/>
      <c r="H4" s="294" t="s">
        <v>71</v>
      </c>
      <c r="I4" s="295"/>
      <c r="J4" s="296"/>
      <c r="K4" s="300" t="s">
        <v>72</v>
      </c>
      <c r="L4" s="301"/>
      <c r="M4" s="301"/>
      <c r="N4" s="301"/>
      <c r="O4" s="302"/>
      <c r="P4" s="303"/>
      <c r="Q4" s="304"/>
      <c r="R4" s="305"/>
      <c r="S4" s="306" t="s">
        <v>73</v>
      </c>
      <c r="T4" s="304"/>
      <c r="U4" s="304"/>
      <c r="V4" s="304"/>
      <c r="W4" s="307"/>
      <c r="X4" s="303"/>
      <c r="Y4" s="304"/>
      <c r="Z4" s="305"/>
      <c r="AA4" s="297" t="s">
        <v>82</v>
      </c>
      <c r="AB4" s="298"/>
      <c r="AC4" s="298"/>
      <c r="AD4" s="298"/>
      <c r="AE4" s="298"/>
      <c r="AF4" s="298"/>
      <c r="AG4" s="298"/>
      <c r="AH4" s="298"/>
      <c r="AI4" s="298"/>
      <c r="AJ4" s="298"/>
      <c r="AK4" s="298"/>
      <c r="AL4" s="298"/>
      <c r="AM4" s="299"/>
      <c r="AN4" s="61">
        <v>6.666666666666667</v>
      </c>
      <c r="AU4" s="93" t="s">
        <v>39</v>
      </c>
      <c r="AV4" s="94" t="s">
        <v>40</v>
      </c>
      <c r="AW4" s="95"/>
      <c r="AX4" s="95"/>
      <c r="AY4" s="95"/>
      <c r="AZ4" s="95"/>
      <c r="BA4" s="95"/>
      <c r="BB4" s="95"/>
      <c r="BC4" s="95"/>
      <c r="BD4" s="95"/>
      <c r="BE4" s="95"/>
      <c r="BF4" s="99"/>
    </row>
    <row r="5" spans="1:58" s="1" customFormat="1" ht="18.75" customHeight="1" thickBot="1" x14ac:dyDescent="0.25">
      <c r="B5" s="200"/>
      <c r="C5" s="200"/>
      <c r="D5" s="200"/>
      <c r="E5" s="200"/>
      <c r="F5" s="201"/>
      <c r="G5" s="201"/>
      <c r="H5" s="201"/>
      <c r="I5" s="201"/>
      <c r="J5" s="201"/>
      <c r="K5" s="201"/>
      <c r="L5" s="201"/>
      <c r="M5" s="201"/>
      <c r="N5" s="201"/>
      <c r="O5" s="202" t="s">
        <v>8</v>
      </c>
      <c r="P5" s="202"/>
      <c r="Q5" s="202"/>
      <c r="R5" s="202"/>
      <c r="S5" s="203"/>
      <c r="T5" s="203"/>
      <c r="U5" s="203"/>
      <c r="V5" s="203"/>
      <c r="W5" s="203"/>
      <c r="X5" s="203"/>
      <c r="Y5" s="203"/>
      <c r="Z5" s="203"/>
      <c r="AA5" s="203"/>
      <c r="AB5" s="203"/>
      <c r="AC5" s="203"/>
      <c r="AD5" s="203"/>
      <c r="AE5" s="203"/>
      <c r="AF5" s="203"/>
      <c r="AG5" s="203"/>
      <c r="AH5" s="203"/>
      <c r="AI5" s="203"/>
      <c r="AJ5" s="203"/>
      <c r="AK5" s="148" t="s">
        <v>8</v>
      </c>
      <c r="AL5" s="148"/>
      <c r="AM5" s="148"/>
      <c r="AN5" s="149"/>
      <c r="AO5" s="144"/>
      <c r="AP5" s="144"/>
      <c r="AQ5" s="144"/>
      <c r="AR5" s="144"/>
    </row>
    <row r="6" spans="1:58" s="1" customFormat="1" ht="21" customHeight="1" x14ac:dyDescent="0.2">
      <c r="A6" s="279" t="s">
        <v>48</v>
      </c>
      <c r="B6" s="280"/>
      <c r="C6" s="205" t="s">
        <v>55</v>
      </c>
      <c r="D6" s="266" t="s">
        <v>58</v>
      </c>
      <c r="E6" s="208" t="s">
        <v>1</v>
      </c>
      <c r="F6" s="170" t="s">
        <v>2</v>
      </c>
      <c r="G6" s="172" t="s">
        <v>3</v>
      </c>
      <c r="H6" s="170"/>
      <c r="I6" s="170"/>
      <c r="J6" s="170"/>
      <c r="K6" s="170"/>
      <c r="L6" s="170"/>
      <c r="M6" s="171"/>
      <c r="N6" s="172" t="s">
        <v>4</v>
      </c>
      <c r="O6" s="170"/>
      <c r="P6" s="170"/>
      <c r="Q6" s="170"/>
      <c r="R6" s="170"/>
      <c r="S6" s="170"/>
      <c r="T6" s="171"/>
      <c r="U6" s="172" t="s">
        <v>5</v>
      </c>
      <c r="V6" s="170"/>
      <c r="W6" s="170"/>
      <c r="X6" s="170"/>
      <c r="Y6" s="170"/>
      <c r="Z6" s="170"/>
      <c r="AA6" s="171"/>
      <c r="AB6" s="309" t="s">
        <v>6</v>
      </c>
      <c r="AC6" s="310"/>
      <c r="AD6" s="310"/>
      <c r="AE6" s="310"/>
      <c r="AF6" s="310"/>
      <c r="AG6" s="310"/>
      <c r="AH6" s="311"/>
      <c r="AI6" s="310" t="s">
        <v>79</v>
      </c>
      <c r="AJ6" s="310"/>
      <c r="AK6" s="311"/>
      <c r="AL6" s="189" t="s">
        <v>80</v>
      </c>
      <c r="AM6" s="312"/>
      <c r="AN6" s="150"/>
      <c r="AO6" s="123"/>
      <c r="AP6" s="123"/>
      <c r="AQ6" s="123"/>
    </row>
    <row r="7" spans="1:58" s="1" customFormat="1" ht="21" customHeight="1" x14ac:dyDescent="0.2">
      <c r="A7" s="281"/>
      <c r="B7" s="282"/>
      <c r="C7" s="206"/>
      <c r="D7" s="267"/>
      <c r="E7" s="209"/>
      <c r="F7" s="197"/>
      <c r="G7" s="13">
        <v>1</v>
      </c>
      <c r="H7" s="14">
        <v>2</v>
      </c>
      <c r="I7" s="14">
        <v>3</v>
      </c>
      <c r="J7" s="15">
        <v>4</v>
      </c>
      <c r="K7" s="14">
        <v>5</v>
      </c>
      <c r="L7" s="14">
        <v>6</v>
      </c>
      <c r="M7" s="16">
        <v>7</v>
      </c>
      <c r="N7" s="13">
        <v>8</v>
      </c>
      <c r="O7" s="14">
        <v>9</v>
      </c>
      <c r="P7" s="14">
        <v>10</v>
      </c>
      <c r="Q7" s="14">
        <v>11</v>
      </c>
      <c r="R7" s="14">
        <v>12</v>
      </c>
      <c r="S7" s="14">
        <v>13</v>
      </c>
      <c r="T7" s="16">
        <v>14</v>
      </c>
      <c r="U7" s="13">
        <v>15</v>
      </c>
      <c r="V7" s="14">
        <v>16</v>
      </c>
      <c r="W7" s="14">
        <v>17</v>
      </c>
      <c r="X7" s="14">
        <v>18</v>
      </c>
      <c r="Y7" s="14">
        <v>19</v>
      </c>
      <c r="Z7" s="14">
        <v>20</v>
      </c>
      <c r="AA7" s="16">
        <v>21</v>
      </c>
      <c r="AB7" s="13">
        <v>22</v>
      </c>
      <c r="AC7" s="14">
        <v>23</v>
      </c>
      <c r="AD7" s="14">
        <v>24</v>
      </c>
      <c r="AE7" s="14">
        <v>25</v>
      </c>
      <c r="AF7" s="14">
        <v>26</v>
      </c>
      <c r="AG7" s="14">
        <v>27</v>
      </c>
      <c r="AH7" s="16">
        <v>28</v>
      </c>
      <c r="AI7" s="15">
        <v>29</v>
      </c>
      <c r="AJ7" s="14">
        <v>30</v>
      </c>
      <c r="AK7" s="16">
        <v>31</v>
      </c>
      <c r="AL7" s="192" t="s">
        <v>81</v>
      </c>
      <c r="AM7" s="198" t="s">
        <v>45</v>
      </c>
      <c r="AN7" s="151"/>
      <c r="AO7" s="142"/>
      <c r="AP7" s="142"/>
      <c r="AQ7" s="143"/>
    </row>
    <row r="8" spans="1:58" s="1" customFormat="1" ht="21" customHeight="1" thickBot="1" x14ac:dyDescent="0.25">
      <c r="A8" s="283"/>
      <c r="B8" s="284"/>
      <c r="C8" s="207"/>
      <c r="D8" s="268"/>
      <c r="E8" s="210"/>
      <c r="F8" s="211"/>
      <c r="G8" s="115" t="s">
        <v>27</v>
      </c>
      <c r="H8" s="38" t="s">
        <v>28</v>
      </c>
      <c r="I8" s="38" t="s">
        <v>29</v>
      </c>
      <c r="J8" s="38" t="s">
        <v>30</v>
      </c>
      <c r="K8" s="38" t="s">
        <v>31</v>
      </c>
      <c r="L8" s="38" t="s">
        <v>32</v>
      </c>
      <c r="M8" s="37" t="s">
        <v>36</v>
      </c>
      <c r="N8" s="129" t="s">
        <v>27</v>
      </c>
      <c r="O8" s="38" t="s">
        <v>28</v>
      </c>
      <c r="P8" s="38" t="s">
        <v>29</v>
      </c>
      <c r="Q8" s="38" t="s">
        <v>30</v>
      </c>
      <c r="R8" s="38" t="s">
        <v>31</v>
      </c>
      <c r="S8" s="38" t="s">
        <v>32</v>
      </c>
      <c r="T8" s="37" t="s">
        <v>36</v>
      </c>
      <c r="U8" s="129" t="s">
        <v>27</v>
      </c>
      <c r="V8" s="38" t="s">
        <v>28</v>
      </c>
      <c r="W8" s="38" t="s">
        <v>29</v>
      </c>
      <c r="X8" s="38" t="s">
        <v>30</v>
      </c>
      <c r="Y8" s="38" t="s">
        <v>31</v>
      </c>
      <c r="Z8" s="38" t="s">
        <v>32</v>
      </c>
      <c r="AA8" s="37" t="s">
        <v>36</v>
      </c>
      <c r="AB8" s="115" t="s">
        <v>27</v>
      </c>
      <c r="AC8" s="38" t="s">
        <v>28</v>
      </c>
      <c r="AD8" s="38" t="s">
        <v>29</v>
      </c>
      <c r="AE8" s="38" t="s">
        <v>30</v>
      </c>
      <c r="AF8" s="38" t="s">
        <v>31</v>
      </c>
      <c r="AG8" s="38" t="s">
        <v>32</v>
      </c>
      <c r="AH8" s="132" t="s">
        <v>36</v>
      </c>
      <c r="AI8" s="106" t="s">
        <v>27</v>
      </c>
      <c r="AJ8" s="38" t="s">
        <v>28</v>
      </c>
      <c r="AK8" s="37" t="s">
        <v>29</v>
      </c>
      <c r="AL8" s="193"/>
      <c r="AM8" s="199"/>
      <c r="AN8" s="146"/>
    </row>
    <row r="9" spans="1:58" s="1" customFormat="1" ht="17.25" customHeight="1" x14ac:dyDescent="0.2">
      <c r="A9" s="285" t="s">
        <v>66</v>
      </c>
      <c r="B9" s="239" t="s">
        <v>69</v>
      </c>
      <c r="C9" s="234"/>
      <c r="D9" s="269" t="s">
        <v>57</v>
      </c>
      <c r="E9" s="177"/>
      <c r="F9" s="238"/>
      <c r="G9" s="152" t="s">
        <v>83</v>
      </c>
      <c r="H9" s="153" t="s">
        <v>83</v>
      </c>
      <c r="I9" s="153" t="s">
        <v>83</v>
      </c>
      <c r="J9" s="153" t="s">
        <v>83</v>
      </c>
      <c r="K9" s="153" t="s">
        <v>83</v>
      </c>
      <c r="L9" s="153"/>
      <c r="M9" s="154" t="s">
        <v>83</v>
      </c>
      <c r="N9" s="152"/>
      <c r="O9" s="153" t="s">
        <v>83</v>
      </c>
      <c r="P9" s="153" t="s">
        <v>83</v>
      </c>
      <c r="Q9" s="153" t="s">
        <v>83</v>
      </c>
      <c r="R9" s="153" t="s">
        <v>83</v>
      </c>
      <c r="S9" s="153"/>
      <c r="T9" s="154" t="s">
        <v>83</v>
      </c>
      <c r="U9" s="152" t="s">
        <v>83</v>
      </c>
      <c r="V9" s="153" t="s">
        <v>83</v>
      </c>
      <c r="W9" s="153" t="s">
        <v>83</v>
      </c>
      <c r="X9" s="153" t="s">
        <v>83</v>
      </c>
      <c r="Y9" s="153" t="s">
        <v>83</v>
      </c>
      <c r="Z9" s="153"/>
      <c r="AA9" s="154"/>
      <c r="AB9" s="152" t="s">
        <v>83</v>
      </c>
      <c r="AC9" s="153"/>
      <c r="AD9" s="153" t="s">
        <v>83</v>
      </c>
      <c r="AE9" s="153" t="s">
        <v>83</v>
      </c>
      <c r="AF9" s="153" t="s">
        <v>83</v>
      </c>
      <c r="AG9" s="153"/>
      <c r="AH9" s="154" t="s">
        <v>83</v>
      </c>
      <c r="AI9" s="60" t="s">
        <v>83</v>
      </c>
      <c r="AJ9" s="119"/>
      <c r="AK9" s="60" t="s">
        <v>83</v>
      </c>
      <c r="AL9" s="229">
        <f>SUMIF(G10:AK10,"&gt;0")</f>
        <v>0</v>
      </c>
      <c r="AM9" s="167">
        <f>IF(AL9/$AN$4&gt;=1,1,ROUNDDOWN(AL9/$AN$4,1))</f>
        <v>0</v>
      </c>
      <c r="AN9" s="145"/>
    </row>
    <row r="10" spans="1:58" s="1" customFormat="1" ht="17.25" customHeight="1" x14ac:dyDescent="0.2">
      <c r="A10" s="286"/>
      <c r="B10" s="240"/>
      <c r="C10" s="244"/>
      <c r="D10" s="270"/>
      <c r="E10" s="164"/>
      <c r="F10" s="187"/>
      <c r="G10" s="65">
        <f>VLOOKUP(G9,$E$33:F40,2,FALSE)</f>
        <v>0</v>
      </c>
      <c r="H10" s="66">
        <f>VLOOKUP(H9,$E$33:G40,2,FALSE)</f>
        <v>0</v>
      </c>
      <c r="I10" s="66">
        <f>VLOOKUP(I9,$E$33:H40,2,FALSE)</f>
        <v>0</v>
      </c>
      <c r="J10" s="66">
        <f>VLOOKUP(J9,$E$33:I40,2,FALSE)</f>
        <v>0</v>
      </c>
      <c r="K10" s="66">
        <f>VLOOKUP(K9,$E$33:J40,2,FALSE)</f>
        <v>0</v>
      </c>
      <c r="L10" s="66" t="e">
        <f>VLOOKUP(L9,$E$33:K40,2,FALSE)</f>
        <v>#N/A</v>
      </c>
      <c r="M10" s="67">
        <f>VLOOKUP(M9,$E$33:L40,2,FALSE)</f>
        <v>0</v>
      </c>
      <c r="N10" s="65" t="e">
        <f>VLOOKUP(N9,$E$33:M40,2,FALSE)</f>
        <v>#N/A</v>
      </c>
      <c r="O10" s="66">
        <f>VLOOKUP(O9,$E$33:N40,2,FALSE)</f>
        <v>0</v>
      </c>
      <c r="P10" s="66">
        <f>VLOOKUP(P9,$E$33:O40,2,FALSE)</f>
        <v>0</v>
      </c>
      <c r="Q10" s="66">
        <f>VLOOKUP(Q9,$E$33:P40,2,FALSE)</f>
        <v>0</v>
      </c>
      <c r="R10" s="66">
        <f>VLOOKUP(R9,$E$33:Q40,2,FALSE)</f>
        <v>0</v>
      </c>
      <c r="S10" s="66" t="e">
        <f>VLOOKUP(S9,$E$33:R40,2,FALSE)</f>
        <v>#N/A</v>
      </c>
      <c r="T10" s="67">
        <f>VLOOKUP(T9,$E$33:S40,2,FALSE)</f>
        <v>0</v>
      </c>
      <c r="U10" s="65">
        <f>VLOOKUP(U9,$E$33:T40,2,FALSE)</f>
        <v>0</v>
      </c>
      <c r="V10" s="66">
        <f>VLOOKUP(V9,$E$33:U40,2,FALSE)</f>
        <v>0</v>
      </c>
      <c r="W10" s="66">
        <f>VLOOKUP(W9,$E$33:V40,2,FALSE)</f>
        <v>0</v>
      </c>
      <c r="X10" s="66">
        <f>VLOOKUP(X9,$E$33:W40,2,FALSE)</f>
        <v>0</v>
      </c>
      <c r="Y10" s="66">
        <f>VLOOKUP(Y9,$E$33:X40,2,FALSE)</f>
        <v>0</v>
      </c>
      <c r="Z10" s="66" t="e">
        <f>VLOOKUP(Z9,$E$33:Y40,2,FALSE)</f>
        <v>#N/A</v>
      </c>
      <c r="AA10" s="67" t="e">
        <f>VLOOKUP(AA9,$E$33:Z40,2,FALSE)</f>
        <v>#N/A</v>
      </c>
      <c r="AB10" s="65">
        <f>VLOOKUP(AB9,$E$33:AA40,2,FALSE)</f>
        <v>0</v>
      </c>
      <c r="AC10" s="66" t="e">
        <f>VLOOKUP(AC9,$E$33:AB40,2,FALSE)</f>
        <v>#N/A</v>
      </c>
      <c r="AD10" s="66">
        <f>VLOOKUP(AD9,$E$33:AC40,2,FALSE)</f>
        <v>0</v>
      </c>
      <c r="AE10" s="66">
        <f>VLOOKUP(AE9,$E$33:AD40,2,FALSE)</f>
        <v>0</v>
      </c>
      <c r="AF10" s="66">
        <f>VLOOKUP(AF9,$E$33:AE40,2,FALSE)</f>
        <v>0</v>
      </c>
      <c r="AG10" s="66" t="e">
        <f>VLOOKUP(AG9,$E$33:AC40,2,FALSE)</f>
        <v>#N/A</v>
      </c>
      <c r="AH10" s="133">
        <f>VLOOKUP(AH9,$E$33:AD40,2,FALSE)</f>
        <v>0</v>
      </c>
      <c r="AI10" s="67">
        <f>VLOOKUP(AI9,$E$33:AE40,2,FALSE)</f>
        <v>0</v>
      </c>
      <c r="AJ10" s="66" t="e">
        <f>VLOOKUP(AJ9,$E$33:AF40,2,FALSE)</f>
        <v>#N/A</v>
      </c>
      <c r="AK10" s="67">
        <f>VLOOKUP(AK9,$E$33:AJ40,2,FALSE)</f>
        <v>0</v>
      </c>
      <c r="AL10" s="230"/>
      <c r="AM10" s="168"/>
      <c r="AN10" s="145"/>
      <c r="AQ10" s="143"/>
    </row>
    <row r="11" spans="1:58" s="1" customFormat="1" ht="17.25" customHeight="1" x14ac:dyDescent="0.2">
      <c r="A11" s="286"/>
      <c r="B11" s="240"/>
      <c r="C11" s="179"/>
      <c r="D11" s="271" t="s">
        <v>57</v>
      </c>
      <c r="E11" s="163"/>
      <c r="F11" s="182"/>
      <c r="G11" s="19"/>
      <c r="H11" s="117"/>
      <c r="I11" s="117"/>
      <c r="J11" s="117"/>
      <c r="K11" s="117"/>
      <c r="L11" s="117"/>
      <c r="M11" s="21"/>
      <c r="N11" s="19"/>
      <c r="O11" s="117"/>
      <c r="P11" s="117"/>
      <c r="Q11" s="117"/>
      <c r="R11" s="117"/>
      <c r="S11" s="117"/>
      <c r="T11" s="21"/>
      <c r="U11" s="19"/>
      <c r="V11" s="117"/>
      <c r="W11" s="117"/>
      <c r="X11" s="117"/>
      <c r="Y11" s="117"/>
      <c r="Z11" s="117"/>
      <c r="AA11" s="21"/>
      <c r="AB11" s="19"/>
      <c r="AC11" s="117"/>
      <c r="AD11" s="117"/>
      <c r="AE11" s="117"/>
      <c r="AF11" s="117"/>
      <c r="AG11" s="117"/>
      <c r="AH11" s="118"/>
      <c r="AI11" s="21"/>
      <c r="AJ11" s="117"/>
      <c r="AK11" s="21"/>
      <c r="AL11" s="184">
        <f>SUMIF(G12:AK12,"&gt;0")</f>
        <v>0</v>
      </c>
      <c r="AM11" s="167">
        <f t="shared" ref="AM11" si="0">IF(AL11/$AN$4&gt;=1,1,ROUNDDOWN(AL11/$AN$4,1))</f>
        <v>0</v>
      </c>
      <c r="AN11" s="145"/>
      <c r="AQ11" s="145"/>
    </row>
    <row r="12" spans="1:58" s="1" customFormat="1" ht="17.25" customHeight="1" x14ac:dyDescent="0.2">
      <c r="A12" s="286"/>
      <c r="B12" s="240"/>
      <c r="C12" s="186"/>
      <c r="D12" s="270"/>
      <c r="E12" s="164"/>
      <c r="F12" s="187"/>
      <c r="G12" s="65" t="e">
        <f>VLOOKUP(G11,$E$33:F40,2,FALSE)</f>
        <v>#N/A</v>
      </c>
      <c r="H12" s="66" t="e">
        <f>VLOOKUP(H11,$E$33:G40,2,FALSE)</f>
        <v>#N/A</v>
      </c>
      <c r="I12" s="66" t="e">
        <f>VLOOKUP(I11,$E$33:H40,2,FALSE)</f>
        <v>#N/A</v>
      </c>
      <c r="J12" s="66" t="e">
        <f>VLOOKUP(J11,$E$33:I40,2,FALSE)</f>
        <v>#N/A</v>
      </c>
      <c r="K12" s="66" t="e">
        <f>VLOOKUP(K11,$E$33:J40,2,FALSE)</f>
        <v>#N/A</v>
      </c>
      <c r="L12" s="66" t="e">
        <f>VLOOKUP(L11,$E$33:K40,2,FALSE)</f>
        <v>#N/A</v>
      </c>
      <c r="M12" s="67" t="e">
        <f>VLOOKUP(M11,$E$33:L40,2,FALSE)</f>
        <v>#N/A</v>
      </c>
      <c r="N12" s="65" t="e">
        <f>VLOOKUP(N11,$E$33:M40,2,FALSE)</f>
        <v>#N/A</v>
      </c>
      <c r="O12" s="66" t="e">
        <f>VLOOKUP(O11,$E$33:N40,2,FALSE)</f>
        <v>#N/A</v>
      </c>
      <c r="P12" s="66" t="e">
        <f>VLOOKUP(P11,$E$33:O40,2,FALSE)</f>
        <v>#N/A</v>
      </c>
      <c r="Q12" s="66" t="e">
        <f>VLOOKUP(Q11,$E$33:P40,2,FALSE)</f>
        <v>#N/A</v>
      </c>
      <c r="R12" s="66" t="e">
        <f>VLOOKUP(R11,$E$33:Q40,2,FALSE)</f>
        <v>#N/A</v>
      </c>
      <c r="S12" s="66" t="e">
        <f>VLOOKUP(S11,$E$33:R40,2,FALSE)</f>
        <v>#N/A</v>
      </c>
      <c r="T12" s="67" t="e">
        <f>VLOOKUP(T11,$E$33:S40,2,FALSE)</f>
        <v>#N/A</v>
      </c>
      <c r="U12" s="65" t="e">
        <f>VLOOKUP(U11,$E$33:T40,2,FALSE)</f>
        <v>#N/A</v>
      </c>
      <c r="V12" s="66" t="e">
        <f>VLOOKUP(V11,$E$33:U40,2,FALSE)</f>
        <v>#N/A</v>
      </c>
      <c r="W12" s="66" t="e">
        <f>VLOOKUP(W11,$E$33:V40,2,FALSE)</f>
        <v>#N/A</v>
      </c>
      <c r="X12" s="66" t="e">
        <f>VLOOKUP(X11,$E$33:W40,2,FALSE)</f>
        <v>#N/A</v>
      </c>
      <c r="Y12" s="66" t="e">
        <f>VLOOKUP(Y11,$E$33:X40,2,FALSE)</f>
        <v>#N/A</v>
      </c>
      <c r="Z12" s="66" t="e">
        <f>VLOOKUP(Z11,$E$33:Y40,2,FALSE)</f>
        <v>#N/A</v>
      </c>
      <c r="AA12" s="67" t="e">
        <f>VLOOKUP(AA11,$E$33:Z40,2,FALSE)</f>
        <v>#N/A</v>
      </c>
      <c r="AB12" s="65" t="e">
        <f>VLOOKUP(AB11,$E$33:AA40,2,FALSE)</f>
        <v>#N/A</v>
      </c>
      <c r="AC12" s="66" t="e">
        <f>VLOOKUP(AC11,$E$33:AB40,2,FALSE)</f>
        <v>#N/A</v>
      </c>
      <c r="AD12" s="66" t="e">
        <f>VLOOKUP(AD11,$E$33:AC40,2,FALSE)</f>
        <v>#N/A</v>
      </c>
      <c r="AE12" s="66" t="e">
        <f>VLOOKUP(AE11,$E$33:AD40,2,FALSE)</f>
        <v>#N/A</v>
      </c>
      <c r="AF12" s="66" t="e">
        <f>VLOOKUP(AF11,$E$33:AE40,2,FALSE)</f>
        <v>#N/A</v>
      </c>
      <c r="AG12" s="66" t="e">
        <f>VLOOKUP(AG11,$E$33:AC40,2,FALSE)</f>
        <v>#N/A</v>
      </c>
      <c r="AH12" s="133" t="e">
        <f>VLOOKUP(AH11,$E$33:AD40,2,FALSE)</f>
        <v>#N/A</v>
      </c>
      <c r="AI12" s="67" t="e">
        <f>VLOOKUP(AI11,$E$33:AE40,2,FALSE)</f>
        <v>#N/A</v>
      </c>
      <c r="AJ12" s="66" t="e">
        <f>VLOOKUP(AJ11,$E$33:AF40,2,FALSE)</f>
        <v>#N/A</v>
      </c>
      <c r="AK12" s="67" t="e">
        <f>VLOOKUP(AK11,$E$33:AJ40,2,FALSE)</f>
        <v>#N/A</v>
      </c>
      <c r="AL12" s="230"/>
      <c r="AM12" s="168"/>
      <c r="AN12" s="145"/>
      <c r="AQ12" s="145"/>
    </row>
    <row r="13" spans="1:58" s="1" customFormat="1" ht="17.25" customHeight="1" x14ac:dyDescent="0.2">
      <c r="A13" s="286"/>
      <c r="B13" s="240"/>
      <c r="C13" s="179"/>
      <c r="D13" s="271" t="s">
        <v>56</v>
      </c>
      <c r="E13" s="163"/>
      <c r="F13" s="182"/>
      <c r="G13" s="19"/>
      <c r="H13" s="117"/>
      <c r="I13" s="117"/>
      <c r="J13" s="117"/>
      <c r="K13" s="117"/>
      <c r="L13" s="117"/>
      <c r="M13" s="21"/>
      <c r="N13" s="19"/>
      <c r="O13" s="117"/>
      <c r="P13" s="117"/>
      <c r="Q13" s="117"/>
      <c r="R13" s="117"/>
      <c r="S13" s="117"/>
      <c r="T13" s="21"/>
      <c r="U13" s="19"/>
      <c r="V13" s="117"/>
      <c r="W13" s="117"/>
      <c r="X13" s="117"/>
      <c r="Y13" s="117"/>
      <c r="Z13" s="117"/>
      <c r="AA13" s="21"/>
      <c r="AB13" s="19"/>
      <c r="AC13" s="117"/>
      <c r="AD13" s="117"/>
      <c r="AE13" s="117"/>
      <c r="AF13" s="117"/>
      <c r="AG13" s="117"/>
      <c r="AH13" s="118"/>
      <c r="AI13" s="21"/>
      <c r="AJ13" s="117"/>
      <c r="AK13" s="21"/>
      <c r="AL13" s="184">
        <f>SUMIF(G14:AK14,"&gt;0")</f>
        <v>0</v>
      </c>
      <c r="AM13" s="167">
        <f t="shared" ref="AM13" si="1">IF(AL13/$AN$4&gt;=1,1,ROUNDDOWN(AL13/$AN$4,1))</f>
        <v>0</v>
      </c>
      <c r="AN13" s="145"/>
      <c r="AO13" s="145"/>
      <c r="AP13" s="145"/>
      <c r="AQ13" s="145"/>
    </row>
    <row r="14" spans="1:58" s="1" customFormat="1" ht="17.25" customHeight="1" thickBot="1" x14ac:dyDescent="0.25">
      <c r="A14" s="286"/>
      <c r="B14" s="240"/>
      <c r="C14" s="180"/>
      <c r="D14" s="272"/>
      <c r="E14" s="181"/>
      <c r="F14" s="183"/>
      <c r="G14" s="68" t="e">
        <f>VLOOKUP(G13,$E$33:F40,2,FALSE)</f>
        <v>#N/A</v>
      </c>
      <c r="H14" s="69" t="e">
        <f>VLOOKUP(H13,$E$33:G40,2,FALSE)</f>
        <v>#N/A</v>
      </c>
      <c r="I14" s="69" t="e">
        <f>VLOOKUP(I13,$E$33:H40,2,FALSE)</f>
        <v>#N/A</v>
      </c>
      <c r="J14" s="69" t="e">
        <f>VLOOKUP(J13,$E$33:I40,2,FALSE)</f>
        <v>#N/A</v>
      </c>
      <c r="K14" s="69" t="e">
        <f>VLOOKUP(K13,$E$33:J40,2,FALSE)</f>
        <v>#N/A</v>
      </c>
      <c r="L14" s="69" t="e">
        <f>VLOOKUP(L13,$E$33:K40,2,FALSE)</f>
        <v>#N/A</v>
      </c>
      <c r="M14" s="70" t="e">
        <f>VLOOKUP(M13,$E$33:L40,2,FALSE)</f>
        <v>#N/A</v>
      </c>
      <c r="N14" s="68" t="e">
        <f>VLOOKUP(N13,$E$33:M40,2,FALSE)</f>
        <v>#N/A</v>
      </c>
      <c r="O14" s="69" t="e">
        <f>VLOOKUP(O13,$E$33:N40,2,FALSE)</f>
        <v>#N/A</v>
      </c>
      <c r="P14" s="69" t="e">
        <f>VLOOKUP(P13,$E$33:O40,2,FALSE)</f>
        <v>#N/A</v>
      </c>
      <c r="Q14" s="69" t="e">
        <f>VLOOKUP(Q13,$E$33:P40,2,FALSE)</f>
        <v>#N/A</v>
      </c>
      <c r="R14" s="69" t="e">
        <f>VLOOKUP(R13,$E$33:Q40,2,FALSE)</f>
        <v>#N/A</v>
      </c>
      <c r="S14" s="69" t="e">
        <f>VLOOKUP(S13,$E$33:R40,2,FALSE)</f>
        <v>#N/A</v>
      </c>
      <c r="T14" s="70" t="e">
        <f>VLOOKUP(T13,$E$33:S40,2,FALSE)</f>
        <v>#N/A</v>
      </c>
      <c r="U14" s="68" t="e">
        <f>VLOOKUP(U13,$E$33:T40,2,FALSE)</f>
        <v>#N/A</v>
      </c>
      <c r="V14" s="69" t="e">
        <f>VLOOKUP(V13,$E$33:U40,2,FALSE)</f>
        <v>#N/A</v>
      </c>
      <c r="W14" s="69" t="e">
        <f>VLOOKUP(W13,$E$33:V40,2,FALSE)</f>
        <v>#N/A</v>
      </c>
      <c r="X14" s="69" t="e">
        <f>VLOOKUP(X13,$E$33:W40,2,FALSE)</f>
        <v>#N/A</v>
      </c>
      <c r="Y14" s="69" t="e">
        <f>VLOOKUP(Y13,$E$33:X40,2,FALSE)</f>
        <v>#N/A</v>
      </c>
      <c r="Z14" s="69" t="e">
        <f>VLOOKUP(Z13,$E$33:Y40,2,FALSE)</f>
        <v>#N/A</v>
      </c>
      <c r="AA14" s="70" t="e">
        <f>VLOOKUP(AA13,$E$33:Z40,2,FALSE)</f>
        <v>#N/A</v>
      </c>
      <c r="AB14" s="68" t="e">
        <f>VLOOKUP(AB13,$E$33:AA40,2,FALSE)</f>
        <v>#N/A</v>
      </c>
      <c r="AC14" s="69" t="e">
        <f>VLOOKUP(AC13,$E$33:AB40,2,FALSE)</f>
        <v>#N/A</v>
      </c>
      <c r="AD14" s="69" t="e">
        <f>VLOOKUP(AD13,$E$33:AC40,2,FALSE)</f>
        <v>#N/A</v>
      </c>
      <c r="AE14" s="69" t="e">
        <f>VLOOKUP(AE13,$E$33:AD40,2,FALSE)</f>
        <v>#N/A</v>
      </c>
      <c r="AF14" s="69" t="e">
        <f>VLOOKUP(AF13,$E$33:AE40,2,FALSE)</f>
        <v>#N/A</v>
      </c>
      <c r="AG14" s="69" t="e">
        <f>VLOOKUP(AG13,$E$33:AC40,2,FALSE)</f>
        <v>#N/A</v>
      </c>
      <c r="AH14" s="134" t="e">
        <f>VLOOKUP(AH13,$E$33:AD40,2,FALSE)</f>
        <v>#N/A</v>
      </c>
      <c r="AI14" s="70" t="e">
        <f>VLOOKUP(AI13,$E$33:AE40,2,FALSE)</f>
        <v>#N/A</v>
      </c>
      <c r="AJ14" s="69" t="e">
        <f>VLOOKUP(AJ13,$E$33:AF40,2,FALSE)</f>
        <v>#N/A</v>
      </c>
      <c r="AK14" s="70" t="e">
        <f>VLOOKUP(AK13,$E$33:AJ40,2,FALSE)</f>
        <v>#N/A</v>
      </c>
      <c r="AL14" s="185"/>
      <c r="AM14" s="168"/>
      <c r="AN14" s="145"/>
      <c r="AO14" s="145"/>
      <c r="AP14" s="145"/>
      <c r="AQ14" s="145"/>
    </row>
    <row r="15" spans="1:58" s="62" customFormat="1" ht="24.75" customHeight="1" thickBot="1" x14ac:dyDescent="0.25">
      <c r="A15" s="286"/>
      <c r="B15" s="241"/>
      <c r="C15" s="274" t="s">
        <v>67</v>
      </c>
      <c r="D15" s="275"/>
      <c r="E15" s="242" t="s">
        <v>53</v>
      </c>
      <c r="F15" s="243"/>
      <c r="G15" s="81">
        <f>COUNTIF(G9:G14,"①")+COUNTIF(G9:G14,"②")+COUNTIF(G9:G14,"③")+COUNTIF(G9:G14,"④")+COUNTIF(G9:G14,"⑤")+COUNTIF(G9:G14,"⑥")+COUNTIF(G9:G14,"⑦")</f>
        <v>1</v>
      </c>
      <c r="H15" s="82">
        <f t="shared" ref="H15:AK15" si="2">COUNTIF(H9:H14,"①")+COUNTIF(H9:H14,"②")+COUNTIF(H9:H14,"③")+COUNTIF(H9:H14,"④")+COUNTIF(H9:H14,"⑤")+COUNTIF(H9:H14,"⑥")+COUNTIF(H9:H14,"⑦")</f>
        <v>1</v>
      </c>
      <c r="I15" s="82">
        <f t="shared" si="2"/>
        <v>1</v>
      </c>
      <c r="J15" s="82">
        <f t="shared" si="2"/>
        <v>1</v>
      </c>
      <c r="K15" s="82">
        <f t="shared" si="2"/>
        <v>1</v>
      </c>
      <c r="L15" s="82">
        <f t="shared" si="2"/>
        <v>0</v>
      </c>
      <c r="M15" s="83">
        <f t="shared" si="2"/>
        <v>1</v>
      </c>
      <c r="N15" s="84">
        <f t="shared" si="2"/>
        <v>0</v>
      </c>
      <c r="O15" s="82">
        <f t="shared" si="2"/>
        <v>1</v>
      </c>
      <c r="P15" s="82">
        <f t="shared" si="2"/>
        <v>1</v>
      </c>
      <c r="Q15" s="82">
        <f t="shared" si="2"/>
        <v>1</v>
      </c>
      <c r="R15" s="82">
        <f t="shared" si="2"/>
        <v>1</v>
      </c>
      <c r="S15" s="82">
        <f t="shared" si="2"/>
        <v>0</v>
      </c>
      <c r="T15" s="83">
        <f t="shared" si="2"/>
        <v>1</v>
      </c>
      <c r="U15" s="84">
        <f t="shared" si="2"/>
        <v>1</v>
      </c>
      <c r="V15" s="82">
        <f t="shared" si="2"/>
        <v>1</v>
      </c>
      <c r="W15" s="82">
        <f t="shared" si="2"/>
        <v>1</v>
      </c>
      <c r="X15" s="82">
        <f t="shared" si="2"/>
        <v>1</v>
      </c>
      <c r="Y15" s="82">
        <f t="shared" si="2"/>
        <v>1</v>
      </c>
      <c r="Z15" s="82">
        <f t="shared" si="2"/>
        <v>0</v>
      </c>
      <c r="AA15" s="83">
        <f t="shared" si="2"/>
        <v>0</v>
      </c>
      <c r="AB15" s="84">
        <f t="shared" si="2"/>
        <v>1</v>
      </c>
      <c r="AC15" s="82">
        <f t="shared" si="2"/>
        <v>0</v>
      </c>
      <c r="AD15" s="82">
        <f t="shared" si="2"/>
        <v>1</v>
      </c>
      <c r="AE15" s="82">
        <f t="shared" si="2"/>
        <v>1</v>
      </c>
      <c r="AF15" s="82">
        <f t="shared" si="2"/>
        <v>1</v>
      </c>
      <c r="AG15" s="82">
        <f t="shared" ref="AG15:AI15" si="3">COUNTIF(AG9:AG14,"①")+COUNTIF(AG9:AG14,"②")+COUNTIF(AG9:AG14,"③")+COUNTIF(AG9:AG14,"④")+COUNTIF(AG9:AG14,"⑤")+COUNTIF(AG9:AG14,"⑥")+COUNTIF(AG9:AG14,"⑦")</f>
        <v>0</v>
      </c>
      <c r="AH15" s="135">
        <f t="shared" si="3"/>
        <v>1</v>
      </c>
      <c r="AI15" s="130">
        <f t="shared" si="3"/>
        <v>1</v>
      </c>
      <c r="AJ15" s="82">
        <f t="shared" si="2"/>
        <v>0</v>
      </c>
      <c r="AK15" s="83">
        <f t="shared" si="2"/>
        <v>1</v>
      </c>
      <c r="AL15" s="111">
        <f>SUM(AL9:AL14)</f>
        <v>0</v>
      </c>
      <c r="AM15" s="108">
        <f>AL15/$AN$4</f>
        <v>0</v>
      </c>
    </row>
    <row r="16" spans="1:58" s="1" customFormat="1" ht="17.25" customHeight="1" x14ac:dyDescent="0.2">
      <c r="A16" s="286"/>
      <c r="B16" s="231" t="s">
        <v>70</v>
      </c>
      <c r="C16" s="237"/>
      <c r="D16" s="271" t="s">
        <v>57</v>
      </c>
      <c r="E16" s="177"/>
      <c r="F16" s="238"/>
      <c r="G16" s="46"/>
      <c r="H16" s="119"/>
      <c r="I16" s="119"/>
      <c r="J16" s="119"/>
      <c r="K16" s="119"/>
      <c r="L16" s="119"/>
      <c r="M16" s="60"/>
      <c r="N16" s="46"/>
      <c r="O16" s="119"/>
      <c r="P16" s="119"/>
      <c r="Q16" s="119"/>
      <c r="R16" s="119"/>
      <c r="S16" s="119"/>
      <c r="T16" s="60"/>
      <c r="U16" s="46"/>
      <c r="V16" s="119"/>
      <c r="W16" s="119"/>
      <c r="X16" s="119"/>
      <c r="Y16" s="119"/>
      <c r="Z16" s="119"/>
      <c r="AA16" s="60"/>
      <c r="AB16" s="46"/>
      <c r="AC16" s="119"/>
      <c r="AD16" s="119"/>
      <c r="AE16" s="119"/>
      <c r="AF16" s="119"/>
      <c r="AG16" s="119"/>
      <c r="AH16" s="116"/>
      <c r="AI16" s="60"/>
      <c r="AJ16" s="119"/>
      <c r="AK16" s="60"/>
      <c r="AL16" s="229">
        <f>SUMIF(G17:AK17,"&gt;0")</f>
        <v>0</v>
      </c>
      <c r="AM16" s="167">
        <f>IF(AL16/$AN$4&gt;=1,1,ROUNDDOWN(AL16/$AN$4,1))</f>
        <v>0</v>
      </c>
    </row>
    <row r="17" spans="1:55" s="1" customFormat="1" ht="17.25" customHeight="1" x14ac:dyDescent="0.2">
      <c r="A17" s="286"/>
      <c r="B17" s="232"/>
      <c r="C17" s="234"/>
      <c r="D17" s="270"/>
      <c r="E17" s="164"/>
      <c r="F17" s="187"/>
      <c r="G17" s="65" t="e">
        <f>VLOOKUP(G16,$E$33:F40,2,FALSE)</f>
        <v>#N/A</v>
      </c>
      <c r="H17" s="66" t="e">
        <f>VLOOKUP(H16,$E$33:G40,2,FALSE)</f>
        <v>#N/A</v>
      </c>
      <c r="I17" s="66" t="e">
        <f>VLOOKUP(I16,$E$33:H40,2,FALSE)</f>
        <v>#N/A</v>
      </c>
      <c r="J17" s="66" t="e">
        <f>VLOOKUP(J16,$E$33:I40,2,FALSE)</f>
        <v>#N/A</v>
      </c>
      <c r="K17" s="66" t="e">
        <f>VLOOKUP(K16,$E$33:J40,2,FALSE)</f>
        <v>#N/A</v>
      </c>
      <c r="L17" s="66" t="e">
        <f>VLOOKUP(L16,$E$33:K40,2,FALSE)</f>
        <v>#N/A</v>
      </c>
      <c r="M17" s="67" t="e">
        <f>VLOOKUP(M16,$E$33:L40,2,FALSE)</f>
        <v>#N/A</v>
      </c>
      <c r="N17" s="65" t="e">
        <f>VLOOKUP(N16,$E$33:M40,2,FALSE)</f>
        <v>#N/A</v>
      </c>
      <c r="O17" s="66" t="e">
        <f>VLOOKUP(O16,$E$33:N40,2,FALSE)</f>
        <v>#N/A</v>
      </c>
      <c r="P17" s="66" t="e">
        <f>VLOOKUP(P16,$E$33:O40,2,FALSE)</f>
        <v>#N/A</v>
      </c>
      <c r="Q17" s="66" t="e">
        <f>VLOOKUP(Q16,$E$33:P40,2,FALSE)</f>
        <v>#N/A</v>
      </c>
      <c r="R17" s="66" t="e">
        <f>VLOOKUP(R16,$E$33:Q40,2,FALSE)</f>
        <v>#N/A</v>
      </c>
      <c r="S17" s="66" t="e">
        <f>VLOOKUP(S16,$E$33:R40,2,FALSE)</f>
        <v>#N/A</v>
      </c>
      <c r="T17" s="67" t="e">
        <f>VLOOKUP(T16,$E$33:S40,2,FALSE)</f>
        <v>#N/A</v>
      </c>
      <c r="U17" s="65" t="e">
        <f>VLOOKUP(U16,$E$33:T40,2,FALSE)</f>
        <v>#N/A</v>
      </c>
      <c r="V17" s="66" t="e">
        <f>VLOOKUP(V16,$E$33:U40,2,FALSE)</f>
        <v>#N/A</v>
      </c>
      <c r="W17" s="66" t="e">
        <f>VLOOKUP(W16,$E$33:V40,2,FALSE)</f>
        <v>#N/A</v>
      </c>
      <c r="X17" s="66" t="e">
        <f>VLOOKUP(X16,$E$33:W40,2,FALSE)</f>
        <v>#N/A</v>
      </c>
      <c r="Y17" s="66" t="e">
        <f>VLOOKUP(Y16,$E$33:X40,2,FALSE)</f>
        <v>#N/A</v>
      </c>
      <c r="Z17" s="66" t="e">
        <f>VLOOKUP(Z16,$E$33:Y40,2,FALSE)</f>
        <v>#N/A</v>
      </c>
      <c r="AA17" s="67" t="e">
        <f>VLOOKUP(AA16,$E$33:Z40,2,FALSE)</f>
        <v>#N/A</v>
      </c>
      <c r="AB17" s="65" t="e">
        <f>VLOOKUP(AB16,$E$33:AA40,2,FALSE)</f>
        <v>#N/A</v>
      </c>
      <c r="AC17" s="66" t="e">
        <f>VLOOKUP(AC16,$E$33:AB40,2,FALSE)</f>
        <v>#N/A</v>
      </c>
      <c r="AD17" s="66" t="e">
        <f>VLOOKUP(AD16,$E$33:AC40,2,FALSE)</f>
        <v>#N/A</v>
      </c>
      <c r="AE17" s="66" t="e">
        <f>VLOOKUP(AE16,$E$33:AD40,2,FALSE)</f>
        <v>#N/A</v>
      </c>
      <c r="AF17" s="66" t="e">
        <f>VLOOKUP(AF16,$E$33:AE40,2,FALSE)</f>
        <v>#N/A</v>
      </c>
      <c r="AG17" s="66" t="e">
        <f>VLOOKUP(AG16,$E$33:AC40,2,FALSE)</f>
        <v>#N/A</v>
      </c>
      <c r="AH17" s="133" t="e">
        <f>VLOOKUP(AH16,$E$33:AD40,2,FALSE)</f>
        <v>#N/A</v>
      </c>
      <c r="AI17" s="67" t="e">
        <f>VLOOKUP(AI16,$E$33:AE40,2,FALSE)</f>
        <v>#N/A</v>
      </c>
      <c r="AJ17" s="66" t="e">
        <f>VLOOKUP(AJ16,$E$33:AF40,2,FALSE)</f>
        <v>#N/A</v>
      </c>
      <c r="AK17" s="67" t="e">
        <f>VLOOKUP(AK16,$E$33:AJ40,2,FALSE)</f>
        <v>#N/A</v>
      </c>
      <c r="AL17" s="230"/>
      <c r="AM17" s="168"/>
    </row>
    <row r="18" spans="1:55" s="1" customFormat="1" ht="17.25" customHeight="1" x14ac:dyDescent="0.2">
      <c r="A18" s="286"/>
      <c r="B18" s="232"/>
      <c r="C18" s="179"/>
      <c r="D18" s="271" t="s">
        <v>57</v>
      </c>
      <c r="E18" s="177"/>
      <c r="F18" s="238"/>
      <c r="G18" s="46"/>
      <c r="H18" s="119"/>
      <c r="I18" s="119"/>
      <c r="J18" s="119"/>
      <c r="K18" s="119"/>
      <c r="L18" s="119"/>
      <c r="M18" s="60"/>
      <c r="N18" s="46"/>
      <c r="O18" s="119"/>
      <c r="P18" s="119"/>
      <c r="Q18" s="119"/>
      <c r="R18" s="119"/>
      <c r="S18" s="119"/>
      <c r="T18" s="60"/>
      <c r="U18" s="46"/>
      <c r="V18" s="119"/>
      <c r="W18" s="119"/>
      <c r="X18" s="119"/>
      <c r="Y18" s="119"/>
      <c r="Z18" s="119"/>
      <c r="AA18" s="60"/>
      <c r="AB18" s="46"/>
      <c r="AC18" s="119"/>
      <c r="AD18" s="119"/>
      <c r="AE18" s="119"/>
      <c r="AF18" s="119"/>
      <c r="AG18" s="119"/>
      <c r="AH18" s="116"/>
      <c r="AI18" s="60"/>
      <c r="AJ18" s="119"/>
      <c r="AK18" s="60"/>
      <c r="AL18" s="229">
        <f>SUMIF(G19:AK19,"&gt;0")</f>
        <v>0</v>
      </c>
      <c r="AM18" s="167">
        <f t="shared" ref="AM18" si="4">IF(AL18/$AN$4&gt;=1,1,ROUNDDOWN(AL18/$AN$4,1))</f>
        <v>0</v>
      </c>
      <c r="AN18" s="145"/>
      <c r="AO18" s="145"/>
      <c r="AP18" s="145"/>
      <c r="AQ18" s="145"/>
    </row>
    <row r="19" spans="1:55" s="1" customFormat="1" ht="17.25" customHeight="1" x14ac:dyDescent="0.2">
      <c r="A19" s="286"/>
      <c r="B19" s="232"/>
      <c r="C19" s="186"/>
      <c r="D19" s="270"/>
      <c r="E19" s="164"/>
      <c r="F19" s="187"/>
      <c r="G19" s="65" t="e">
        <f>VLOOKUP(G18,$E$33:F42,2,FALSE)</f>
        <v>#N/A</v>
      </c>
      <c r="H19" s="66" t="e">
        <f>VLOOKUP(H18,$E$33:G42,2,FALSE)</f>
        <v>#N/A</v>
      </c>
      <c r="I19" s="66" t="e">
        <f>VLOOKUP(I18,$E$33:H42,2,FALSE)</f>
        <v>#N/A</v>
      </c>
      <c r="J19" s="66" t="e">
        <f>VLOOKUP(J18,$E$33:I42,2,FALSE)</f>
        <v>#N/A</v>
      </c>
      <c r="K19" s="66" t="e">
        <f>VLOOKUP(K18,$E$33:J42,2,FALSE)</f>
        <v>#N/A</v>
      </c>
      <c r="L19" s="66" t="e">
        <f>VLOOKUP(L18,$E$33:K42,2,FALSE)</f>
        <v>#N/A</v>
      </c>
      <c r="M19" s="67" t="e">
        <f>VLOOKUP(M18,$E$33:L42,2,FALSE)</f>
        <v>#N/A</v>
      </c>
      <c r="N19" s="65" t="e">
        <f>VLOOKUP(N18,$E$33:M42,2,FALSE)</f>
        <v>#N/A</v>
      </c>
      <c r="O19" s="66" t="e">
        <f>VLOOKUP(O18,$E$33:N42,2,FALSE)</f>
        <v>#N/A</v>
      </c>
      <c r="P19" s="66" t="e">
        <f>VLOOKUP(P18,$E$33:O42,2,FALSE)</f>
        <v>#N/A</v>
      </c>
      <c r="Q19" s="66" t="e">
        <f>VLOOKUP(Q18,$E$33:P42,2,FALSE)</f>
        <v>#N/A</v>
      </c>
      <c r="R19" s="66" t="e">
        <f>VLOOKUP(R18,$E$33:Q42,2,FALSE)</f>
        <v>#N/A</v>
      </c>
      <c r="S19" s="66" t="e">
        <f>VLOOKUP(S18,$E$33:R42,2,FALSE)</f>
        <v>#N/A</v>
      </c>
      <c r="T19" s="67" t="e">
        <f>VLOOKUP(T18,$E$33:S42,2,FALSE)</f>
        <v>#N/A</v>
      </c>
      <c r="U19" s="65" t="e">
        <f>VLOOKUP(U18,$E$33:T42,2,FALSE)</f>
        <v>#N/A</v>
      </c>
      <c r="V19" s="66" t="e">
        <f>VLOOKUP(V18,$E$33:U42,2,FALSE)</f>
        <v>#N/A</v>
      </c>
      <c r="W19" s="66" t="e">
        <f>VLOOKUP(W18,$E$33:V42,2,FALSE)</f>
        <v>#N/A</v>
      </c>
      <c r="X19" s="66" t="e">
        <f>VLOOKUP(X18,$E$33:W42,2,FALSE)</f>
        <v>#N/A</v>
      </c>
      <c r="Y19" s="66" t="e">
        <f>VLOOKUP(Y18,$E$33:X42,2,FALSE)</f>
        <v>#N/A</v>
      </c>
      <c r="Z19" s="66" t="e">
        <f>VLOOKUP(Z18,$E$33:Y42,2,FALSE)</f>
        <v>#N/A</v>
      </c>
      <c r="AA19" s="67" t="e">
        <f>VLOOKUP(AA18,$E$33:Z42,2,FALSE)</f>
        <v>#N/A</v>
      </c>
      <c r="AB19" s="65" t="e">
        <f>VLOOKUP(AB18,$E$33:AA42,2,FALSE)</f>
        <v>#N/A</v>
      </c>
      <c r="AC19" s="66" t="e">
        <f>VLOOKUP(AC18,$E$33:AB42,2,FALSE)</f>
        <v>#N/A</v>
      </c>
      <c r="AD19" s="66" t="e">
        <f>VLOOKUP(AD18,$E$33:AC42,2,FALSE)</f>
        <v>#N/A</v>
      </c>
      <c r="AE19" s="66" t="e">
        <f>VLOOKUP(AE18,$E$33:AD42,2,FALSE)</f>
        <v>#N/A</v>
      </c>
      <c r="AF19" s="66" t="e">
        <f>VLOOKUP(AF18,$E$33:AE42,2,FALSE)</f>
        <v>#N/A</v>
      </c>
      <c r="AG19" s="66" t="e">
        <f>VLOOKUP(AG18,$E$33:AC42,2,FALSE)</f>
        <v>#N/A</v>
      </c>
      <c r="AH19" s="133" t="e">
        <f>VLOOKUP(AH18,$E$33:AD42,2,FALSE)</f>
        <v>#N/A</v>
      </c>
      <c r="AI19" s="67" t="e">
        <f>VLOOKUP(AI18,$E$33:AE42,2,FALSE)</f>
        <v>#N/A</v>
      </c>
      <c r="AJ19" s="66" t="e">
        <f>VLOOKUP(AJ18,$E$33:AF42,2,FALSE)</f>
        <v>#N/A</v>
      </c>
      <c r="AK19" s="67" t="e">
        <f>VLOOKUP(AK18,$E$33:AJ42,2,FALSE)</f>
        <v>#N/A</v>
      </c>
      <c r="AL19" s="230"/>
      <c r="AM19" s="168"/>
      <c r="AN19" s="145"/>
      <c r="AO19" s="145"/>
      <c r="AP19" s="145"/>
      <c r="AQ19" s="145"/>
    </row>
    <row r="20" spans="1:55" s="1" customFormat="1" ht="17.25" customHeight="1" x14ac:dyDescent="0.2">
      <c r="A20" s="286"/>
      <c r="B20" s="232"/>
      <c r="C20" s="234"/>
      <c r="D20" s="271" t="s">
        <v>56</v>
      </c>
      <c r="E20" s="163"/>
      <c r="F20" s="182"/>
      <c r="G20" s="19"/>
      <c r="H20" s="117"/>
      <c r="I20" s="117"/>
      <c r="J20" s="117"/>
      <c r="K20" s="117"/>
      <c r="L20" s="117"/>
      <c r="M20" s="21"/>
      <c r="N20" s="19"/>
      <c r="O20" s="117"/>
      <c r="P20" s="117"/>
      <c r="Q20" s="117"/>
      <c r="R20" s="117"/>
      <c r="S20" s="117"/>
      <c r="T20" s="21"/>
      <c r="U20" s="19"/>
      <c r="V20" s="117"/>
      <c r="W20" s="117"/>
      <c r="X20" s="117"/>
      <c r="Y20" s="117"/>
      <c r="Z20" s="117"/>
      <c r="AA20" s="21"/>
      <c r="AB20" s="19"/>
      <c r="AC20" s="117"/>
      <c r="AD20" s="117"/>
      <c r="AE20" s="117"/>
      <c r="AF20" s="117"/>
      <c r="AG20" s="117"/>
      <c r="AH20" s="118"/>
      <c r="AI20" s="21"/>
      <c r="AJ20" s="117"/>
      <c r="AK20" s="21"/>
      <c r="AL20" s="184">
        <f>SUMIF(G21:AK21,"&gt;0")</f>
        <v>0</v>
      </c>
      <c r="AM20" s="167">
        <f t="shared" ref="AM20" si="5">IF(AL20/$AN$4&gt;=1,1,ROUNDDOWN(AL20/$AN$4,1))</f>
        <v>0</v>
      </c>
      <c r="AN20" s="145"/>
      <c r="AO20" s="145"/>
      <c r="AP20" s="145"/>
      <c r="AQ20" s="145"/>
    </row>
    <row r="21" spans="1:55" s="1" customFormat="1" ht="17.25" customHeight="1" thickBot="1" x14ac:dyDescent="0.25">
      <c r="A21" s="287"/>
      <c r="B21" s="232"/>
      <c r="C21" s="234"/>
      <c r="D21" s="273"/>
      <c r="E21" s="235"/>
      <c r="F21" s="236"/>
      <c r="G21" s="65" t="e">
        <f>VLOOKUP(G20,$E$33:F40,2,FALSE)</f>
        <v>#N/A</v>
      </c>
      <c r="H21" s="66" t="e">
        <f>VLOOKUP(H20,$E$33:G40,2,FALSE)</f>
        <v>#N/A</v>
      </c>
      <c r="I21" s="66" t="e">
        <f>VLOOKUP(I20,$E$33:H40,2,FALSE)</f>
        <v>#N/A</v>
      </c>
      <c r="J21" s="66" t="e">
        <f>VLOOKUP(J20,$E$33:I40,2,FALSE)</f>
        <v>#N/A</v>
      </c>
      <c r="K21" s="66" t="e">
        <f>VLOOKUP(K20,$E$33:J40,2,FALSE)</f>
        <v>#N/A</v>
      </c>
      <c r="L21" s="66" t="e">
        <f>VLOOKUP(L20,$E$33:K40,2,FALSE)</f>
        <v>#N/A</v>
      </c>
      <c r="M21" s="67" t="e">
        <f>VLOOKUP(M20,$E$33:L40,2,FALSE)</f>
        <v>#N/A</v>
      </c>
      <c r="N21" s="65" t="e">
        <f>VLOOKUP(N20,$E$33:M40,2,FALSE)</f>
        <v>#N/A</v>
      </c>
      <c r="O21" s="66" t="e">
        <f>VLOOKUP(O20,$E$33:N40,2,FALSE)</f>
        <v>#N/A</v>
      </c>
      <c r="P21" s="66" t="e">
        <f>VLOOKUP(P20,$E$33:O40,2,FALSE)</f>
        <v>#N/A</v>
      </c>
      <c r="Q21" s="66" t="e">
        <f>VLOOKUP(Q20,$E$33:P40,2,FALSE)</f>
        <v>#N/A</v>
      </c>
      <c r="R21" s="66" t="e">
        <f>VLOOKUP(R20,$E$33:Q40,2,FALSE)</f>
        <v>#N/A</v>
      </c>
      <c r="S21" s="66" t="e">
        <f>VLOOKUP(S20,$E$33:R40,2,FALSE)</f>
        <v>#N/A</v>
      </c>
      <c r="T21" s="67" t="e">
        <f>VLOOKUP(T20,$E$33:S40,2,FALSE)</f>
        <v>#N/A</v>
      </c>
      <c r="U21" s="65" t="e">
        <f>VLOOKUP(U20,$E$33:T40,2,FALSE)</f>
        <v>#N/A</v>
      </c>
      <c r="V21" s="66" t="e">
        <f>VLOOKUP(V20,$E$33:U40,2,FALSE)</f>
        <v>#N/A</v>
      </c>
      <c r="W21" s="66" t="e">
        <f>VLOOKUP(W20,$E$33:V40,2,FALSE)</f>
        <v>#N/A</v>
      </c>
      <c r="X21" s="66" t="e">
        <f>VLOOKUP(X20,$E$33:W40,2,FALSE)</f>
        <v>#N/A</v>
      </c>
      <c r="Y21" s="66" t="e">
        <f>VLOOKUP(Y20,$E$33:X40,2,FALSE)</f>
        <v>#N/A</v>
      </c>
      <c r="Z21" s="66" t="e">
        <f>VLOOKUP(Z20,$E$33:Y40,2,FALSE)</f>
        <v>#N/A</v>
      </c>
      <c r="AA21" s="67" t="e">
        <f>VLOOKUP(AA20,$E$33:Z40,2,FALSE)</f>
        <v>#N/A</v>
      </c>
      <c r="AB21" s="65" t="e">
        <f>VLOOKUP(AB20,$E$33:AA40,2,FALSE)</f>
        <v>#N/A</v>
      </c>
      <c r="AC21" s="66" t="e">
        <f>VLOOKUP(AC20,$E$33:AB40,2,FALSE)</f>
        <v>#N/A</v>
      </c>
      <c r="AD21" s="66" t="e">
        <f>VLOOKUP(AD20,$E$33:AC40,2,FALSE)</f>
        <v>#N/A</v>
      </c>
      <c r="AE21" s="66" t="e">
        <f>VLOOKUP(AE20,$E$33:AD40,2,FALSE)</f>
        <v>#N/A</v>
      </c>
      <c r="AF21" s="66" t="e">
        <f>VLOOKUP(AF20,$E$33:AE40,2,FALSE)</f>
        <v>#N/A</v>
      </c>
      <c r="AG21" s="66" t="e">
        <f>VLOOKUP(AG20,$E$33:AC40,2,FALSE)</f>
        <v>#N/A</v>
      </c>
      <c r="AH21" s="133" t="e">
        <f>VLOOKUP(AH20,$E$33:AD40,2,FALSE)</f>
        <v>#N/A</v>
      </c>
      <c r="AI21" s="67" t="e">
        <f>VLOOKUP(AI20,$E$33:AE40,2,FALSE)</f>
        <v>#N/A</v>
      </c>
      <c r="AJ21" s="66" t="e">
        <f>VLOOKUP(AJ20,$E$33:AF40,2,FALSE)</f>
        <v>#N/A</v>
      </c>
      <c r="AK21" s="67" t="e">
        <f>VLOOKUP(AK20,$E$33:AJ40,2,FALSE)</f>
        <v>#N/A</v>
      </c>
      <c r="AL21" s="233"/>
      <c r="AM21" s="168"/>
      <c r="AN21" s="145"/>
      <c r="AO21" s="145"/>
      <c r="AP21" s="145"/>
      <c r="AQ21" s="145"/>
    </row>
    <row r="22" spans="1:55" s="1" customFormat="1" ht="17.25" customHeight="1" thickTop="1" thickBot="1" x14ac:dyDescent="0.25">
      <c r="A22" s="276" t="s">
        <v>13</v>
      </c>
      <c r="B22" s="277"/>
      <c r="C22" s="277"/>
      <c r="D22" s="277"/>
      <c r="E22" s="277"/>
      <c r="F22" s="278"/>
      <c r="G22" s="75">
        <f>SUMIF(G9:G14,"&gt;0")+SUMIF(G16:G21,"&gt;0")</f>
        <v>0</v>
      </c>
      <c r="H22" s="71">
        <f t="shared" ref="H22:AK22" si="6">SUMIF(H9:H14,"&gt;0")+SUMIF(H16:H21,"&gt;0")</f>
        <v>0</v>
      </c>
      <c r="I22" s="71">
        <f t="shared" si="6"/>
        <v>0</v>
      </c>
      <c r="J22" s="71">
        <f t="shared" si="6"/>
        <v>0</v>
      </c>
      <c r="K22" s="71">
        <f t="shared" si="6"/>
        <v>0</v>
      </c>
      <c r="L22" s="71">
        <f t="shared" si="6"/>
        <v>0</v>
      </c>
      <c r="M22" s="72">
        <f t="shared" si="6"/>
        <v>0</v>
      </c>
      <c r="N22" s="73">
        <f t="shared" si="6"/>
        <v>0</v>
      </c>
      <c r="O22" s="71">
        <f t="shared" si="6"/>
        <v>0</v>
      </c>
      <c r="P22" s="71">
        <f t="shared" si="6"/>
        <v>0</v>
      </c>
      <c r="Q22" s="71">
        <f t="shared" si="6"/>
        <v>0</v>
      </c>
      <c r="R22" s="71">
        <f t="shared" si="6"/>
        <v>0</v>
      </c>
      <c r="S22" s="71">
        <f t="shared" si="6"/>
        <v>0</v>
      </c>
      <c r="T22" s="74">
        <f t="shared" si="6"/>
        <v>0</v>
      </c>
      <c r="U22" s="75">
        <f t="shared" si="6"/>
        <v>0</v>
      </c>
      <c r="V22" s="71">
        <f t="shared" si="6"/>
        <v>0</v>
      </c>
      <c r="W22" s="71">
        <f t="shared" si="6"/>
        <v>0</v>
      </c>
      <c r="X22" s="71">
        <f t="shared" si="6"/>
        <v>0</v>
      </c>
      <c r="Y22" s="71">
        <f t="shared" si="6"/>
        <v>0</v>
      </c>
      <c r="Z22" s="71">
        <f t="shared" si="6"/>
        <v>0</v>
      </c>
      <c r="AA22" s="72">
        <f t="shared" si="6"/>
        <v>0</v>
      </c>
      <c r="AB22" s="75">
        <f t="shared" si="6"/>
        <v>0</v>
      </c>
      <c r="AC22" s="71">
        <f t="shared" si="6"/>
        <v>0</v>
      </c>
      <c r="AD22" s="71">
        <f t="shared" si="6"/>
        <v>0</v>
      </c>
      <c r="AE22" s="71">
        <f t="shared" si="6"/>
        <v>0</v>
      </c>
      <c r="AF22" s="71">
        <f t="shared" si="6"/>
        <v>0</v>
      </c>
      <c r="AG22" s="71">
        <f t="shared" ref="AG22:AI22" si="7">SUMIF(AG9:AG14,"&gt;0")+SUMIF(AG16:AG21,"&gt;0")</f>
        <v>0</v>
      </c>
      <c r="AH22" s="72">
        <f t="shared" si="7"/>
        <v>0</v>
      </c>
      <c r="AI22" s="73">
        <f t="shared" si="7"/>
        <v>0</v>
      </c>
      <c r="AJ22" s="71">
        <f t="shared" si="6"/>
        <v>0</v>
      </c>
      <c r="AK22" s="72">
        <f t="shared" si="6"/>
        <v>0</v>
      </c>
      <c r="AL22" s="63">
        <f>SUM(AL9:AL14)+SUM(AL16:AL21)</f>
        <v>0</v>
      </c>
      <c r="AM22" s="109">
        <f>AL22/$AN$4</f>
        <v>0</v>
      </c>
      <c r="AN22" s="145"/>
      <c r="AO22" s="145"/>
      <c r="AP22" s="145"/>
      <c r="AQ22" s="145"/>
    </row>
    <row r="23" spans="1:55" s="62" customFormat="1" ht="24.75" customHeight="1" thickBot="1" x14ac:dyDescent="0.25">
      <c r="A23" s="289" t="s">
        <v>68</v>
      </c>
      <c r="B23" s="290"/>
      <c r="C23" s="290"/>
      <c r="D23" s="291"/>
      <c r="E23" s="242" t="s">
        <v>53</v>
      </c>
      <c r="F23" s="243"/>
      <c r="G23" s="78">
        <f>COUNTIF(G9:G21,"①")+COUNTIF(G9:G21,"②")+COUNTIF(G9:G21,"③")+COUNTIF(G9:G21,"④")+COUNTIF(G9:G21,"⑤")+COUNTIF(G9:G21,"⑥")+COUNTIF(G9:G21,"⑦")</f>
        <v>1</v>
      </c>
      <c r="H23" s="79">
        <f t="shared" ref="H23:AK23" si="8">COUNTIF(H9:H21,"①")+COUNTIF(H9:H21,"②")+COUNTIF(H9:H21,"③")+COUNTIF(H9:H21,"④")+COUNTIF(H9:H21,"⑤")+COUNTIF(H9:H21,"⑥")+COUNTIF(H9:H21,"⑦")</f>
        <v>1</v>
      </c>
      <c r="I23" s="79">
        <f t="shared" si="8"/>
        <v>1</v>
      </c>
      <c r="J23" s="79">
        <f t="shared" si="8"/>
        <v>1</v>
      </c>
      <c r="K23" s="79">
        <f t="shared" si="8"/>
        <v>1</v>
      </c>
      <c r="L23" s="79">
        <f t="shared" si="8"/>
        <v>0</v>
      </c>
      <c r="M23" s="80">
        <f t="shared" si="8"/>
        <v>1</v>
      </c>
      <c r="N23" s="78">
        <f t="shared" si="8"/>
        <v>0</v>
      </c>
      <c r="O23" s="79">
        <f t="shared" si="8"/>
        <v>1</v>
      </c>
      <c r="P23" s="79">
        <f t="shared" si="8"/>
        <v>1</v>
      </c>
      <c r="Q23" s="79">
        <f t="shared" si="8"/>
        <v>1</v>
      </c>
      <c r="R23" s="79">
        <f t="shared" si="8"/>
        <v>1</v>
      </c>
      <c r="S23" s="79">
        <f t="shared" si="8"/>
        <v>0</v>
      </c>
      <c r="T23" s="80">
        <f t="shared" si="8"/>
        <v>1</v>
      </c>
      <c r="U23" s="78">
        <f t="shared" si="8"/>
        <v>1</v>
      </c>
      <c r="V23" s="79">
        <f t="shared" si="8"/>
        <v>1</v>
      </c>
      <c r="W23" s="79">
        <f t="shared" si="8"/>
        <v>1</v>
      </c>
      <c r="X23" s="79">
        <f t="shared" si="8"/>
        <v>1</v>
      </c>
      <c r="Y23" s="79">
        <f t="shared" si="8"/>
        <v>1</v>
      </c>
      <c r="Z23" s="79">
        <f t="shared" si="8"/>
        <v>0</v>
      </c>
      <c r="AA23" s="80">
        <f t="shared" si="8"/>
        <v>0</v>
      </c>
      <c r="AB23" s="78">
        <f t="shared" si="8"/>
        <v>1</v>
      </c>
      <c r="AC23" s="79">
        <f t="shared" si="8"/>
        <v>0</v>
      </c>
      <c r="AD23" s="79">
        <f t="shared" si="8"/>
        <v>1</v>
      </c>
      <c r="AE23" s="79">
        <f t="shared" si="8"/>
        <v>1</v>
      </c>
      <c r="AF23" s="79">
        <f t="shared" si="8"/>
        <v>1</v>
      </c>
      <c r="AG23" s="79">
        <f t="shared" ref="AG23:AI23" si="9">COUNTIF(AG9:AG21,"①")+COUNTIF(AG9:AG21,"②")+COUNTIF(AG9:AG21,"③")+COUNTIF(AG9:AG21,"④")+COUNTIF(AG9:AG21,"⑤")+COUNTIF(AG9:AG21,"⑥")+COUNTIF(AG9:AG21,"⑦")</f>
        <v>0</v>
      </c>
      <c r="AH23" s="136">
        <f t="shared" si="9"/>
        <v>1</v>
      </c>
      <c r="AI23" s="131">
        <f t="shared" si="9"/>
        <v>1</v>
      </c>
      <c r="AJ23" s="79">
        <f t="shared" si="8"/>
        <v>0</v>
      </c>
      <c r="AK23" s="80">
        <f t="shared" si="8"/>
        <v>1</v>
      </c>
      <c r="AL23" s="50"/>
      <c r="AM23" s="51"/>
      <c r="AN23" s="145"/>
      <c r="AO23" s="145"/>
      <c r="AP23" s="145"/>
      <c r="AQ23" s="145"/>
    </row>
    <row r="24" spans="1:55" s="1" customFormat="1" ht="17.25" customHeight="1" thickBot="1" x14ac:dyDescent="0.25">
      <c r="B24" s="12"/>
      <c r="C24" s="22"/>
      <c r="D24" s="22"/>
      <c r="E24" s="22"/>
      <c r="F24" s="22"/>
      <c r="G24" s="23"/>
      <c r="H24" s="23"/>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51"/>
      <c r="AM24" s="51"/>
      <c r="AN24" s="145"/>
      <c r="AO24" s="145"/>
      <c r="AP24" s="145"/>
      <c r="AQ24" s="145"/>
    </row>
    <row r="25" spans="1:55" s="1" customFormat="1" ht="18.75" customHeight="1" x14ac:dyDescent="0.2">
      <c r="A25" s="288" t="s">
        <v>12</v>
      </c>
      <c r="B25" s="280"/>
      <c r="C25" s="255" t="s">
        <v>41</v>
      </c>
      <c r="D25" s="256"/>
      <c r="E25" s="194" t="s">
        <v>1</v>
      </c>
      <c r="F25" s="170" t="s">
        <v>2</v>
      </c>
      <c r="G25" s="172" t="s">
        <v>3</v>
      </c>
      <c r="H25" s="170"/>
      <c r="I25" s="170"/>
      <c r="J25" s="170"/>
      <c r="K25" s="170"/>
      <c r="L25" s="170"/>
      <c r="M25" s="171"/>
      <c r="N25" s="172" t="s">
        <v>4</v>
      </c>
      <c r="O25" s="170"/>
      <c r="P25" s="170"/>
      <c r="Q25" s="170"/>
      <c r="R25" s="170"/>
      <c r="S25" s="170"/>
      <c r="T25" s="171"/>
      <c r="U25" s="172" t="s">
        <v>5</v>
      </c>
      <c r="V25" s="170"/>
      <c r="W25" s="170"/>
      <c r="X25" s="170"/>
      <c r="Y25" s="170"/>
      <c r="Z25" s="170"/>
      <c r="AA25" s="171"/>
      <c r="AB25" s="309" t="s">
        <v>6</v>
      </c>
      <c r="AC25" s="310"/>
      <c r="AD25" s="310"/>
      <c r="AE25" s="310"/>
      <c r="AF25" s="310"/>
      <c r="AG25" s="310"/>
      <c r="AH25" s="311"/>
      <c r="AI25" s="310" t="s">
        <v>79</v>
      </c>
      <c r="AJ25" s="310"/>
      <c r="AK25" s="311"/>
      <c r="AL25" s="147"/>
      <c r="AM25" s="113"/>
      <c r="AN25" s="126"/>
      <c r="AO25" s="126"/>
      <c r="AP25" s="126"/>
      <c r="AQ25" s="126"/>
    </row>
    <row r="26" spans="1:55" s="1" customFormat="1" ht="18.75" customHeight="1" x14ac:dyDescent="0.2">
      <c r="A26" s="281"/>
      <c r="B26" s="282"/>
      <c r="C26" s="220"/>
      <c r="D26" s="257"/>
      <c r="E26" s="195"/>
      <c r="F26" s="197"/>
      <c r="G26" s="13">
        <v>1</v>
      </c>
      <c r="H26" s="14">
        <v>2</v>
      </c>
      <c r="I26" s="14">
        <v>3</v>
      </c>
      <c r="J26" s="15">
        <v>4</v>
      </c>
      <c r="K26" s="14">
        <v>5</v>
      </c>
      <c r="L26" s="14">
        <v>6</v>
      </c>
      <c r="M26" s="16">
        <v>7</v>
      </c>
      <c r="N26" s="13">
        <v>8</v>
      </c>
      <c r="O26" s="14">
        <v>9</v>
      </c>
      <c r="P26" s="14">
        <v>10</v>
      </c>
      <c r="Q26" s="14">
        <v>11</v>
      </c>
      <c r="R26" s="14">
        <v>12</v>
      </c>
      <c r="S26" s="14">
        <v>13</v>
      </c>
      <c r="T26" s="16">
        <v>14</v>
      </c>
      <c r="U26" s="13">
        <v>15</v>
      </c>
      <c r="V26" s="14">
        <v>16</v>
      </c>
      <c r="W26" s="14">
        <v>17</v>
      </c>
      <c r="X26" s="14">
        <v>18</v>
      </c>
      <c r="Y26" s="14">
        <v>19</v>
      </c>
      <c r="Z26" s="14">
        <v>20</v>
      </c>
      <c r="AA26" s="16">
        <v>21</v>
      </c>
      <c r="AB26" s="13">
        <v>22</v>
      </c>
      <c r="AC26" s="14">
        <v>23</v>
      </c>
      <c r="AD26" s="14">
        <v>24</v>
      </c>
      <c r="AE26" s="14">
        <v>25</v>
      </c>
      <c r="AF26" s="14">
        <v>26</v>
      </c>
      <c r="AG26" s="14">
        <v>27</v>
      </c>
      <c r="AH26" s="16">
        <v>28</v>
      </c>
      <c r="AI26" s="15">
        <v>29</v>
      </c>
      <c r="AJ26" s="14">
        <v>30</v>
      </c>
      <c r="AK26" s="16">
        <v>31</v>
      </c>
      <c r="AL26" s="220"/>
      <c r="AM26" s="222"/>
      <c r="AN26" s="127"/>
      <c r="AO26" s="127"/>
      <c r="AP26" s="127"/>
      <c r="AQ26" s="127"/>
    </row>
    <row r="27" spans="1:55" s="1" customFormat="1" ht="18.75" customHeight="1" thickBot="1" x14ac:dyDescent="0.25">
      <c r="A27" s="281"/>
      <c r="B27" s="282"/>
      <c r="C27" s="258"/>
      <c r="D27" s="259"/>
      <c r="E27" s="196"/>
      <c r="F27" s="197"/>
      <c r="G27" s="114"/>
      <c r="H27" s="14"/>
      <c r="I27" s="14"/>
      <c r="J27" s="14"/>
      <c r="K27" s="14"/>
      <c r="L27" s="14"/>
      <c r="M27" s="18"/>
      <c r="N27" s="114"/>
      <c r="O27" s="14"/>
      <c r="P27" s="14"/>
      <c r="Q27" s="14"/>
      <c r="R27" s="14"/>
      <c r="S27" s="14"/>
      <c r="T27" s="18"/>
      <c r="U27" s="114"/>
      <c r="V27" s="14"/>
      <c r="W27" s="14"/>
      <c r="X27" s="14"/>
      <c r="Y27" s="14"/>
      <c r="Z27" s="14"/>
      <c r="AA27" s="15"/>
      <c r="AB27" s="114"/>
      <c r="AC27" s="14"/>
      <c r="AD27" s="14"/>
      <c r="AE27" s="14"/>
      <c r="AF27" s="14"/>
      <c r="AG27" s="14"/>
      <c r="AH27" s="16"/>
      <c r="AI27" s="15"/>
      <c r="AJ27" s="14"/>
      <c r="AK27" s="18"/>
      <c r="AL27" s="220"/>
      <c r="AM27" s="221"/>
      <c r="AN27" s="126"/>
      <c r="AO27" s="126"/>
      <c r="AP27" s="126"/>
      <c r="AQ27" s="126"/>
    </row>
    <row r="28" spans="1:55" s="1" customFormat="1" ht="17.25" customHeight="1" x14ac:dyDescent="0.2">
      <c r="A28" s="281"/>
      <c r="B28" s="282"/>
      <c r="C28" s="260"/>
      <c r="D28" s="261"/>
      <c r="E28" s="26"/>
      <c r="F28" s="27"/>
      <c r="G28" s="28"/>
      <c r="H28" s="29"/>
      <c r="I28" s="30"/>
      <c r="J28" s="30"/>
      <c r="K28" s="30"/>
      <c r="L28" s="30"/>
      <c r="M28" s="31"/>
      <c r="N28" s="28"/>
      <c r="O28" s="29"/>
      <c r="P28" s="30"/>
      <c r="Q28" s="30"/>
      <c r="R28" s="30"/>
      <c r="S28" s="30"/>
      <c r="T28" s="31"/>
      <c r="U28" s="28"/>
      <c r="V28" s="29"/>
      <c r="W28" s="30"/>
      <c r="X28" s="30"/>
      <c r="Y28" s="30"/>
      <c r="Z28" s="30"/>
      <c r="AA28" s="31"/>
      <c r="AB28" s="28"/>
      <c r="AC28" s="29"/>
      <c r="AD28" s="30"/>
      <c r="AE28" s="30"/>
      <c r="AF28" s="30"/>
      <c r="AG28" s="30"/>
      <c r="AH28" s="139"/>
      <c r="AI28" s="31"/>
      <c r="AJ28" s="30"/>
      <c r="AK28" s="31"/>
      <c r="AL28" s="50"/>
      <c r="AM28" s="52"/>
      <c r="AN28" s="52"/>
      <c r="AO28" s="52"/>
      <c r="AP28" s="52"/>
      <c r="AQ28" s="52"/>
    </row>
    <row r="29" spans="1:55" s="1" customFormat="1" ht="17.25" customHeight="1" x14ac:dyDescent="0.2">
      <c r="A29" s="281"/>
      <c r="B29" s="282"/>
      <c r="C29" s="262"/>
      <c r="D29" s="263"/>
      <c r="E29" s="14"/>
      <c r="F29" s="32"/>
      <c r="G29" s="33"/>
      <c r="H29" s="34"/>
      <c r="I29" s="35"/>
      <c r="J29" s="35"/>
      <c r="K29" s="35"/>
      <c r="L29" s="35"/>
      <c r="M29" s="36"/>
      <c r="N29" s="33"/>
      <c r="O29" s="34"/>
      <c r="P29" s="35"/>
      <c r="Q29" s="35"/>
      <c r="R29" s="35"/>
      <c r="S29" s="35"/>
      <c r="T29" s="36"/>
      <c r="U29" s="33"/>
      <c r="V29" s="34"/>
      <c r="W29" s="35"/>
      <c r="X29" s="35"/>
      <c r="Y29" s="35"/>
      <c r="Z29" s="35"/>
      <c r="AA29" s="36"/>
      <c r="AB29" s="33"/>
      <c r="AC29" s="34"/>
      <c r="AD29" s="35"/>
      <c r="AE29" s="35"/>
      <c r="AF29" s="35"/>
      <c r="AG29" s="35"/>
      <c r="AH29" s="140"/>
      <c r="AI29" s="137"/>
      <c r="AJ29" s="35"/>
      <c r="AK29" s="36"/>
      <c r="AL29" s="53"/>
      <c r="AM29" s="52"/>
      <c r="AN29" s="52"/>
      <c r="AO29" s="52"/>
      <c r="AP29" s="52"/>
      <c r="AQ29" s="52"/>
    </row>
    <row r="30" spans="1:55" s="1" customFormat="1" ht="17.25" customHeight="1" thickBot="1" x14ac:dyDescent="0.25">
      <c r="A30" s="283"/>
      <c r="B30" s="284"/>
      <c r="C30" s="264"/>
      <c r="D30" s="265"/>
      <c r="E30" s="38"/>
      <c r="F30" s="39"/>
      <c r="G30" s="40"/>
      <c r="H30" s="41"/>
      <c r="I30" s="42"/>
      <c r="J30" s="42"/>
      <c r="K30" s="42"/>
      <c r="L30" s="42"/>
      <c r="M30" s="43"/>
      <c r="N30" s="40"/>
      <c r="O30" s="41"/>
      <c r="P30" s="42"/>
      <c r="Q30" s="42"/>
      <c r="R30" s="42"/>
      <c r="S30" s="42"/>
      <c r="T30" s="43"/>
      <c r="U30" s="40"/>
      <c r="V30" s="41"/>
      <c r="W30" s="42"/>
      <c r="X30" s="42"/>
      <c r="Y30" s="42"/>
      <c r="Z30" s="42"/>
      <c r="AA30" s="43"/>
      <c r="AB30" s="40"/>
      <c r="AC30" s="41"/>
      <c r="AD30" s="42"/>
      <c r="AE30" s="42"/>
      <c r="AF30" s="42"/>
      <c r="AG30" s="42"/>
      <c r="AH30" s="141"/>
      <c r="AI30" s="138"/>
      <c r="AJ30" s="42"/>
      <c r="AK30" s="43"/>
      <c r="AL30" s="50"/>
      <c r="AM30" s="52"/>
      <c r="AN30" s="52"/>
      <c r="AO30" s="52"/>
      <c r="AP30" s="52"/>
      <c r="AQ30" s="52"/>
    </row>
    <row r="31" spans="1:55" s="1" customFormat="1" ht="17.25" customHeight="1" thickBot="1" x14ac:dyDescent="0.25">
      <c r="B31" s="44"/>
      <c r="C31" s="22"/>
      <c r="D31" s="22"/>
      <c r="E31" s="22"/>
      <c r="F31" s="22"/>
      <c r="G31" s="22"/>
      <c r="H31" s="22"/>
      <c r="I31" s="22"/>
      <c r="J31" s="22"/>
      <c r="K31" s="22"/>
      <c r="L31" s="22"/>
      <c r="M31" s="22"/>
      <c r="N31" s="22"/>
      <c r="O31" s="51"/>
      <c r="P31" s="51"/>
      <c r="Q31" s="51"/>
      <c r="R31" s="51"/>
      <c r="S31" s="51"/>
      <c r="T31" s="51"/>
      <c r="U31" s="51"/>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
      <c r="AT31" s="4"/>
      <c r="AU31" s="4"/>
      <c r="AV31" s="9"/>
      <c r="AW31" s="9"/>
      <c r="AX31" s="5"/>
      <c r="AY31" s="5"/>
      <c r="AZ31" s="5"/>
      <c r="BA31" s="5"/>
      <c r="BB31" s="5"/>
      <c r="BC31" s="5"/>
    </row>
    <row r="32" spans="1:55" s="1" customFormat="1" ht="18.75" customHeight="1" x14ac:dyDescent="0.2">
      <c r="B32" s="246" t="s">
        <v>47</v>
      </c>
      <c r="C32" s="247"/>
      <c r="D32" s="248"/>
      <c r="E32" s="124" t="s">
        <v>15</v>
      </c>
      <c r="F32" s="125" t="s">
        <v>43</v>
      </c>
      <c r="G32" s="215" t="s">
        <v>20</v>
      </c>
      <c r="H32" s="216"/>
      <c r="I32" s="217" t="s">
        <v>21</v>
      </c>
      <c r="J32" s="218"/>
      <c r="K32" s="217" t="s">
        <v>22</v>
      </c>
      <c r="L32" s="219"/>
      <c r="M32" s="46"/>
      <c r="N32" s="225" t="s">
        <v>42</v>
      </c>
      <c r="O32" s="226"/>
      <c r="P32" s="226"/>
      <c r="Q32" s="226"/>
      <c r="R32" s="226"/>
      <c r="S32" s="226"/>
      <c r="T32" s="226"/>
      <c r="U32" s="226"/>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
      <c r="AT32" s="4"/>
      <c r="AU32" s="4"/>
      <c r="AV32" s="9"/>
      <c r="AW32" s="9"/>
      <c r="AX32" s="5"/>
      <c r="AY32" s="5"/>
      <c r="AZ32" s="5"/>
      <c r="BA32" s="5"/>
      <c r="BB32" s="5"/>
      <c r="BC32" s="5"/>
    </row>
    <row r="33" spans="2:55" s="1" customFormat="1" ht="17.25" customHeight="1" x14ac:dyDescent="0.2">
      <c r="B33" s="249"/>
      <c r="C33" s="250"/>
      <c r="D33" s="251"/>
      <c r="E33" s="120" t="s">
        <v>19</v>
      </c>
      <c r="F33" s="48">
        <v>0</v>
      </c>
      <c r="G33" s="223"/>
      <c r="H33" s="227"/>
      <c r="I33" s="223"/>
      <c r="J33" s="227"/>
      <c r="K33" s="223"/>
      <c r="L33" s="224"/>
      <c r="M33" s="22"/>
      <c r="N33" s="228" t="s">
        <v>78</v>
      </c>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128"/>
      <c r="AP33" s="128"/>
      <c r="AQ33" s="128"/>
      <c r="AR33" s="128"/>
      <c r="AS33" s="4"/>
      <c r="AT33" s="4"/>
      <c r="AU33" s="4"/>
      <c r="AV33" s="9"/>
      <c r="AW33" s="9"/>
      <c r="AX33" s="5"/>
      <c r="AY33" s="5"/>
      <c r="AZ33" s="5"/>
      <c r="BA33" s="5"/>
      <c r="BB33" s="5"/>
      <c r="BC33" s="5"/>
    </row>
    <row r="34" spans="2:55" s="1" customFormat="1" ht="17.25" customHeight="1" x14ac:dyDescent="0.2">
      <c r="B34" s="249"/>
      <c r="C34" s="250"/>
      <c r="D34" s="251"/>
      <c r="E34" s="14" t="s">
        <v>16</v>
      </c>
      <c r="F34" s="76">
        <f>I34-G34-K34</f>
        <v>0</v>
      </c>
      <c r="G34" s="155"/>
      <c r="H34" s="156"/>
      <c r="I34" s="155"/>
      <c r="J34" s="156"/>
      <c r="K34" s="155"/>
      <c r="L34" s="159"/>
      <c r="M34" s="49"/>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128"/>
      <c r="AP34" s="128"/>
      <c r="AQ34" s="128"/>
      <c r="AR34" s="128"/>
      <c r="AS34" s="4"/>
      <c r="AT34" s="4"/>
      <c r="AU34" s="4"/>
      <c r="AV34" s="9"/>
      <c r="AW34" s="9"/>
      <c r="AX34" s="5"/>
      <c r="AY34" s="5"/>
      <c r="AZ34" s="5"/>
      <c r="BA34" s="5"/>
      <c r="BB34" s="5"/>
      <c r="BC34" s="5"/>
    </row>
    <row r="35" spans="2:55" s="1" customFormat="1" ht="17.25" customHeight="1" x14ac:dyDescent="0.2">
      <c r="B35" s="249"/>
      <c r="C35" s="250"/>
      <c r="D35" s="251"/>
      <c r="E35" s="14" t="s">
        <v>17</v>
      </c>
      <c r="F35" s="76">
        <f t="shared" ref="F35:F40" si="10">I35-G35-K35</f>
        <v>0</v>
      </c>
      <c r="G35" s="155"/>
      <c r="H35" s="156"/>
      <c r="I35" s="155"/>
      <c r="J35" s="156"/>
      <c r="K35" s="155"/>
      <c r="L35" s="159"/>
      <c r="M35" s="49"/>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128"/>
      <c r="AP35" s="128"/>
      <c r="AQ35" s="128"/>
      <c r="AR35" s="128"/>
      <c r="AS35" s="4"/>
      <c r="AT35" s="4"/>
      <c r="AU35" s="4"/>
      <c r="AV35" s="9"/>
      <c r="AW35" s="9"/>
      <c r="AX35" s="5"/>
      <c r="AY35" s="5"/>
      <c r="AZ35" s="5"/>
      <c r="BA35" s="5"/>
      <c r="BB35" s="5"/>
      <c r="BC35" s="5"/>
    </row>
    <row r="36" spans="2:55" s="1" customFormat="1" ht="17.25" customHeight="1" x14ac:dyDescent="0.2">
      <c r="B36" s="249"/>
      <c r="C36" s="250"/>
      <c r="D36" s="251"/>
      <c r="E36" s="14" t="s">
        <v>18</v>
      </c>
      <c r="F36" s="76">
        <f t="shared" si="10"/>
        <v>0</v>
      </c>
      <c r="G36" s="155"/>
      <c r="H36" s="156"/>
      <c r="I36" s="155"/>
      <c r="J36" s="156"/>
      <c r="K36" s="155"/>
      <c r="L36" s="159"/>
      <c r="M36" s="49"/>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128"/>
      <c r="AP36" s="128"/>
      <c r="AQ36" s="128"/>
      <c r="AR36" s="128"/>
      <c r="AS36" s="4"/>
      <c r="AT36" s="4"/>
      <c r="AU36" s="4"/>
      <c r="AV36" s="9"/>
      <c r="AW36" s="9"/>
      <c r="AX36" s="5"/>
      <c r="AY36" s="5"/>
      <c r="AZ36" s="5"/>
      <c r="BA36" s="5"/>
      <c r="BB36" s="5"/>
      <c r="BC36" s="5"/>
    </row>
    <row r="37" spans="2:55" s="1" customFormat="1" ht="17.25" customHeight="1" x14ac:dyDescent="0.2">
      <c r="B37" s="249"/>
      <c r="C37" s="250"/>
      <c r="D37" s="251"/>
      <c r="E37" s="14" t="s">
        <v>23</v>
      </c>
      <c r="F37" s="76">
        <f t="shared" si="10"/>
        <v>0</v>
      </c>
      <c r="G37" s="155"/>
      <c r="H37" s="156"/>
      <c r="I37" s="155"/>
      <c r="J37" s="156"/>
      <c r="K37" s="155"/>
      <c r="L37" s="159"/>
      <c r="M37" s="49"/>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128"/>
      <c r="AP37" s="128"/>
      <c r="AQ37" s="128"/>
      <c r="AR37" s="128"/>
      <c r="AS37" s="4"/>
      <c r="AT37" s="4"/>
      <c r="AU37" s="4"/>
      <c r="AV37" s="9"/>
      <c r="AW37" s="9"/>
      <c r="AX37" s="5"/>
      <c r="AY37" s="5"/>
      <c r="AZ37" s="5"/>
      <c r="BA37" s="5"/>
      <c r="BB37" s="5"/>
      <c r="BC37" s="5"/>
    </row>
    <row r="38" spans="2:55" s="1" customFormat="1" ht="17.25" customHeight="1" x14ac:dyDescent="0.2">
      <c r="B38" s="249"/>
      <c r="C38" s="250"/>
      <c r="D38" s="251"/>
      <c r="E38" s="14" t="s">
        <v>24</v>
      </c>
      <c r="F38" s="76">
        <f t="shared" si="10"/>
        <v>0</v>
      </c>
      <c r="G38" s="155"/>
      <c r="H38" s="156"/>
      <c r="I38" s="155"/>
      <c r="J38" s="156"/>
      <c r="K38" s="155"/>
      <c r="L38" s="159"/>
      <c r="M38" s="49"/>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128"/>
      <c r="AP38" s="128"/>
      <c r="AQ38" s="128"/>
      <c r="AR38" s="128"/>
      <c r="AS38" s="4"/>
      <c r="AT38" s="4"/>
      <c r="AU38" s="4"/>
      <c r="AV38" s="9"/>
      <c r="AW38" s="9"/>
      <c r="AX38" s="5"/>
      <c r="AY38" s="5"/>
      <c r="AZ38" s="5"/>
      <c r="BA38" s="5"/>
      <c r="BB38" s="5"/>
      <c r="BC38" s="5"/>
    </row>
    <row r="39" spans="2:55" s="1" customFormat="1" ht="17.25" customHeight="1" x14ac:dyDescent="0.2">
      <c r="B39" s="249"/>
      <c r="C39" s="250"/>
      <c r="D39" s="251"/>
      <c r="E39" s="14" t="s">
        <v>25</v>
      </c>
      <c r="F39" s="76">
        <f t="shared" si="10"/>
        <v>0</v>
      </c>
      <c r="G39" s="155"/>
      <c r="H39" s="156"/>
      <c r="I39" s="155"/>
      <c r="J39" s="156"/>
      <c r="K39" s="155"/>
      <c r="L39" s="159"/>
      <c r="M39" s="49"/>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128"/>
      <c r="AP39" s="128"/>
      <c r="AQ39" s="128"/>
      <c r="AR39" s="128"/>
      <c r="AS39" s="4"/>
      <c r="AT39" s="4"/>
      <c r="AU39" s="4"/>
      <c r="AV39" s="9"/>
      <c r="AW39" s="9"/>
      <c r="AX39" s="5"/>
      <c r="AY39" s="5"/>
      <c r="AZ39" s="5"/>
      <c r="BA39" s="5"/>
      <c r="BB39" s="5"/>
      <c r="BC39" s="5"/>
    </row>
    <row r="40" spans="2:55" s="1" customFormat="1" ht="17.25" customHeight="1" thickBot="1" x14ac:dyDescent="0.25">
      <c r="B40" s="252"/>
      <c r="C40" s="253"/>
      <c r="D40" s="254"/>
      <c r="E40" s="38" t="s">
        <v>26</v>
      </c>
      <c r="F40" s="77">
        <f t="shared" si="10"/>
        <v>0</v>
      </c>
      <c r="G40" s="157"/>
      <c r="H40" s="158"/>
      <c r="I40" s="157"/>
      <c r="J40" s="158"/>
      <c r="K40" s="157"/>
      <c r="L40" s="160"/>
      <c r="M40" s="49"/>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128"/>
      <c r="AP40" s="128"/>
      <c r="AQ40" s="128"/>
      <c r="AR40" s="128"/>
      <c r="AS40" s="4"/>
      <c r="AT40" s="4"/>
      <c r="AU40" s="4"/>
      <c r="AV40" s="9"/>
      <c r="AW40" s="9"/>
      <c r="AX40" s="5"/>
      <c r="AY40" s="5"/>
      <c r="AZ40" s="5"/>
      <c r="BA40" s="5"/>
      <c r="BB40" s="5"/>
      <c r="BC40" s="5"/>
    </row>
    <row r="41" spans="2:55" s="3" customFormat="1" ht="13.5"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row>
    <row r="42" spans="2:55" ht="21" customHeight="1" x14ac:dyDescent="0.2">
      <c r="B42" s="55"/>
      <c r="C42" s="56"/>
      <c r="D42" s="56"/>
      <c r="E42" s="56"/>
      <c r="F42" s="57" t="s">
        <v>14</v>
      </c>
      <c r="G42" s="56"/>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row>
    <row r="43" spans="2:55" ht="21" customHeight="1" x14ac:dyDescent="0.2">
      <c r="B43" s="55"/>
      <c r="C43" s="56"/>
      <c r="D43" s="56"/>
      <c r="E43" s="56"/>
      <c r="F43" s="56"/>
      <c r="G43" s="56"/>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row>
    <row r="44" spans="2:55" ht="21" customHeight="1" x14ac:dyDescent="0.2">
      <c r="B44" s="55"/>
      <c r="C44" s="56"/>
      <c r="D44" s="56"/>
      <c r="E44" s="56"/>
      <c r="F44" s="56"/>
      <c r="G44" s="56"/>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row>
    <row r="45" spans="2:55" ht="21" customHeight="1" x14ac:dyDescent="0.2">
      <c r="B45" s="55"/>
      <c r="C45" s="56"/>
      <c r="D45" s="56"/>
      <c r="E45" s="56"/>
      <c r="F45" s="56"/>
      <c r="G45" s="56"/>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row>
    <row r="46" spans="2:55" ht="21" customHeight="1" x14ac:dyDescent="0.2">
      <c r="B46" s="55"/>
      <c r="C46" s="56"/>
      <c r="D46" s="56"/>
      <c r="E46" s="56"/>
      <c r="F46" s="56"/>
      <c r="G46" s="56"/>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row>
  </sheetData>
  <mergeCells count="118">
    <mergeCell ref="B32:D40"/>
    <mergeCell ref="G32:H32"/>
    <mergeCell ref="I32:J32"/>
    <mergeCell ref="I35:J35"/>
    <mergeCell ref="G38:H38"/>
    <mergeCell ref="I38:J38"/>
    <mergeCell ref="K32:L32"/>
    <mergeCell ref="N32:U32"/>
    <mergeCell ref="G33:H33"/>
    <mergeCell ref="I33:J33"/>
    <mergeCell ref="K33:L33"/>
    <mergeCell ref="N33:AN40"/>
    <mergeCell ref="G34:H34"/>
    <mergeCell ref="I34:J34"/>
    <mergeCell ref="K34:L34"/>
    <mergeCell ref="G35:H35"/>
    <mergeCell ref="K38:L38"/>
    <mergeCell ref="G39:H39"/>
    <mergeCell ref="I39:J39"/>
    <mergeCell ref="K39:L39"/>
    <mergeCell ref="G40:H40"/>
    <mergeCell ref="I40:J40"/>
    <mergeCell ref="K40:L40"/>
    <mergeCell ref="K35:L35"/>
    <mergeCell ref="G36:H36"/>
    <mergeCell ref="I36:J36"/>
    <mergeCell ref="K36:L36"/>
    <mergeCell ref="G37:H37"/>
    <mergeCell ref="I37:J37"/>
    <mergeCell ref="K37:L37"/>
    <mergeCell ref="U25:AA25"/>
    <mergeCell ref="AL26:AL27"/>
    <mergeCell ref="AM26:AM27"/>
    <mergeCell ref="AB25:AH25"/>
    <mergeCell ref="AI25:AK25"/>
    <mergeCell ref="AM20:AM21"/>
    <mergeCell ref="A22:F22"/>
    <mergeCell ref="A23:D23"/>
    <mergeCell ref="E23:F23"/>
    <mergeCell ref="A25:B30"/>
    <mergeCell ref="C25:D27"/>
    <mergeCell ref="E25:E27"/>
    <mergeCell ref="F25:F27"/>
    <mergeCell ref="G25:M25"/>
    <mergeCell ref="N25:T25"/>
    <mergeCell ref="C20:C21"/>
    <mergeCell ref="D20:D21"/>
    <mergeCell ref="E20:E21"/>
    <mergeCell ref="F20:F21"/>
    <mergeCell ref="AL20:AL21"/>
    <mergeCell ref="B16:B21"/>
    <mergeCell ref="C28:D28"/>
    <mergeCell ref="C29:D29"/>
    <mergeCell ref="C30:D30"/>
    <mergeCell ref="AL18:AL19"/>
    <mergeCell ref="AM18:AM19"/>
    <mergeCell ref="A9:A21"/>
    <mergeCell ref="B9:B15"/>
    <mergeCell ref="AL16:AL17"/>
    <mergeCell ref="E11:E12"/>
    <mergeCell ref="F11:F12"/>
    <mergeCell ref="AL11:AL12"/>
    <mergeCell ref="AM11:AM12"/>
    <mergeCell ref="C9:C10"/>
    <mergeCell ref="D9:D10"/>
    <mergeCell ref="E9:E10"/>
    <mergeCell ref="F9:F10"/>
    <mergeCell ref="C13:C14"/>
    <mergeCell ref="D13:D14"/>
    <mergeCell ref="E13:E14"/>
    <mergeCell ref="F13:F14"/>
    <mergeCell ref="AM16:AM17"/>
    <mergeCell ref="C18:C19"/>
    <mergeCell ref="D18:D19"/>
    <mergeCell ref="E18:E19"/>
    <mergeCell ref="F18:F19"/>
    <mergeCell ref="N6:T6"/>
    <mergeCell ref="U6:AA6"/>
    <mergeCell ref="AL7:AL8"/>
    <mergeCell ref="AM7:AM8"/>
    <mergeCell ref="AB6:AH6"/>
    <mergeCell ref="AI6:AK6"/>
    <mergeCell ref="AL6:AM6"/>
    <mergeCell ref="AL13:AL14"/>
    <mergeCell ref="AM13:AM14"/>
    <mergeCell ref="C15:D15"/>
    <mergeCell ref="E15:F15"/>
    <mergeCell ref="C16:C17"/>
    <mergeCell ref="D16:D17"/>
    <mergeCell ref="E16:E17"/>
    <mergeCell ref="F16:F17"/>
    <mergeCell ref="AL9:AL10"/>
    <mergeCell ref="AM9:AM10"/>
    <mergeCell ref="C11:C12"/>
    <mergeCell ref="D11:D12"/>
    <mergeCell ref="A6:B8"/>
    <mergeCell ref="C6:C8"/>
    <mergeCell ref="D6:D8"/>
    <mergeCell ref="E6:E8"/>
    <mergeCell ref="F6:F8"/>
    <mergeCell ref="G6:M6"/>
    <mergeCell ref="B1:C1"/>
    <mergeCell ref="B2:AN2"/>
    <mergeCell ref="A3:E3"/>
    <mergeCell ref="F3:T3"/>
    <mergeCell ref="U3:AA3"/>
    <mergeCell ref="AB3:AN3"/>
    <mergeCell ref="X4:Z4"/>
    <mergeCell ref="AA4:AM4"/>
    <mergeCell ref="B5:N5"/>
    <mergeCell ref="O5:X5"/>
    <mergeCell ref="Y5:AJ5"/>
    <mergeCell ref="A4:B4"/>
    <mergeCell ref="D4:G4"/>
    <mergeCell ref="H4:J4"/>
    <mergeCell ref="K4:O4"/>
    <mergeCell ref="P4:R4"/>
    <mergeCell ref="S4:W4"/>
  </mergeCells>
  <phoneticPr fontId="2"/>
  <dataValidations count="7">
    <dataValidation type="list" allowBlank="1" showInputMessage="1" showErrorMessage="1" sqref="P4:R4 X4:Z4" xr:uid="{62D6BC15-4471-4BAE-9EE7-E57D0780BF71}">
      <formula1>"あり,なし"</formula1>
    </dataValidation>
    <dataValidation type="list" allowBlank="1" showInputMessage="1" showErrorMessage="1" sqref="C16:C21" xr:uid="{8AADBFAD-268E-4FBA-A8A1-958A241FD4C5}">
      <formula1>$AU$1:$BF$1</formula1>
    </dataValidation>
    <dataValidation type="list" allowBlank="1" showInputMessage="1" showErrorMessage="1" sqref="C9:C14" xr:uid="{9171FA75-6E93-4BBB-A214-AE8C272975F6}">
      <formula1>$AU$1:$AW$1</formula1>
    </dataValidation>
    <dataValidation type="list" allowBlank="1" showInputMessage="1" showErrorMessage="1" sqref="G20:AK20 G28:AK30 G18:AK18 G13:AK13 G11:AK11 G16:AK16 G9:AK9" xr:uid="{85B4FD4B-233B-4CBF-A2FC-53AE80D92D44}">
      <formula1>$E$33:$E$40</formula1>
    </dataValidation>
    <dataValidation type="list" allowBlank="1" showInputMessage="1" showErrorMessage="1" sqref="E9:E14 E16:E21 E28:E30" xr:uid="{FDD2FD4C-AC9F-4447-97CC-11EEA93C689A}">
      <formula1>$AU$2:$AX$2</formula1>
    </dataValidation>
    <dataValidation type="list" allowBlank="1" showInputMessage="1" showErrorMessage="1" sqref="AB27:AK27 G27:T27 G8:AK8" xr:uid="{2D620C35-219A-4831-9E03-9F3F569A1867}">
      <formula1>$AU$3:$BA$3</formula1>
    </dataValidation>
    <dataValidation type="list" allowBlank="1" showInputMessage="1" showErrorMessage="1" sqref="U27:AA27" xr:uid="{33FC4F11-F115-4B21-BB67-4EB180B1127E}">
      <formula1>$AU$9:$AU$14</formula1>
    </dataValidation>
  </dataValidations>
  <pageMargins left="0.19685039370078741" right="0" top="0.39370078740157483" bottom="0.19685039370078741" header="0.51181102362204722" footer="0.51181102362204722"/>
  <pageSetup paperSize="9" scale="69" orientation="landscape" r:id="rId1"/>
  <headerFooter alignWithMargins="0"/>
  <colBreaks count="1" manualBreakCount="1">
    <brk id="43" max="3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参考様式５</vt:lpstr>
      <vt:lpstr>参考様式５ (変形労働時間制の場合)</vt:lpstr>
      <vt:lpstr>参考様式５!Print_Area</vt:lpstr>
      <vt:lpstr>'参考様式５ (変形労働時間制の場合)'!Print_Area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m097032</dc:creator>
  <cp:lastModifiedBy>Administrator</cp:lastModifiedBy>
  <cp:lastPrinted>2024-08-01T08:14:05Z</cp:lastPrinted>
  <dcterms:created xsi:type="dcterms:W3CDTF">2006-08-15T04:27:22Z</dcterms:created>
  <dcterms:modified xsi:type="dcterms:W3CDTF">2025-02-07T05:27:45Z</dcterms:modified>
</cp:coreProperties>
</file>