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3 介護報酬(加算・減算・報酬改定)\通所系_事業所規模\R0604_報酬改定\"/>
    </mc:Choice>
  </mc:AlternateContent>
  <xr:revisionPtr revIDLastSave="0" documentId="13_ncr:1_{4474ADD4-DE56-43D9-A30D-8E200D70A078}" xr6:coauthVersionLast="47" xr6:coauthVersionMax="47" xr10:uidLastSave="{00000000-0000-0000-0000-000000000000}"/>
  <bookViews>
    <workbookView xWindow="-110" yWindow="-110" windowWidth="19420" windowHeight="10300" tabRatio="500" xr2:uid="{00000000-000D-0000-FFFF-FFFF00000000}"/>
  </bookViews>
  <sheets>
    <sheet name="通所リハ" sheetId="2" r:id="rId1"/>
    <sheet name="特例" sheetId="3" r:id="rId2"/>
    <sheet name="特例（参考）" sheetId="4" r:id="rId3"/>
  </sheets>
  <definedNames>
    <definedName name="_xlnm.Print_Area" localSheetId="0">通所リハ!$A$1:$P$48</definedName>
    <definedName name="_xlnm.Print_Area" localSheetId="1">特例!$A$1:$P$44</definedName>
    <definedName name="_xlnm.Print_Area" localSheetId="2">'特例（参考）'!$A$1:$P$13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3" l="1"/>
  <c r="G17" i="3" s="1"/>
  <c r="H17" i="3" s="1"/>
  <c r="E17" i="3"/>
  <c r="E25" i="3"/>
  <c r="H31" i="3"/>
  <c r="H32" i="3"/>
  <c r="H33" i="3"/>
  <c r="H34" i="3"/>
  <c r="H41" i="3" s="1"/>
  <c r="E43" i="3" s="1"/>
  <c r="H35" i="3"/>
  <c r="H36" i="3"/>
  <c r="H37" i="3"/>
  <c r="H38" i="3"/>
  <c r="H39" i="3"/>
  <c r="C43" i="3"/>
  <c r="G43" i="3" l="1"/>
  <c r="H43" i="3" s="1"/>
  <c r="L42" i="3"/>
  <c r="O21" i="2"/>
  <c r="O22" i="2"/>
  <c r="O23" i="2"/>
  <c r="O24" i="2"/>
  <c r="B26" i="2"/>
  <c r="D26" i="2"/>
  <c r="G26" i="2"/>
  <c r="J26" i="2"/>
  <c r="O26" i="2"/>
  <c r="J39" i="2"/>
</calcChain>
</file>

<file path=xl/sharedStrings.xml><?xml version="1.0" encoding="utf-8"?>
<sst xmlns="http://schemas.openxmlformats.org/spreadsheetml/2006/main" count="164" uniqueCount="117">
  <si>
    <t>事業者（法人）名</t>
  </si>
  <si>
    <t>代表者名</t>
  </si>
  <si>
    <t>事業所名</t>
  </si>
  <si>
    <t>事業所番号</t>
  </si>
  <si>
    <t>定員</t>
  </si>
  <si>
    <t>名</t>
  </si>
  <si>
    <t>開設年月日</t>
  </si>
  <si>
    <t>○前年度の実績が６か月以上の場合</t>
  </si>
  <si>
    <t>　事業所規模</t>
  </si>
  <si>
    <t>現行 ：</t>
  </si>
  <si>
    <t>　規模変更の有無</t>
  </si>
  <si>
    <t>変更 ：</t>
  </si>
  <si>
    <t>　有　・　無　（該当するものを○で囲み、「無」の場合は以下の記入は不要）</t>
  </si>
  <si>
    <t>月       別</t>
  </si>
  <si>
    <t>4月</t>
  </si>
  <si>
    <t>5月</t>
  </si>
  <si>
    <t>6月</t>
  </si>
  <si>
    <t>7月</t>
  </si>
  <si>
    <t>8月</t>
  </si>
  <si>
    <t>9月</t>
  </si>
  <si>
    <t>10月</t>
  </si>
  <si>
    <t>11月</t>
  </si>
  <si>
    <t>12月</t>
  </si>
  <si>
    <t>1月</t>
  </si>
  <si>
    <t>2月</t>
  </si>
  <si>
    <t>3月</t>
  </si>
  <si>
    <t>合計</t>
  </si>
  <si>
    <t>A</t>
  </si>
  <si>
    <t>B</t>
  </si>
  <si>
    <t>C</t>
  </si>
  <si>
    <t>判定：(Ａ</t>
  </si>
  <si>
    <t>+Ｂ</t>
  </si>
  <si>
    <t>×3／4</t>
  </si>
  <si>
    <t>+Ｃ</t>
  </si>
  <si>
    <t>÷月数</t>
  </si>
  <si>
    <t>＝</t>
  </si>
  <si>
    <t>人</t>
  </si>
  <si>
    <t>　　または、サービスを受けている要支援者数が最も多い時間帯の人数を「要介護者の７時間以上」の利用人数に合算しても差し支えありません。</t>
  </si>
  <si>
    <t>　※　実績が確定していない月（記入月が３月である場合は３月）は、算定の基礎に含めないでください。</t>
  </si>
  <si>
    <t>○前年度の実績が６か月未満の事業所（新規指定の場合も含む）</t>
  </si>
  <si>
    <t>判定：定員</t>
  </si>
  <si>
    <t>人　×　９０％</t>
  </si>
  <si>
    <t>×　平均１か月の営業日数</t>
  </si>
  <si>
    <t>日　＝</t>
  </si>
  <si>
    <t>　※　月途中からサービス提供を開始した場合の最初の月の営業日数は、「平均１か月の営業日数」算定の基礎に含めないでください。</t>
  </si>
  <si>
    <t>☆計算の結果</t>
  </si>
  <si>
    <t>6時間以上 利用人数</t>
  </si>
  <si>
    <t>1～2時間　利用人数</t>
  </si>
  <si>
    <t>D</t>
  </si>
  <si>
    <t>×1／2</t>
  </si>
  <si>
    <t>+Ｄ</t>
  </si>
  <si>
    <t>×1／4)</t>
  </si>
  <si>
    <t>　★通所リハビリテーションの利用人数は、１時間以上２時間未満の報酬を請求している場合は１／４、２時間以上３時間未満または３時間以上４時間未満</t>
  </si>
  <si>
    <t>【通所リハビリテーション事業所】</t>
  </si>
  <si>
    <t>　　　①     ～750人　→　通常規模型事業所</t>
  </si>
  <si>
    <t>2～3,3～4時間　利用人数</t>
    <phoneticPr fontId="8"/>
  </si>
  <si>
    <t>4～5,5～6時間　利用人数</t>
    <phoneticPr fontId="8"/>
  </si>
  <si>
    <t>　　の場合は１／２、４時間以上５時間未満または５時間以上６時間未満の場合は３／４を乗じて換算</t>
    <rPh sb="24" eb="26">
      <t>ジカン</t>
    </rPh>
    <rPh sb="26" eb="28">
      <t>イジョウ</t>
    </rPh>
    <rPh sb="29" eb="31">
      <t>ジカン</t>
    </rPh>
    <rPh sb="31" eb="33">
      <t>ミマン</t>
    </rPh>
    <phoneticPr fontId="8"/>
  </si>
  <si>
    <t>　※　介護予防を一体的に実施している事業所にあっては、要支援者数もそれぞれの時間区分に応じて要介護者数に合算してください。</t>
    <phoneticPr fontId="8"/>
  </si>
  <si>
    <t>(参考様式）＜通所リハビリテーション用＞</t>
    <rPh sb="1" eb="3">
      <t>サンコウ</t>
    </rPh>
    <rPh sb="3" eb="5">
      <t>ヨウシキ</t>
    </rPh>
    <phoneticPr fontId="8"/>
  </si>
  <si>
    <t>　※　正月等特別な期間を除き毎日（日祝日も）営業した月は、当該月の利用延人数に６／７を乗じて（小数点第３位を四捨五入）ください。</t>
    <rPh sb="26" eb="27">
      <t>ツキ</t>
    </rPh>
    <rPh sb="29" eb="31">
      <t>トウガイ</t>
    </rPh>
    <rPh sb="31" eb="32">
      <t>ゲツ</t>
    </rPh>
    <rPh sb="33" eb="35">
      <t>リヨウ</t>
    </rPh>
    <rPh sb="35" eb="36">
      <t>ノベ</t>
    </rPh>
    <rPh sb="36" eb="38">
      <t>ニンズウ</t>
    </rPh>
    <rPh sb="47" eb="50">
      <t>ショウスウテン</t>
    </rPh>
    <rPh sb="50" eb="51">
      <t>ダイ</t>
    </rPh>
    <rPh sb="52" eb="53">
      <t>イ</t>
    </rPh>
    <rPh sb="54" eb="58">
      <t>シシャゴニュウ</t>
    </rPh>
    <phoneticPr fontId="8"/>
  </si>
  <si>
    <t>　　　　　年度事業所規模の届出（前年度１月当たりの平均利用延人員数の算定表）</t>
    <rPh sb="5" eb="7">
      <t>ネンド</t>
    </rPh>
    <rPh sb="7" eb="10">
      <t>ジギョウショ</t>
    </rPh>
    <rPh sb="10" eb="12">
      <t>キボ</t>
    </rPh>
    <rPh sb="13" eb="15">
      <t>トドケデ</t>
    </rPh>
    <phoneticPr fontId="2"/>
  </si>
  <si>
    <t>　　　　年　　月　　　日</t>
    <rPh sb="4" eb="5">
      <t>ネン</t>
    </rPh>
    <rPh sb="7" eb="8">
      <t>ツキ</t>
    </rPh>
    <rPh sb="11" eb="12">
      <t>ニチ</t>
    </rPh>
    <phoneticPr fontId="8"/>
  </si>
  <si>
    <t>通常規模 ・ 大規模　・ 大規模(特例)　（該当するものを○で囲む）</t>
    <rPh sb="17" eb="19">
      <t>トクレイ</t>
    </rPh>
    <phoneticPr fontId="8"/>
  </si>
  <si>
    <t>　　　②751人～　　　 →　大規模型事業所</t>
    <phoneticPr fontId="8"/>
  </si>
  <si>
    <t>※大規模型事業所であっても特例により通常規模型通所リハビリテーション費を算定する場合は</t>
    <rPh sb="13" eb="15">
      <t>トクレイ</t>
    </rPh>
    <phoneticPr fontId="8"/>
  </si>
  <si>
    <t>＝</t>
    <phoneticPr fontId="8"/>
  </si>
  <si>
    <t>÷Ｄ</t>
    <phoneticPr fontId="8"/>
  </si>
  <si>
    <t>判定：(Ｃ</t>
    <phoneticPr fontId="8"/>
  </si>
  <si>
    <t>判定結果</t>
    <rPh sb="0" eb="2">
      <t>ハンテイ</t>
    </rPh>
    <rPh sb="2" eb="4">
      <t>ケッカ</t>
    </rPh>
    <phoneticPr fontId="8"/>
  </si>
  <si>
    <t>時間/月</t>
    <rPh sb="0" eb="2">
      <t>ジカン</t>
    </rPh>
    <rPh sb="3" eb="4">
      <t>ツキ</t>
    </rPh>
    <phoneticPr fontId="8"/>
  </si>
  <si>
    <t>合計</t>
    <rPh sb="0" eb="2">
      <t>ゴウケイ</t>
    </rPh>
    <phoneticPr fontId="8"/>
  </si>
  <si>
    <t>※入力欄は適宜追加ください。</t>
    <rPh sb="1" eb="3">
      <t>ニュウリョク</t>
    </rPh>
    <rPh sb="3" eb="4">
      <t>ラン</t>
    </rPh>
    <rPh sb="5" eb="7">
      <t>テキギ</t>
    </rPh>
    <rPh sb="7" eb="9">
      <t>ツイカ</t>
    </rPh>
    <phoneticPr fontId="8"/>
  </si>
  <si>
    <t>日</t>
  </si>
  <si>
    <t>時間/日</t>
  </si>
  <si>
    <t>結果</t>
    <rPh sb="0" eb="2">
      <t>ケッカ</t>
    </rPh>
    <phoneticPr fontId="8"/>
  </si>
  <si>
    <t>該当する人数</t>
  </si>
  <si>
    <t>勤務日/月</t>
  </si>
  <si>
    <t>勤務時間/日</t>
  </si>
  <si>
    <t>　Ｄ：理学療法士等の通所リハビリテーション事業所における勤務時間の合計</t>
    <phoneticPr fontId="8"/>
  </si>
  <si>
    <t>名</t>
    <rPh sb="0" eb="1">
      <t>メイ</t>
    </rPh>
    <phoneticPr fontId="8"/>
  </si>
  <si>
    <t>７～８時間利用</t>
    <phoneticPr fontId="8"/>
  </si>
  <si>
    <t>６～７時間利用</t>
  </si>
  <si>
    <t>５～６時間利用</t>
  </si>
  <si>
    <t>４～５時間利用</t>
  </si>
  <si>
    <t>３～４時間利用</t>
  </si>
  <si>
    <t>２～３時間利用</t>
  </si>
  <si>
    <t>１～２時間利用</t>
  </si>
  <si>
    <t>　Ｃ：通所リハビリテーション計画に位置付けられた利用時間 × 各利用時間の利用人数）の合計</t>
    <phoneticPr fontId="8"/>
  </si>
  <si>
    <t>（２）要件b：専ら当該通所リハビリテーションの提供に当たる理学療法士、作業療法士又は言語聴覚士（以下、理学療法士等）が、利用者の数を10で除した数以上確保されていること</t>
    <rPh sb="3" eb="5">
      <t>ヨウケン</t>
    </rPh>
    <rPh sb="7" eb="8">
      <t>モッパ</t>
    </rPh>
    <rPh sb="9" eb="11">
      <t>トウガイ</t>
    </rPh>
    <rPh sb="11" eb="13">
      <t>ツウショ</t>
    </rPh>
    <rPh sb="23" eb="25">
      <t>テイキョウ</t>
    </rPh>
    <rPh sb="26" eb="27">
      <t>ア</t>
    </rPh>
    <rPh sb="29" eb="31">
      <t>リガク</t>
    </rPh>
    <rPh sb="31" eb="34">
      <t>リョウホウシ</t>
    </rPh>
    <rPh sb="35" eb="37">
      <t>サギョウ</t>
    </rPh>
    <rPh sb="37" eb="40">
      <t>リョウホウシ</t>
    </rPh>
    <rPh sb="40" eb="41">
      <t>マタ</t>
    </rPh>
    <rPh sb="42" eb="47">
      <t>ゲンゴチョウカクシ</t>
    </rPh>
    <rPh sb="48" eb="50">
      <t>イカ</t>
    </rPh>
    <rPh sb="51" eb="53">
      <t>リガク</t>
    </rPh>
    <rPh sb="53" eb="56">
      <t>リョウホウシ</t>
    </rPh>
    <rPh sb="56" eb="57">
      <t>ナド</t>
    </rPh>
    <rPh sb="60" eb="63">
      <t>リヨウシャ</t>
    </rPh>
    <rPh sb="64" eb="65">
      <t>カズ</t>
    </rPh>
    <rPh sb="69" eb="70">
      <t>ジョ</t>
    </rPh>
    <rPh sb="72" eb="73">
      <t>スウ</t>
    </rPh>
    <rPh sb="73" eb="75">
      <t>イジョウ</t>
    </rPh>
    <rPh sb="75" eb="77">
      <t>カクホ</t>
    </rPh>
    <phoneticPr fontId="8"/>
  </si>
  <si>
    <t>÷Ａ</t>
    <phoneticPr fontId="8"/>
  </si>
  <si>
    <t>判定：(Ｂ</t>
    <phoneticPr fontId="8"/>
  </si>
  <si>
    <t>　Ｂ：利用者の総数のうち、リハビリテーションマネジメント加算を算定した利用者数</t>
    <rPh sb="3" eb="6">
      <t>リヨウシャ</t>
    </rPh>
    <rPh sb="7" eb="9">
      <t>ソウスウ</t>
    </rPh>
    <rPh sb="28" eb="30">
      <t>カサン</t>
    </rPh>
    <rPh sb="31" eb="33">
      <t>サンテイ</t>
    </rPh>
    <rPh sb="35" eb="37">
      <t>リヨウ</t>
    </rPh>
    <rPh sb="37" eb="38">
      <t>シャ</t>
    </rPh>
    <rPh sb="38" eb="39">
      <t>スウ</t>
    </rPh>
    <phoneticPr fontId="8"/>
  </si>
  <si>
    <t>　Ａ：利用者の総数（前月に通所リハビリテーションを利用することを計画上位置づけている者の人数）</t>
    <phoneticPr fontId="8"/>
  </si>
  <si>
    <t>（１）要件a：利用者の総数のうち、リハビリテーションマネジメント加算を算定した利用者の割合が80%以上であること</t>
    <rPh sb="3" eb="5">
      <t>ヨウケン</t>
    </rPh>
    <rPh sb="7" eb="10">
      <t>リヨウシャ</t>
    </rPh>
    <rPh sb="11" eb="13">
      <t>ソウスウ</t>
    </rPh>
    <rPh sb="32" eb="34">
      <t>カサン</t>
    </rPh>
    <rPh sb="35" eb="37">
      <t>サンテイ</t>
    </rPh>
    <rPh sb="39" eb="42">
      <t>リヨウシャ</t>
    </rPh>
    <rPh sb="43" eb="45">
      <t>ワリアイ</t>
    </rPh>
    <rPh sb="49" eb="51">
      <t>イジョウ</t>
    </rPh>
    <phoneticPr fontId="8"/>
  </si>
  <si>
    <t>事業所番号</t>
    <rPh sb="0" eb="3">
      <t>ジギョウショ</t>
    </rPh>
    <rPh sb="3" eb="5">
      <t>バンゴウ</t>
    </rPh>
    <phoneticPr fontId="8"/>
  </si>
  <si>
    <t>事業所名</t>
    <rPh sb="0" eb="3">
      <t>ジギョウショ</t>
    </rPh>
    <rPh sb="3" eb="4">
      <t>メイ</t>
    </rPh>
    <phoneticPr fontId="8"/>
  </si>
  <si>
    <t>代表者名</t>
    <rPh sb="0" eb="3">
      <t>ダイヒョウシャ</t>
    </rPh>
    <rPh sb="3" eb="4">
      <t>メイ</t>
    </rPh>
    <phoneticPr fontId="8"/>
  </si>
  <si>
    <t>事業者（法人）名</t>
    <rPh sb="0" eb="3">
      <t>ジギョウシャ</t>
    </rPh>
    <rPh sb="4" eb="6">
      <t>ホウジン</t>
    </rPh>
    <rPh sb="7" eb="8">
      <t>メイ</t>
    </rPh>
    <phoneticPr fontId="8"/>
  </si>
  <si>
    <t>※別シートの参考資料もご確認ください。</t>
    <rPh sb="1" eb="2">
      <t>ベツ</t>
    </rPh>
    <rPh sb="6" eb="8">
      <t>サンコウ</t>
    </rPh>
    <rPh sb="8" eb="10">
      <t>シリョウ</t>
    </rPh>
    <rPh sb="12" eb="14">
      <t>カクニン</t>
    </rPh>
    <phoneticPr fontId="8"/>
  </si>
  <si>
    <t>※特例に該当する場合は、この計算シートも提出願います。黄色セルを入力ください。</t>
    <rPh sb="1" eb="3">
      <t>トクレイ</t>
    </rPh>
    <rPh sb="4" eb="6">
      <t>ガイトウ</t>
    </rPh>
    <rPh sb="8" eb="10">
      <t>バアイ</t>
    </rPh>
    <rPh sb="14" eb="16">
      <t>ケイサン</t>
    </rPh>
    <rPh sb="20" eb="22">
      <t>テイシュツ</t>
    </rPh>
    <rPh sb="22" eb="23">
      <t>ネガ</t>
    </rPh>
    <rPh sb="27" eb="29">
      <t>キイロ</t>
    </rPh>
    <rPh sb="32" eb="34">
      <t>ニュウリョク</t>
    </rPh>
    <phoneticPr fontId="8"/>
  </si>
  <si>
    <t>大規模型事業所の特例該当　計算シート</t>
    <rPh sb="0" eb="3">
      <t>ダイキボ</t>
    </rPh>
    <rPh sb="3" eb="4">
      <t>ガタ</t>
    </rPh>
    <rPh sb="4" eb="7">
      <t>ジギョウショ</t>
    </rPh>
    <rPh sb="8" eb="10">
      <t>トクレイ</t>
    </rPh>
    <rPh sb="10" eb="12">
      <t>ガイトウ</t>
    </rPh>
    <rPh sb="13" eb="15">
      <t>ケイサン</t>
    </rPh>
    <phoneticPr fontId="8"/>
  </si>
  <si>
    <t>差し支えない。</t>
    <phoneticPr fontId="8"/>
  </si>
  <si>
    <t>（答）</t>
    <rPh sb="1" eb="2">
      <t>コタ</t>
    </rPh>
    <phoneticPr fontId="8"/>
  </si>
  <si>
    <t>平均利用者延人員数が 750 人超の事業所であっても、通常規模型通所リハビリテーション費の算定を可能とする場合の要件のうち、リハビリテーションマネジメント加算を算定した利用者の割合については、居宅サービス計画において、当該事業所の利用及び加算の算定が計画されている者を対象として計算することとして差し支えないか。また、理学療法士等の配置については、あらかじめ計画された利用時間や利用人数、勤務表上予定された理学療法士等の勤務時間を用いて、計算することとして差し支えないか。</t>
    <phoneticPr fontId="8"/>
  </si>
  <si>
    <t>問77</t>
    <rPh sb="0" eb="1">
      <t>トイ</t>
    </rPh>
    <phoneticPr fontId="8"/>
  </si>
  <si>
    <t>・含まれる。
・事業所外の業務に従事している時間であっても、通所リハビリテーション事業所に係る業務であれば、「専らリハビリテーションの提供に当たる理学療法士等が利用者の数を10で除した数以上確保されていること」の算出式にある「理学療法士等の通所リハビリテーション事業所における勤務時間の合計」に含めることができる。</t>
    <phoneticPr fontId="8"/>
  </si>
  <si>
    <t>平均利用者延人員数が750人超の事業所であっても、通常規模型通所リハビリテーション費の算定を可能とする要件のうち、「専らリハビリテーションの提供に当た
る理学療法士等が利用者の数を 10 で除した数以上確保されていること」に係る留意事項通知における「所定労働時間のうち通所リハビリテーション事業所の業務に従事することとされている時間」には、事業所外で退院前カンファレンスに参加している時間等は含まれるのか。</t>
    <phoneticPr fontId="8"/>
  </si>
  <si>
    <t>問76</t>
    <rPh sb="0" eb="1">
      <t>トイ</t>
    </rPh>
    <phoneticPr fontId="8"/>
  </si>
  <si>
    <t xml:space="preserve">算出式は以下の通り。なお、「専ら当該通所リハビリテーションの提供に当たる」とは、当該通所リハビリテーション事業所の業務に従事する時間をいい、必ずしも利用者に対し通所リハビリテーションを提供している時間に限らないことに留意すること。
例１：
・月20日営業
・１月あたりの利用時間ごとの利用延人数：１～２時間利用が200人、３～４時間利用が600人、６～７時間利用が400人
・１日８時間当該業務に従事するリハビリテーション専門職が２人、６時間業務に従事するリハビリテーション専門職が1人配置
例２：
・月20日営業
・１月あたりの利用時間ごとの利用延人数：１～２時間利用が 1200 人、６～７時間利用が 600 人
・１日８時間業務に従事するリハビリテーション専門職が２人
</t>
    <phoneticPr fontId="8"/>
  </si>
  <si>
    <t>平均利用者延人員数が 750 人超の事業所であっても、通常規模型通所リハビリテーション費を算定可能とする要件の一つに「専ら当該通所リハビリテーションの提供に当たる理学療法士、作業療法士又は言語聴覚士が、利用者の数を 10 で除した数以上確保されていること」とあるが、どのように算出するのか。</t>
    <phoneticPr fontId="8"/>
  </si>
  <si>
    <t>問75</t>
    <rPh sb="0" eb="1">
      <t>トイ</t>
    </rPh>
    <phoneticPr fontId="8"/>
  </si>
  <si>
    <t>○「令和６年度介護報酬改定に関するＱ＆Ａ（Vol.１）（令和６年３月15日）</t>
    <phoneticPr fontId="8"/>
  </si>
  <si>
    <t>平均利用延人員数が750人超の事業所であっても、算定する月の前月において、以下に示す基準を満たしている場合は、通常規模型通所リハビリテーション費を算定することができる。
a 利用者の総数のうち、リハビリテーションマネジメント加算を算定した利用者の割合が80%以上であること。利用者の総数とは、前月に当該事業所において通所リハビリテーションを利用することを通所リハビリテーション計画上位置づけている者の人数とする。
b 「専ら当該通所リハビリテーションの提供に当たる理学療法士、作業療法士又は言語聴覚士（以下、理学療法士等）が、利用者の数を10で除した数以上確保されていること」の要件の算出式は以下の通りとする。
（通所リハビリテーション計画に位置付けられた利用時間 × 各利用時間の利用人数）の合計(※1)÷理学療法士等の通所リハビリテーション事業所における勤務時間の合計（※2) ≦ 10
(※１)各利用時間の下限で計算する。（例：２～３時間利用の利用者が４人の場合、２（時間）×４（人）として計算。）
(※２)所定労働時間のうち通所リハビリテーション事業所の業務に従事することとされている時間とし、必ずしも利用者に対し通所リハビリテーションを提供している時間に限らないことに留意する。</t>
    <phoneticPr fontId="8"/>
  </si>
  <si>
    <t>○指定居宅サービスに要する費用の額の算定に関する基準</t>
    <phoneticPr fontId="8"/>
  </si>
  <si>
    <t>大規模型事業所の特例該当　計算シート　参考資料</t>
    <rPh sb="0" eb="3">
      <t>ダイキボ</t>
    </rPh>
    <rPh sb="3" eb="4">
      <t>ガタ</t>
    </rPh>
    <rPh sb="4" eb="7">
      <t>ジギョウショ</t>
    </rPh>
    <rPh sb="8" eb="10">
      <t>トクレイ</t>
    </rPh>
    <rPh sb="10" eb="12">
      <t>ガイトウ</t>
    </rPh>
    <rPh sb="13" eb="15">
      <t>ケイサン</t>
    </rPh>
    <rPh sb="19" eb="21">
      <t>サンコウ</t>
    </rPh>
    <rPh sb="21" eb="23">
      <t>シリョウ</t>
    </rPh>
    <phoneticPr fontId="8"/>
  </si>
  <si>
    <t>　「大規模型事業所の特例該当　計算シート」により確認し、併せて提出してください。　</t>
    <rPh sb="12" eb="14">
      <t>ガイトウ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</si>
</sst>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
    <numFmt numFmtId="178" formatCode="0.0_);[Red]\(0.0\)"/>
    <numFmt numFmtId="179" formatCode="0.0%"/>
  </numFmts>
  <fonts count="12" x14ac:knownFonts="1">
    <font>
      <sz val="11"/>
      <name val="ＭＳ Ｐゴシック"/>
      <family val="3"/>
      <charset val="128"/>
    </font>
    <font>
      <sz val="11"/>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sz val="10"/>
      <name val="ＭＳ ゴシック"/>
      <family val="3"/>
      <charset val="128"/>
    </font>
    <font>
      <b/>
      <sz val="11"/>
      <color indexed="10"/>
      <name val="ＭＳ ゴシック"/>
      <family val="3"/>
      <charset val="128"/>
    </font>
    <font>
      <sz val="11"/>
      <name val="ＭＳ Ｐゴシック"/>
      <family val="3"/>
      <charset val="128"/>
    </font>
    <font>
      <sz val="6"/>
      <name val="ＭＳ Ｐゴシック"/>
      <family val="3"/>
      <charset val="128"/>
    </font>
    <font>
      <sz val="11"/>
      <color rgb="FFFF0000"/>
      <name val="ＭＳ ゴシック"/>
      <family val="3"/>
      <charset val="128"/>
    </font>
    <font>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diagonalUp="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alignment vertical="center"/>
    </xf>
    <xf numFmtId="38" fontId="7" fillId="0" borderId="0" applyFill="0" applyBorder="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85">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vertical="center"/>
    </xf>
    <xf numFmtId="0" fontId="1" fillId="0" borderId="0" xfId="0" applyFont="1" applyBorder="1" applyAlignment="1">
      <alignment vertical="center"/>
    </xf>
    <xf numFmtId="0" fontId="6"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left" vertical="center"/>
    </xf>
    <xf numFmtId="0" fontId="5" fillId="0" borderId="3" xfId="0" applyFont="1" applyBorder="1" applyAlignment="1">
      <alignment vertical="center"/>
    </xf>
    <xf numFmtId="0" fontId="5" fillId="0" borderId="6" xfId="0" applyFont="1" applyFill="1" applyBorder="1" applyAlignment="1">
      <alignment vertical="center"/>
    </xf>
    <xf numFmtId="176" fontId="5" fillId="0" borderId="7" xfId="1" applyNumberFormat="1" applyFont="1" applyFill="1" applyBorder="1" applyAlignment="1" applyProtection="1">
      <alignment vertical="center"/>
    </xf>
    <xf numFmtId="177" fontId="5" fillId="0" borderId="5" xfId="1" applyNumberFormat="1" applyFont="1" applyFill="1" applyBorder="1" applyAlignment="1" applyProtection="1">
      <alignment vertical="center"/>
    </xf>
    <xf numFmtId="0" fontId="5" fillId="0" borderId="0" xfId="0" applyFont="1" applyAlignment="1">
      <alignment horizontal="right" vertical="center"/>
    </xf>
    <xf numFmtId="176" fontId="5" fillId="0" borderId="3" xfId="0" applyNumberFormat="1" applyFont="1" applyBorder="1" applyAlignment="1">
      <alignment vertical="center"/>
    </xf>
    <xf numFmtId="0" fontId="5" fillId="0" borderId="0" xfId="0" applyFont="1" applyAlignment="1">
      <alignment horizontal="center" vertical="center"/>
    </xf>
    <xf numFmtId="177" fontId="5" fillId="0" borderId="3" xfId="0" applyNumberFormat="1" applyFont="1" applyBorder="1" applyAlignment="1">
      <alignment vertical="center"/>
    </xf>
    <xf numFmtId="0" fontId="5" fillId="0" borderId="8" xfId="0" applyFont="1" applyBorder="1" applyAlignment="1">
      <alignment vertical="center"/>
    </xf>
    <xf numFmtId="176" fontId="5" fillId="0" borderId="0" xfId="0" applyNumberFormat="1" applyFont="1" applyBorder="1" applyAlignment="1">
      <alignment vertical="center"/>
    </xf>
    <xf numFmtId="177" fontId="5" fillId="0" borderId="0" xfId="0" applyNumberFormat="1" applyFont="1" applyBorder="1" applyAlignment="1">
      <alignment vertical="center"/>
    </xf>
    <xf numFmtId="0" fontId="5" fillId="0" borderId="0"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 fillId="0" borderId="0" xfId="0" applyFont="1" applyAlignment="1">
      <alignment horizontal="left" vertical="center"/>
    </xf>
    <xf numFmtId="177" fontId="1" fillId="0" borderId="8" xfId="0" applyNumberFormat="1" applyFont="1" applyBorder="1" applyAlignment="1">
      <alignment vertical="center"/>
    </xf>
    <xf numFmtId="177" fontId="1" fillId="0" borderId="0" xfId="0" applyNumberFormat="1" applyFont="1" applyBorder="1" applyAlignment="1">
      <alignment vertical="center"/>
    </xf>
    <xf numFmtId="0" fontId="5" fillId="0" borderId="3" xfId="0" applyFont="1" applyBorder="1" applyAlignment="1">
      <alignment horizontal="left" vertical="center" shrinkToFit="1"/>
    </xf>
    <xf numFmtId="0" fontId="9" fillId="0" borderId="0" xfId="0" applyFont="1">
      <alignment vertical="center"/>
    </xf>
    <xf numFmtId="0" fontId="9" fillId="0" borderId="0" xfId="0" applyFont="1" applyAlignment="1"/>
    <xf numFmtId="0" fontId="1" fillId="0" borderId="0" xfId="0" applyFont="1">
      <alignment vertical="center"/>
    </xf>
    <xf numFmtId="0" fontId="11" fillId="0" borderId="0" xfId="0" applyFont="1">
      <alignment vertical="center"/>
    </xf>
    <xf numFmtId="178" fontId="1" fillId="0" borderId="12" xfId="2" applyNumberFormat="1" applyFont="1" applyBorder="1">
      <alignment vertical="center"/>
    </xf>
    <xf numFmtId="0" fontId="1" fillId="0" borderId="0" xfId="0" applyFont="1" applyAlignment="1">
      <alignment horizontal="center" vertical="center"/>
    </xf>
    <xf numFmtId="176" fontId="1" fillId="0" borderId="13" xfId="0" applyNumberFormat="1" applyFont="1" applyBorder="1">
      <alignment vertical="center"/>
    </xf>
    <xf numFmtId="0" fontId="1" fillId="0" borderId="0" xfId="0" quotePrefix="1" applyFont="1" applyAlignment="1">
      <alignment horizontal="right" vertical="center"/>
    </xf>
    <xf numFmtId="38" fontId="1" fillId="0" borderId="13" xfId="3" applyFont="1" applyBorder="1">
      <alignment vertical="center"/>
    </xf>
    <xf numFmtId="0" fontId="1" fillId="0" borderId="13" xfId="0" applyFont="1" applyBorder="1">
      <alignment vertical="center"/>
    </xf>
    <xf numFmtId="0" fontId="1" fillId="3" borderId="13" xfId="0" applyFont="1" applyFill="1" applyBorder="1">
      <alignment vertical="center"/>
    </xf>
    <xf numFmtId="0" fontId="1" fillId="3" borderId="13" xfId="3" applyNumberFormat="1" applyFont="1" applyFill="1" applyBorder="1">
      <alignment vertical="center"/>
    </xf>
    <xf numFmtId="38" fontId="1" fillId="3" borderId="13" xfId="3" applyFont="1" applyFill="1" applyBorder="1">
      <alignment vertical="center"/>
    </xf>
    <xf numFmtId="0" fontId="1" fillId="0" borderId="0" xfId="0" applyFont="1" applyAlignment="1">
      <alignment horizontal="right" vertical="center" shrinkToFit="1"/>
    </xf>
    <xf numFmtId="20" fontId="1" fillId="0" borderId="0" xfId="0" applyNumberFormat="1" applyFont="1">
      <alignment vertical="center"/>
    </xf>
    <xf numFmtId="179" fontId="1" fillId="0" borderId="12" xfId="2" applyNumberFormat="1" applyFont="1" applyBorder="1">
      <alignment vertical="center"/>
    </xf>
    <xf numFmtId="0" fontId="4" fillId="0" borderId="0" xfId="0" applyFont="1">
      <alignment vertical="center"/>
    </xf>
    <xf numFmtId="0" fontId="3" fillId="0" borderId="0" xfId="0" applyFont="1">
      <alignment vertical="center"/>
    </xf>
    <xf numFmtId="0" fontId="2" fillId="0" borderId="0" xfId="0" applyFont="1">
      <alignment vertical="center"/>
    </xf>
    <xf numFmtId="0" fontId="1" fillId="0" borderId="17" xfId="0" applyFont="1" applyBorder="1" applyAlignment="1">
      <alignment horizontal="center" vertical="center"/>
    </xf>
    <xf numFmtId="0" fontId="1" fillId="0" borderId="19" xfId="0" applyFont="1" applyBorder="1">
      <alignment vertical="center"/>
    </xf>
    <xf numFmtId="0" fontId="1" fillId="0" borderId="22" xfId="0" applyFont="1" applyBorder="1" applyAlignment="1">
      <alignment horizontal="right" vertical="center"/>
    </xf>
    <xf numFmtId="0" fontId="1" fillId="3" borderId="2" xfId="0" applyFont="1" applyFill="1" applyBorder="1" applyAlignment="1">
      <alignment vertical="center"/>
    </xf>
    <xf numFmtId="0" fontId="5" fillId="0" borderId="0" xfId="0" applyFont="1" applyBorder="1" applyAlignment="1">
      <alignment vertical="center"/>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2" fillId="0" borderId="0" xfId="0" applyFont="1" applyBorder="1" applyAlignment="1">
      <alignment horizontal="center" vertical="center"/>
    </xf>
    <xf numFmtId="0" fontId="9" fillId="0" borderId="0" xfId="0" applyFont="1" applyAlignment="1">
      <alignment horizontal="left" vertical="center" wrapText="1"/>
    </xf>
    <xf numFmtId="0" fontId="1" fillId="0" borderId="0" xfId="0" applyFont="1" applyBorder="1" applyAlignment="1">
      <alignment vertical="center"/>
    </xf>
    <xf numFmtId="0" fontId="4" fillId="0" borderId="0" xfId="0" applyFont="1" applyBorder="1" applyAlignment="1">
      <alignment horizontal="left" vertical="center" shrinkToFit="1"/>
    </xf>
    <xf numFmtId="0" fontId="1" fillId="3" borderId="1" xfId="0" applyFont="1" applyFill="1" applyBorder="1" applyAlignment="1">
      <alignment vertical="center"/>
    </xf>
    <xf numFmtId="0" fontId="6" fillId="0" borderId="0" xfId="0" applyFont="1" applyBorder="1" applyAlignment="1">
      <alignment vertical="center"/>
    </xf>
    <xf numFmtId="0" fontId="5" fillId="0" borderId="4" xfId="0" applyFont="1" applyBorder="1" applyAlignment="1">
      <alignment horizontal="center" vertical="center"/>
    </xf>
    <xf numFmtId="0" fontId="10" fillId="2" borderId="1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 fillId="0" borderId="0" xfId="0" applyFont="1">
      <alignment vertical="center"/>
    </xf>
    <xf numFmtId="0" fontId="1" fillId="3" borderId="17" xfId="0" applyFont="1" applyFill="1" applyBorder="1">
      <alignment vertical="center"/>
    </xf>
    <xf numFmtId="0" fontId="4" fillId="3" borderId="17" xfId="0" applyFont="1" applyFill="1" applyBorder="1" applyAlignment="1">
      <alignment horizontal="center" vertical="center"/>
    </xf>
    <xf numFmtId="0" fontId="1" fillId="3" borderId="17"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2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cellXfs>
  <cellStyles count="4">
    <cellStyle name="パーセント" xfId="2" builtinId="5"/>
    <cellStyle name="桁区切り" xfId="1" builtinId="6"/>
    <cellStyle name="桁区切り 2" xfId="3" xr:uid="{A04112BC-9FB6-4885-B53A-68E603D1C22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511175</xdr:colOff>
      <xdr:row>24</xdr:row>
      <xdr:rowOff>32100</xdr:rowOff>
    </xdr:from>
    <xdr:to>
      <xdr:col>14</xdr:col>
      <xdr:colOff>647710</xdr:colOff>
      <xdr:row>27</xdr:row>
      <xdr:rowOff>79417</xdr:rowOff>
    </xdr:to>
    <xdr:sp macro="" textlink="">
      <xdr:nvSpPr>
        <xdr:cNvPr id="4" name="AutoShape 3">
          <a:extLst>
            <a:ext uri="{FF2B5EF4-FFF2-40B4-BE49-F238E27FC236}">
              <a16:creationId xmlns:a16="http://schemas.microsoft.com/office/drawing/2014/main" id="{66987463-8D9D-4E35-A40C-A0A3ADD58C16}"/>
            </a:ext>
          </a:extLst>
        </xdr:cNvPr>
        <xdr:cNvSpPr>
          <a:spLocks noChangeArrowheads="1"/>
        </xdr:cNvSpPr>
      </xdr:nvSpPr>
      <xdr:spPr bwMode="auto">
        <a:xfrm>
          <a:off x="4943475" y="3984975"/>
          <a:ext cx="4543425" cy="529875"/>
        </a:xfrm>
        <a:custGeom>
          <a:avLst/>
          <a:gdLst>
            <a:gd name="connsiteX0" fmla="*/ 0 w 4190999"/>
            <a:gd name="connsiteY0" fmla="*/ 33338 h 200025"/>
            <a:gd name="connsiteX1" fmla="*/ 33338 w 4190999"/>
            <a:gd name="connsiteY1" fmla="*/ 0 h 200025"/>
            <a:gd name="connsiteX2" fmla="*/ 698500 w 4190999"/>
            <a:gd name="connsiteY2" fmla="*/ 0 h 200025"/>
            <a:gd name="connsiteX3" fmla="*/ 667123 w 4190999"/>
            <a:gd name="connsiteY3" fmla="*/ -358425 h 200025"/>
            <a:gd name="connsiteX4" fmla="*/ 1746250 w 4190999"/>
            <a:gd name="connsiteY4" fmla="*/ 0 h 200025"/>
            <a:gd name="connsiteX5" fmla="*/ 4157661 w 4190999"/>
            <a:gd name="connsiteY5" fmla="*/ 0 h 200025"/>
            <a:gd name="connsiteX6" fmla="*/ 4190999 w 4190999"/>
            <a:gd name="connsiteY6" fmla="*/ 33338 h 200025"/>
            <a:gd name="connsiteX7" fmla="*/ 4190999 w 4190999"/>
            <a:gd name="connsiteY7" fmla="*/ 33338 h 200025"/>
            <a:gd name="connsiteX8" fmla="*/ 4190999 w 4190999"/>
            <a:gd name="connsiteY8" fmla="*/ 33338 h 200025"/>
            <a:gd name="connsiteX9" fmla="*/ 4190999 w 4190999"/>
            <a:gd name="connsiteY9" fmla="*/ 83344 h 200025"/>
            <a:gd name="connsiteX10" fmla="*/ 4190999 w 4190999"/>
            <a:gd name="connsiteY10" fmla="*/ 166687 h 200025"/>
            <a:gd name="connsiteX11" fmla="*/ 4157661 w 4190999"/>
            <a:gd name="connsiteY11" fmla="*/ 200025 h 200025"/>
            <a:gd name="connsiteX12" fmla="*/ 1746250 w 4190999"/>
            <a:gd name="connsiteY12" fmla="*/ 200025 h 200025"/>
            <a:gd name="connsiteX13" fmla="*/ 698500 w 4190999"/>
            <a:gd name="connsiteY13" fmla="*/ 200025 h 200025"/>
            <a:gd name="connsiteX14" fmla="*/ 698500 w 4190999"/>
            <a:gd name="connsiteY14" fmla="*/ 200025 h 200025"/>
            <a:gd name="connsiteX15" fmla="*/ 33338 w 4190999"/>
            <a:gd name="connsiteY15" fmla="*/ 200025 h 200025"/>
            <a:gd name="connsiteX16" fmla="*/ 0 w 4190999"/>
            <a:gd name="connsiteY16" fmla="*/ 166687 h 200025"/>
            <a:gd name="connsiteX17" fmla="*/ 0 w 4190999"/>
            <a:gd name="connsiteY17" fmla="*/ 83344 h 200025"/>
            <a:gd name="connsiteX18" fmla="*/ 0 w 4190999"/>
            <a:gd name="connsiteY18" fmla="*/ 33338 h 200025"/>
            <a:gd name="connsiteX19" fmla="*/ 0 w 4190999"/>
            <a:gd name="connsiteY19" fmla="*/ 33338 h 200025"/>
            <a:gd name="connsiteX0" fmla="*/ 0 w 4190999"/>
            <a:gd name="connsiteY0" fmla="*/ 391763 h 558450"/>
            <a:gd name="connsiteX1" fmla="*/ 33338 w 4190999"/>
            <a:gd name="connsiteY1" fmla="*/ 358425 h 558450"/>
            <a:gd name="connsiteX2" fmla="*/ 698500 w 4190999"/>
            <a:gd name="connsiteY2" fmla="*/ 358425 h 558450"/>
            <a:gd name="connsiteX3" fmla="*/ 667123 w 4190999"/>
            <a:gd name="connsiteY3" fmla="*/ 0 h 558450"/>
            <a:gd name="connsiteX4" fmla="*/ 831850 w 4190999"/>
            <a:gd name="connsiteY4" fmla="*/ 358425 h 558450"/>
            <a:gd name="connsiteX5" fmla="*/ 4157661 w 4190999"/>
            <a:gd name="connsiteY5" fmla="*/ 358425 h 558450"/>
            <a:gd name="connsiteX6" fmla="*/ 4190999 w 4190999"/>
            <a:gd name="connsiteY6" fmla="*/ 391763 h 558450"/>
            <a:gd name="connsiteX7" fmla="*/ 4190999 w 4190999"/>
            <a:gd name="connsiteY7" fmla="*/ 391763 h 558450"/>
            <a:gd name="connsiteX8" fmla="*/ 4190999 w 4190999"/>
            <a:gd name="connsiteY8" fmla="*/ 391763 h 558450"/>
            <a:gd name="connsiteX9" fmla="*/ 4190999 w 4190999"/>
            <a:gd name="connsiteY9" fmla="*/ 441769 h 558450"/>
            <a:gd name="connsiteX10" fmla="*/ 4190999 w 4190999"/>
            <a:gd name="connsiteY10" fmla="*/ 525112 h 558450"/>
            <a:gd name="connsiteX11" fmla="*/ 4157661 w 4190999"/>
            <a:gd name="connsiteY11" fmla="*/ 558450 h 558450"/>
            <a:gd name="connsiteX12" fmla="*/ 1746250 w 4190999"/>
            <a:gd name="connsiteY12" fmla="*/ 558450 h 558450"/>
            <a:gd name="connsiteX13" fmla="*/ 698500 w 4190999"/>
            <a:gd name="connsiteY13" fmla="*/ 558450 h 558450"/>
            <a:gd name="connsiteX14" fmla="*/ 698500 w 4190999"/>
            <a:gd name="connsiteY14" fmla="*/ 558450 h 558450"/>
            <a:gd name="connsiteX15" fmla="*/ 33338 w 4190999"/>
            <a:gd name="connsiteY15" fmla="*/ 558450 h 558450"/>
            <a:gd name="connsiteX16" fmla="*/ 0 w 4190999"/>
            <a:gd name="connsiteY16" fmla="*/ 525112 h 558450"/>
            <a:gd name="connsiteX17" fmla="*/ 0 w 4190999"/>
            <a:gd name="connsiteY17" fmla="*/ 441769 h 558450"/>
            <a:gd name="connsiteX18" fmla="*/ 0 w 4190999"/>
            <a:gd name="connsiteY18" fmla="*/ 391763 h 558450"/>
            <a:gd name="connsiteX19" fmla="*/ 0 w 4190999"/>
            <a:gd name="connsiteY19" fmla="*/ 391763 h 558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190999" h="558450">
              <a:moveTo>
                <a:pt x="0" y="391763"/>
              </a:moveTo>
              <a:cubicBezTo>
                <a:pt x="0" y="373351"/>
                <a:pt x="14926" y="358425"/>
                <a:pt x="33338" y="358425"/>
              </a:cubicBezTo>
              <a:lnTo>
                <a:pt x="698500" y="358425"/>
              </a:lnTo>
              <a:lnTo>
                <a:pt x="667123" y="0"/>
              </a:lnTo>
              <a:lnTo>
                <a:pt x="831850" y="358425"/>
              </a:lnTo>
              <a:lnTo>
                <a:pt x="4157661" y="358425"/>
              </a:lnTo>
              <a:cubicBezTo>
                <a:pt x="4176073" y="358425"/>
                <a:pt x="4190999" y="373351"/>
                <a:pt x="4190999" y="391763"/>
              </a:cubicBezTo>
              <a:lnTo>
                <a:pt x="4190999" y="391763"/>
              </a:lnTo>
              <a:lnTo>
                <a:pt x="4190999" y="391763"/>
              </a:lnTo>
              <a:lnTo>
                <a:pt x="4190999" y="441769"/>
              </a:lnTo>
              <a:lnTo>
                <a:pt x="4190999" y="525112"/>
              </a:lnTo>
              <a:cubicBezTo>
                <a:pt x="4190999" y="543524"/>
                <a:pt x="4176073" y="558450"/>
                <a:pt x="4157661" y="558450"/>
              </a:cubicBezTo>
              <a:lnTo>
                <a:pt x="1746250" y="558450"/>
              </a:lnTo>
              <a:lnTo>
                <a:pt x="698500" y="558450"/>
              </a:lnTo>
              <a:lnTo>
                <a:pt x="698500" y="558450"/>
              </a:lnTo>
              <a:lnTo>
                <a:pt x="33338" y="558450"/>
              </a:lnTo>
              <a:cubicBezTo>
                <a:pt x="14926" y="558450"/>
                <a:pt x="0" y="543524"/>
                <a:pt x="0" y="525112"/>
              </a:cubicBezTo>
              <a:lnTo>
                <a:pt x="0" y="441769"/>
              </a:lnTo>
              <a:lnTo>
                <a:pt x="0" y="391763"/>
              </a:lnTo>
              <a:lnTo>
                <a:pt x="0" y="391763"/>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b" anchorCtr="0" upright="1"/>
        <a:lstStyle/>
        <a:p>
          <a:pPr algn="l" rtl="0">
            <a:defRPr sz="1000"/>
          </a:pPr>
          <a:r>
            <a:rPr lang="ja-JP" altLang="en-US" sz="800" b="0" i="0" u="none" strike="noStrike" baseline="0">
              <a:solidFill>
                <a:srgbClr val="000000"/>
              </a:solidFill>
              <a:latin typeface="ＭＳ Ｐゴシック"/>
              <a:ea typeface="ＭＳ Ｐゴシック"/>
            </a:rPr>
            <a:t>※毎日営業している場合は、その月の利用人数に６／７を乗じる（小数点第３位を四捨五入）こと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20</xdr:row>
      <xdr:rowOff>47625</xdr:rowOff>
    </xdr:from>
    <xdr:to>
      <xdr:col>3</xdr:col>
      <xdr:colOff>457200</xdr:colOff>
      <xdr:row>26</xdr:row>
      <xdr:rowOff>133350</xdr:rowOff>
    </xdr:to>
    <xdr:sp macro="" textlink="">
      <xdr:nvSpPr>
        <xdr:cNvPr id="2" name="右中かっこ 1">
          <a:extLst>
            <a:ext uri="{FF2B5EF4-FFF2-40B4-BE49-F238E27FC236}">
              <a16:creationId xmlns:a16="http://schemas.microsoft.com/office/drawing/2014/main" id="{3B88A149-58FE-47B9-B688-4581361F2553}"/>
            </a:ext>
          </a:extLst>
        </xdr:cNvPr>
        <xdr:cNvSpPr/>
      </xdr:nvSpPr>
      <xdr:spPr>
        <a:xfrm>
          <a:off x="1666875" y="3349625"/>
          <a:ext cx="676275" cy="1076325"/>
        </a:xfrm>
        <a:prstGeom prst="rightBrace">
          <a:avLst>
            <a:gd name="adj1" fmla="val 8333"/>
            <a:gd name="adj2" fmla="val 645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313766</xdr:colOff>
      <xdr:row>7</xdr:row>
      <xdr:rowOff>437029</xdr:rowOff>
    </xdr:from>
    <xdr:ext cx="4783023" cy="743054"/>
    <xdr:pic>
      <xdr:nvPicPr>
        <xdr:cNvPr id="2" name="図 1">
          <a:extLst>
            <a:ext uri="{FF2B5EF4-FFF2-40B4-BE49-F238E27FC236}">
              <a16:creationId xmlns:a16="http://schemas.microsoft.com/office/drawing/2014/main" id="{10C0ED4B-B6A1-42FF-84AF-175A52912ADA}"/>
            </a:ext>
          </a:extLst>
        </xdr:cNvPr>
        <xdr:cNvPicPr>
          <a:picLocks noChangeAspect="1"/>
        </xdr:cNvPicPr>
      </xdr:nvPicPr>
      <xdr:blipFill>
        <a:blip xmlns:r="http://schemas.openxmlformats.org/officeDocument/2006/relationships" r:embed="rId1"/>
        <a:stretch>
          <a:fillRect/>
        </a:stretch>
      </xdr:blipFill>
      <xdr:spPr>
        <a:xfrm>
          <a:off x="1571066" y="1319679"/>
          <a:ext cx="4783023" cy="743054"/>
        </a:xfrm>
        <a:prstGeom prst="rect">
          <a:avLst/>
        </a:prstGeom>
      </xdr:spPr>
    </xdr:pic>
    <xdr:clientData/>
  </xdr:oneCellAnchor>
  <xdr:oneCellAnchor>
    <xdr:from>
      <xdr:col>2</xdr:col>
      <xdr:colOff>414618</xdr:colOff>
      <xdr:row>7</xdr:row>
      <xdr:rowOff>2129118</xdr:rowOff>
    </xdr:from>
    <xdr:ext cx="3918733" cy="457264"/>
    <xdr:pic>
      <xdr:nvPicPr>
        <xdr:cNvPr id="3" name="図 2">
          <a:extLst>
            <a:ext uri="{FF2B5EF4-FFF2-40B4-BE49-F238E27FC236}">
              <a16:creationId xmlns:a16="http://schemas.microsoft.com/office/drawing/2014/main" id="{4A192195-46C4-4B7F-9C78-E7365D11B16C}"/>
            </a:ext>
          </a:extLst>
        </xdr:cNvPr>
        <xdr:cNvPicPr>
          <a:picLocks noChangeAspect="1"/>
        </xdr:cNvPicPr>
      </xdr:nvPicPr>
      <xdr:blipFill>
        <a:blip xmlns:r="http://schemas.openxmlformats.org/officeDocument/2006/relationships" r:embed="rId2"/>
        <a:stretch>
          <a:fillRect/>
        </a:stretch>
      </xdr:blipFill>
      <xdr:spPr>
        <a:xfrm>
          <a:off x="1671918" y="1322668"/>
          <a:ext cx="3918733" cy="457264"/>
        </a:xfrm>
        <a:prstGeom prst="rect">
          <a:avLst/>
        </a:prstGeom>
      </xdr:spPr>
    </xdr:pic>
    <xdr:clientData/>
  </xdr:oneCellAnchor>
  <xdr:oneCellAnchor>
    <xdr:from>
      <xdr:col>2</xdr:col>
      <xdr:colOff>537882</xdr:colOff>
      <xdr:row>7</xdr:row>
      <xdr:rowOff>3664323</xdr:rowOff>
    </xdr:from>
    <xdr:ext cx="3273550" cy="457264"/>
    <xdr:pic>
      <xdr:nvPicPr>
        <xdr:cNvPr id="4" name="図 3">
          <a:extLst>
            <a:ext uri="{FF2B5EF4-FFF2-40B4-BE49-F238E27FC236}">
              <a16:creationId xmlns:a16="http://schemas.microsoft.com/office/drawing/2014/main" id="{8C14BB05-55B0-4752-8DD3-8BFFBE36F6A8}"/>
            </a:ext>
          </a:extLst>
        </xdr:cNvPr>
        <xdr:cNvPicPr>
          <a:picLocks noChangeAspect="1"/>
        </xdr:cNvPicPr>
      </xdr:nvPicPr>
      <xdr:blipFill>
        <a:blip xmlns:r="http://schemas.openxmlformats.org/officeDocument/2006/relationships" r:embed="rId3"/>
        <a:stretch>
          <a:fillRect/>
        </a:stretch>
      </xdr:blipFill>
      <xdr:spPr>
        <a:xfrm>
          <a:off x="1795182" y="1321173"/>
          <a:ext cx="3273550" cy="45726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8"/>
  <sheetViews>
    <sheetView tabSelected="1" view="pageBreakPreview" zoomScale="70" zoomScaleNormal="100" zoomScaleSheetLayoutView="70" workbookViewId="0">
      <selection activeCell="E1" sqref="E1:P1"/>
    </sheetView>
  </sheetViews>
  <sheetFormatPr defaultColWidth="9" defaultRowHeight="13.5" customHeight="1" x14ac:dyDescent="0.2"/>
  <cols>
    <col min="1" max="1" width="18.08984375" style="1" customWidth="1"/>
    <col min="2" max="13" width="7.90625" style="1" customWidth="1"/>
    <col min="14" max="14" width="2.6328125" style="1" customWidth="1"/>
    <col min="15" max="15" width="11.7265625" style="1" customWidth="1"/>
    <col min="16" max="16" width="9.6328125" style="1" customWidth="1"/>
    <col min="17" max="17" width="5.6328125" style="1" customWidth="1"/>
    <col min="18" max="18" width="4.6328125" style="1" customWidth="1"/>
    <col min="19" max="19" width="3.36328125" style="1" customWidth="1"/>
    <col min="20" max="16384" width="9" style="1"/>
  </cols>
  <sheetData>
    <row r="1" spans="1:16" s="2" customFormat="1" ht="15" customHeight="1" x14ac:dyDescent="0.2">
      <c r="A1" s="62" t="s">
        <v>59</v>
      </c>
      <c r="B1" s="62"/>
      <c r="C1" s="62"/>
      <c r="D1" s="62"/>
      <c r="E1" s="59" t="s">
        <v>61</v>
      </c>
      <c r="F1" s="59"/>
      <c r="G1" s="59"/>
      <c r="H1" s="59"/>
      <c r="I1" s="59"/>
      <c r="J1" s="59"/>
      <c r="K1" s="59"/>
      <c r="L1" s="59"/>
      <c r="M1" s="59"/>
      <c r="N1" s="59"/>
      <c r="O1" s="59"/>
      <c r="P1" s="59"/>
    </row>
    <row r="2" spans="1:16" ht="14.25" customHeight="1" x14ac:dyDescent="0.2">
      <c r="D2" s="3"/>
      <c r="E2" s="3"/>
      <c r="F2" s="3"/>
      <c r="G2" s="3"/>
      <c r="H2" s="3"/>
      <c r="I2" s="3"/>
      <c r="J2" s="3"/>
      <c r="K2" s="3"/>
      <c r="L2" s="3"/>
      <c r="M2" s="3"/>
      <c r="N2" s="3"/>
      <c r="O2" s="4"/>
      <c r="P2" s="4"/>
    </row>
    <row r="3" spans="1:16" ht="14.25" customHeight="1" x14ac:dyDescent="0.2">
      <c r="A3" s="4"/>
      <c r="B3" s="5"/>
      <c r="C3" s="5"/>
      <c r="D3" s="5"/>
      <c r="E3" s="5"/>
      <c r="F3" s="5"/>
      <c r="G3" s="5"/>
      <c r="H3" s="5"/>
      <c r="I3" s="5"/>
      <c r="J3" s="5"/>
      <c r="K3" s="5"/>
      <c r="L3" s="5"/>
      <c r="M3" s="5"/>
      <c r="N3" s="5"/>
      <c r="O3" s="4"/>
      <c r="P3" s="4"/>
    </row>
    <row r="4" spans="1:16" ht="14.25" customHeight="1" x14ac:dyDescent="0.2">
      <c r="A4" s="1" t="s">
        <v>0</v>
      </c>
      <c r="B4" s="56"/>
      <c r="C4" s="56"/>
      <c r="D4" s="56"/>
      <c r="E4" s="56"/>
      <c r="F4" s="56"/>
      <c r="G4" s="56"/>
      <c r="H4" s="6"/>
      <c r="I4" s="6"/>
      <c r="J4" s="6"/>
      <c r="K4" s="6"/>
      <c r="L4" s="6"/>
      <c r="M4" s="6"/>
      <c r="N4" s="6"/>
    </row>
    <row r="5" spans="1:16" ht="14.25" customHeight="1" x14ac:dyDescent="0.2">
      <c r="B5" s="6"/>
      <c r="C5" s="6"/>
      <c r="D5" s="6"/>
      <c r="E5" s="6"/>
      <c r="F5" s="6"/>
      <c r="G5" s="6"/>
      <c r="H5" s="6"/>
      <c r="I5" s="6"/>
      <c r="J5" s="6"/>
      <c r="K5" s="6"/>
      <c r="L5" s="6"/>
      <c r="M5" s="6"/>
      <c r="N5" s="6"/>
    </row>
    <row r="6" spans="1:16" ht="14.25" customHeight="1" x14ac:dyDescent="0.2">
      <c r="A6" s="1" t="s">
        <v>1</v>
      </c>
      <c r="B6" s="56"/>
      <c r="C6" s="56"/>
      <c r="D6" s="56"/>
      <c r="E6" s="56"/>
      <c r="F6" s="56"/>
      <c r="G6" s="56"/>
      <c r="H6" s="6"/>
      <c r="I6" s="6"/>
      <c r="J6" s="6"/>
      <c r="K6" s="6"/>
      <c r="L6" s="6"/>
      <c r="M6" s="6"/>
      <c r="N6" s="6"/>
    </row>
    <row r="7" spans="1:16" ht="14.25" customHeight="1" x14ac:dyDescent="0.2">
      <c r="B7" s="6"/>
      <c r="C7" s="6"/>
      <c r="D7" s="6"/>
      <c r="E7" s="6"/>
      <c r="F7" s="6"/>
      <c r="G7" s="6"/>
      <c r="H7" s="6"/>
      <c r="I7" s="6"/>
      <c r="J7" s="6"/>
      <c r="K7" s="6"/>
      <c r="L7" s="6"/>
      <c r="M7" s="6"/>
      <c r="N7" s="6"/>
    </row>
    <row r="8" spans="1:16" ht="14.25" customHeight="1" x14ac:dyDescent="0.2">
      <c r="A8" s="1" t="s">
        <v>2</v>
      </c>
      <c r="B8" s="57"/>
      <c r="C8" s="57"/>
      <c r="D8" s="57"/>
      <c r="E8" s="57"/>
      <c r="F8" s="57"/>
      <c r="G8" s="57"/>
      <c r="H8" s="8"/>
      <c r="I8" s="61" t="s">
        <v>3</v>
      </c>
      <c r="J8" s="61"/>
      <c r="K8" s="63"/>
      <c r="L8" s="63"/>
    </row>
    <row r="9" spans="1:16" ht="9" customHeight="1" x14ac:dyDescent="0.2">
      <c r="B9" s="7"/>
      <c r="C9" s="8"/>
      <c r="D9" s="8"/>
      <c r="E9" s="8"/>
      <c r="F9" s="8"/>
      <c r="H9" s="8"/>
      <c r="I9" s="8"/>
      <c r="J9" s="8"/>
      <c r="K9" s="8"/>
      <c r="L9" s="8"/>
    </row>
    <row r="10" spans="1:16" ht="14.25" customHeight="1" x14ac:dyDescent="0.2">
      <c r="A10" s="1" t="s">
        <v>4</v>
      </c>
      <c r="B10" s="54"/>
      <c r="C10" s="1" t="s">
        <v>5</v>
      </c>
    </row>
    <row r="11" spans="1:16" ht="9" customHeight="1" x14ac:dyDescent="0.2">
      <c r="B11" s="8"/>
    </row>
    <row r="12" spans="1:16" ht="14.25" customHeight="1" x14ac:dyDescent="0.2">
      <c r="A12" s="1" t="s">
        <v>6</v>
      </c>
      <c r="B12" s="58" t="s">
        <v>62</v>
      </c>
      <c r="C12" s="58"/>
      <c r="D12" s="58"/>
      <c r="E12" s="58"/>
    </row>
    <row r="13" spans="1:16" ht="9" customHeight="1" x14ac:dyDescent="0.2"/>
    <row r="14" spans="1:16" ht="14.25" customHeight="1" x14ac:dyDescent="0.2">
      <c r="A14" s="2" t="s">
        <v>7</v>
      </c>
    </row>
    <row r="15" spans="1:16" ht="9" customHeight="1" x14ac:dyDescent="0.2"/>
    <row r="16" spans="1:16" s="9" customFormat="1" ht="14.25" customHeight="1" x14ac:dyDescent="0.2">
      <c r="A16" s="9" t="s">
        <v>8</v>
      </c>
      <c r="C16" s="9" t="s">
        <v>9</v>
      </c>
      <c r="D16" s="64" t="s">
        <v>63</v>
      </c>
      <c r="E16" s="64"/>
      <c r="F16" s="64"/>
      <c r="G16" s="64"/>
      <c r="H16" s="64"/>
      <c r="I16" s="64"/>
      <c r="J16" s="64"/>
      <c r="K16" s="64"/>
      <c r="L16" s="64"/>
      <c r="M16" s="64"/>
      <c r="N16" s="64"/>
      <c r="O16" s="64"/>
      <c r="P16" s="64"/>
    </row>
    <row r="17" spans="1:16" s="9" customFormat="1" ht="9" customHeight="1" x14ac:dyDescent="0.2">
      <c r="D17" s="64"/>
      <c r="E17" s="64"/>
      <c r="F17" s="64"/>
      <c r="G17" s="64"/>
      <c r="H17" s="64"/>
      <c r="I17" s="64"/>
      <c r="J17" s="64"/>
      <c r="K17" s="64"/>
      <c r="L17" s="64"/>
      <c r="M17" s="64"/>
      <c r="N17" s="64"/>
      <c r="O17" s="64"/>
      <c r="P17" s="64"/>
    </row>
    <row r="18" spans="1:16" s="9" customFormat="1" ht="14.25" customHeight="1" x14ac:dyDescent="0.2">
      <c r="A18" s="9" t="s">
        <v>10</v>
      </c>
      <c r="C18" s="9" t="s">
        <v>11</v>
      </c>
      <c r="D18" s="64" t="s">
        <v>12</v>
      </c>
      <c r="E18" s="64"/>
      <c r="F18" s="64"/>
      <c r="G18" s="64"/>
      <c r="H18" s="64"/>
      <c r="I18" s="64"/>
      <c r="J18" s="64"/>
      <c r="K18" s="64"/>
      <c r="L18" s="64"/>
      <c r="M18" s="64"/>
      <c r="N18" s="64"/>
      <c r="O18" s="64"/>
      <c r="P18" s="64"/>
    </row>
    <row r="19" spans="1:16" ht="9" customHeight="1" x14ac:dyDescent="0.2">
      <c r="A19" s="4"/>
    </row>
    <row r="20" spans="1:16" ht="14.25" customHeight="1" x14ac:dyDescent="0.2">
      <c r="A20" s="10" t="s">
        <v>13</v>
      </c>
      <c r="B20" s="10" t="s">
        <v>14</v>
      </c>
      <c r="C20" s="10" t="s">
        <v>15</v>
      </c>
      <c r="D20" s="10" t="s">
        <v>16</v>
      </c>
      <c r="E20" s="10" t="s">
        <v>17</v>
      </c>
      <c r="F20" s="10" t="s">
        <v>18</v>
      </c>
      <c r="G20" s="10" t="s">
        <v>19</v>
      </c>
      <c r="H20" s="10" t="s">
        <v>20</v>
      </c>
      <c r="I20" s="10" t="s">
        <v>21</v>
      </c>
      <c r="J20" s="10" t="s">
        <v>22</v>
      </c>
      <c r="K20" s="10" t="s">
        <v>23</v>
      </c>
      <c r="L20" s="10" t="s">
        <v>24</v>
      </c>
      <c r="M20" s="10" t="s">
        <v>25</v>
      </c>
      <c r="N20" s="65" t="s">
        <v>26</v>
      </c>
      <c r="O20" s="65"/>
      <c r="P20" s="12"/>
    </row>
    <row r="21" spans="1:16" ht="14.25" customHeight="1" x14ac:dyDescent="0.2">
      <c r="A21" s="13" t="s">
        <v>46</v>
      </c>
      <c r="B21" s="14"/>
      <c r="C21" s="14"/>
      <c r="D21" s="14"/>
      <c r="E21" s="14"/>
      <c r="F21" s="14"/>
      <c r="G21" s="14"/>
      <c r="H21" s="14"/>
      <c r="I21" s="14"/>
      <c r="J21" s="14"/>
      <c r="K21" s="14"/>
      <c r="L21" s="14"/>
      <c r="M21" s="15"/>
      <c r="N21" s="11" t="s">
        <v>27</v>
      </c>
      <c r="O21" s="16">
        <f>SUM(B21:M21)</f>
        <v>0</v>
      </c>
      <c r="P21" s="17"/>
    </row>
    <row r="22" spans="1:16" ht="14.25" customHeight="1" x14ac:dyDescent="0.2">
      <c r="A22" s="31" t="s">
        <v>56</v>
      </c>
      <c r="B22" s="14"/>
      <c r="C22" s="14"/>
      <c r="D22" s="14"/>
      <c r="E22" s="14"/>
      <c r="F22" s="14"/>
      <c r="G22" s="14"/>
      <c r="H22" s="14"/>
      <c r="I22" s="14"/>
      <c r="J22" s="14"/>
      <c r="K22" s="14"/>
      <c r="L22" s="14"/>
      <c r="M22" s="15"/>
      <c r="N22" s="11" t="s">
        <v>28</v>
      </c>
      <c r="O22" s="16">
        <f>SUM(B22:M22)</f>
        <v>0</v>
      </c>
      <c r="P22" s="17"/>
    </row>
    <row r="23" spans="1:16" ht="14.25" customHeight="1" x14ac:dyDescent="0.2">
      <c r="A23" s="31" t="s">
        <v>55</v>
      </c>
      <c r="B23" s="14"/>
      <c r="C23" s="14"/>
      <c r="D23" s="14"/>
      <c r="E23" s="14"/>
      <c r="F23" s="14"/>
      <c r="G23" s="14"/>
      <c r="H23" s="14"/>
      <c r="I23" s="14"/>
      <c r="J23" s="14"/>
      <c r="K23" s="14"/>
      <c r="L23" s="14"/>
      <c r="M23" s="15"/>
      <c r="N23" s="11" t="s">
        <v>29</v>
      </c>
      <c r="O23" s="16">
        <f>SUM(B23:M23)</f>
        <v>0</v>
      </c>
      <c r="P23" s="17"/>
    </row>
    <row r="24" spans="1:16" ht="14.25" customHeight="1" x14ac:dyDescent="0.2">
      <c r="A24" s="13" t="s">
        <v>47</v>
      </c>
      <c r="B24" s="14"/>
      <c r="C24" s="14"/>
      <c r="D24" s="14"/>
      <c r="E24" s="14"/>
      <c r="F24" s="14"/>
      <c r="G24" s="14"/>
      <c r="H24" s="14"/>
      <c r="I24" s="14"/>
      <c r="J24" s="14"/>
      <c r="K24" s="14"/>
      <c r="L24" s="14"/>
      <c r="M24" s="15"/>
      <c r="N24" s="11" t="s">
        <v>48</v>
      </c>
      <c r="O24" s="16">
        <f>SUM(B24:M24)</f>
        <v>0</v>
      </c>
      <c r="P24" s="17"/>
    </row>
    <row r="25" spans="1:16" ht="9" customHeight="1" thickBot="1" x14ac:dyDescent="0.25"/>
    <row r="26" spans="1:16" ht="14.25" customHeight="1" thickBot="1" x14ac:dyDescent="0.25">
      <c r="A26" s="18" t="s">
        <v>30</v>
      </c>
      <c r="B26" s="19">
        <f>O21</f>
        <v>0</v>
      </c>
      <c r="C26" s="18" t="s">
        <v>31</v>
      </c>
      <c r="D26" s="19">
        <f>O22</f>
        <v>0</v>
      </c>
      <c r="E26" s="4" t="s">
        <v>32</v>
      </c>
      <c r="F26" s="18" t="s">
        <v>33</v>
      </c>
      <c r="G26" s="19">
        <f>O23</f>
        <v>0</v>
      </c>
      <c r="H26" s="4" t="s">
        <v>49</v>
      </c>
      <c r="I26" s="18" t="s">
        <v>50</v>
      </c>
      <c r="J26" s="19">
        <f>O24</f>
        <v>0</v>
      </c>
      <c r="K26" s="4" t="s">
        <v>51</v>
      </c>
      <c r="L26" s="20" t="s">
        <v>34</v>
      </c>
      <c r="M26" s="21"/>
      <c r="N26" s="20" t="s">
        <v>35</v>
      </c>
      <c r="O26" s="22" t="str">
        <f>IF(M26=0,"",ROUNDUP((B26+D26*3/4+G26*1/2+J26*1/4)/M26,0))</f>
        <v/>
      </c>
      <c r="P26" s="1" t="s">
        <v>36</v>
      </c>
    </row>
    <row r="27" spans="1:16" ht="14.25" customHeight="1" x14ac:dyDescent="0.2">
      <c r="A27" s="18"/>
      <c r="B27" s="23"/>
      <c r="E27" s="4"/>
      <c r="F27" s="18"/>
      <c r="G27" s="18"/>
      <c r="H27" s="4"/>
      <c r="I27" s="20"/>
      <c r="J27" s="24"/>
      <c r="K27" s="20"/>
      <c r="L27" s="25"/>
    </row>
    <row r="28" spans="1:16" ht="14.25" customHeight="1" x14ac:dyDescent="0.2">
      <c r="A28" s="18"/>
      <c r="B28" s="23"/>
      <c r="C28" s="18"/>
      <c r="D28" s="23"/>
      <c r="E28" s="4"/>
      <c r="F28" s="18"/>
      <c r="G28" s="23"/>
      <c r="H28" s="4"/>
      <c r="I28" s="20"/>
      <c r="J28" s="24"/>
      <c r="K28" s="20"/>
      <c r="L28" s="4"/>
    </row>
    <row r="29" spans="1:16" ht="13.5" customHeight="1" x14ac:dyDescent="0.2">
      <c r="A29" s="55" t="s">
        <v>52</v>
      </c>
      <c r="B29" s="55"/>
      <c r="C29" s="55"/>
      <c r="D29" s="55"/>
      <c r="E29" s="55"/>
      <c r="F29" s="55"/>
      <c r="G29" s="55"/>
      <c r="H29" s="55"/>
      <c r="I29" s="55"/>
      <c r="J29" s="55"/>
      <c r="K29" s="55"/>
      <c r="L29" s="55"/>
      <c r="M29" s="55"/>
      <c r="N29" s="55"/>
      <c r="O29" s="55"/>
      <c r="P29" s="55"/>
    </row>
    <row r="30" spans="1:16" ht="13.5" customHeight="1" x14ac:dyDescent="0.2">
      <c r="A30" s="55" t="s">
        <v>57</v>
      </c>
      <c r="B30" s="55"/>
      <c r="C30" s="55"/>
      <c r="D30" s="55"/>
      <c r="E30" s="55"/>
      <c r="F30" s="55"/>
      <c r="G30" s="55"/>
      <c r="H30" s="55"/>
      <c r="I30" s="55"/>
      <c r="J30" s="55"/>
      <c r="K30" s="55"/>
      <c r="L30" s="55"/>
      <c r="M30" s="55"/>
      <c r="N30" s="55"/>
      <c r="O30" s="55"/>
      <c r="P30" s="55"/>
    </row>
    <row r="31" spans="1:16" ht="13.5" customHeight="1" x14ac:dyDescent="0.2">
      <c r="A31" s="55"/>
      <c r="B31" s="55"/>
      <c r="C31" s="55"/>
      <c r="D31" s="55"/>
      <c r="E31" s="55"/>
      <c r="F31" s="55"/>
      <c r="G31" s="55"/>
      <c r="H31" s="55"/>
      <c r="I31" s="55"/>
      <c r="J31" s="55"/>
      <c r="K31" s="55"/>
      <c r="L31" s="55"/>
      <c r="M31" s="55"/>
      <c r="N31" s="55"/>
      <c r="O31" s="55"/>
      <c r="P31" s="55"/>
    </row>
    <row r="32" spans="1:16" ht="13.5" customHeight="1" x14ac:dyDescent="0.2">
      <c r="A32" s="55" t="s">
        <v>58</v>
      </c>
      <c r="B32" s="55"/>
      <c r="C32" s="55"/>
      <c r="D32" s="55"/>
      <c r="E32" s="55"/>
      <c r="F32" s="55"/>
      <c r="G32" s="55"/>
      <c r="H32" s="55"/>
      <c r="I32" s="55"/>
      <c r="J32" s="55"/>
      <c r="K32" s="55"/>
      <c r="L32" s="55"/>
      <c r="M32" s="55"/>
      <c r="N32" s="55"/>
      <c r="O32" s="55"/>
      <c r="P32" s="55"/>
    </row>
    <row r="33" spans="1:16" s="2" customFormat="1" ht="13.5" customHeight="1" x14ac:dyDescent="0.2">
      <c r="A33" s="55" t="s">
        <v>37</v>
      </c>
      <c r="B33" s="55"/>
      <c r="C33" s="55"/>
      <c r="D33" s="55"/>
      <c r="E33" s="55"/>
      <c r="F33" s="55"/>
      <c r="G33" s="55"/>
      <c r="H33" s="55"/>
      <c r="I33" s="55"/>
      <c r="J33" s="55"/>
      <c r="K33" s="55"/>
      <c r="L33" s="55"/>
      <c r="M33" s="55"/>
      <c r="N33" s="55"/>
      <c r="O33" s="55"/>
      <c r="P33" s="55"/>
    </row>
    <row r="34" spans="1:16" ht="13.5" customHeight="1" x14ac:dyDescent="0.2">
      <c r="A34" s="55" t="s">
        <v>60</v>
      </c>
      <c r="B34" s="55"/>
      <c r="C34" s="55"/>
      <c r="D34" s="55"/>
      <c r="E34" s="55"/>
      <c r="F34" s="55"/>
      <c r="G34" s="55"/>
      <c r="H34" s="55"/>
      <c r="I34" s="55"/>
      <c r="J34" s="55"/>
      <c r="K34" s="55"/>
      <c r="L34" s="55"/>
      <c r="M34" s="55"/>
      <c r="N34" s="55"/>
      <c r="O34" s="55"/>
      <c r="P34" s="55"/>
    </row>
    <row r="35" spans="1:16" ht="13.5" customHeight="1" x14ac:dyDescent="0.2">
      <c r="A35" s="55" t="s">
        <v>38</v>
      </c>
      <c r="B35" s="55"/>
      <c r="C35" s="55"/>
      <c r="D35" s="55"/>
      <c r="E35" s="55"/>
      <c r="F35" s="55"/>
      <c r="G35" s="55"/>
      <c r="H35" s="55"/>
      <c r="I35" s="55"/>
      <c r="J35" s="55"/>
      <c r="K35" s="55"/>
      <c r="L35" s="55"/>
      <c r="M35" s="55"/>
      <c r="N35" s="55"/>
      <c r="O35" s="55"/>
      <c r="P35" s="55"/>
    </row>
    <row r="36" spans="1:16" ht="14.25" customHeight="1" x14ac:dyDescent="0.2">
      <c r="A36" s="4"/>
      <c r="C36" s="4"/>
      <c r="D36" s="4"/>
      <c r="E36" s="4"/>
      <c r="F36" s="4"/>
      <c r="G36" s="4"/>
      <c r="H36" s="4"/>
      <c r="I36" s="4"/>
      <c r="J36" s="4"/>
      <c r="K36" s="4"/>
      <c r="L36" s="4"/>
    </row>
    <row r="37" spans="1:16" ht="14.25" customHeight="1" x14ac:dyDescent="0.2">
      <c r="A37" s="2" t="s">
        <v>39</v>
      </c>
    </row>
    <row r="38" spans="1:16" ht="9" customHeight="1" thickBot="1" x14ac:dyDescent="0.25"/>
    <row r="39" spans="1:16" ht="14.25" customHeight="1" thickBot="1" x14ac:dyDescent="0.25">
      <c r="A39" s="26" t="s">
        <v>40</v>
      </c>
      <c r="B39" s="27"/>
      <c r="C39" s="28" t="s">
        <v>41</v>
      </c>
      <c r="G39" s="26" t="s">
        <v>42</v>
      </c>
      <c r="H39" s="27"/>
      <c r="I39" s="28" t="s">
        <v>43</v>
      </c>
      <c r="J39" s="29">
        <f>B39*0.9*H39</f>
        <v>0</v>
      </c>
      <c r="K39" s="1" t="s">
        <v>36</v>
      </c>
    </row>
    <row r="40" spans="1:16" ht="9" customHeight="1" x14ac:dyDescent="0.2">
      <c r="A40" s="26"/>
      <c r="B40" s="8"/>
      <c r="C40" s="28"/>
      <c r="G40" s="26"/>
      <c r="H40" s="8"/>
      <c r="I40" s="28"/>
      <c r="J40" s="30"/>
    </row>
    <row r="41" spans="1:16" ht="14.25" customHeight="1" x14ac:dyDescent="0.2">
      <c r="A41" s="61" t="s">
        <v>44</v>
      </c>
      <c r="B41" s="61"/>
      <c r="C41" s="61"/>
      <c r="D41" s="61"/>
      <c r="E41" s="61"/>
      <c r="F41" s="61"/>
      <c r="G41" s="61"/>
      <c r="H41" s="61"/>
      <c r="I41" s="61"/>
      <c r="J41" s="61"/>
      <c r="K41" s="61"/>
      <c r="L41" s="61"/>
      <c r="M41" s="61"/>
      <c r="N41" s="61"/>
      <c r="O41" s="61"/>
      <c r="P41" s="61"/>
    </row>
    <row r="42" spans="1:16" ht="14.25" customHeight="1" x14ac:dyDescent="0.2"/>
    <row r="43" spans="1:16" ht="13.5" customHeight="1" x14ac:dyDescent="0.2">
      <c r="A43" s="9" t="s">
        <v>45</v>
      </c>
    </row>
    <row r="44" spans="1:16" ht="13.5" customHeight="1" x14ac:dyDescent="0.2">
      <c r="A44" s="1" t="s">
        <v>53</v>
      </c>
    </row>
    <row r="45" spans="1:16" ht="13.5" customHeight="1" x14ac:dyDescent="0.2">
      <c r="A45" s="1" t="s">
        <v>54</v>
      </c>
    </row>
    <row r="46" spans="1:16" ht="13.5" customHeight="1" x14ac:dyDescent="0.2">
      <c r="A46" s="1" t="s">
        <v>64</v>
      </c>
    </row>
    <row r="47" spans="1:16" ht="13.5" customHeight="1" x14ac:dyDescent="0.2">
      <c r="C47" s="32" t="s">
        <v>65</v>
      </c>
      <c r="D47" s="33"/>
      <c r="E47" s="32"/>
      <c r="F47" s="32"/>
      <c r="G47" s="32"/>
      <c r="H47" s="32"/>
      <c r="I47" s="32"/>
      <c r="J47" s="32"/>
      <c r="K47" s="32"/>
      <c r="L47" s="32"/>
      <c r="M47" s="32"/>
    </row>
    <row r="48" spans="1:16" ht="13.5" customHeight="1" x14ac:dyDescent="0.2">
      <c r="C48" s="60" t="s">
        <v>116</v>
      </c>
      <c r="D48" s="60"/>
      <c r="E48" s="60"/>
      <c r="F48" s="60"/>
      <c r="G48" s="60"/>
      <c r="H48" s="60"/>
      <c r="I48" s="60"/>
      <c r="J48" s="60"/>
      <c r="K48" s="60"/>
      <c r="L48" s="60"/>
      <c r="M48" s="60"/>
    </row>
  </sheetData>
  <sheetProtection selectLockedCells="1" selectUnlockedCells="1"/>
  <mergeCells count="21">
    <mergeCell ref="E1:P1"/>
    <mergeCell ref="C48:M48"/>
    <mergeCell ref="A33:P33"/>
    <mergeCell ref="A34:P34"/>
    <mergeCell ref="A35:P35"/>
    <mergeCell ref="A41:P41"/>
    <mergeCell ref="A32:P32"/>
    <mergeCell ref="A1:D1"/>
    <mergeCell ref="I8:J8"/>
    <mergeCell ref="K8:L8"/>
    <mergeCell ref="D16:P16"/>
    <mergeCell ref="D17:P17"/>
    <mergeCell ref="D18:P18"/>
    <mergeCell ref="N20:O20"/>
    <mergeCell ref="A29:P29"/>
    <mergeCell ref="A30:P30"/>
    <mergeCell ref="A31:P31"/>
    <mergeCell ref="B4:G4"/>
    <mergeCell ref="B6:G6"/>
    <mergeCell ref="B8:G8"/>
    <mergeCell ref="B12:E12"/>
  </mergeCells>
  <phoneticPr fontId="8"/>
  <printOptions horizontalCentered="1"/>
  <pageMargins left="0.39374999999999999" right="0.39374999999999999" top="0.59027777777777779" bottom="0.39374999999999999" header="0.51180555555555551" footer="0.51180555555555551"/>
  <pageSetup paperSize="9" scale="86" firstPageNumber="0" orientation="landscape"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0173-95B1-400B-B963-BCC063655CE3}">
  <sheetPr codeName="Sheet2">
    <pageSetUpPr fitToPage="1"/>
  </sheetPr>
  <dimension ref="A1:P45"/>
  <sheetViews>
    <sheetView view="pageBreakPreview" zoomScale="85" zoomScaleNormal="100" zoomScaleSheetLayoutView="85" workbookViewId="0">
      <selection activeCell="B5" sqref="B5:G5"/>
    </sheetView>
  </sheetViews>
  <sheetFormatPr defaultColWidth="9" defaultRowHeight="13" x14ac:dyDescent="0.2"/>
  <cols>
    <col min="1" max="1" width="20.453125" style="34" customWidth="1"/>
    <col min="2" max="16" width="9.08984375" style="34" customWidth="1"/>
    <col min="17" max="17" width="5.6328125" style="34" customWidth="1"/>
    <col min="18" max="18" width="4.6328125" style="34" customWidth="1"/>
    <col min="19" max="19" width="3.36328125" style="34" customWidth="1"/>
    <col min="20" max="16384" width="9" style="34"/>
  </cols>
  <sheetData>
    <row r="1" spans="1:16" s="48" customFormat="1" ht="15" customHeight="1" x14ac:dyDescent="0.2">
      <c r="A1" s="50" t="s">
        <v>101</v>
      </c>
      <c r="B1" s="50"/>
      <c r="C1" s="50"/>
      <c r="D1" s="50"/>
      <c r="E1" s="50"/>
      <c r="F1" s="50"/>
      <c r="G1" s="50"/>
      <c r="H1" s="50"/>
      <c r="I1" s="50"/>
      <c r="J1" s="50"/>
      <c r="K1" s="50"/>
      <c r="L1" s="50"/>
      <c r="M1" s="50"/>
      <c r="O1" s="49"/>
      <c r="P1" s="49"/>
    </row>
    <row r="2" spans="1:16" s="48" customFormat="1" ht="15" customHeight="1" x14ac:dyDescent="0.2">
      <c r="B2" s="34" t="s">
        <v>100</v>
      </c>
    </row>
    <row r="3" spans="1:16" s="48" customFormat="1" ht="15" customHeight="1" x14ac:dyDescent="0.2">
      <c r="B3" s="34" t="s">
        <v>99</v>
      </c>
    </row>
    <row r="5" spans="1:16" ht="13.5" customHeight="1" x14ac:dyDescent="0.2">
      <c r="A5" s="34" t="s">
        <v>98</v>
      </c>
      <c r="B5" s="74"/>
      <c r="C5" s="74"/>
      <c r="D5" s="74"/>
      <c r="E5" s="74"/>
      <c r="F5" s="74"/>
      <c r="G5" s="74"/>
      <c r="H5" s="6"/>
      <c r="I5" s="6"/>
      <c r="J5" s="6"/>
      <c r="K5" s="6"/>
      <c r="L5" s="6"/>
      <c r="M5" s="6"/>
      <c r="N5" s="6"/>
    </row>
    <row r="6" spans="1:16" ht="6.75" customHeight="1" x14ac:dyDescent="0.2">
      <c r="B6" s="6"/>
      <c r="C6" s="6"/>
      <c r="D6" s="6"/>
      <c r="E6" s="6"/>
      <c r="F6" s="6"/>
      <c r="G6" s="6"/>
      <c r="H6" s="6"/>
      <c r="I6" s="6"/>
      <c r="J6" s="6"/>
      <c r="K6" s="6"/>
      <c r="L6" s="6"/>
      <c r="M6" s="6"/>
      <c r="N6" s="6"/>
    </row>
    <row r="7" spans="1:16" ht="13.5" customHeight="1" x14ac:dyDescent="0.2">
      <c r="A7" s="34" t="s">
        <v>97</v>
      </c>
      <c r="B7" s="74"/>
      <c r="C7" s="74"/>
      <c r="D7" s="74"/>
      <c r="E7" s="74"/>
      <c r="F7" s="74"/>
      <c r="G7" s="74"/>
      <c r="H7" s="6"/>
      <c r="I7" s="6"/>
      <c r="J7" s="6"/>
      <c r="K7" s="6"/>
      <c r="L7" s="6"/>
      <c r="M7" s="6"/>
      <c r="N7" s="6"/>
    </row>
    <row r="8" spans="1:16" ht="6.75" customHeight="1" x14ac:dyDescent="0.2">
      <c r="B8" s="6"/>
      <c r="C8" s="6"/>
      <c r="D8" s="6"/>
      <c r="E8" s="6"/>
      <c r="F8" s="6"/>
      <c r="G8" s="6"/>
      <c r="H8" s="6"/>
      <c r="I8" s="6"/>
      <c r="J8" s="6"/>
      <c r="K8" s="6"/>
      <c r="L8" s="6"/>
      <c r="M8" s="6"/>
      <c r="N8" s="6"/>
    </row>
    <row r="9" spans="1:16" ht="13.5" customHeight="1" x14ac:dyDescent="0.2">
      <c r="A9" s="34" t="s">
        <v>96</v>
      </c>
      <c r="B9" s="75"/>
      <c r="C9" s="75"/>
      <c r="D9" s="75"/>
      <c r="E9" s="75"/>
      <c r="F9" s="75"/>
      <c r="G9" s="75"/>
      <c r="I9" s="72" t="s">
        <v>95</v>
      </c>
      <c r="J9" s="72"/>
      <c r="K9" s="73"/>
      <c r="L9" s="73"/>
    </row>
    <row r="10" spans="1:16" ht="13.5" customHeight="1" x14ac:dyDescent="0.2"/>
    <row r="11" spans="1:16" ht="18.75" customHeight="1" x14ac:dyDescent="0.2">
      <c r="A11" s="76" t="s">
        <v>94</v>
      </c>
      <c r="B11" s="76"/>
      <c r="C11" s="76"/>
      <c r="D11" s="76"/>
      <c r="E11" s="76"/>
      <c r="F11" s="76"/>
      <c r="G11" s="76"/>
      <c r="H11" s="76"/>
      <c r="I11" s="76"/>
      <c r="J11" s="76"/>
      <c r="K11" s="76"/>
      <c r="L11" s="76"/>
      <c r="M11" s="76"/>
      <c r="N11" s="76"/>
      <c r="O11" s="76"/>
      <c r="P11" s="76"/>
    </row>
    <row r="12" spans="1:16" ht="13.5" customHeight="1" x14ac:dyDescent="0.2">
      <c r="A12" s="34" t="s">
        <v>93</v>
      </c>
    </row>
    <row r="13" spans="1:16" ht="13.5" customHeight="1" x14ac:dyDescent="0.2">
      <c r="B13" s="44"/>
      <c r="C13" s="34" t="s">
        <v>80</v>
      </c>
    </row>
    <row r="14" spans="1:16" ht="13.5" customHeight="1" x14ac:dyDescent="0.2">
      <c r="A14" s="34" t="s">
        <v>92</v>
      </c>
    </row>
    <row r="15" spans="1:16" ht="13.5" customHeight="1" x14ac:dyDescent="0.2">
      <c r="B15" s="44"/>
      <c r="C15" s="34" t="s">
        <v>80</v>
      </c>
    </row>
    <row r="16" spans="1:16" ht="13.5" customHeight="1" thickBot="1" x14ac:dyDescent="0.25"/>
    <row r="17" spans="1:16" ht="13.5" customHeight="1" thickBot="1" x14ac:dyDescent="0.25">
      <c r="B17" s="26" t="s">
        <v>91</v>
      </c>
      <c r="C17" s="38">
        <f>B15</f>
        <v>0</v>
      </c>
      <c r="D17" s="39" t="s">
        <v>90</v>
      </c>
      <c r="E17" s="38">
        <f>B13</f>
        <v>0</v>
      </c>
      <c r="F17" s="37" t="s">
        <v>66</v>
      </c>
      <c r="G17" s="47" t="str">
        <f>IFERROR(C17/E17,"")</f>
        <v/>
      </c>
      <c r="H17" s="35" t="str">
        <f>IF(G17&gt;=0.8,"要件aを満たしている","要件aを満たしていない")</f>
        <v>要件aを満たしている</v>
      </c>
    </row>
    <row r="18" spans="1:16" ht="13.5" customHeight="1" x14ac:dyDescent="0.2"/>
    <row r="19" spans="1:16" ht="33" customHeight="1" x14ac:dyDescent="0.2">
      <c r="A19" s="77" t="s">
        <v>89</v>
      </c>
      <c r="B19" s="77"/>
      <c r="C19" s="77"/>
      <c r="D19" s="77"/>
      <c r="E19" s="77"/>
      <c r="F19" s="77"/>
      <c r="G19" s="77"/>
      <c r="H19" s="77"/>
      <c r="I19" s="77"/>
      <c r="J19" s="77"/>
      <c r="K19" s="77"/>
      <c r="L19" s="77"/>
      <c r="M19" s="77"/>
      <c r="N19" s="77"/>
      <c r="O19" s="77"/>
      <c r="P19" s="77"/>
    </row>
    <row r="20" spans="1:16" ht="13.5" customHeight="1" x14ac:dyDescent="0.2">
      <c r="A20" s="46" t="s">
        <v>88</v>
      </c>
    </row>
    <row r="21" spans="1:16" ht="13.5" customHeight="1" x14ac:dyDescent="0.2">
      <c r="A21" s="45" t="s">
        <v>87</v>
      </c>
      <c r="B21" s="44"/>
      <c r="C21" s="34" t="s">
        <v>80</v>
      </c>
    </row>
    <row r="22" spans="1:16" ht="13.5" customHeight="1" x14ac:dyDescent="0.2">
      <c r="A22" s="45" t="s">
        <v>86</v>
      </c>
      <c r="B22" s="44"/>
      <c r="C22" s="34" t="s">
        <v>80</v>
      </c>
    </row>
    <row r="23" spans="1:16" ht="13.5" customHeight="1" x14ac:dyDescent="0.2">
      <c r="A23" s="45" t="s">
        <v>85</v>
      </c>
      <c r="B23" s="44"/>
      <c r="C23" s="34" t="s">
        <v>80</v>
      </c>
    </row>
    <row r="24" spans="1:16" ht="13.5" customHeight="1" x14ac:dyDescent="0.2">
      <c r="A24" s="45" t="s">
        <v>84</v>
      </c>
      <c r="B24" s="44"/>
      <c r="C24" s="34" t="s">
        <v>80</v>
      </c>
    </row>
    <row r="25" spans="1:16" ht="13.5" customHeight="1" x14ac:dyDescent="0.2">
      <c r="A25" s="45" t="s">
        <v>83</v>
      </c>
      <c r="B25" s="44"/>
      <c r="C25" s="34" t="s">
        <v>80</v>
      </c>
      <c r="E25" s="40">
        <f>B21*1+B22*2+B23*3+B24*4+B25*5+B26*6+B27*7</f>
        <v>0</v>
      </c>
      <c r="F25" s="34" t="s">
        <v>80</v>
      </c>
    </row>
    <row r="26" spans="1:16" ht="13.5" customHeight="1" x14ac:dyDescent="0.2">
      <c r="A26" s="45" t="s">
        <v>82</v>
      </c>
      <c r="B26" s="44"/>
      <c r="C26" s="34" t="s">
        <v>80</v>
      </c>
    </row>
    <row r="27" spans="1:16" ht="13.5" customHeight="1" x14ac:dyDescent="0.2">
      <c r="A27" s="45" t="s">
        <v>81</v>
      </c>
      <c r="B27" s="44"/>
      <c r="C27" s="34" t="s">
        <v>80</v>
      </c>
    </row>
    <row r="28" spans="1:16" ht="13.5" customHeight="1" x14ac:dyDescent="0.2"/>
    <row r="29" spans="1:16" ht="13.5" customHeight="1" x14ac:dyDescent="0.2">
      <c r="A29" s="34" t="s">
        <v>79</v>
      </c>
    </row>
    <row r="30" spans="1:16" ht="13.5" customHeight="1" x14ac:dyDescent="0.2">
      <c r="B30" s="34" t="s">
        <v>78</v>
      </c>
      <c r="D30" s="34" t="s">
        <v>77</v>
      </c>
      <c r="F30" s="34" t="s">
        <v>76</v>
      </c>
      <c r="H30" s="34" t="s">
        <v>75</v>
      </c>
    </row>
    <row r="31" spans="1:16" ht="13.5" customHeight="1" x14ac:dyDescent="0.2">
      <c r="B31" s="43"/>
      <c r="C31" s="34" t="s">
        <v>74</v>
      </c>
      <c r="D31" s="42"/>
      <c r="E31" s="34" t="s">
        <v>73</v>
      </c>
      <c r="F31" s="42"/>
      <c r="G31" s="34" t="s">
        <v>36</v>
      </c>
      <c r="H31" s="41">
        <f t="shared" ref="H31:H39" si="0">PRODUCT(B31,D31,F31)</f>
        <v>0</v>
      </c>
      <c r="I31" s="34" t="s">
        <v>70</v>
      </c>
    </row>
    <row r="32" spans="1:16" ht="13.5" customHeight="1" x14ac:dyDescent="0.2">
      <c r="B32" s="43"/>
      <c r="C32" s="34" t="s">
        <v>74</v>
      </c>
      <c r="D32" s="42"/>
      <c r="E32" s="34" t="s">
        <v>73</v>
      </c>
      <c r="F32" s="42"/>
      <c r="G32" s="34" t="s">
        <v>36</v>
      </c>
      <c r="H32" s="41">
        <f t="shared" si="0"/>
        <v>0</v>
      </c>
      <c r="I32" s="34" t="s">
        <v>70</v>
      </c>
    </row>
    <row r="33" spans="2:15" ht="13.5" customHeight="1" x14ac:dyDescent="0.2">
      <c r="B33" s="43"/>
      <c r="C33" s="34" t="s">
        <v>74</v>
      </c>
      <c r="D33" s="42"/>
      <c r="E33" s="34" t="s">
        <v>73</v>
      </c>
      <c r="F33" s="42"/>
      <c r="G33" s="34" t="s">
        <v>36</v>
      </c>
      <c r="H33" s="41">
        <f t="shared" si="0"/>
        <v>0</v>
      </c>
      <c r="I33" s="34" t="s">
        <v>70</v>
      </c>
    </row>
    <row r="34" spans="2:15" ht="13.5" customHeight="1" x14ac:dyDescent="0.2">
      <c r="B34" s="43"/>
      <c r="C34" s="34" t="s">
        <v>74</v>
      </c>
      <c r="D34" s="42"/>
      <c r="E34" s="34" t="s">
        <v>73</v>
      </c>
      <c r="F34" s="42"/>
      <c r="G34" s="34" t="s">
        <v>36</v>
      </c>
      <c r="H34" s="41">
        <f t="shared" si="0"/>
        <v>0</v>
      </c>
      <c r="I34" s="34" t="s">
        <v>70</v>
      </c>
    </row>
    <row r="35" spans="2:15" ht="13.5" customHeight="1" x14ac:dyDescent="0.2">
      <c r="B35" s="43"/>
      <c r="C35" s="34" t="s">
        <v>74</v>
      </c>
      <c r="D35" s="42"/>
      <c r="E35" s="34" t="s">
        <v>73</v>
      </c>
      <c r="F35" s="42"/>
      <c r="G35" s="34" t="s">
        <v>36</v>
      </c>
      <c r="H35" s="41">
        <f t="shared" si="0"/>
        <v>0</v>
      </c>
      <c r="I35" s="34" t="s">
        <v>70</v>
      </c>
    </row>
    <row r="36" spans="2:15" ht="13.5" customHeight="1" x14ac:dyDescent="0.2">
      <c r="B36" s="43"/>
      <c r="C36" s="34" t="s">
        <v>74</v>
      </c>
      <c r="D36" s="42"/>
      <c r="E36" s="34" t="s">
        <v>73</v>
      </c>
      <c r="F36" s="42"/>
      <c r="G36" s="34" t="s">
        <v>36</v>
      </c>
      <c r="H36" s="41">
        <f t="shared" si="0"/>
        <v>0</v>
      </c>
      <c r="I36" s="34" t="s">
        <v>70</v>
      </c>
    </row>
    <row r="37" spans="2:15" ht="13.5" customHeight="1" x14ac:dyDescent="0.2">
      <c r="B37" s="43"/>
      <c r="C37" s="34" t="s">
        <v>74</v>
      </c>
      <c r="D37" s="42"/>
      <c r="E37" s="34" t="s">
        <v>73</v>
      </c>
      <c r="F37" s="42"/>
      <c r="G37" s="34" t="s">
        <v>36</v>
      </c>
      <c r="H37" s="41">
        <f t="shared" si="0"/>
        <v>0</v>
      </c>
      <c r="I37" s="34" t="s">
        <v>70</v>
      </c>
    </row>
    <row r="38" spans="2:15" ht="13.5" customHeight="1" x14ac:dyDescent="0.2">
      <c r="B38" s="43"/>
      <c r="C38" s="34" t="s">
        <v>74</v>
      </c>
      <c r="D38" s="42"/>
      <c r="E38" s="34" t="s">
        <v>73</v>
      </c>
      <c r="F38" s="42"/>
      <c r="G38" s="34" t="s">
        <v>36</v>
      </c>
      <c r="H38" s="41">
        <f t="shared" si="0"/>
        <v>0</v>
      </c>
      <c r="I38" s="34" t="s">
        <v>70</v>
      </c>
    </row>
    <row r="39" spans="2:15" ht="13.5" customHeight="1" x14ac:dyDescent="0.2">
      <c r="B39" s="43"/>
      <c r="C39" s="34" t="s">
        <v>74</v>
      </c>
      <c r="D39" s="42"/>
      <c r="E39" s="34" t="s">
        <v>73</v>
      </c>
      <c r="F39" s="42"/>
      <c r="G39" s="34" t="s">
        <v>36</v>
      </c>
      <c r="H39" s="41">
        <f t="shared" si="0"/>
        <v>0</v>
      </c>
      <c r="I39" s="34" t="s">
        <v>70</v>
      </c>
    </row>
    <row r="40" spans="2:15" ht="13.5" customHeight="1" x14ac:dyDescent="0.2">
      <c r="B40" s="34" t="s">
        <v>72</v>
      </c>
    </row>
    <row r="41" spans="2:15" ht="13.5" customHeight="1" thickBot="1" x14ac:dyDescent="0.25">
      <c r="G41" s="34" t="s">
        <v>71</v>
      </c>
      <c r="H41" s="40">
        <f>SUM(H31:H39)</f>
        <v>0</v>
      </c>
      <c r="I41" s="34" t="s">
        <v>70</v>
      </c>
      <c r="L41" s="34" t="s">
        <v>69</v>
      </c>
    </row>
    <row r="42" spans="2:15" ht="13.5" customHeight="1" thickBot="1" x14ac:dyDescent="0.25">
      <c r="L42" s="66" t="str">
        <f>IF(AND(H17="要件aを満たしている",H43="要件bを満たしている"),"通常規模型の算定が可能です","大規模型の算定となります")</f>
        <v>大規模型の算定となります</v>
      </c>
      <c r="M42" s="67"/>
      <c r="N42" s="67"/>
      <c r="O42" s="68"/>
    </row>
    <row r="43" spans="2:15" ht="13.5" customHeight="1" thickBot="1" x14ac:dyDescent="0.25">
      <c r="B43" s="26" t="s">
        <v>68</v>
      </c>
      <c r="C43" s="38">
        <f>E25</f>
        <v>0</v>
      </c>
      <c r="D43" s="39" t="s">
        <v>67</v>
      </c>
      <c r="E43" s="38">
        <f>H41</f>
        <v>0</v>
      </c>
      <c r="F43" s="37" t="s">
        <v>66</v>
      </c>
      <c r="G43" s="36" t="str">
        <f>IFERROR(C43/E43,"")</f>
        <v/>
      </c>
      <c r="H43" s="35" t="str">
        <f>IF(G43&lt;=10,"要件bを満たしている","要件bを満たしていない")</f>
        <v>要件bを満たしていない</v>
      </c>
      <c r="L43" s="69"/>
      <c r="M43" s="70"/>
      <c r="N43" s="70"/>
      <c r="O43" s="71"/>
    </row>
    <row r="44" spans="2:15" ht="13.5" customHeight="1" x14ac:dyDescent="0.2"/>
    <row r="45" spans="2:15" ht="13.5" customHeight="1" x14ac:dyDescent="0.2"/>
  </sheetData>
  <mergeCells count="8">
    <mergeCell ref="L42:O43"/>
    <mergeCell ref="I9:J9"/>
    <mergeCell ref="K9:L9"/>
    <mergeCell ref="B5:G5"/>
    <mergeCell ref="B7:G7"/>
    <mergeCell ref="B9:G9"/>
    <mergeCell ref="A11:P11"/>
    <mergeCell ref="A19:P19"/>
  </mergeCells>
  <phoneticPr fontId="8"/>
  <pageMargins left="0.7" right="0.7" top="0.75" bottom="0.75" header="0.3" footer="0.3"/>
  <pageSetup paperSize="9" scale="8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10EF-95FF-4588-B41F-4EEB157979BA}">
  <sheetPr codeName="Sheet3">
    <pageSetUpPr fitToPage="1"/>
  </sheetPr>
  <dimension ref="A1:P12"/>
  <sheetViews>
    <sheetView view="pageBreakPreview" zoomScale="85" zoomScaleNormal="100" zoomScaleSheetLayoutView="85" workbookViewId="0">
      <selection activeCell="XFD1048551" sqref="XFD1048551"/>
    </sheetView>
  </sheetViews>
  <sheetFormatPr defaultColWidth="9" defaultRowHeight="13" x14ac:dyDescent="0.2"/>
  <cols>
    <col min="1" max="16" width="9.36328125" style="34" customWidth="1"/>
    <col min="17" max="17" width="5.6328125" style="34" customWidth="1"/>
    <col min="18" max="18" width="4.6328125" style="34" customWidth="1"/>
    <col min="19" max="19" width="3.36328125" style="34" customWidth="1"/>
    <col min="20" max="16384" width="9" style="34"/>
  </cols>
  <sheetData>
    <row r="1" spans="1:16" s="48" customFormat="1" ht="15" customHeight="1" x14ac:dyDescent="0.2">
      <c r="A1" s="50" t="s">
        <v>115</v>
      </c>
      <c r="B1" s="50"/>
      <c r="C1" s="50"/>
      <c r="D1" s="50"/>
      <c r="E1" s="50"/>
      <c r="F1" s="50"/>
      <c r="G1" s="50"/>
      <c r="H1" s="50"/>
      <c r="I1" s="50"/>
      <c r="J1" s="50"/>
      <c r="K1" s="50"/>
      <c r="L1" s="50"/>
      <c r="M1" s="50"/>
      <c r="O1" s="49"/>
      <c r="P1" s="49"/>
    </row>
    <row r="2" spans="1:16" s="48" customFormat="1" ht="15" customHeight="1" x14ac:dyDescent="0.2">
      <c r="B2" s="34"/>
    </row>
    <row r="3" spans="1:16" s="48" customFormat="1" ht="15" customHeight="1" x14ac:dyDescent="0.2">
      <c r="A3" s="34" t="s">
        <v>114</v>
      </c>
      <c r="B3" s="34"/>
    </row>
    <row r="4" spans="1:16" ht="168.75" customHeight="1" x14ac:dyDescent="0.2">
      <c r="A4" s="82" t="s">
        <v>113</v>
      </c>
      <c r="B4" s="82"/>
      <c r="C4" s="82"/>
      <c r="D4" s="82"/>
      <c r="E4" s="82"/>
      <c r="F4" s="82"/>
      <c r="G4" s="82"/>
      <c r="H4" s="82"/>
      <c r="I4" s="82"/>
      <c r="J4" s="82"/>
      <c r="K4" s="82"/>
      <c r="L4" s="82"/>
      <c r="M4" s="82"/>
      <c r="N4" s="82"/>
      <c r="O4" s="82"/>
      <c r="P4" s="82"/>
    </row>
    <row r="6" spans="1:16" x14ac:dyDescent="0.2">
      <c r="A6" s="34" t="s">
        <v>112</v>
      </c>
    </row>
    <row r="7" spans="1:16" ht="75" customHeight="1" x14ac:dyDescent="0.2">
      <c r="A7" s="53" t="s">
        <v>111</v>
      </c>
      <c r="B7" s="78" t="s">
        <v>110</v>
      </c>
      <c r="C7" s="78"/>
      <c r="D7" s="78"/>
      <c r="E7" s="78"/>
      <c r="F7" s="78"/>
      <c r="G7" s="78"/>
      <c r="H7" s="78"/>
      <c r="I7" s="78"/>
      <c r="J7" s="78"/>
      <c r="K7" s="78"/>
      <c r="L7" s="78"/>
      <c r="M7" s="78"/>
      <c r="N7" s="78"/>
      <c r="O7" s="79"/>
    </row>
    <row r="8" spans="1:16" ht="358.5" customHeight="1" x14ac:dyDescent="0.2">
      <c r="A8" s="52"/>
      <c r="B8" s="51" t="s">
        <v>103</v>
      </c>
      <c r="C8" s="83" t="s">
        <v>109</v>
      </c>
      <c r="D8" s="83"/>
      <c r="E8" s="83"/>
      <c r="F8" s="83"/>
      <c r="G8" s="83"/>
      <c r="H8" s="83"/>
      <c r="I8" s="83"/>
      <c r="J8" s="83"/>
      <c r="K8" s="83"/>
      <c r="L8" s="83"/>
      <c r="M8" s="83"/>
      <c r="N8" s="83"/>
      <c r="O8" s="84"/>
    </row>
    <row r="9" spans="1:16" ht="75" customHeight="1" x14ac:dyDescent="0.2">
      <c r="A9" s="53" t="s">
        <v>108</v>
      </c>
      <c r="B9" s="78" t="s">
        <v>107</v>
      </c>
      <c r="C9" s="78"/>
      <c r="D9" s="78"/>
      <c r="E9" s="78"/>
      <c r="F9" s="78"/>
      <c r="G9" s="78"/>
      <c r="H9" s="78"/>
      <c r="I9" s="78"/>
      <c r="J9" s="78"/>
      <c r="K9" s="78"/>
      <c r="L9" s="78"/>
      <c r="M9" s="78"/>
      <c r="N9" s="78"/>
      <c r="O9" s="79"/>
    </row>
    <row r="10" spans="1:16" ht="75" customHeight="1" x14ac:dyDescent="0.2">
      <c r="A10" s="52"/>
      <c r="B10" s="51" t="s">
        <v>103</v>
      </c>
      <c r="C10" s="80" t="s">
        <v>106</v>
      </c>
      <c r="D10" s="80"/>
      <c r="E10" s="80"/>
      <c r="F10" s="80"/>
      <c r="G10" s="80"/>
      <c r="H10" s="80"/>
      <c r="I10" s="80"/>
      <c r="J10" s="80"/>
      <c r="K10" s="80"/>
      <c r="L10" s="80"/>
      <c r="M10" s="80"/>
      <c r="N10" s="80"/>
      <c r="O10" s="81"/>
    </row>
    <row r="11" spans="1:16" ht="75" customHeight="1" x14ac:dyDescent="0.2">
      <c r="A11" s="53" t="s">
        <v>105</v>
      </c>
      <c r="B11" s="78" t="s">
        <v>104</v>
      </c>
      <c r="C11" s="78"/>
      <c r="D11" s="78"/>
      <c r="E11" s="78"/>
      <c r="F11" s="78"/>
      <c r="G11" s="78"/>
      <c r="H11" s="78"/>
      <c r="I11" s="78"/>
      <c r="J11" s="78"/>
      <c r="K11" s="78"/>
      <c r="L11" s="78"/>
      <c r="M11" s="78"/>
      <c r="N11" s="78"/>
      <c r="O11" s="79"/>
    </row>
    <row r="12" spans="1:16" ht="75" customHeight="1" x14ac:dyDescent="0.2">
      <c r="A12" s="52"/>
      <c r="B12" s="51" t="s">
        <v>103</v>
      </c>
      <c r="C12" s="80" t="s">
        <v>102</v>
      </c>
      <c r="D12" s="80"/>
      <c r="E12" s="80"/>
      <c r="F12" s="80"/>
      <c r="G12" s="80"/>
      <c r="H12" s="80"/>
      <c r="I12" s="80"/>
      <c r="J12" s="80"/>
      <c r="K12" s="80"/>
      <c r="L12" s="80"/>
      <c r="M12" s="80"/>
      <c r="N12" s="80"/>
      <c r="O12" s="81"/>
    </row>
  </sheetData>
  <mergeCells count="7">
    <mergeCell ref="B11:O11"/>
    <mergeCell ref="C12:O12"/>
    <mergeCell ref="A4:P4"/>
    <mergeCell ref="B7:O7"/>
    <mergeCell ref="C8:O8"/>
    <mergeCell ref="B9:O9"/>
    <mergeCell ref="C10:O10"/>
  </mergeCells>
  <phoneticPr fontId="8"/>
  <pageMargins left="0.7" right="0.7" top="0.75" bottom="0.75" header="0.3" footer="0.3"/>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通所リハ</vt:lpstr>
      <vt:lpstr>特例</vt:lpstr>
      <vt:lpstr>特例（参考）</vt:lpstr>
      <vt:lpstr>通所リハ!Print_Area</vt:lpstr>
      <vt:lpstr>特例!Print_Area</vt:lpstr>
      <vt:lpstr>'特例（参考）'!Print_Area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i_okamura</dc:creator>
  <cp:keywords/>
  <dc:description/>
  <cp:lastModifiedBy>Administrator</cp:lastModifiedBy>
  <cp:revision>0</cp:revision>
  <cp:lastPrinted>2019-02-20T07:40:43Z</cp:lastPrinted>
  <dcterms:created xsi:type="dcterms:W3CDTF">1601-01-01T00:00:00Z</dcterms:created>
  <dcterms:modified xsi:type="dcterms:W3CDTF">2025-11-26T07:58:31Z</dcterms:modified>
  <cp:category/>
</cp:coreProperties>
</file>