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Ls-zaisei02\財政課書庫\99 その他\04_県調査・通知・調査照会システム\R7\20250821_【912（金）〆】令和５年度財政状況資料集の作成について（地方公会計・分析欄記入依頼）※5年度2回目\02_回答\"/>
    </mc:Choice>
  </mc:AlternateContent>
  <xr:revisionPtr revIDLastSave="0" documentId="13_ncr:1_{DDDA5080-FD7B-4DED-B521-D009DD90705D}"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O39" i="10"/>
  <c r="BW39" i="10"/>
  <c r="BE39" i="10"/>
  <c r="AM39" i="10"/>
  <c r="U39" i="10"/>
  <c r="CO38" i="10"/>
  <c r="BW38" i="10"/>
  <c r="BE38" i="10"/>
  <c r="AM38" i="10"/>
  <c r="U38" i="10"/>
  <c r="BW37" i="10"/>
  <c r="BE37" i="10"/>
  <c r="AM37" i="10"/>
  <c r="U37" i="10"/>
  <c r="C37" i="10"/>
  <c r="C38" i="10" s="1"/>
  <c r="BW36" i="10"/>
  <c r="BE36" i="10"/>
  <c r="AM36" i="10"/>
  <c r="C36" i="10"/>
  <c r="BE35" i="10"/>
  <c r="C35" i="10"/>
  <c r="BW34" i="10"/>
  <c r="BW35" i="10" s="1"/>
  <c r="C34" i="10"/>
  <c r="CO34" i="10" l="1"/>
  <c r="CO35" i="10" s="1"/>
  <c r="CO36" i="10" s="1"/>
  <c r="CO37" i="10" s="1"/>
  <c r="U34" i="10"/>
  <c r="U35" i="10" s="1"/>
  <c r="U36" i="10" s="1"/>
  <c r="C39" i="10"/>
  <c r="C40"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l="1"/>
  <c r="BE34" i="10"/>
</calcChain>
</file>

<file path=xl/sharedStrings.xml><?xml version="1.0" encoding="utf-8"?>
<sst xmlns="http://schemas.openxmlformats.org/spreadsheetml/2006/main" count="1139" uniqueCount="577">
  <si>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</si>
  <si>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</si>
  <si>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</si>
  <si>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</si>
  <si>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</si>
  <si>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</si>
  <si>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</si>
  <si>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</si>
  <si>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</si>
  <si>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</si>
  <si>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</si>
  <si>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</si>
  <si>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</si>
  <si>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</si>
  <si>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</si>
  <si>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</si>
  <si>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</si>
  <si>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</si>
  <si>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</si>
  <si>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</si>
  <si>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</si>
  <si>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</si>
  <si>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</si>
  <si>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</si>
  <si>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</si>
  <si>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</si>
  <si>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</si>
  <si>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</si>
  <si>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</si>
  <si>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</si>
  <si>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</si>
  <si>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</si>
  <si>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</si>
  <si>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</si>
  <si>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</si>
  <si>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</si>
  <si>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</si>
  <si>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</si>
  <si>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</si>
  <si>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</si>
  <si>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</si>
  <si>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</si>
  <si>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</si>
  <si>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</si>
  <si>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</si>
  <si>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</si>
  <si>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</si>
  <si>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</si>
  <si>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</si>
  <si>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</si>
  <si>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</si>
  <si>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</si>
  <si>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</si>
  <si>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</si>
  <si>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</si>
  <si>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</si>
  <si>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</si>
  <si>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</si>
  <si>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</si>
  <si>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</si>
  <si>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</si>
  <si>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</si>
  <si>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</si>
  <si>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</si>
  <si>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</si>
  <si>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</si>
  <si>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</si>
  <si>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</si>
  <si>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</si>
  <si>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</si>
  <si>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</si>
  <si>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</si>
  <si>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</si>
  <si>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</si>
  <si>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</si>
  <si>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</si>
  <si>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</si>
  <si>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</si>
  <si>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</si>
  <si>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兵庫県</t>
    <phoneticPr fontId="5"/>
  </si>
  <si>
    <t>市町村類型</t>
    <phoneticPr fontId="5"/>
  </si>
  <si>
    <t>中核市</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</si>
  <si>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</si>
  <si>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</si>
  <si>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</si>
  <si>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</si>
  <si>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</si>
  <si>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</si>
  <si>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</si>
  <si>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</si>
  <si>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</si>
  <si>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</si>
  <si>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</si>
  <si>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</si>
  <si>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明石市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</si>
  <si>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</si>
  <si>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</si>
  <si>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</si>
  <si>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</si>
  <si>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</si>
  <si>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</si>
  <si>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</si>
  <si>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</si>
  <si>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</si>
  <si>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</si>
  <si>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</si>
  <si>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</si>
  <si>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</si>
  <si>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</si>
  <si>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</si>
  <si>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</si>
  <si>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</si>
  <si>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</si>
  <si>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</si>
  <si>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</si>
  <si>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</si>
  <si>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</si>
  <si>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</si>
  <si>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</si>
  <si>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</si>
  <si>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</si>
  <si>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</si>
  <si>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</si>
  <si>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</si>
  <si>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</si>
  <si>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</si>
  <si>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</si>
  <si>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</si>
  <si>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</si>
  <si>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</si>
  <si>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</si>
  <si>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</si>
  <si>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</si>
  <si>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</si>
  <si>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</si>
  <si>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</si>
  <si>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</si>
  <si>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</si>
  <si>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</si>
  <si>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</si>
  <si>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</si>
  <si>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</si>
  <si>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</si>
  <si>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</si>
  <si>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</si>
  <si>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</si>
  <si>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</si>
  <si>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</si>
  <si>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</si>
  <si>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</si>
  <si>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</si>
  <si>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</si>
  <si>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</si>
  <si>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</si>
  <si>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</si>
  <si>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</si>
  <si>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</si>
  <si>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</si>
  <si>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</si>
  <si>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</si>
  <si>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</si>
  <si>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</si>
  <si>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</si>
  <si>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</si>
  <si>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</si>
  <si>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</si>
  <si>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</si>
  <si>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</si>
  <si>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</si>
  <si>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</si>
  <si>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</si>
  <si>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</si>
  <si>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</si>
  <si>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</si>
  <si>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</si>
  <si>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</si>
  <si>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</si>
  <si>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</si>
  <si>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</si>
  <si>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</si>
  <si>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</si>
  <si>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</si>
  <si>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</si>
  <si>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</si>
  <si>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</si>
  <si>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</si>
  <si>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</si>
  <si>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</si>
  <si>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</si>
  <si>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</si>
  <si>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</si>
  <si>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</si>
  <si>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</si>
  <si>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</si>
  <si>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</si>
  <si>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</si>
  <si>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</si>
  <si>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</si>
  <si>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</si>
  <si>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</si>
  <si>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</si>
  <si>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</si>
  <si>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兵庫県明石市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</si>
  <si>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</si>
  <si>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</si>
  <si>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</si>
  <si>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</si>
  <si>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</si>
  <si>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</si>
  <si>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</si>
  <si>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</si>
  <si>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</si>
  <si>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</si>
  <si>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</si>
  <si>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</si>
  <si>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</si>
  <si>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</si>
  <si>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</si>
  <si>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</si>
  <si>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</si>
  <si>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</si>
  <si>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</si>
  <si>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</si>
  <si>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</si>
  <si>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</si>
  <si>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</si>
  <si>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</si>
  <si>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</si>
  <si>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</si>
  <si>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</si>
  <si>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</si>
  <si>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</si>
  <si>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</si>
  <si>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</si>
  <si>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</si>
  <si>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</si>
  <si>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</si>
  <si>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</si>
  <si>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</si>
  <si>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</si>
  <si>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</si>
  <si>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</si>
  <si>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</si>
  <si>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</si>
  <si>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</si>
  <si>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</si>
  <si>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</si>
  <si>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</si>
  <si>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</si>
  <si>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</si>
  <si>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</si>
  <si>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</si>
  <si>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</si>
  <si>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</si>
  <si>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</si>
  <si>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</si>
  <si>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</si>
  <si>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</si>
  <si>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</si>
  <si>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</si>
  <si>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</si>
  <si>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</si>
  <si>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</si>
  <si>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</si>
  <si>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</si>
  <si>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</si>
  <si>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</si>
  <si>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</si>
  <si>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</si>
  <si>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</si>
  <si>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</si>
  <si>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</si>
  <si>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</si>
  <si>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</si>
  <si>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</si>
  <si>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</si>
  <si>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</si>
  <si>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</si>
  <si>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</si>
  <si>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</si>
  <si>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</si>
  <si>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</si>
  <si>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</si>
  <si>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</si>
  <si>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</si>
  <si>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</si>
  <si>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</si>
  <si>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</si>
  <si>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</si>
  <si>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</si>
  <si>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</si>
  <si>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</si>
  <si>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</si>
  <si>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</si>
  <si>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</si>
  <si>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</si>
  <si>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</si>
  <si>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</si>
  <si>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</si>
  <si>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</si>
  <si>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</si>
  <si>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</si>
  <si>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</si>
  <si>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</si>
  <si>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</si>
  <si>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</si>
  <si>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</si>
  <si>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</si>
  <si>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</si>
  <si>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</si>
  <si>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</si>
  <si>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</si>
  <si>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</si>
  <si>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</si>
  <si>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</si>
  <si>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</si>
  <si>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</si>
  <si>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</si>
  <si>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</si>
  <si>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</si>
  <si>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</si>
  <si>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</si>
  <si>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</si>
  <si>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</si>
  <si>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</si>
  <si>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</si>
  <si>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市場</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</si>
  <si>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</si>
  <si>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</si>
  <si>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</si>
  <si>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</si>
  <si>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</si>
  <si>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</si>
  <si>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</si>
  <si>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</si>
  <si>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</si>
  <si>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</si>
  <si>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</si>
  <si>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</si>
  <si>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</si>
  <si>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</si>
  <si>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</si>
  <si>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</si>
  <si>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</si>
  <si>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</si>
  <si>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</si>
  <si>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</si>
  <si>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</si>
  <si>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</si>
  <si>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</si>
  <si>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</si>
  <si>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</si>
  <si>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</si>
  <si>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兵庫県明石市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</si>
  <si>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</si>
  <si>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</si>
  <si>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</si>
  <si>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</si>
  <si>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</si>
  <si>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</si>
  <si>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</si>
  <si>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</si>
  <si>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</si>
  <si>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</si>
  <si>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</si>
  <si>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</si>
  <si>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</si>
  <si>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</si>
  <si>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</si>
  <si>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</si>
  <si>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</si>
  <si>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</si>
  <si>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</si>
  <si>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</si>
  <si>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葬祭事業特別会計</t>
    <phoneticPr fontId="5"/>
  </si>
  <si>
    <t>公共用地取得事業特別会計</t>
    <phoneticPr fontId="5"/>
  </si>
  <si>
    <t>石ヶ谷墓園整備事業特別会計</t>
    <phoneticPr fontId="5"/>
  </si>
  <si>
    <t>土地区画整理事業清算金特別会計</t>
    <phoneticPr fontId="5"/>
  </si>
  <si>
    <t>病院事業債管理特別会計</t>
    <phoneticPr fontId="5"/>
  </si>
  <si>
    <t>母子父子寡婦福祉資金貸付事業特別会計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</si>
  <si>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</si>
  <si>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</si>
  <si>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</si>
  <si>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</si>
  <si>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</si>
  <si>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</si>
  <si>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</si>
  <si>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</si>
  <si>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</si>
  <si>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</si>
  <si>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</si>
  <si>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</si>
  <si>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</si>
  <si>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</si>
  <si>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</si>
  <si>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</si>
  <si>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</si>
  <si>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</si>
  <si>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</si>
  <si>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地方卸売市場事業特別会計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</si>
  <si>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</si>
  <si>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</si>
  <si>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</si>
  <si>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</si>
  <si>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</si>
  <si>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</si>
  <si>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</si>
  <si>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</si>
  <si>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</si>
  <si>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</si>
  <si>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</si>
  <si>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</si>
  <si>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</si>
  <si>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</si>
  <si>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</si>
  <si>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</si>
  <si>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</si>
  <si>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</si>
  <si>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</si>
  <si>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</si>
  <si>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</si>
  <si>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</si>
  <si>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</si>
  <si>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</si>
  <si>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</si>
  <si>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</si>
  <si>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</si>
  <si>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</si>
  <si>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</si>
  <si>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</si>
  <si>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</si>
  <si>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</si>
  <si>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</si>
  <si>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</si>
  <si>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</si>
  <si>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</si>
  <si>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</si>
  <si>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</si>
  <si>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</si>
  <si>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</si>
  <si>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</si>
  <si>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</si>
  <si>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</si>
  <si>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</si>
  <si>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</si>
  <si>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</si>
  <si>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</si>
  <si>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</si>
  <si>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</si>
  <si>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</si>
  <si>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</si>
  <si>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</si>
  <si>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</si>
  <si>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</si>
  <si>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</si>
  <si>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</si>
  <si>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</si>
  <si>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</si>
  <si>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</si>
  <si>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</si>
  <si>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</si>
  <si>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</si>
  <si>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</si>
  <si>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</si>
  <si>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</si>
  <si>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</si>
  <si>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</si>
  <si>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</si>
  <si>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</si>
  <si>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</si>
  <si>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</si>
  <si>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</si>
  <si>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</si>
  <si>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</si>
  <si>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</si>
  <si>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</si>
  <si>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</si>
  <si>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</si>
  <si>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</si>
  <si>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</si>
  <si>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</si>
  <si>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</si>
  <si>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</si>
  <si>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</si>
  <si>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</si>
  <si>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</si>
  <si>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</si>
  <si>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</si>
  <si>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</si>
  <si>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</si>
  <si>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</si>
  <si>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</si>
  <si>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</si>
  <si>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</si>
  <si>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</si>
  <si>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</si>
  <si>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</si>
  <si>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</si>
  <si>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</si>
  <si>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</si>
  <si>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</si>
  <si>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</si>
  <si>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</si>
  <si>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</si>
  <si>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</si>
  <si>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</si>
  <si>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</si>
  <si>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</si>
  <si>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</si>
  <si>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</si>
  <si>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</si>
  <si>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</si>
  <si>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</si>
  <si>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</si>
  <si>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</si>
  <si>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</si>
  <si>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</si>
  <si>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</si>
  <si>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</si>
  <si>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</si>
  <si>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</si>
  <si>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</si>
  <si>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</si>
  <si>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</si>
  <si>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</si>
  <si>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</si>
  <si>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</si>
  <si>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</si>
  <si>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</si>
  <si>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</si>
  <si>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</si>
  <si>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</si>
  <si>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</si>
  <si>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</si>
  <si>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</si>
  <si>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</si>
  <si>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0.83</t>
  </si>
  <si>
    <t>▲ 1.08</t>
  </si>
  <si>
    <t>土地区画整理事業清算金特別会計</t>
  </si>
  <si>
    <t>▲ 0.00</t>
  </si>
  <si>
    <t>水道事業会計</t>
  </si>
  <si>
    <t>下水道事業会計</t>
  </si>
  <si>
    <t>一般会計</t>
  </si>
  <si>
    <t>石ヶ谷墓園整備事業特別会計</t>
  </si>
  <si>
    <t>介護保険事業特別会計</t>
  </si>
  <si>
    <t>後期高齢者医療事業特別会計</t>
  </si>
  <si>
    <t>国民健康保険事業特別会計</t>
  </si>
  <si>
    <t>その他会計（赤字）</t>
  </si>
  <si>
    <t>その他会計（黒字）</t>
  </si>
  <si>
    <t>R01</t>
    <phoneticPr fontId="5"/>
  </si>
  <si>
    <t>R02</t>
    <phoneticPr fontId="5"/>
  </si>
  <si>
    <t>R03</t>
    <phoneticPr fontId="5"/>
  </si>
  <si>
    <t>R04</t>
    <phoneticPr fontId="5"/>
  </si>
  <si>
    <t>R05</t>
    <phoneticPr fontId="5"/>
  </si>
  <si>
    <t>明石市産業振興財団</t>
    <rPh sb="0" eb="3">
      <t>アカシシ</t>
    </rPh>
    <rPh sb="3" eb="5">
      <t>サンギョウ</t>
    </rPh>
    <rPh sb="5" eb="7">
      <t>シンコウ</t>
    </rPh>
    <rPh sb="7" eb="9">
      <t>ザイダン</t>
    </rPh>
    <phoneticPr fontId="2"/>
  </si>
  <si>
    <t>明石地域振興開発</t>
    <rPh sb="0" eb="2">
      <t>アカシ</t>
    </rPh>
    <rPh sb="2" eb="4">
      <t>チイキ</t>
    </rPh>
    <rPh sb="4" eb="6">
      <t>シンコウ</t>
    </rPh>
    <rPh sb="6" eb="8">
      <t>カイハツ</t>
    </rPh>
    <phoneticPr fontId="2"/>
  </si>
  <si>
    <t>明石市立市民病院</t>
    <rPh sb="0" eb="4">
      <t>アカシシリツ</t>
    </rPh>
    <rPh sb="4" eb="6">
      <t>シミン</t>
    </rPh>
    <rPh sb="6" eb="8">
      <t>ビョウイン</t>
    </rPh>
    <phoneticPr fontId="2"/>
  </si>
  <si>
    <t>一般財団法人あかしこども財団</t>
    <rPh sb="0" eb="2">
      <t>イッパン</t>
    </rPh>
    <rPh sb="2" eb="4">
      <t>ザイダン</t>
    </rPh>
    <rPh sb="4" eb="6">
      <t>ホウジン</t>
    </rPh>
    <rPh sb="12" eb="14">
      <t>ザイダン</t>
    </rPh>
    <phoneticPr fontId="2"/>
  </si>
  <si>
    <t>○</t>
    <phoneticPr fontId="2"/>
  </si>
  <si>
    <t>兵庫県後期高齢者医療広域連合（一般会計）</t>
  </si>
  <si>
    <t>兵庫県後期高齢者医療広域連合（特別会計）</t>
  </si>
  <si>
    <t>庁舎建設基金</t>
    <rPh sb="0" eb="2">
      <t>チョウシャ</t>
    </rPh>
    <rPh sb="2" eb="4">
      <t>ケンセツ</t>
    </rPh>
    <rPh sb="4" eb="6">
      <t>キキン</t>
    </rPh>
    <phoneticPr fontId="5"/>
  </si>
  <si>
    <t>一般廃棄物処理施設整備基金</t>
    <rPh sb="0" eb="2">
      <t>イッパン</t>
    </rPh>
    <rPh sb="2" eb="5">
      <t>ハイキブツ</t>
    </rPh>
    <rPh sb="5" eb="7">
      <t>ショリ</t>
    </rPh>
    <rPh sb="7" eb="9">
      <t>シセツ</t>
    </rPh>
    <rPh sb="9" eb="11">
      <t>セイビ</t>
    </rPh>
    <rPh sb="11" eb="13">
      <t>キキン</t>
    </rPh>
    <phoneticPr fontId="2"/>
  </si>
  <si>
    <t>特別会計等財政健全化基金</t>
    <rPh sb="0" eb="2">
      <t>トクベツ</t>
    </rPh>
    <rPh sb="2" eb="4">
      <t>カイケイ</t>
    </rPh>
    <rPh sb="4" eb="5">
      <t>トウ</t>
    </rPh>
    <rPh sb="5" eb="7">
      <t>ザイセイ</t>
    </rPh>
    <rPh sb="7" eb="10">
      <t>ケンゼンカ</t>
    </rPh>
    <rPh sb="10" eb="12">
      <t>キキン</t>
    </rPh>
    <phoneticPr fontId="2"/>
  </si>
  <si>
    <t>スポーツ振興基金</t>
    <rPh sb="4" eb="6">
      <t>シンコウ</t>
    </rPh>
    <rPh sb="6" eb="8">
      <t>キキン</t>
    </rPh>
    <phoneticPr fontId="2"/>
  </si>
  <si>
    <t>福祉まちづくり基金</t>
    <rPh sb="0" eb="2">
      <t>フクシ</t>
    </rPh>
    <rPh sb="7" eb="9">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</si>
  <si>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</si>
  <si>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</si>
  <si>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</si>
  <si>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</si>
  <si>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</si>
  <si>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</si>
  <si>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</si>
  <si>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</si>
  <si>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実質公債費比率は、元利償還金が増加したことなどにより、前年度より0.3ポイント悪化したが、類似団体平均に比べて良好な数値となっている。
将来負担比率は、前年度より0.5ポイント悪化し、類似団体平均よりも高い比率となった。
今後は、市役所新庁舎の建設や新ごみ処理施設の建替えなどの地方債の発行に伴い、両指標は悪化する可能性があることから、引き続き、事業の適切な取捨選択を進めるとともに、地方債残高の適正管理に努める。</t>
    <rPh sb="88" eb="90">
      <t>アッカ</t>
    </rPh>
    <phoneticPr fontId="5"/>
  </si>
  <si>
    <t>実質公債費比率</t>
    <phoneticPr fontId="5"/>
  </si>
  <si>
    <r>
      <t>将来負担比率</t>
    </r>
    <r>
      <rPr>
        <sz val="11"/>
        <color theme="1"/>
        <rFont val="ＭＳ Ｐゴシック"/>
        <family val="3"/>
        <charset val="128"/>
      </rPr>
      <t>は、分母である標準財政規模が増加した一方で、基準財政需要額算入見込額などの控除可能財源等が減少したことに伴い分子である将来負担額が増加したことにより、前年度から0.5ポイント悪化し、類似団体平均よりも高い比率となっている。
有形固定資産減価償却率は、類似団体平均よりも良</t>
    </r>
    <r>
      <rPr>
        <sz val="11"/>
        <color indexed="8"/>
        <rFont val="ＭＳ Ｐゴシック"/>
        <family val="3"/>
        <charset val="128"/>
      </rPr>
      <t>好な水準を示しており、引き続き、中長期的視点をもって公共施設の更新・統廃合・長寿命化などを計画的に行うことにより、財政負担を軽減・平準化し、効率的・効果的な公共施設の適正配置を実現していく。</t>
    </r>
    <rPh sb="93" eb="95">
      <t>アッカ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</si>
</sst>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E4F24BCC-7AA5-4B06-9510-677173DA1F41}"/>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51849</c:v>
                </c:pt>
                <c:pt idx="1">
                  <c:v>52191</c:v>
                </c:pt>
                <c:pt idx="2">
                  <c:v>48105</c:v>
                </c:pt>
                <c:pt idx="3">
                  <c:v>47446</c:v>
                </c:pt>
                <c:pt idx="4">
                  <c:v>48387</c:v>
                </c:pt>
              </c:numCache>
            </c:numRef>
          </c:val>
          <c:smooth val="0"/>
          <c:extLst>
            <c:ext xmlns:c16="http://schemas.microsoft.com/office/drawing/2014/chart" uri="{C3380CC4-5D6E-409C-BE32-E72D297353CC}">
              <c16:uniqueId val="{00000000-1F34-4E36-8429-F52C5A6BE59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26150</c:v>
                </c:pt>
                <c:pt idx="1">
                  <c:v>34621</c:v>
                </c:pt>
                <c:pt idx="2">
                  <c:v>28142</c:v>
                </c:pt>
                <c:pt idx="3">
                  <c:v>28994</c:v>
                </c:pt>
                <c:pt idx="4">
                  <c:v>33104</c:v>
                </c:pt>
              </c:numCache>
            </c:numRef>
          </c:val>
          <c:smooth val="0"/>
          <c:extLst>
            <c:ext xmlns:c16="http://schemas.microsoft.com/office/drawing/2014/chart" uri="{C3380CC4-5D6E-409C-BE32-E72D297353CC}">
              <c16:uniqueId val="{00000001-1F34-4E36-8429-F52C5A6BE59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1.1399999999999999</c:v>
                </c:pt>
                <c:pt idx="1">
                  <c:v>3.22</c:v>
                </c:pt>
                <c:pt idx="2">
                  <c:v>2.36</c:v>
                </c:pt>
                <c:pt idx="3">
                  <c:v>1.58</c:v>
                </c:pt>
                <c:pt idx="4">
                  <c:v>1.57</c:v>
                </c:pt>
              </c:numCache>
            </c:numRef>
          </c:val>
          <c:extLst>
            <c:ext xmlns:c16="http://schemas.microsoft.com/office/drawing/2014/chart" uri="{C3380CC4-5D6E-409C-BE32-E72D297353CC}">
              <c16:uniqueId val="{00000000-8C27-4467-9EDD-31FB3970623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15.05</c:v>
                </c:pt>
                <c:pt idx="1">
                  <c:v>14.7</c:v>
                </c:pt>
                <c:pt idx="2">
                  <c:v>14.98</c:v>
                </c:pt>
                <c:pt idx="3">
                  <c:v>15.05</c:v>
                </c:pt>
                <c:pt idx="4">
                  <c:v>14.65</c:v>
                </c:pt>
              </c:numCache>
            </c:numRef>
          </c:val>
          <c:extLst>
            <c:ext xmlns:c16="http://schemas.microsoft.com/office/drawing/2014/chart" uri="{C3380CC4-5D6E-409C-BE32-E72D297353CC}">
              <c16:uniqueId val="{00000001-8C27-4467-9EDD-31FB3970623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-0.83</c:v>
                </c:pt>
                <c:pt idx="1">
                  <c:v>2.4300000000000002</c:v>
                </c:pt>
                <c:pt idx="2">
                  <c:v>0.64</c:v>
                </c:pt>
                <c:pt idx="3">
                  <c:v>-1.08</c:v>
                </c:pt>
                <c:pt idx="4">
                  <c:v>0.05</c:v>
                </c:pt>
              </c:numCache>
            </c:numRef>
          </c:val>
          <c:smooth val="0"/>
          <c:extLst>
            <c:ext xmlns:c16="http://schemas.microsoft.com/office/drawing/2014/chart" uri="{C3380CC4-5D6E-409C-BE32-E72D297353CC}">
              <c16:uniqueId val="{00000002-8C27-4467-9EDD-31FB3970623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69A-41A9-B430-D0E58FA741F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69A-41A9-B430-D0E58FA741F6}"/>
            </c:ext>
          </c:extLst>
        </c:ser>
        <c:ser>
          <c:idx val="2"/>
          <c:order val="2"/>
          <c:tx>
            <c:strRef>
              <c:f>データシート!$A$29</c:f>
              <c:strCache>
                <c:ptCount val="1"/>
                <c:pt idx="0">
                  <c:v>国民健康保険事業特別会計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0.53</c:v>
                </c:pt>
                <c:pt idx="2">
                  <c:v>#N/A</c:v>
                </c:pt>
                <c:pt idx="3">
                  <c:v>0.03</c:v>
                </c:pt>
                <c:pt idx="4">
                  <c:v>#N/A</c:v>
                </c:pt>
                <c:pt idx="5">
                  <c:v>0.02</c:v>
                </c:pt>
                <c:pt idx="6">
                  <c:v>#N/A</c:v>
                </c:pt>
                <c:pt idx="7">
                  <c:v>0.03</c:v>
                </c:pt>
                <c:pt idx="8">
                  <c:v>#N/A</c:v>
                </c:pt>
                <c:pt idx="9">
                  <c:v>0.04</c:v>
                </c:pt>
              </c:numCache>
            </c:numRef>
          </c:val>
          <c:extLst>
            <c:ext xmlns:c16="http://schemas.microsoft.com/office/drawing/2014/chart" uri="{C3380CC4-5D6E-409C-BE32-E72D297353CC}">
              <c16:uniqueId val="{00000002-269A-41A9-B430-D0E58FA741F6}"/>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0.01</c:v>
                </c:pt>
                <c:pt idx="2">
                  <c:v>#N/A</c:v>
                </c:pt>
                <c:pt idx="3">
                  <c:v>0.01</c:v>
                </c:pt>
                <c:pt idx="4">
                  <c:v>#N/A</c:v>
                </c:pt>
                <c:pt idx="5">
                  <c:v>0</c:v>
                </c:pt>
                <c:pt idx="6">
                  <c:v>#N/A</c:v>
                </c:pt>
                <c:pt idx="7">
                  <c:v>0.01</c:v>
                </c:pt>
                <c:pt idx="8">
                  <c:v>#N/A</c:v>
                </c:pt>
                <c:pt idx="9">
                  <c:v>0.16</c:v>
                </c:pt>
              </c:numCache>
            </c:numRef>
          </c:val>
          <c:extLst>
            <c:ext xmlns:c16="http://schemas.microsoft.com/office/drawing/2014/chart" uri="{C3380CC4-5D6E-409C-BE32-E72D297353CC}">
              <c16:uniqueId val="{00000003-269A-41A9-B430-D0E58FA741F6}"/>
            </c:ext>
          </c:extLst>
        </c:ser>
        <c:ser>
          <c:idx val="4"/>
          <c:order val="4"/>
          <c:tx>
            <c:strRef>
              <c:f>データシート!$A$31</c:f>
              <c:strCache>
                <c:ptCount val="1"/>
                <c:pt idx="0">
                  <c:v>介護保険事業特別会計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1.18</c:v>
                </c:pt>
                <c:pt idx="2">
                  <c:v>#N/A</c:v>
                </c:pt>
                <c:pt idx="3">
                  <c:v>1.17</c:v>
                </c:pt>
                <c:pt idx="4">
                  <c:v>#N/A</c:v>
                </c:pt>
                <c:pt idx="5">
                  <c:v>0.47</c:v>
                </c:pt>
                <c:pt idx="6">
                  <c:v>#N/A</c:v>
                </c:pt>
                <c:pt idx="7">
                  <c:v>0.51</c:v>
                </c:pt>
                <c:pt idx="8">
                  <c:v>#N/A</c:v>
                </c:pt>
                <c:pt idx="9">
                  <c:v>0.17</c:v>
                </c:pt>
              </c:numCache>
            </c:numRef>
          </c:val>
          <c:extLst>
            <c:ext xmlns:c16="http://schemas.microsoft.com/office/drawing/2014/chart" uri="{C3380CC4-5D6E-409C-BE32-E72D297353CC}">
              <c16:uniqueId val="{00000004-269A-41A9-B430-D0E58FA741F6}"/>
            </c:ext>
          </c:extLst>
        </c:ser>
        <c:ser>
          <c:idx val="5"/>
          <c:order val="5"/>
          <c:tx>
            <c:strRef>
              <c:f>データシート!$A$32</c:f>
              <c:strCache>
                <c:ptCount val="1"/>
                <c:pt idx="0">
                  <c:v>石ヶ谷墓園整備事業特別会計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0.51</c:v>
                </c:pt>
                <c:pt idx="2">
                  <c:v>#N/A</c:v>
                </c:pt>
                <c:pt idx="3">
                  <c:v>0.48</c:v>
                </c:pt>
                <c:pt idx="4">
                  <c:v>#N/A</c:v>
                </c:pt>
                <c:pt idx="5">
                  <c:v>0.47</c:v>
                </c:pt>
                <c:pt idx="6">
                  <c:v>#N/A</c:v>
                </c:pt>
                <c:pt idx="7">
                  <c:v>0.49</c:v>
                </c:pt>
                <c:pt idx="8">
                  <c:v>#N/A</c:v>
                </c:pt>
                <c:pt idx="9">
                  <c:v>0.48</c:v>
                </c:pt>
              </c:numCache>
            </c:numRef>
          </c:val>
          <c:extLst>
            <c:ext xmlns:c16="http://schemas.microsoft.com/office/drawing/2014/chart" uri="{C3380CC4-5D6E-409C-BE32-E72D297353CC}">
              <c16:uniqueId val="{00000005-269A-41A9-B430-D0E58FA741F6}"/>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0.62</c:v>
                </c:pt>
                <c:pt idx="2">
                  <c:v>#N/A</c:v>
                </c:pt>
                <c:pt idx="3">
                  <c:v>2.73</c:v>
                </c:pt>
                <c:pt idx="4">
                  <c:v>#N/A</c:v>
                </c:pt>
                <c:pt idx="5">
                  <c:v>1.88</c:v>
                </c:pt>
                <c:pt idx="6">
                  <c:v>#N/A</c:v>
                </c:pt>
                <c:pt idx="7">
                  <c:v>1.08</c:v>
                </c:pt>
                <c:pt idx="8">
                  <c:v>#N/A</c:v>
                </c:pt>
                <c:pt idx="9">
                  <c:v>1.08</c:v>
                </c:pt>
              </c:numCache>
            </c:numRef>
          </c:val>
          <c:extLst>
            <c:ext xmlns:c16="http://schemas.microsoft.com/office/drawing/2014/chart" uri="{C3380CC4-5D6E-409C-BE32-E72D297353CC}">
              <c16:uniqueId val="{00000006-269A-41A9-B430-D0E58FA741F6}"/>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4.96</c:v>
                </c:pt>
                <c:pt idx="2">
                  <c:v>#N/A</c:v>
                </c:pt>
                <c:pt idx="3">
                  <c:v>5.15</c:v>
                </c:pt>
                <c:pt idx="4">
                  <c:v>#N/A</c:v>
                </c:pt>
                <c:pt idx="5">
                  <c:v>5.29</c:v>
                </c:pt>
                <c:pt idx="6">
                  <c:v>#N/A</c:v>
                </c:pt>
                <c:pt idx="7">
                  <c:v>5.57</c:v>
                </c:pt>
                <c:pt idx="8">
                  <c:v>#N/A</c:v>
                </c:pt>
                <c:pt idx="9">
                  <c:v>6</c:v>
                </c:pt>
              </c:numCache>
            </c:numRef>
          </c:val>
          <c:extLst>
            <c:ext xmlns:c16="http://schemas.microsoft.com/office/drawing/2014/chart" uri="{C3380CC4-5D6E-409C-BE32-E72D297353CC}">
              <c16:uniqueId val="{00000007-269A-41A9-B430-D0E58FA741F6}"/>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6.15</c:v>
                </c:pt>
                <c:pt idx="2">
                  <c:v>#N/A</c:v>
                </c:pt>
                <c:pt idx="3">
                  <c:v>6.65</c:v>
                </c:pt>
                <c:pt idx="4">
                  <c:v>#N/A</c:v>
                </c:pt>
                <c:pt idx="5">
                  <c:v>5.72</c:v>
                </c:pt>
                <c:pt idx="6">
                  <c:v>#N/A</c:v>
                </c:pt>
                <c:pt idx="7">
                  <c:v>6.81</c:v>
                </c:pt>
                <c:pt idx="8">
                  <c:v>#N/A</c:v>
                </c:pt>
                <c:pt idx="9">
                  <c:v>9.67</c:v>
                </c:pt>
              </c:numCache>
            </c:numRef>
          </c:val>
          <c:extLst>
            <c:ext xmlns:c16="http://schemas.microsoft.com/office/drawing/2014/chart" uri="{C3380CC4-5D6E-409C-BE32-E72D297353CC}">
              <c16:uniqueId val="{00000008-269A-41A9-B430-D0E58FA741F6}"/>
            </c:ext>
          </c:extLst>
        </c:ser>
        <c:ser>
          <c:idx val="9"/>
          <c:order val="9"/>
          <c:tx>
            <c:strRef>
              <c:f>データシート!$A$36</c:f>
              <c:strCache>
                <c:ptCount val="1"/>
                <c:pt idx="0">
                  <c:v>土地区画整理事業清算金特別会計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0</c:v>
                </c:pt>
                <c:pt idx="1">
                  <c:v>0</c:v>
                </c:pt>
                <c:pt idx="2">
                  <c:v>0</c:v>
                </c:pt>
                <c:pt idx="3">
                  <c:v>0</c:v>
                </c:pt>
                <c:pt idx="4">
                  <c:v>0</c:v>
                </c:pt>
                <c:pt idx="5">
                  <c:v>0</c:v>
                </c:pt>
                <c:pt idx="6">
                  <c:v>#N/A</c:v>
                </c:pt>
                <c:pt idx="7">
                  <c:v>0</c:v>
                </c:pt>
                <c:pt idx="8">
                  <c:v>#N/A</c:v>
                </c:pt>
                <c:pt idx="9">
                  <c:v>0</c:v>
                </c:pt>
              </c:numCache>
            </c:numRef>
          </c:val>
          <c:extLst>
            <c:ext xmlns:c16="http://schemas.microsoft.com/office/drawing/2014/chart" uri="{C3380CC4-5D6E-409C-BE32-E72D297353CC}">
              <c16:uniqueId val="{00000009-269A-41A9-B430-D0E58FA741F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11602</c:v>
                </c:pt>
                <c:pt idx="5">
                  <c:v>11402</c:v>
                </c:pt>
                <c:pt idx="8">
                  <c:v>11266</c:v>
                </c:pt>
                <c:pt idx="11">
                  <c:v>11245</c:v>
                </c:pt>
                <c:pt idx="14">
                  <c:v>11007</c:v>
                </c:pt>
              </c:numCache>
            </c:numRef>
          </c:val>
          <c:extLst>
            <c:ext xmlns:c16="http://schemas.microsoft.com/office/drawing/2014/chart" uri="{C3380CC4-5D6E-409C-BE32-E72D297353CC}">
              <c16:uniqueId val="{00000000-A777-4FE2-93E4-AD6B1117B26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777-4FE2-93E4-AD6B1117B26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A777-4FE2-93E4-AD6B1117B26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777-4FE2-93E4-AD6B1117B26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1972</c:v>
                </c:pt>
                <c:pt idx="3">
                  <c:v>1892</c:v>
                </c:pt>
                <c:pt idx="6">
                  <c:v>1850</c:v>
                </c:pt>
                <c:pt idx="9">
                  <c:v>1753</c:v>
                </c:pt>
                <c:pt idx="12">
                  <c:v>1673</c:v>
                </c:pt>
              </c:numCache>
            </c:numRef>
          </c:val>
          <c:extLst>
            <c:ext xmlns:c16="http://schemas.microsoft.com/office/drawing/2014/chart" uri="{C3380CC4-5D6E-409C-BE32-E72D297353CC}">
              <c16:uniqueId val="{00000004-A777-4FE2-93E4-AD6B1117B26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777-4FE2-93E4-AD6B1117B26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777-4FE2-93E4-AD6B1117B26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11515</c:v>
                </c:pt>
                <c:pt idx="3">
                  <c:v>11508</c:v>
                </c:pt>
                <c:pt idx="6">
                  <c:v>11668</c:v>
                </c:pt>
                <c:pt idx="9">
                  <c:v>12228</c:v>
                </c:pt>
                <c:pt idx="12">
                  <c:v>12146</c:v>
                </c:pt>
              </c:numCache>
            </c:numRef>
          </c:val>
          <c:extLst>
            <c:ext xmlns:c16="http://schemas.microsoft.com/office/drawing/2014/chart" uri="{C3380CC4-5D6E-409C-BE32-E72D297353CC}">
              <c16:uniqueId val="{00000007-A777-4FE2-93E4-AD6B1117B26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1885</c:v>
                </c:pt>
                <c:pt idx="2">
                  <c:v>#N/A</c:v>
                </c:pt>
                <c:pt idx="3">
                  <c:v>#N/A</c:v>
                </c:pt>
                <c:pt idx="4">
                  <c:v>1998</c:v>
                </c:pt>
                <c:pt idx="5">
                  <c:v>#N/A</c:v>
                </c:pt>
                <c:pt idx="6">
                  <c:v>#N/A</c:v>
                </c:pt>
                <c:pt idx="7">
                  <c:v>2252</c:v>
                </c:pt>
                <c:pt idx="8">
                  <c:v>#N/A</c:v>
                </c:pt>
                <c:pt idx="9">
                  <c:v>#N/A</c:v>
                </c:pt>
                <c:pt idx="10">
                  <c:v>2736</c:v>
                </c:pt>
                <c:pt idx="11">
                  <c:v>#N/A</c:v>
                </c:pt>
                <c:pt idx="12">
                  <c:v>#N/A</c:v>
                </c:pt>
                <c:pt idx="13">
                  <c:v>2812</c:v>
                </c:pt>
                <c:pt idx="14">
                  <c:v>#N/A</c:v>
                </c:pt>
              </c:numCache>
            </c:numRef>
          </c:val>
          <c:smooth val="0"/>
          <c:extLst>
            <c:ext xmlns:c16="http://schemas.microsoft.com/office/drawing/2014/chart" uri="{C3380CC4-5D6E-409C-BE32-E72D297353CC}">
              <c16:uniqueId val="{00000008-A777-4FE2-93E4-AD6B1117B26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88381</c:v>
                </c:pt>
                <c:pt idx="5">
                  <c:v>87539</c:v>
                </c:pt>
                <c:pt idx="8">
                  <c:v>86648</c:v>
                </c:pt>
                <c:pt idx="11">
                  <c:v>84168</c:v>
                </c:pt>
                <c:pt idx="14">
                  <c:v>81311</c:v>
                </c:pt>
              </c:numCache>
            </c:numRef>
          </c:val>
          <c:extLst>
            <c:ext xmlns:c16="http://schemas.microsoft.com/office/drawing/2014/chart" uri="{C3380CC4-5D6E-409C-BE32-E72D297353CC}">
              <c16:uniqueId val="{00000000-85F0-4A6F-9C69-BE7A96803C8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31398</c:v>
                </c:pt>
                <c:pt idx="5">
                  <c:v>30853</c:v>
                </c:pt>
                <c:pt idx="8">
                  <c:v>28729</c:v>
                </c:pt>
                <c:pt idx="11">
                  <c:v>27061</c:v>
                </c:pt>
                <c:pt idx="14">
                  <c:v>26373</c:v>
                </c:pt>
              </c:numCache>
            </c:numRef>
          </c:val>
          <c:extLst>
            <c:ext xmlns:c16="http://schemas.microsoft.com/office/drawing/2014/chart" uri="{C3380CC4-5D6E-409C-BE32-E72D297353CC}">
              <c16:uniqueId val="{00000001-85F0-4A6F-9C69-BE7A96803C8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20195</c:v>
                </c:pt>
                <c:pt idx="5">
                  <c:v>20704</c:v>
                </c:pt>
                <c:pt idx="8">
                  <c:v>20891</c:v>
                </c:pt>
                <c:pt idx="11">
                  <c:v>20870</c:v>
                </c:pt>
                <c:pt idx="14">
                  <c:v>20309</c:v>
                </c:pt>
              </c:numCache>
            </c:numRef>
          </c:val>
          <c:extLst>
            <c:ext xmlns:c16="http://schemas.microsoft.com/office/drawing/2014/chart" uri="{C3380CC4-5D6E-409C-BE32-E72D297353CC}">
              <c16:uniqueId val="{00000002-85F0-4A6F-9C69-BE7A96803C8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5F0-4A6F-9C69-BE7A96803C8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5F0-4A6F-9C69-BE7A96803C8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9</c:v>
                </c:pt>
                <c:pt idx="3">
                  <c:v>7</c:v>
                </c:pt>
                <c:pt idx="6">
                  <c:v>7</c:v>
                </c:pt>
                <c:pt idx="9">
                  <c:v>4</c:v>
                </c:pt>
                <c:pt idx="12">
                  <c:v>3</c:v>
                </c:pt>
              </c:numCache>
            </c:numRef>
          </c:val>
          <c:extLst>
            <c:ext xmlns:c16="http://schemas.microsoft.com/office/drawing/2014/chart" uri="{C3380CC4-5D6E-409C-BE32-E72D297353CC}">
              <c16:uniqueId val="{00000005-85F0-4A6F-9C69-BE7A96803C8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13835</c:v>
                </c:pt>
                <c:pt idx="3">
                  <c:v>13840</c:v>
                </c:pt>
                <c:pt idx="6">
                  <c:v>13893</c:v>
                </c:pt>
                <c:pt idx="9">
                  <c:v>13735</c:v>
                </c:pt>
                <c:pt idx="12">
                  <c:v>14231</c:v>
                </c:pt>
              </c:numCache>
            </c:numRef>
          </c:val>
          <c:extLst>
            <c:ext xmlns:c16="http://schemas.microsoft.com/office/drawing/2014/chart" uri="{C3380CC4-5D6E-409C-BE32-E72D297353CC}">
              <c16:uniqueId val="{00000006-85F0-4A6F-9C69-BE7A96803C8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85F0-4A6F-9C69-BE7A96803C8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18551</c:v>
                </c:pt>
                <c:pt idx="3">
                  <c:v>16920</c:v>
                </c:pt>
                <c:pt idx="6">
                  <c:v>15377</c:v>
                </c:pt>
                <c:pt idx="9">
                  <c:v>14165</c:v>
                </c:pt>
                <c:pt idx="12">
                  <c:v>13090</c:v>
                </c:pt>
              </c:numCache>
            </c:numRef>
          </c:val>
          <c:extLst>
            <c:ext xmlns:c16="http://schemas.microsoft.com/office/drawing/2014/chart" uri="{C3380CC4-5D6E-409C-BE32-E72D297353CC}">
              <c16:uniqueId val="{00000008-85F0-4A6F-9C69-BE7A96803C8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5F0-4A6F-9C69-BE7A96803C8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120936</c:v>
                </c:pt>
                <c:pt idx="3">
                  <c:v>122423</c:v>
                </c:pt>
                <c:pt idx="6">
                  <c:v>120152</c:v>
                </c:pt>
                <c:pt idx="9">
                  <c:v>116470</c:v>
                </c:pt>
                <c:pt idx="12">
                  <c:v>113729</c:v>
                </c:pt>
              </c:numCache>
            </c:numRef>
          </c:val>
          <c:extLst>
            <c:ext xmlns:c16="http://schemas.microsoft.com/office/drawing/2014/chart" uri="{C3380CC4-5D6E-409C-BE32-E72D297353CC}">
              <c16:uniqueId val="{0000000A-85F0-4A6F-9C69-BE7A96803C8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13356</c:v>
                </c:pt>
                <c:pt idx="2">
                  <c:v>#N/A</c:v>
                </c:pt>
                <c:pt idx="3">
                  <c:v>#N/A</c:v>
                </c:pt>
                <c:pt idx="4">
                  <c:v>14094</c:v>
                </c:pt>
                <c:pt idx="5">
                  <c:v>#N/A</c:v>
                </c:pt>
                <c:pt idx="6">
                  <c:v>#N/A</c:v>
                </c:pt>
                <c:pt idx="7">
                  <c:v>13160</c:v>
                </c:pt>
                <c:pt idx="8">
                  <c:v>#N/A</c:v>
                </c:pt>
                <c:pt idx="9">
                  <c:v>#N/A</c:v>
                </c:pt>
                <c:pt idx="10">
                  <c:v>12275</c:v>
                </c:pt>
                <c:pt idx="11">
                  <c:v>#N/A</c:v>
                </c:pt>
                <c:pt idx="12">
                  <c:v>#N/A</c:v>
                </c:pt>
                <c:pt idx="13">
                  <c:v>13060</c:v>
                </c:pt>
                <c:pt idx="14">
                  <c:v>#N/A</c:v>
                </c:pt>
              </c:numCache>
            </c:numRef>
          </c:val>
          <c:smooth val="0"/>
          <c:extLst>
            <c:ext xmlns:c16="http://schemas.microsoft.com/office/drawing/2014/chart" uri="{C3380CC4-5D6E-409C-BE32-E72D297353CC}">
              <c16:uniqueId val="{0000000B-85F0-4A6F-9C69-BE7A96803C8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10105</c:v>
                </c:pt>
                <c:pt idx="1">
                  <c:v>9942</c:v>
                </c:pt>
                <c:pt idx="2">
                  <c:v>9952</c:v>
                </c:pt>
              </c:numCache>
            </c:numRef>
          </c:val>
          <c:extLst>
            <c:ext xmlns:c16="http://schemas.microsoft.com/office/drawing/2014/chart" uri="{C3380CC4-5D6E-409C-BE32-E72D297353CC}">
              <c16:uniqueId val="{00000000-548C-4EA1-9BA8-EF596777DE6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1501</c:v>
                </c:pt>
                <c:pt idx="1">
                  <c:v>1502</c:v>
                </c:pt>
                <c:pt idx="2">
                  <c:v>1502</c:v>
                </c:pt>
              </c:numCache>
            </c:numRef>
          </c:val>
          <c:extLst>
            <c:ext xmlns:c16="http://schemas.microsoft.com/office/drawing/2014/chart" uri="{C3380CC4-5D6E-409C-BE32-E72D297353CC}">
              <c16:uniqueId val="{00000001-548C-4EA1-9BA8-EF596777DE6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3629</c:v>
                </c:pt>
                <c:pt idx="1">
                  <c:v>3875</c:v>
                </c:pt>
                <c:pt idx="2">
                  <c:v>4045</c:v>
                </c:pt>
              </c:numCache>
            </c:numRef>
          </c:val>
          <c:extLst>
            <c:ext xmlns:c16="http://schemas.microsoft.com/office/drawing/2014/chart" uri="{C3380CC4-5D6E-409C-BE32-E72D297353CC}">
              <c16:uniqueId val="{00000002-548C-4EA1-9BA8-EF596777DE6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{1F505ABB-93DD-4A5E-AAA1-B02C8099D97E}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45A5-40C7-9372-F4FDB93C4A6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{0AB3B150-A5F8-4E27-9D32-5ED62A81533C}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A5-40C7-9372-F4FDB93C4A6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{9845A400-1D93-45CD-B16D-2819335F0C62}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A5-40C7-9372-F4FDB93C4A6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{FBE0356D-69DF-4285-83DC-A8342605D8F6}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A5-40C7-9372-F4FDB93C4A6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{D15906D6-1642-4EC6-BEA0-E07CB0A738B6}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A5-40C7-9372-F4FDB93C4A65}"/>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{CDA5F11D-8541-42B0-BB3E-6257EBE33017}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45A5-40C7-9372-F4FDB93C4A6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{81B2045D-FA6C-4D8E-B8A1-A5D9A4B30689}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45A5-40C7-9372-F4FDB93C4A6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{AC657DA2-66DB-4E22-ACB5-F0414C368E84}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45A5-40C7-9372-F4FDB93C4A6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{300F8178-9C00-420C-895E-FB238DBFAD4F}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45A5-40C7-9372-F4FDB93C4A6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52.9</c:v>
                </c:pt>
                <c:pt idx="8">
                  <c:v>54.6</c:v>
                </c:pt>
                <c:pt idx="16">
                  <c:v>56.2</c:v>
                </c:pt>
                <c:pt idx="24">
                  <c:v>58.2</c:v>
                </c:pt>
                <c:pt idx="32">
                  <c:v>59.6</c:v>
                </c:pt>
              </c:numCache>
            </c:numRef>
          </c:xVal>
          <c:yVal>
            <c:numRef>
              <c:f>公会計指標分析・財政指標組合せ分析表!$BP$51:$DC$51</c:f>
              <c:numCache>
                <c:formatCode>#,##0.0;"▲ "#,##0.0</c:formatCode>
                <c:ptCount val="40"/>
                <c:pt idx="0">
                  <c:v>25.5</c:v>
                </c:pt>
                <c:pt idx="8">
                  <c:v>25.5</c:v>
                </c:pt>
                <c:pt idx="16">
                  <c:v>22</c:v>
                </c:pt>
                <c:pt idx="24">
                  <c:v>21</c:v>
                </c:pt>
                <c:pt idx="32">
                  <c:v>21.5</c:v>
                </c:pt>
              </c:numCache>
            </c:numRef>
          </c:yVal>
          <c:smooth val="0"/>
          <c:extLst>
            <c:ext xmlns:c16="http://schemas.microsoft.com/office/drawing/2014/chart" uri="{C3380CC4-5D6E-409C-BE32-E72D297353CC}">
              <c16:uniqueId val="{00000009-45A5-40C7-9372-F4FDB93C4A6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{C8365665-FD23-457B-BE42-7E11AD8E52C8}</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45A5-40C7-9372-F4FDB93C4A6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{A62C281E-3692-49AC-A4F9-112FBD8882E7}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A5-40C7-9372-F4FDB93C4A6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{BCDC0E74-98E9-48D0-9094-DF67C70C3F56}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A5-40C7-9372-F4FDB93C4A6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{0B662F43-7514-4296-A6B8-019BA5A42CB7}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A5-40C7-9372-F4FDB93C4A6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{4F7A4670-E98C-47AB-93C2-331805A311B9}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A5-40C7-9372-F4FDB93C4A65}"/>
                </c:ext>
              </c:extLst>
            </c:dLbl>
            <c:dLbl>
              <c:idx val="8"/>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{3C43A524-A180-48FB-AB2E-4B7F7F250461}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45A5-40C7-9372-F4FDB93C4A65}"/>
                </c:ext>
              </c:extLst>
            </c:dLbl>
            <c:dLbl>
              <c:idx val="16"/>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{D0C3A332-FCC2-4B28-A37B-5C92FF6DB676}</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45A5-40C7-9372-F4FDB93C4A65}"/>
                </c:ext>
              </c:extLst>
            </c:dLbl>
            <c:dLbl>
              <c:idx val="24"/>
              <c:tx>
                <c:strRef>
                  <c:f>公会計指標分析・財政指標組合せ分析表!$CN$50</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{3422924F-875C-4B87-A8C4-0D1D424B594C}</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45A5-40C7-9372-F4FDB93C4A65}"/>
                </c:ext>
              </c:extLst>
            </c:dLbl>
            <c:dLbl>
              <c:idx val="32"/>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{1385A736-A77C-4933-9973-5A82B1C93147}</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45A5-40C7-9372-F4FDB93C4A6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61.8</c:v>
                </c:pt>
                <c:pt idx="8">
                  <c:v>62.9</c:v>
                </c:pt>
                <c:pt idx="16">
                  <c:v>63.9</c:v>
                </c:pt>
                <c:pt idx="24">
                  <c:v>64.900000000000006</c:v>
                </c:pt>
                <c:pt idx="32">
                  <c:v>65.8</c:v>
                </c:pt>
              </c:numCache>
            </c:numRef>
          </c:xVal>
          <c:yVal>
            <c:numRef>
              <c:f>公会計指標分析・財政指標組合せ分析表!$BP$55:$DC$55</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45A5-40C7-9372-F4FDB93C4A65}"/>
            </c:ext>
          </c:extLst>
        </c:ser>
        <c:dLbls>
          <c:showLegendKey val="0"/>
          <c:showVal val="1"/>
          <c:showCatName val="0"/>
          <c:showSerName val="0"/>
          <c:showPercent val="0"/>
          <c:showBubbleSize val="0"/>
        </c:dLbls>
        <c:axId val="46179840"/>
        <c:axId val="46181760"/>
      </c:scatterChart>
      <c:valAx>
        <c:axId val="46179840"/>
        <c:scaling>
          <c:orientation val="maxMin"/>
          <c:max val="7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{468364FD-A131-4CAC-BA7F-792B7BB9F30F}</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21E-4F62-86D9-E064ADAA042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{E0C07DEA-3D43-4F61-B1A6-5E3968AE998F}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21E-4F62-86D9-E064ADAA042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{AA767119-4D92-4AA5-8299-0EB0806F3068}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21E-4F62-86D9-E064ADAA042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{C80553ED-AC87-4611-81BA-A19F6A14D9A1}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21E-4F62-86D9-E064ADAA042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{33CB1919-7D68-40C9-B8F2-73F79CA9D7FF}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21E-4F62-86D9-E064ADAA042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{F813BDE1-0428-42A4-8181-8948C1C79EA6}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21E-4F62-86D9-E064ADAA042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{806E29DD-F08E-463A-A4BC-067FA1B16B28}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21E-4F62-86D9-E064ADAA042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{707A3E8D-298F-42F2-B0BB-31E2258F3DB2}</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21E-4F62-86D9-E064ADAA042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{E6EC83D8-A8CB-40B1-BC8A-5EDF2F60A0D8}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21E-4F62-86D9-E064ADAA042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c:v>
                </c:pt>
                <c:pt idx="8">
                  <c:v>3.4</c:v>
                </c:pt>
                <c:pt idx="16">
                  <c:v>3.6</c:v>
                </c:pt>
                <c:pt idx="24">
                  <c:v>4</c:v>
                </c:pt>
                <c:pt idx="32">
                  <c:v>4.3</c:v>
                </c:pt>
              </c:numCache>
            </c:numRef>
          </c:xVal>
          <c:yVal>
            <c:numRef>
              <c:f>公会計指標分析・財政指標組合せ分析表!$BP$73:$DC$73</c:f>
              <c:numCache>
                <c:formatCode>#,##0.0;"▲ "#,##0.0</c:formatCode>
                <c:ptCount val="40"/>
                <c:pt idx="0">
                  <c:v>25.5</c:v>
                </c:pt>
                <c:pt idx="8">
                  <c:v>25.5</c:v>
                </c:pt>
                <c:pt idx="16">
                  <c:v>22</c:v>
                </c:pt>
                <c:pt idx="24">
                  <c:v>21</c:v>
                </c:pt>
                <c:pt idx="32">
                  <c:v>21.5</c:v>
                </c:pt>
              </c:numCache>
            </c:numRef>
          </c:yVal>
          <c:smooth val="0"/>
          <c:extLst>
            <c:ext xmlns:c16="http://schemas.microsoft.com/office/drawing/2014/chart" uri="{C3380CC4-5D6E-409C-BE32-E72D297353CC}">
              <c16:uniqueId val="{00000009-E21E-4F62-86D9-E064ADAA042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{21D7A2FB-4BF2-4B9B-8409-C805F432B5EC}</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21E-4F62-86D9-E064ADAA042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{3B7A98D2-CA49-420B-B3DE-370E375C0283}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21E-4F62-86D9-E064ADAA042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{351340CF-9472-455B-8586-1A0C24F4290E}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21E-4F62-86D9-E064ADAA042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{08973AEF-E47E-47EE-B62D-7E3B2DE96CDD}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21E-4F62-86D9-E064ADAA042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{91FFEF0A-7687-4553-A851-CE2773B8A1F8}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21E-4F62-86D9-E064ADAA042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{B6C0B59E-45CE-4198-B1C3-EFDD4066F831}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21E-4F62-86D9-E064ADAA042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{6A21D9B2-3FA6-4FFB-97CB-28C46D6982D6}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21E-4F62-86D9-E064ADAA042B}"/>
                </c:ext>
              </c:extLst>
            </c:dLbl>
            <c:dLbl>
              <c:idx val="24"/>
              <c:layout>
                <c:manualLayout>
                  <c:x val="0"/>
                  <c:y val="4.6364254709374926E-3"/>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{DDB4D925-C2E0-4ED6-BCA0-79657A786D13}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21E-4F62-86D9-E064ADAA042B}"/>
                </c:ext>
              </c:extLst>
            </c:dLbl>
            <c:dLbl>
              <c:idx val="32"/>
              <c:layout>
                <c:manualLayout>
                  <c:x val="0"/>
                  <c:y val="-4.6364254709375325E-3"/>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{3B6B95B1-6B57-4116-BA53-F52253B38F39}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21E-4F62-86D9-E064ADAA042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5.7</c:v>
                </c:pt>
                <c:pt idx="8">
                  <c:v>5.4</c:v>
                </c:pt>
                <c:pt idx="16">
                  <c:v>5.2</c:v>
                </c:pt>
                <c:pt idx="24">
                  <c:v>5.2</c:v>
                </c:pt>
                <c:pt idx="32">
                  <c:v>5.2</c:v>
                </c:pt>
              </c:numCache>
            </c:numRef>
          </c:xVal>
          <c:yVal>
            <c:numRef>
              <c:f>公会計指標分析・財政指標組合せ分析表!$BP$77:$DC$77</c:f>
              <c:numCache>
                <c:formatCode>#,##0.0;"▲ "#,##0.0</c:formatCode>
                <c:ptCount val="40"/>
                <c:pt idx="0">
                  <c:v>33.9</c:v>
                </c:pt>
                <c:pt idx="8">
                  <c:v>31.5</c:v>
                </c:pt>
                <c:pt idx="16">
                  <c:v>23.4</c:v>
                </c:pt>
                <c:pt idx="24">
                  <c:v>18.2</c:v>
                </c:pt>
                <c:pt idx="32">
                  <c:v>17.100000000000001</c:v>
                </c:pt>
              </c:numCache>
            </c:numRef>
          </c:yVal>
          <c:smooth val="0"/>
          <c:extLst>
            <c:ext xmlns:c16="http://schemas.microsoft.com/office/drawing/2014/chart" uri="{C3380CC4-5D6E-409C-BE32-E72D297353CC}">
              <c16:uniqueId val="{00000013-E21E-4F62-86D9-E064ADAA042B}"/>
            </c:ext>
          </c:extLst>
        </c:ser>
        <c:dLbls>
          <c:showLegendKey val="0"/>
          <c:showVal val="1"/>
          <c:showCatName val="0"/>
          <c:showSerName val="0"/>
          <c:showPercent val="0"/>
          <c:showBubbleSize val="0"/>
        </c:dLbls>
        <c:axId val="84219776"/>
        <c:axId val="84234240"/>
      </c:scatterChart>
      <c:valAx>
        <c:axId val="84219776"/>
        <c:scaling>
          <c:orientation val="maxMin"/>
          <c:max val="6"/>
          <c:min val="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令和５年度は、元利償還金や公営企業債の元利償還金に対する繰入金（下水道事業）の減があるものの、その額以上に算入公債費等が減少したことにより、実質公債費比率の分子は、約８千万円増加した。</a:t>
          </a:r>
        </a:p>
        <a:p>
          <a:r>
            <a:rPr kumimoji="1" lang="ja-JP" altLang="en-US" sz="1400">
              <a:latin typeface="ＭＳ ゴシック" pitchFamily="49" charset="-128"/>
              <a:ea typeface="ＭＳ ゴシック" pitchFamily="49" charset="-128"/>
            </a:rPr>
            <a:t>　今後も引き続き事業の取捨選択を進め、交付税措置のある有利な地方債の活用等を図るなど実質的な市の負担の抑制に努めていく。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rgbClr val="FF0000"/>
              </a:solidFill>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令和５年度においては、一般会計等に係る地方債や公営企業債等繰入見込額の下水道事業債の償還が進んだことにより、合計で約</a:t>
          </a:r>
          <a:r>
            <a:rPr kumimoji="1" lang="en-US" altLang="ja-JP" sz="1400">
              <a:solidFill>
                <a:schemeClr val="tx1"/>
              </a:solidFill>
              <a:latin typeface="ＭＳ ゴシック" pitchFamily="49" charset="-128"/>
              <a:ea typeface="ＭＳ ゴシック" pitchFamily="49" charset="-128"/>
            </a:rPr>
            <a:t>38</a:t>
          </a:r>
          <a:r>
            <a:rPr kumimoji="1" lang="ja-JP" altLang="en-US" sz="1400">
              <a:solidFill>
                <a:schemeClr val="tx1"/>
              </a:solidFill>
              <a:latin typeface="ＭＳ ゴシック" pitchFamily="49" charset="-128"/>
              <a:ea typeface="ＭＳ ゴシック" pitchFamily="49" charset="-128"/>
            </a:rPr>
            <a:t>億円減少している。</a:t>
          </a:r>
        </a:p>
        <a:p>
          <a:r>
            <a:rPr kumimoji="1" lang="ja-JP" altLang="en-US" sz="1400">
              <a:solidFill>
                <a:schemeClr val="tx1"/>
              </a:solidFill>
              <a:latin typeface="ＭＳ ゴシック" pitchFamily="49" charset="-128"/>
              <a:ea typeface="ＭＳ ゴシック" pitchFamily="49" charset="-128"/>
            </a:rPr>
            <a:t>　一方で、充当可能財源等は、充当可能特定歳入や基準財政需要額算入見込額の減少により、約</a:t>
          </a:r>
          <a:r>
            <a:rPr kumimoji="1" lang="en-US" altLang="ja-JP" sz="1400">
              <a:solidFill>
                <a:schemeClr val="tx1"/>
              </a:solidFill>
              <a:latin typeface="ＭＳ ゴシック" pitchFamily="49" charset="-128"/>
              <a:ea typeface="ＭＳ ゴシック" pitchFamily="49" charset="-128"/>
            </a:rPr>
            <a:t>41</a:t>
          </a:r>
          <a:r>
            <a:rPr kumimoji="1" lang="ja-JP" altLang="en-US" sz="1400">
              <a:solidFill>
                <a:schemeClr val="tx1"/>
              </a:solidFill>
              <a:latin typeface="ＭＳ ゴシック" pitchFamily="49" charset="-128"/>
              <a:ea typeface="ＭＳ ゴシック" pitchFamily="49" charset="-128"/>
            </a:rPr>
            <a:t>億円減少している。</a:t>
          </a:r>
        </a:p>
        <a:p>
          <a:r>
            <a:rPr kumimoji="1" lang="ja-JP" altLang="en-US" sz="1400">
              <a:solidFill>
                <a:schemeClr val="tx1"/>
              </a:solidFill>
              <a:latin typeface="ＭＳ ゴシック" pitchFamily="49" charset="-128"/>
              <a:ea typeface="ＭＳ ゴシック" pitchFamily="49" charset="-128"/>
            </a:rPr>
            <a:t>　その結果、将来負担額</a:t>
          </a:r>
          <a:r>
            <a:rPr kumimoji="1" lang="en-US" altLang="ja-JP" sz="1400">
              <a:solidFill>
                <a:schemeClr val="tx1"/>
              </a:solidFill>
              <a:latin typeface="ＭＳ ゴシック" pitchFamily="49" charset="-128"/>
              <a:ea typeface="ＭＳ ゴシック" pitchFamily="49" charset="-128"/>
            </a:rPr>
            <a:t>(A)</a:t>
          </a:r>
          <a:r>
            <a:rPr kumimoji="1" lang="ja-JP" altLang="en-US" sz="1400">
              <a:solidFill>
                <a:schemeClr val="tx1"/>
              </a:solidFill>
              <a:latin typeface="ＭＳ ゴシック" pitchFamily="49" charset="-128"/>
              <a:ea typeface="ＭＳ ゴシック" pitchFamily="49" charset="-128"/>
            </a:rPr>
            <a:t>から充当可能財源等</a:t>
          </a:r>
          <a:r>
            <a:rPr kumimoji="1" lang="en-US" altLang="ja-JP" sz="1400">
              <a:solidFill>
                <a:schemeClr val="tx1"/>
              </a:solidFill>
              <a:latin typeface="ＭＳ ゴシック" pitchFamily="49" charset="-128"/>
              <a:ea typeface="ＭＳ ゴシック" pitchFamily="49" charset="-128"/>
            </a:rPr>
            <a:t>(B)</a:t>
          </a:r>
          <a:r>
            <a:rPr kumimoji="1" lang="ja-JP" altLang="en-US" sz="1400">
              <a:solidFill>
                <a:schemeClr val="tx1"/>
              </a:solidFill>
              <a:latin typeface="ＭＳ ゴシック" pitchFamily="49" charset="-128"/>
              <a:ea typeface="ＭＳ ゴシック" pitchFamily="49" charset="-128"/>
            </a:rPr>
            <a:t>を控除した将来負担比率の分子は約</a:t>
          </a:r>
          <a:r>
            <a:rPr kumimoji="1" lang="en-US" altLang="ja-JP" sz="1400">
              <a:solidFill>
                <a:schemeClr val="tx1"/>
              </a:solidFill>
              <a:latin typeface="ＭＳ ゴシック" pitchFamily="49" charset="-128"/>
              <a:ea typeface="ＭＳ ゴシック" pitchFamily="49" charset="-128"/>
            </a:rPr>
            <a:t>8</a:t>
          </a:r>
          <a:r>
            <a:rPr kumimoji="1" lang="ja-JP" altLang="en-US" sz="1400">
              <a:solidFill>
                <a:schemeClr val="tx1"/>
              </a:solidFill>
              <a:latin typeface="ＭＳ ゴシック" pitchFamily="49" charset="-128"/>
              <a:ea typeface="ＭＳ ゴシック" pitchFamily="49" charset="-128"/>
            </a:rPr>
            <a:t>億円増加した。</a:t>
          </a:r>
        </a:p>
        <a:p>
          <a:r>
            <a:rPr kumimoji="1" lang="ja-JP" altLang="en-US" sz="1400">
              <a:solidFill>
                <a:schemeClr val="tx1"/>
              </a:solidFill>
              <a:latin typeface="ＭＳ ゴシック" pitchFamily="49" charset="-128"/>
              <a:ea typeface="ＭＳ ゴシック" pitchFamily="49" charset="-128"/>
            </a:rPr>
            <a:t>　今後も引き続き地方債残高の適正管理を進めるとともに、交付税措置のある有利な地方債の活用</a:t>
          </a:r>
          <a:r>
            <a:rPr kumimoji="1" lang="ja-JP" altLang="en-US" sz="1400">
              <a:latin typeface="ＭＳ ゴシック" pitchFamily="49" charset="-128"/>
              <a:ea typeface="ＭＳ ゴシック" pitchFamily="49" charset="-128"/>
            </a:rPr>
            <a:t>等を図るなどして、健全な財政運営に取り組みながら将来負担比率の抑制に努めていく。</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兵庫県明石市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億円で、前年度から約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これは一般廃棄物処理施設整備基金で約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億円増加したためである。</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一般財源である財政基金など３基金の現在高は約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億円となった。</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事務事業の見直しや公共施設の適正配置などの取り組みを通じて、「明石市財政健全化計画（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）」で示した基金残高の目標数値である財政基金・減債基金・特別会計等財政健全化基金の３基金合計で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億円を確保できた。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次期計画の財政白書（Ｒ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時点で、財政基金を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億円確保すること、３基金合計でおおむね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億円確保することを目標に掲げ、持続可能な財政運営に努める。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庁舎建設基金：市役所新庁舎の整備費用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一般廃棄物処理施設整備基金：新ごみ処理施設の整備費用</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福祉まちづくり基金：地域におけるボランティア福祉活動その他高齢者等の保健福祉を推進するための費用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特別会計等財政健全化基金：特別会計等の財政の健全な運営に要する費用</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スポーツ振興基金：スポーツに関する施策を総合的に推進するために要する費用</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一般廃棄物処理施設整備基金：ごみ処理施設における電力売却収入等により約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億円の積み立てを行った。</a:t>
          </a: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その他特定目的基金については、積立の目標額等の設定は行っていない。</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各基金条例等に定める管理方針等に沿った適切な運用を行っている。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前年度決算剰余金など約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千万円を積み立てた一方、</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千万円の取り崩しを行った。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次期計画の財政白書（Ｒ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時点で、財政基金を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億円確保すること、３基金合計でおおむね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億円確保することを目標に掲げ、持続可能な財政運営に努める。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取り崩しはなく、運用益の積み立てのみを行った。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次期計画の財政白書（Ｒ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）では、Ｒ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時点で、財政基金を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億円確保すること、３基金合計でおおむね</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億円確保することを目標に掲げ、持続可能な財政運営に努める。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E9DB9687-90B9-4112-8A06-21EFDF0BA55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C15F994-DC09-422A-8EC1-DC78B5ABBF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FAB724A-33C5-4731-B2AD-9BEB3D76674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88959F4B-7521-4467-9375-1968D144CE94}"/>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6B0EBBD-16FF-42BD-A85C-FE69F6679B6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7F613B3A-A189-49B5-99BA-46AB2AE3A212}"/>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9EA8018-AC95-4349-AB3E-56052D8C2E5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A1ADA1DD-ABE0-45FA-8AD2-2AABB0909C0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36414847-CBB4-45FD-B823-9C9410723726}"/>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CC071B35-8CA3-4703-9D77-6FA3607B6C4C}"/>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209B888C-20B3-477C-897B-3A899121137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60363F13-8FD0-4A4F-987F-8CE79AECF081}"/>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306,760
302,913
49.41
130,227,111
128,884,506
1,064,801
67,912,872
111,543,590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92A9BD8A-AE46-42BD-AC71-E43FDBF64437}"/>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C9914714-E53E-4002-AEAD-B87B963FDA04}"/>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DE3BE6A7-0B06-4230-8382-A8B04E99ABD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15E16F0-9489-4AE6-AD52-F50D5B3DA18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BC1FAC2E-F11F-4D8D-B8E0-47C1000F320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5B912FB0-01D1-430C-9546-D8A2F5EA37BA}"/>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164F452-9B6D-4EF9-ACED-73278F0249E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83F0E549-3635-4B4F-BB5C-553285CBB9A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EF7D7AA2-E65F-4ABC-A079-BA9AC51C567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F185484-18AE-47AD-8F96-AEBB74BE5A9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E6954516-B67C-4830-AC13-66EF40DD8C7E}"/>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28AE6C9-043C-4AD2-A35C-EDD9DA5F9EC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5FC6EB18-C780-4D2F-B2FD-2E52EFFB3476}"/>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16243DB4-BA58-443B-9755-6FE74DD9978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E33C35EB-2393-4C31-A4DE-B0FF536AE9D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CEC52698-0C62-40AA-8A84-2647CAE5E41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9DC53578-0550-4D7C-9E31-1EDACB571159}"/>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E7BF042-87D0-48F0-9B8D-4CB25FF454CF}"/>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C18DD461-F05C-4D75-89A7-7E216C383845}"/>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32EB8A79-343B-4C79-8CF1-BC0CB3CBB99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BB62B799-40D8-4858-B7E0-BF56A91B2150}"/>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90081882-1F4F-4B66-ABE6-FDEFAAC53219}"/>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AF5B3546-C097-44DE-996B-C193B7C9DB18}"/>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40F2BCC-367B-409F-A77E-ACD82635B51C}"/>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AAAB25BC-D0BE-4700-B47C-92D8CD0245D9}"/>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FDCB4E4-0496-4951-9A6A-41A6375E99F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9F97BF0-F867-4A4D-BB93-56EADEEC74C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D98FE484-D9CA-4608-A82D-FFAABA1F649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6C823DB-B68A-4F26-8075-49FB5C76652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6E2D2B23-328F-47E2-850D-71704E50EDAB}"/>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DFBA007B-BC3B-4E34-A94A-333F7ABD27D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6DDD0D4E-3B52-473F-AD87-8B349F2D4E2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3800D9C-52E4-4414-97CB-C74BB51C3A8A}"/>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8D92F199-CCBE-4702-9DC0-C86E42A71C4E}"/>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D7D997E4-0F34-4007-9ED0-1B5ED993456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平均より良好な数値となっている。当市では、施設総量（延べ面積）の縮減目標を掲げるとともに、施設維持管理費用の縮減に向けて、管理運営の効率化や施設の長寿命化にもあわせて取り組んでい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83553921-095B-4560-999A-CEA0B4E638B2}"/>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118817C-D873-480A-9E79-AC832A59E7C2}"/>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3BD502F6-5EA7-4622-821E-7E0ED099107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E7274008-8DD3-454E-82A2-A8AC324859DB}"/>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8A6CB8CD-64F3-4D3B-8E9A-87DE38DD820A}"/>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FF08EF1E-99F6-49D0-8229-2134B9DF4DD7}"/>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BF4DA9C9-2C4B-43E9-9866-C3759A886905}"/>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1E12A193-31AA-4036-A44E-958769D68A8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55A062ED-48E8-4155-B0F9-595B12E7557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7CB07CDE-53E7-4469-8E70-E02AE9E914B2}"/>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9EB8BBC2-8560-4466-B869-979F91B13198}"/>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E4E61F0A-E833-4E27-A0C1-17AE420658A3}"/>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91C051F4-FD9C-43DF-9D36-6721B3FCAF0F}"/>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7B48B91-6B0B-4E01-ABFD-78C894D36126}"/>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3A0CD594-31D3-4952-9D7F-9FD145727B8F}"/>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231D7386-98C8-4620-A44D-7AF79653D628}"/>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111760</xdr:rowOff>
    </xdr:to>
    <xdr:cxnSp macro="">
      <xdr:nvCxnSpPr>
        <xdr:cNvPr id="65" name="直線コネクタ 64">
          <a:extLst>
            <a:ext uri="{FF2B5EF4-FFF2-40B4-BE49-F238E27FC236}">
              <a16:creationId xmlns:a16="http://schemas.microsoft.com/office/drawing/2014/main" id="{C3613D49-A7FC-4409-B65E-40D322725130}"/>
            </a:ext>
          </a:extLst>
        </xdr:cNvPr>
        <xdr:cNvCxnSpPr/>
      </xdr:nvCxnSpPr>
      <xdr:spPr>
        <a:xfrm flipV="1">
          <a:off x="4760595" y="5406390"/>
          <a:ext cx="127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115587</xdr:rowOff>
    </xdr:from>
    <xdr:ext cx="405111" cy="259045"/>
    <xdr:sp macro="" textlink="">
      <xdr:nvSpPr>
        <xdr:cNvPr id="66" name="有形固定資産減価償却率最小値テキスト">
          <a:extLst>
            <a:ext uri="{FF2B5EF4-FFF2-40B4-BE49-F238E27FC236}">
              <a16:creationId xmlns:a16="http://schemas.microsoft.com/office/drawing/2014/main" id="{9CAE0DFD-15A9-4CD0-AF4E-9896242010AC}"/>
            </a:ext>
          </a:extLst>
        </xdr:cNvPr>
        <xdr:cNvSpPr txBox="1"/>
      </xdr:nvSpPr>
      <xdr:spPr>
        <a:xfrm>
          <a:off x="4813300" y="671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111760</xdr:rowOff>
    </xdr:from>
    <xdr:to>
      <xdr:col>23</xdr:col>
      <xdr:colOff>174625</xdr:colOff>
      <xdr:row>34</xdr:row>
      <xdr:rowOff>111760</xdr:rowOff>
    </xdr:to>
    <xdr:cxnSp macro="">
      <xdr:nvCxnSpPr>
        <xdr:cNvPr id="67" name="直線コネクタ 66">
          <a:extLst>
            <a:ext uri="{FF2B5EF4-FFF2-40B4-BE49-F238E27FC236}">
              <a16:creationId xmlns:a16="http://schemas.microsoft.com/office/drawing/2014/main" id="{C518C8A2-E99E-4EE5-BE0E-8D5266B44BB5}"/>
            </a:ext>
          </a:extLst>
        </xdr:cNvPr>
        <xdr:cNvCxnSpPr/>
      </xdr:nvCxnSpPr>
      <xdr:spPr>
        <a:xfrm>
          <a:off x="4673600" y="6712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68" name="有形固定資産減価償却率最大値テキスト">
          <a:extLst>
            <a:ext uri="{FF2B5EF4-FFF2-40B4-BE49-F238E27FC236}">
              <a16:creationId xmlns:a16="http://schemas.microsoft.com/office/drawing/2014/main" id="{FC9E70D0-0CF4-4784-8BD4-1FED6926FAB9}"/>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69" name="直線コネクタ 68">
          <a:extLst>
            <a:ext uri="{FF2B5EF4-FFF2-40B4-BE49-F238E27FC236}">
              <a16:creationId xmlns:a16="http://schemas.microsoft.com/office/drawing/2014/main" id="{EC667209-AB42-4F4C-9AB9-FA9C82CAD770}"/>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82355</xdr:rowOff>
    </xdr:from>
    <xdr:ext cx="405111" cy="259045"/>
    <xdr:sp macro="" textlink="">
      <xdr:nvSpPr>
        <xdr:cNvPr id="70" name="有形固定資産減価償却率平均値テキスト">
          <a:extLst>
            <a:ext uri="{FF2B5EF4-FFF2-40B4-BE49-F238E27FC236}">
              <a16:creationId xmlns:a16="http://schemas.microsoft.com/office/drawing/2014/main" id="{D76F430C-4483-47A8-ADB8-D5B7A36C56B1}"/>
            </a:ext>
          </a:extLst>
        </xdr:cNvPr>
        <xdr:cNvSpPr txBox="1"/>
      </xdr:nvSpPr>
      <xdr:spPr>
        <a:xfrm>
          <a:off x="4813300" y="61688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103928</xdr:rowOff>
    </xdr:from>
    <xdr:to>
      <xdr:col>23</xdr:col>
      <xdr:colOff>136525</xdr:colOff>
      <xdr:row>32</xdr:row>
      <xdr:rowOff>34078</xdr:rowOff>
    </xdr:to>
    <xdr:sp macro="" textlink="">
      <xdr:nvSpPr>
        <xdr:cNvPr id="71" name="フローチャート: 判断 70">
          <a:extLst>
            <a:ext uri="{FF2B5EF4-FFF2-40B4-BE49-F238E27FC236}">
              <a16:creationId xmlns:a16="http://schemas.microsoft.com/office/drawing/2014/main" id="{D13DA9FC-4D84-47F0-99C6-396CD2C3F688}"/>
            </a:ext>
          </a:extLst>
        </xdr:cNvPr>
        <xdr:cNvSpPr/>
      </xdr:nvSpPr>
      <xdr:spPr>
        <a:xfrm>
          <a:off x="4711700" y="61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71543</xdr:rowOff>
    </xdr:from>
    <xdr:to>
      <xdr:col>19</xdr:col>
      <xdr:colOff>187325</xdr:colOff>
      <xdr:row>32</xdr:row>
      <xdr:rowOff>1693</xdr:rowOff>
    </xdr:to>
    <xdr:sp macro="" textlink="">
      <xdr:nvSpPr>
        <xdr:cNvPr id="72" name="フローチャート: 判断 71">
          <a:extLst>
            <a:ext uri="{FF2B5EF4-FFF2-40B4-BE49-F238E27FC236}">
              <a16:creationId xmlns:a16="http://schemas.microsoft.com/office/drawing/2014/main" id="{3715E603-1A27-4ED6-AE48-D635CB8AB31A}"/>
            </a:ext>
          </a:extLst>
        </xdr:cNvPr>
        <xdr:cNvSpPr/>
      </xdr:nvSpPr>
      <xdr:spPr>
        <a:xfrm>
          <a:off x="4000500" y="61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35560</xdr:rowOff>
    </xdr:from>
    <xdr:to>
      <xdr:col>15</xdr:col>
      <xdr:colOff>187325</xdr:colOff>
      <xdr:row>31</xdr:row>
      <xdr:rowOff>137160</xdr:rowOff>
    </xdr:to>
    <xdr:sp macro="" textlink="">
      <xdr:nvSpPr>
        <xdr:cNvPr id="73" name="フローチャート: 判断 72">
          <a:extLst>
            <a:ext uri="{FF2B5EF4-FFF2-40B4-BE49-F238E27FC236}">
              <a16:creationId xmlns:a16="http://schemas.microsoft.com/office/drawing/2014/main" id="{7D50D80C-7812-4457-B5C0-9F4164594A6F}"/>
            </a:ext>
          </a:extLst>
        </xdr:cNvPr>
        <xdr:cNvSpPr/>
      </xdr:nvSpPr>
      <xdr:spPr>
        <a:xfrm>
          <a:off x="3238500" y="6122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74" name="フローチャート: 判断 73">
          <a:extLst>
            <a:ext uri="{FF2B5EF4-FFF2-40B4-BE49-F238E27FC236}">
              <a16:creationId xmlns:a16="http://schemas.microsoft.com/office/drawing/2014/main" id="{1BF05E8E-D8E4-4FDC-A7E5-803169044C8D}"/>
            </a:ext>
          </a:extLst>
        </xdr:cNvPr>
        <xdr:cNvSpPr/>
      </xdr:nvSpPr>
      <xdr:spPr>
        <a:xfrm>
          <a:off x="2476500" y="6086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131445</xdr:rowOff>
    </xdr:from>
    <xdr:to>
      <xdr:col>7</xdr:col>
      <xdr:colOff>187325</xdr:colOff>
      <xdr:row>31</xdr:row>
      <xdr:rowOff>61595</xdr:rowOff>
    </xdr:to>
    <xdr:sp macro="" textlink="">
      <xdr:nvSpPr>
        <xdr:cNvPr id="75" name="フローチャート: 判断 74">
          <a:extLst>
            <a:ext uri="{FF2B5EF4-FFF2-40B4-BE49-F238E27FC236}">
              <a16:creationId xmlns:a16="http://schemas.microsoft.com/office/drawing/2014/main" id="{F089C500-04B8-4EEF-9028-DAE40779939E}"/>
            </a:ext>
          </a:extLst>
        </xdr:cNvPr>
        <xdr:cNvSpPr/>
      </xdr:nvSpPr>
      <xdr:spPr>
        <a:xfrm>
          <a:off x="1714500" y="604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5B7672C5-D3B4-46D6-9D7F-03DFCDE5C116}"/>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6D08969D-869A-4505-AB3D-F532F466CB0E}"/>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8653434B-1F8B-40D5-AEAA-2DB616C6777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1DAC7CE-CE6D-467E-AAD6-1BDCC431DDB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9A2B430C-CD5B-40B4-AEFB-6B952CBAE228}"/>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52282</xdr:rowOff>
    </xdr:from>
    <xdr:to>
      <xdr:col>23</xdr:col>
      <xdr:colOff>136525</xdr:colOff>
      <xdr:row>30</xdr:row>
      <xdr:rowOff>153882</xdr:rowOff>
    </xdr:to>
    <xdr:sp macro="" textlink="">
      <xdr:nvSpPr>
        <xdr:cNvPr id="81" name="楕円 80">
          <a:extLst>
            <a:ext uri="{FF2B5EF4-FFF2-40B4-BE49-F238E27FC236}">
              <a16:creationId xmlns:a16="http://schemas.microsoft.com/office/drawing/2014/main" id="{C8B04ABD-DF68-46CB-B6B3-518A5D88964F}"/>
            </a:ext>
          </a:extLst>
        </xdr:cNvPr>
        <xdr:cNvSpPr/>
      </xdr:nvSpPr>
      <xdr:spPr>
        <a:xfrm>
          <a:off x="4711700" y="5967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75159</xdr:rowOff>
    </xdr:from>
    <xdr:ext cx="405111" cy="259045"/>
    <xdr:sp macro="" textlink="">
      <xdr:nvSpPr>
        <xdr:cNvPr id="82" name="有形固定資産減価償却率該当値テキスト">
          <a:extLst>
            <a:ext uri="{FF2B5EF4-FFF2-40B4-BE49-F238E27FC236}">
              <a16:creationId xmlns:a16="http://schemas.microsoft.com/office/drawing/2014/main" id="{47055B78-E908-4D2E-99AC-140A25E55D17}"/>
            </a:ext>
          </a:extLst>
        </xdr:cNvPr>
        <xdr:cNvSpPr txBox="1"/>
      </xdr:nvSpPr>
      <xdr:spPr>
        <a:xfrm>
          <a:off x="4813300" y="581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1905</xdr:rowOff>
    </xdr:from>
    <xdr:to>
      <xdr:col>19</xdr:col>
      <xdr:colOff>187325</xdr:colOff>
      <xdr:row>30</xdr:row>
      <xdr:rowOff>103505</xdr:rowOff>
    </xdr:to>
    <xdr:sp macro="" textlink="">
      <xdr:nvSpPr>
        <xdr:cNvPr id="83" name="楕円 82">
          <a:extLst>
            <a:ext uri="{FF2B5EF4-FFF2-40B4-BE49-F238E27FC236}">
              <a16:creationId xmlns:a16="http://schemas.microsoft.com/office/drawing/2014/main" id="{70D51D1E-B69D-4A93-8DDD-45694DCBCA7E}"/>
            </a:ext>
          </a:extLst>
        </xdr:cNvPr>
        <xdr:cNvSpPr/>
      </xdr:nvSpPr>
      <xdr:spPr>
        <a:xfrm>
          <a:off x="4000500" y="5916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52705</xdr:rowOff>
    </xdr:from>
    <xdr:to>
      <xdr:col>23</xdr:col>
      <xdr:colOff>85725</xdr:colOff>
      <xdr:row>30</xdr:row>
      <xdr:rowOff>103082</xdr:rowOff>
    </xdr:to>
    <xdr:cxnSp macro="">
      <xdr:nvCxnSpPr>
        <xdr:cNvPr id="84" name="直線コネクタ 83">
          <a:extLst>
            <a:ext uri="{FF2B5EF4-FFF2-40B4-BE49-F238E27FC236}">
              <a16:creationId xmlns:a16="http://schemas.microsoft.com/office/drawing/2014/main" id="{7D315C33-D228-4D84-B80B-517A3131E328}"/>
            </a:ext>
          </a:extLst>
        </xdr:cNvPr>
        <xdr:cNvCxnSpPr/>
      </xdr:nvCxnSpPr>
      <xdr:spPr>
        <a:xfrm>
          <a:off x="4051300" y="5967730"/>
          <a:ext cx="7112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101388</xdr:rowOff>
    </xdr:from>
    <xdr:to>
      <xdr:col>15</xdr:col>
      <xdr:colOff>187325</xdr:colOff>
      <xdr:row>30</xdr:row>
      <xdr:rowOff>31538</xdr:rowOff>
    </xdr:to>
    <xdr:sp macro="" textlink="">
      <xdr:nvSpPr>
        <xdr:cNvPr id="85" name="楕円 84">
          <a:extLst>
            <a:ext uri="{FF2B5EF4-FFF2-40B4-BE49-F238E27FC236}">
              <a16:creationId xmlns:a16="http://schemas.microsoft.com/office/drawing/2014/main" id="{03CE3731-1FCC-4E64-956D-8ED3B01DDBA7}"/>
            </a:ext>
          </a:extLst>
        </xdr:cNvPr>
        <xdr:cNvSpPr/>
      </xdr:nvSpPr>
      <xdr:spPr>
        <a:xfrm>
          <a:off x="3238500" y="5844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152188</xdr:rowOff>
    </xdr:from>
    <xdr:to>
      <xdr:col>19</xdr:col>
      <xdr:colOff>136525</xdr:colOff>
      <xdr:row>30</xdr:row>
      <xdr:rowOff>52705</xdr:rowOff>
    </xdr:to>
    <xdr:cxnSp macro="">
      <xdr:nvCxnSpPr>
        <xdr:cNvPr id="86" name="直線コネクタ 85">
          <a:extLst>
            <a:ext uri="{FF2B5EF4-FFF2-40B4-BE49-F238E27FC236}">
              <a16:creationId xmlns:a16="http://schemas.microsoft.com/office/drawing/2014/main" id="{2C1C01F1-3799-4F2E-9C41-080DBDC7B353}"/>
            </a:ext>
          </a:extLst>
        </xdr:cNvPr>
        <xdr:cNvCxnSpPr/>
      </xdr:nvCxnSpPr>
      <xdr:spPr>
        <a:xfrm>
          <a:off x="3289300" y="5895763"/>
          <a:ext cx="762000" cy="7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7" name="楕円 86">
          <a:extLst>
            <a:ext uri="{FF2B5EF4-FFF2-40B4-BE49-F238E27FC236}">
              <a16:creationId xmlns:a16="http://schemas.microsoft.com/office/drawing/2014/main" id="{5CBF707F-45F6-4658-97BF-350265F7E91D}"/>
            </a:ext>
          </a:extLst>
        </xdr:cNvPr>
        <xdr:cNvSpPr/>
      </xdr:nvSpPr>
      <xdr:spPr>
        <a:xfrm>
          <a:off x="2476500" y="578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94615</xdr:rowOff>
    </xdr:from>
    <xdr:to>
      <xdr:col>15</xdr:col>
      <xdr:colOff>136525</xdr:colOff>
      <xdr:row>29</xdr:row>
      <xdr:rowOff>152188</xdr:rowOff>
    </xdr:to>
    <xdr:cxnSp macro="">
      <xdr:nvCxnSpPr>
        <xdr:cNvPr id="88" name="直線コネクタ 87">
          <a:extLst>
            <a:ext uri="{FF2B5EF4-FFF2-40B4-BE49-F238E27FC236}">
              <a16:creationId xmlns:a16="http://schemas.microsoft.com/office/drawing/2014/main" id="{6AA2A139-B9B3-4F27-BB8E-F3F076D88CF0}"/>
            </a:ext>
          </a:extLst>
        </xdr:cNvPr>
        <xdr:cNvCxnSpPr/>
      </xdr:nvCxnSpPr>
      <xdr:spPr>
        <a:xfrm>
          <a:off x="2527300" y="583819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28</xdr:row>
      <xdr:rowOff>154093</xdr:rowOff>
    </xdr:from>
    <xdr:to>
      <xdr:col>7</xdr:col>
      <xdr:colOff>187325</xdr:colOff>
      <xdr:row>29</xdr:row>
      <xdr:rowOff>84243</xdr:rowOff>
    </xdr:to>
    <xdr:sp macro="" textlink="">
      <xdr:nvSpPr>
        <xdr:cNvPr id="89" name="楕円 88">
          <a:extLst>
            <a:ext uri="{FF2B5EF4-FFF2-40B4-BE49-F238E27FC236}">
              <a16:creationId xmlns:a16="http://schemas.microsoft.com/office/drawing/2014/main" id="{6FE51CB5-0CF1-4E50-A5BA-D38A8CC1E2D4}"/>
            </a:ext>
          </a:extLst>
        </xdr:cNvPr>
        <xdr:cNvSpPr/>
      </xdr:nvSpPr>
      <xdr:spPr>
        <a:xfrm>
          <a:off x="1714500" y="5726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33443</xdr:rowOff>
    </xdr:from>
    <xdr:to>
      <xdr:col>11</xdr:col>
      <xdr:colOff>136525</xdr:colOff>
      <xdr:row>29</xdr:row>
      <xdr:rowOff>94615</xdr:rowOff>
    </xdr:to>
    <xdr:cxnSp macro="">
      <xdr:nvCxnSpPr>
        <xdr:cNvPr id="90" name="直線コネクタ 89">
          <a:extLst>
            <a:ext uri="{FF2B5EF4-FFF2-40B4-BE49-F238E27FC236}">
              <a16:creationId xmlns:a16="http://schemas.microsoft.com/office/drawing/2014/main" id="{96605BA6-4272-4523-86FB-4D0B0C6E8571}"/>
            </a:ext>
          </a:extLst>
        </xdr:cNvPr>
        <xdr:cNvCxnSpPr/>
      </xdr:nvCxnSpPr>
      <xdr:spPr>
        <a:xfrm>
          <a:off x="1765300" y="5777018"/>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164270</xdr:rowOff>
    </xdr:from>
    <xdr:ext cx="405111" cy="259045"/>
    <xdr:sp macro="" textlink="">
      <xdr:nvSpPr>
        <xdr:cNvPr id="91" name="n_1aveValue有形固定資産減価償却率">
          <a:extLst>
            <a:ext uri="{FF2B5EF4-FFF2-40B4-BE49-F238E27FC236}">
              <a16:creationId xmlns:a16="http://schemas.microsoft.com/office/drawing/2014/main" id="{BC1C811B-2C24-4751-96A1-1DA51DA200A1}"/>
            </a:ext>
          </a:extLst>
        </xdr:cNvPr>
        <xdr:cNvSpPr txBox="1"/>
      </xdr:nvSpPr>
      <xdr:spPr>
        <a:xfrm>
          <a:off x="3836044" y="62507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2" name="n_2aveValue有形固定資産減価償却率">
          <a:extLst>
            <a:ext uri="{FF2B5EF4-FFF2-40B4-BE49-F238E27FC236}">
              <a16:creationId xmlns:a16="http://schemas.microsoft.com/office/drawing/2014/main" id="{08C268FD-EB66-4B77-8468-484698B6A197}"/>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92304</xdr:rowOff>
    </xdr:from>
    <xdr:ext cx="405111" cy="259045"/>
    <xdr:sp macro="" textlink="">
      <xdr:nvSpPr>
        <xdr:cNvPr id="93" name="n_3aveValue有形固定資産減価償却率">
          <a:extLst>
            <a:ext uri="{FF2B5EF4-FFF2-40B4-BE49-F238E27FC236}">
              <a16:creationId xmlns:a16="http://schemas.microsoft.com/office/drawing/2014/main" id="{0F234348-4262-439C-A458-2A9709D25AE3}"/>
            </a:ext>
          </a:extLst>
        </xdr:cNvPr>
        <xdr:cNvSpPr txBox="1"/>
      </xdr:nvSpPr>
      <xdr:spPr>
        <a:xfrm>
          <a:off x="2324744" y="6178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52722</xdr:rowOff>
    </xdr:from>
    <xdr:ext cx="405111" cy="259045"/>
    <xdr:sp macro="" textlink="">
      <xdr:nvSpPr>
        <xdr:cNvPr id="94" name="n_4aveValue有形固定資産減価償却率">
          <a:extLst>
            <a:ext uri="{FF2B5EF4-FFF2-40B4-BE49-F238E27FC236}">
              <a16:creationId xmlns:a16="http://schemas.microsoft.com/office/drawing/2014/main" id="{25A3CBE3-1A97-4619-97F4-04676C1A24DD}"/>
            </a:ext>
          </a:extLst>
        </xdr:cNvPr>
        <xdr:cNvSpPr txBox="1"/>
      </xdr:nvSpPr>
      <xdr:spPr>
        <a:xfrm>
          <a:off x="1562744" y="6139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120032</xdr:rowOff>
    </xdr:from>
    <xdr:ext cx="405111" cy="259045"/>
    <xdr:sp macro="" textlink="">
      <xdr:nvSpPr>
        <xdr:cNvPr id="95" name="n_1mainValue有形固定資産減価償却率">
          <a:extLst>
            <a:ext uri="{FF2B5EF4-FFF2-40B4-BE49-F238E27FC236}">
              <a16:creationId xmlns:a16="http://schemas.microsoft.com/office/drawing/2014/main" id="{3C141357-64E4-442F-A8CF-5CC2DAFA8480}"/>
            </a:ext>
          </a:extLst>
        </xdr:cNvPr>
        <xdr:cNvSpPr txBox="1"/>
      </xdr:nvSpPr>
      <xdr:spPr>
        <a:xfrm>
          <a:off x="38360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48065</xdr:rowOff>
    </xdr:from>
    <xdr:ext cx="405111" cy="259045"/>
    <xdr:sp macro="" textlink="">
      <xdr:nvSpPr>
        <xdr:cNvPr id="96" name="n_2mainValue有形固定資産減価償却率">
          <a:extLst>
            <a:ext uri="{FF2B5EF4-FFF2-40B4-BE49-F238E27FC236}">
              <a16:creationId xmlns:a16="http://schemas.microsoft.com/office/drawing/2014/main" id="{BE51DBC1-2A35-4707-A811-D8B8B85ABFD4}"/>
            </a:ext>
          </a:extLst>
        </xdr:cNvPr>
        <xdr:cNvSpPr txBox="1"/>
      </xdr:nvSpPr>
      <xdr:spPr>
        <a:xfrm>
          <a:off x="3086744" y="562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7" name="n_3mainValue有形固定資産減価償却率">
          <a:extLst>
            <a:ext uri="{FF2B5EF4-FFF2-40B4-BE49-F238E27FC236}">
              <a16:creationId xmlns:a16="http://schemas.microsoft.com/office/drawing/2014/main" id="{ADFD2D97-4AD5-4ED0-9B8C-049AEAF07D8E}"/>
            </a:ext>
          </a:extLst>
        </xdr:cNvPr>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100770</xdr:rowOff>
    </xdr:from>
    <xdr:ext cx="405111" cy="259045"/>
    <xdr:sp macro="" textlink="">
      <xdr:nvSpPr>
        <xdr:cNvPr id="98" name="n_4mainValue有形固定資産減価償却率">
          <a:extLst>
            <a:ext uri="{FF2B5EF4-FFF2-40B4-BE49-F238E27FC236}">
              <a16:creationId xmlns:a16="http://schemas.microsoft.com/office/drawing/2014/main" id="{D32D84D3-A5FB-442C-B2F0-FB633CF73635}"/>
            </a:ext>
          </a:extLst>
        </xdr:cNvPr>
        <xdr:cNvSpPr txBox="1"/>
      </xdr:nvSpPr>
      <xdr:spPr>
        <a:xfrm>
          <a:off x="1562744" y="5501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CA09438A-2953-482F-AC8B-D91ADE15FFB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7E3D5B50-CB93-4182-BC66-ABC82492B2FD}"/>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1" name="正方形/長方形 100">
          <a:extLst>
            <a:ext uri="{FF2B5EF4-FFF2-40B4-BE49-F238E27FC236}">
              <a16:creationId xmlns:a16="http://schemas.microsoft.com/office/drawing/2014/main" id="{8CF69EC4-8FF8-4D57-8A10-C9FAB861A83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[ 528.5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5466BAE2-B8FE-4BAC-B1B2-0E7CDBC3617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13AB01B1-E281-4AA9-A157-4F7042785923}"/>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E1E3C083-9D8F-44CC-A195-0BEBE8FA7085}"/>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E552F75D-C06A-4979-B3AD-D4C1AB0F43A4}"/>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DA879AB3-43E1-4202-AB89-B12861101F3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84F41772-AC4F-419F-8776-DC33FB4201FA}"/>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357D7177-57F4-4D28-A6B2-9305D3525E68}"/>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0505D283-6DD5-4A66-873E-E074F6F499D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3F17953E-4CF0-4FA4-A6F5-057C988FA6A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A81B79D2-2309-4B43-B249-F6BEECC4749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tx1"/>
              </a:solidFill>
              <a:latin typeface="ＭＳ Ｐゴシック" panose="020B0600070205080204" pitchFamily="50" charset="-128"/>
              <a:ea typeface="ＭＳ Ｐゴシック" panose="020B0600070205080204" pitchFamily="50" charset="-128"/>
            </a:rPr>
            <a:t>債務償還比率は類似団体と同程度の数値となっている。令和</a:t>
          </a:r>
          <a:r>
            <a:rPr kumimoji="1" lang="en-US" altLang="ja-JP" sz="1100">
              <a:solidFill>
                <a:schemeClr val="tx1"/>
              </a:solidFill>
              <a:latin typeface="ＭＳ Ｐゴシック" panose="020B0600070205080204" pitchFamily="50" charset="-128"/>
              <a:ea typeface="ＭＳ Ｐゴシック" panose="020B0600070205080204" pitchFamily="50" charset="-128"/>
            </a:rPr>
            <a:t>5</a:t>
          </a:r>
          <a:r>
            <a:rPr kumimoji="1" lang="ja-JP" altLang="en-US" sz="1100">
              <a:solidFill>
                <a:schemeClr val="tx1"/>
              </a:solidFill>
              <a:latin typeface="ＭＳ Ｐゴシック" panose="020B0600070205080204" pitchFamily="50" charset="-128"/>
              <a:ea typeface="ＭＳ Ｐゴシック" panose="020B0600070205080204" pitchFamily="50" charset="-128"/>
            </a:rPr>
            <a:t>年度は、地方債現在高の減少などにより計算上の分子が減少したことや、地方交付税等の経常一般財源の増加などにより分母が増加したことで前年度より改善した。今後は、市役所新庁舎の建設や新ごみ処理施設の建替えなどの大型事業が控えており、交付税措置のある市債を活用するなど、比率が過度に上昇しないよう取り組んでいく。また、引き続き、歳入の確保や歳出の適正化に取り組んでいく。</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78B70087-DF92-40EF-B1CC-16F92452435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03B8E57F-9028-45EC-9D49-0860D9AB00C5}"/>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1A88C985-EC4C-4FB0-B204-D7653F4F510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FCF8E6AB-AF9A-410A-A423-371C66769B4D}"/>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CCF353B5-842C-4B9A-BA17-4A1DA9C990E5}"/>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F1DF7F12-D41D-482C-B4C9-B6D4D0AA86EE}"/>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854CC390-CAE7-4A76-8CDF-608AA4C588BD}"/>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32599D81-842D-4131-8D4B-0A5C946370F4}"/>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D9CCEC9A-E32A-4D9B-B613-1347FCD3475C}"/>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CD3315BE-9331-445C-AF83-86C6AA6CEC26}"/>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1ED94E50-5725-4F18-A7D9-3C606F21884B}"/>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275646B2-4B62-44D0-BBDF-2F28C73969BF}"/>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1BC8FBCF-AFB0-413A-82AD-9CC09EFD49B8}"/>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F50DE0C-F3F7-4A7A-8978-D5E8A2B81E0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6D10698B-3F3C-4B28-B91D-9971619137B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152661</xdr:rowOff>
    </xdr:to>
    <xdr:cxnSp macro="">
      <xdr:nvCxnSpPr>
        <xdr:cNvPr id="127" name="直線コネクタ 126">
          <a:extLst>
            <a:ext uri="{FF2B5EF4-FFF2-40B4-BE49-F238E27FC236}">
              <a16:creationId xmlns:a16="http://schemas.microsoft.com/office/drawing/2014/main" id="{CE979E24-6B22-4E17-AB57-5B10E920BDB2}"/>
            </a:ext>
          </a:extLst>
        </xdr:cNvPr>
        <xdr:cNvCxnSpPr/>
      </xdr:nvCxnSpPr>
      <xdr:spPr>
        <a:xfrm flipV="1">
          <a:off x="14793595" y="5312833"/>
          <a:ext cx="1269" cy="1440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156488</xdr:rowOff>
    </xdr:from>
    <xdr:ext cx="560923" cy="259045"/>
    <xdr:sp macro="" textlink="">
      <xdr:nvSpPr>
        <xdr:cNvPr id="128" name="債務償還比率最小値テキスト">
          <a:extLst>
            <a:ext uri="{FF2B5EF4-FFF2-40B4-BE49-F238E27FC236}">
              <a16:creationId xmlns:a16="http://schemas.microsoft.com/office/drawing/2014/main" id="{529ABA9D-2E63-420E-80F3-CCD3A2086FE3}"/>
            </a:ext>
          </a:extLst>
        </xdr:cNvPr>
        <xdr:cNvSpPr txBox="1"/>
      </xdr:nvSpPr>
      <xdr:spPr>
        <a:xfrm>
          <a:off x="14846300" y="675731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152661</xdr:rowOff>
    </xdr:from>
    <xdr:to>
      <xdr:col>76</xdr:col>
      <xdr:colOff>111125</xdr:colOff>
      <xdr:row>34</xdr:row>
      <xdr:rowOff>152661</xdr:rowOff>
    </xdr:to>
    <xdr:cxnSp macro="">
      <xdr:nvCxnSpPr>
        <xdr:cNvPr id="129" name="直線コネクタ 128">
          <a:extLst>
            <a:ext uri="{FF2B5EF4-FFF2-40B4-BE49-F238E27FC236}">
              <a16:creationId xmlns:a16="http://schemas.microsoft.com/office/drawing/2014/main" id="{1C1AADEE-575D-4284-921D-D89C67B2ABC4}"/>
            </a:ext>
          </a:extLst>
        </xdr:cNvPr>
        <xdr:cNvCxnSpPr/>
      </xdr:nvCxnSpPr>
      <xdr:spPr>
        <a:xfrm>
          <a:off x="14706600" y="675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81D89AA3-508E-4B10-8770-D7EF3A51C40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CAE978AD-44A8-43D2-9857-D5FEB1B46662}"/>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13916</xdr:rowOff>
    </xdr:from>
    <xdr:ext cx="469744" cy="259045"/>
    <xdr:sp macro="" textlink="">
      <xdr:nvSpPr>
        <xdr:cNvPr id="132" name="債務償還比率平均値テキスト">
          <a:extLst>
            <a:ext uri="{FF2B5EF4-FFF2-40B4-BE49-F238E27FC236}">
              <a16:creationId xmlns:a16="http://schemas.microsoft.com/office/drawing/2014/main" id="{C8049A50-B555-4CA9-8A68-CB72A61EDC8D}"/>
            </a:ext>
          </a:extLst>
        </xdr:cNvPr>
        <xdr:cNvSpPr txBox="1"/>
      </xdr:nvSpPr>
      <xdr:spPr>
        <a:xfrm>
          <a:off x="14846300" y="59289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35489</xdr:rowOff>
    </xdr:from>
    <xdr:to>
      <xdr:col>76</xdr:col>
      <xdr:colOff>73025</xdr:colOff>
      <xdr:row>30</xdr:row>
      <xdr:rowOff>137089</xdr:rowOff>
    </xdr:to>
    <xdr:sp macro="" textlink="">
      <xdr:nvSpPr>
        <xdr:cNvPr id="133" name="フローチャート: 判断 132">
          <a:extLst>
            <a:ext uri="{FF2B5EF4-FFF2-40B4-BE49-F238E27FC236}">
              <a16:creationId xmlns:a16="http://schemas.microsoft.com/office/drawing/2014/main" id="{68ECC104-BF5D-4981-BF3B-F1EE20C1B498}"/>
            </a:ext>
          </a:extLst>
        </xdr:cNvPr>
        <xdr:cNvSpPr/>
      </xdr:nvSpPr>
      <xdr:spPr>
        <a:xfrm>
          <a:off x="14744700" y="595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28653</xdr:rowOff>
    </xdr:from>
    <xdr:to>
      <xdr:col>72</xdr:col>
      <xdr:colOff>123825</xdr:colOff>
      <xdr:row>30</xdr:row>
      <xdr:rowOff>130253</xdr:rowOff>
    </xdr:to>
    <xdr:sp macro="" textlink="">
      <xdr:nvSpPr>
        <xdr:cNvPr id="134" name="フローチャート: 判断 133">
          <a:extLst>
            <a:ext uri="{FF2B5EF4-FFF2-40B4-BE49-F238E27FC236}">
              <a16:creationId xmlns:a16="http://schemas.microsoft.com/office/drawing/2014/main" id="{A1CB0B9B-816E-435C-A49E-F2BFC3563001}"/>
            </a:ext>
          </a:extLst>
        </xdr:cNvPr>
        <xdr:cNvSpPr/>
      </xdr:nvSpPr>
      <xdr:spPr>
        <a:xfrm>
          <a:off x="14033500" y="59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125257</xdr:rowOff>
    </xdr:from>
    <xdr:to>
      <xdr:col>68</xdr:col>
      <xdr:colOff>123825</xdr:colOff>
      <xdr:row>30</xdr:row>
      <xdr:rowOff>55407</xdr:rowOff>
    </xdr:to>
    <xdr:sp macro="" textlink="">
      <xdr:nvSpPr>
        <xdr:cNvPr id="135" name="フローチャート: 判断 134">
          <a:extLst>
            <a:ext uri="{FF2B5EF4-FFF2-40B4-BE49-F238E27FC236}">
              <a16:creationId xmlns:a16="http://schemas.microsoft.com/office/drawing/2014/main" id="{370D59D2-F87D-40E3-B43E-8F2253A335F2}"/>
            </a:ext>
          </a:extLst>
        </xdr:cNvPr>
        <xdr:cNvSpPr/>
      </xdr:nvSpPr>
      <xdr:spPr>
        <a:xfrm>
          <a:off x="13271500" y="5868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135763</xdr:rowOff>
    </xdr:from>
    <xdr:to>
      <xdr:col>64</xdr:col>
      <xdr:colOff>123825</xdr:colOff>
      <xdr:row>31</xdr:row>
      <xdr:rowOff>65913</xdr:rowOff>
    </xdr:to>
    <xdr:sp macro="" textlink="">
      <xdr:nvSpPr>
        <xdr:cNvPr id="136" name="フローチャート: 判断 135">
          <a:extLst>
            <a:ext uri="{FF2B5EF4-FFF2-40B4-BE49-F238E27FC236}">
              <a16:creationId xmlns:a16="http://schemas.microsoft.com/office/drawing/2014/main" id="{9EE3C6FA-D71A-4E30-9E57-B75F9758BB45}"/>
            </a:ext>
          </a:extLst>
        </xdr:cNvPr>
        <xdr:cNvSpPr/>
      </xdr:nvSpPr>
      <xdr:spPr>
        <a:xfrm>
          <a:off x="12509500" y="6050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142840</xdr:rowOff>
    </xdr:from>
    <xdr:to>
      <xdr:col>60</xdr:col>
      <xdr:colOff>123825</xdr:colOff>
      <xdr:row>31</xdr:row>
      <xdr:rowOff>72990</xdr:rowOff>
    </xdr:to>
    <xdr:sp macro="" textlink="">
      <xdr:nvSpPr>
        <xdr:cNvPr id="137" name="フローチャート: 判断 136">
          <a:extLst>
            <a:ext uri="{FF2B5EF4-FFF2-40B4-BE49-F238E27FC236}">
              <a16:creationId xmlns:a16="http://schemas.microsoft.com/office/drawing/2014/main" id="{9F181F51-4DE1-4373-8522-0228137CF917}"/>
            </a:ext>
          </a:extLst>
        </xdr:cNvPr>
        <xdr:cNvSpPr/>
      </xdr:nvSpPr>
      <xdr:spPr>
        <a:xfrm>
          <a:off x="11747500" y="605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CE022437-7AC9-4DF8-81E5-0E12051C98A2}"/>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5CEB8723-580E-4347-81A4-2AD3905276B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17394DAB-3352-412F-A89A-3072A8639AFF}"/>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92B72C69-3F05-4091-A71C-38366AC18E0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204F734-092E-42B0-A0C4-24957FD9C92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152365</xdr:rowOff>
    </xdr:from>
    <xdr:to>
      <xdr:col>76</xdr:col>
      <xdr:colOff>73025</xdr:colOff>
      <xdr:row>30</xdr:row>
      <xdr:rowOff>82515</xdr:rowOff>
    </xdr:to>
    <xdr:sp macro="" textlink="">
      <xdr:nvSpPr>
        <xdr:cNvPr id="143" name="楕円 142">
          <a:extLst>
            <a:ext uri="{FF2B5EF4-FFF2-40B4-BE49-F238E27FC236}">
              <a16:creationId xmlns:a16="http://schemas.microsoft.com/office/drawing/2014/main" id="{2829C66F-A5EA-4722-B1BB-D6E52A02BF4B}"/>
            </a:ext>
          </a:extLst>
        </xdr:cNvPr>
        <xdr:cNvSpPr/>
      </xdr:nvSpPr>
      <xdr:spPr>
        <a:xfrm>
          <a:off x="14744700" y="589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3792</xdr:rowOff>
    </xdr:from>
    <xdr:ext cx="469744" cy="259045"/>
    <xdr:sp macro="" textlink="">
      <xdr:nvSpPr>
        <xdr:cNvPr id="144" name="債務償還比率該当値テキスト">
          <a:extLst>
            <a:ext uri="{FF2B5EF4-FFF2-40B4-BE49-F238E27FC236}">
              <a16:creationId xmlns:a16="http://schemas.microsoft.com/office/drawing/2014/main" id="{C5B6108A-42B8-453E-B36A-F075427B0114}"/>
            </a:ext>
          </a:extLst>
        </xdr:cNvPr>
        <xdr:cNvSpPr txBox="1"/>
      </xdr:nvSpPr>
      <xdr:spPr>
        <a:xfrm>
          <a:off x="14846300" y="5747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38968</xdr:rowOff>
    </xdr:from>
    <xdr:to>
      <xdr:col>72</xdr:col>
      <xdr:colOff>123825</xdr:colOff>
      <xdr:row>30</xdr:row>
      <xdr:rowOff>140568</xdr:rowOff>
    </xdr:to>
    <xdr:sp macro="" textlink="">
      <xdr:nvSpPr>
        <xdr:cNvPr id="145" name="楕円 144">
          <a:extLst>
            <a:ext uri="{FF2B5EF4-FFF2-40B4-BE49-F238E27FC236}">
              <a16:creationId xmlns:a16="http://schemas.microsoft.com/office/drawing/2014/main" id="{E5D2FD91-9126-4A42-A3C3-F7A299D3D143}"/>
            </a:ext>
          </a:extLst>
        </xdr:cNvPr>
        <xdr:cNvSpPr/>
      </xdr:nvSpPr>
      <xdr:spPr>
        <a:xfrm>
          <a:off x="14033500" y="595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31715</xdr:rowOff>
    </xdr:from>
    <xdr:to>
      <xdr:col>76</xdr:col>
      <xdr:colOff>22225</xdr:colOff>
      <xdr:row>30</xdr:row>
      <xdr:rowOff>89768</xdr:rowOff>
    </xdr:to>
    <xdr:cxnSp macro="">
      <xdr:nvCxnSpPr>
        <xdr:cNvPr id="146" name="直線コネクタ 145">
          <a:extLst>
            <a:ext uri="{FF2B5EF4-FFF2-40B4-BE49-F238E27FC236}">
              <a16:creationId xmlns:a16="http://schemas.microsoft.com/office/drawing/2014/main" id="{C8232787-49CC-4FA7-B5E8-1CB6C21651D2}"/>
            </a:ext>
          </a:extLst>
        </xdr:cNvPr>
        <xdr:cNvCxnSpPr/>
      </xdr:nvCxnSpPr>
      <xdr:spPr>
        <a:xfrm flipV="1">
          <a:off x="14084300" y="5946740"/>
          <a:ext cx="711200" cy="5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103307</xdr:rowOff>
    </xdr:from>
    <xdr:to>
      <xdr:col>68</xdr:col>
      <xdr:colOff>123825</xdr:colOff>
      <xdr:row>30</xdr:row>
      <xdr:rowOff>33457</xdr:rowOff>
    </xdr:to>
    <xdr:sp macro="" textlink="">
      <xdr:nvSpPr>
        <xdr:cNvPr id="147" name="楕円 146">
          <a:extLst>
            <a:ext uri="{FF2B5EF4-FFF2-40B4-BE49-F238E27FC236}">
              <a16:creationId xmlns:a16="http://schemas.microsoft.com/office/drawing/2014/main" id="{FFE31262-943E-4721-B82B-7317D1FA4B5C}"/>
            </a:ext>
          </a:extLst>
        </xdr:cNvPr>
        <xdr:cNvSpPr/>
      </xdr:nvSpPr>
      <xdr:spPr>
        <a:xfrm>
          <a:off x="13271500" y="584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154107</xdr:rowOff>
    </xdr:from>
    <xdr:to>
      <xdr:col>72</xdr:col>
      <xdr:colOff>73025</xdr:colOff>
      <xdr:row>30</xdr:row>
      <xdr:rowOff>89768</xdr:rowOff>
    </xdr:to>
    <xdr:cxnSp macro="">
      <xdr:nvCxnSpPr>
        <xdr:cNvPr id="148" name="直線コネクタ 147">
          <a:extLst>
            <a:ext uri="{FF2B5EF4-FFF2-40B4-BE49-F238E27FC236}">
              <a16:creationId xmlns:a16="http://schemas.microsoft.com/office/drawing/2014/main" id="{D0E7AC14-08EC-4F59-AE85-A0D959A357FD}"/>
            </a:ext>
          </a:extLst>
        </xdr:cNvPr>
        <xdr:cNvCxnSpPr/>
      </xdr:nvCxnSpPr>
      <xdr:spPr>
        <a:xfrm>
          <a:off x="13322300" y="5897682"/>
          <a:ext cx="762000" cy="1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120890</xdr:rowOff>
    </xdr:from>
    <xdr:to>
      <xdr:col>64</xdr:col>
      <xdr:colOff>123825</xdr:colOff>
      <xdr:row>31</xdr:row>
      <xdr:rowOff>51040</xdr:rowOff>
    </xdr:to>
    <xdr:sp macro="" textlink="">
      <xdr:nvSpPr>
        <xdr:cNvPr id="149" name="楕円 148">
          <a:extLst>
            <a:ext uri="{FF2B5EF4-FFF2-40B4-BE49-F238E27FC236}">
              <a16:creationId xmlns:a16="http://schemas.microsoft.com/office/drawing/2014/main" id="{9A5B29DD-ECCA-4D20-A16A-BE25E49772BE}"/>
            </a:ext>
          </a:extLst>
        </xdr:cNvPr>
        <xdr:cNvSpPr/>
      </xdr:nvSpPr>
      <xdr:spPr>
        <a:xfrm>
          <a:off x="12509500" y="6035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154107</xdr:rowOff>
    </xdr:from>
    <xdr:to>
      <xdr:col>68</xdr:col>
      <xdr:colOff>73025</xdr:colOff>
      <xdr:row>31</xdr:row>
      <xdr:rowOff>240</xdr:rowOff>
    </xdr:to>
    <xdr:cxnSp macro="">
      <xdr:nvCxnSpPr>
        <xdr:cNvPr id="150" name="直線コネクタ 149">
          <a:extLst>
            <a:ext uri="{FF2B5EF4-FFF2-40B4-BE49-F238E27FC236}">
              <a16:creationId xmlns:a16="http://schemas.microsoft.com/office/drawing/2014/main" id="{BABF0368-F2AF-48BC-B97A-00794DA73F3E}"/>
            </a:ext>
          </a:extLst>
        </xdr:cNvPr>
        <xdr:cNvCxnSpPr/>
      </xdr:nvCxnSpPr>
      <xdr:spPr>
        <a:xfrm flipV="1">
          <a:off x="12560300" y="5897682"/>
          <a:ext cx="762000" cy="189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148477</xdr:rowOff>
    </xdr:from>
    <xdr:to>
      <xdr:col>60</xdr:col>
      <xdr:colOff>123825</xdr:colOff>
      <xdr:row>31</xdr:row>
      <xdr:rowOff>78627</xdr:rowOff>
    </xdr:to>
    <xdr:sp macro="" textlink="">
      <xdr:nvSpPr>
        <xdr:cNvPr id="151" name="楕円 150">
          <a:extLst>
            <a:ext uri="{FF2B5EF4-FFF2-40B4-BE49-F238E27FC236}">
              <a16:creationId xmlns:a16="http://schemas.microsoft.com/office/drawing/2014/main" id="{DD2CA2C6-B650-4FF4-8F70-D37203079199}"/>
            </a:ext>
          </a:extLst>
        </xdr:cNvPr>
        <xdr:cNvSpPr/>
      </xdr:nvSpPr>
      <xdr:spPr>
        <a:xfrm>
          <a:off x="11747500" y="606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240</xdr:rowOff>
    </xdr:from>
    <xdr:to>
      <xdr:col>64</xdr:col>
      <xdr:colOff>73025</xdr:colOff>
      <xdr:row>31</xdr:row>
      <xdr:rowOff>27827</xdr:rowOff>
    </xdr:to>
    <xdr:cxnSp macro="">
      <xdr:nvCxnSpPr>
        <xdr:cNvPr id="152" name="直線コネクタ 151">
          <a:extLst>
            <a:ext uri="{FF2B5EF4-FFF2-40B4-BE49-F238E27FC236}">
              <a16:creationId xmlns:a16="http://schemas.microsoft.com/office/drawing/2014/main" id="{FB4968B0-D729-4D56-8DAB-707354660DCA}"/>
            </a:ext>
          </a:extLst>
        </xdr:cNvPr>
        <xdr:cNvCxnSpPr/>
      </xdr:nvCxnSpPr>
      <xdr:spPr>
        <a:xfrm flipV="1">
          <a:off x="11798300" y="6086715"/>
          <a:ext cx="762000" cy="27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146780</xdr:rowOff>
    </xdr:from>
    <xdr:ext cx="469744" cy="259045"/>
    <xdr:sp macro="" textlink="">
      <xdr:nvSpPr>
        <xdr:cNvPr id="153" name="n_1aveValue債務償還比率">
          <a:extLst>
            <a:ext uri="{FF2B5EF4-FFF2-40B4-BE49-F238E27FC236}">
              <a16:creationId xmlns:a16="http://schemas.microsoft.com/office/drawing/2014/main" id="{1FD9EE07-0E94-4AD1-976D-46DA946242A8}"/>
            </a:ext>
          </a:extLst>
        </xdr:cNvPr>
        <xdr:cNvSpPr txBox="1"/>
      </xdr:nvSpPr>
      <xdr:spPr>
        <a:xfrm>
          <a:off x="13836727" y="57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46534</xdr:rowOff>
    </xdr:from>
    <xdr:ext cx="469744" cy="259045"/>
    <xdr:sp macro="" textlink="">
      <xdr:nvSpPr>
        <xdr:cNvPr id="154" name="n_2aveValue債務償還比率">
          <a:extLst>
            <a:ext uri="{FF2B5EF4-FFF2-40B4-BE49-F238E27FC236}">
              <a16:creationId xmlns:a16="http://schemas.microsoft.com/office/drawing/2014/main" id="{945AB1AF-16A5-4FBB-AEC6-F5B9D4BE3A83}"/>
            </a:ext>
          </a:extLst>
        </xdr:cNvPr>
        <xdr:cNvSpPr txBox="1"/>
      </xdr:nvSpPr>
      <xdr:spPr>
        <a:xfrm>
          <a:off x="13087427" y="5961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57040</xdr:rowOff>
    </xdr:from>
    <xdr:ext cx="469744" cy="259045"/>
    <xdr:sp macro="" textlink="">
      <xdr:nvSpPr>
        <xdr:cNvPr id="155" name="n_3aveValue債務償還比率">
          <a:extLst>
            <a:ext uri="{FF2B5EF4-FFF2-40B4-BE49-F238E27FC236}">
              <a16:creationId xmlns:a16="http://schemas.microsoft.com/office/drawing/2014/main" id="{9DE7A3A7-E6A9-4C1A-99B2-73901E64448E}"/>
            </a:ext>
          </a:extLst>
        </xdr:cNvPr>
        <xdr:cNvSpPr txBox="1"/>
      </xdr:nvSpPr>
      <xdr:spPr>
        <a:xfrm>
          <a:off x="12325427" y="6143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89517</xdr:rowOff>
    </xdr:from>
    <xdr:ext cx="469744" cy="259045"/>
    <xdr:sp macro="" textlink="">
      <xdr:nvSpPr>
        <xdr:cNvPr id="156" name="n_4aveValue債務償還比率">
          <a:extLst>
            <a:ext uri="{FF2B5EF4-FFF2-40B4-BE49-F238E27FC236}">
              <a16:creationId xmlns:a16="http://schemas.microsoft.com/office/drawing/2014/main" id="{F3795B16-E81D-4636-90B5-D1E0F5D7446A}"/>
            </a:ext>
          </a:extLst>
        </xdr:cNvPr>
        <xdr:cNvSpPr txBox="1"/>
      </xdr:nvSpPr>
      <xdr:spPr>
        <a:xfrm>
          <a:off x="11563427" y="5833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131695</xdr:rowOff>
    </xdr:from>
    <xdr:ext cx="469744" cy="259045"/>
    <xdr:sp macro="" textlink="">
      <xdr:nvSpPr>
        <xdr:cNvPr id="157" name="n_1mainValue債務償還比率">
          <a:extLst>
            <a:ext uri="{FF2B5EF4-FFF2-40B4-BE49-F238E27FC236}">
              <a16:creationId xmlns:a16="http://schemas.microsoft.com/office/drawing/2014/main" id="{6D36CEE1-B240-4906-B18B-F5DE3460B512}"/>
            </a:ext>
          </a:extLst>
        </xdr:cNvPr>
        <xdr:cNvSpPr txBox="1"/>
      </xdr:nvSpPr>
      <xdr:spPr>
        <a:xfrm>
          <a:off x="13836727" y="6046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49984</xdr:rowOff>
    </xdr:from>
    <xdr:ext cx="469744" cy="259045"/>
    <xdr:sp macro="" textlink="">
      <xdr:nvSpPr>
        <xdr:cNvPr id="158" name="n_2mainValue債務償還比率">
          <a:extLst>
            <a:ext uri="{FF2B5EF4-FFF2-40B4-BE49-F238E27FC236}">
              <a16:creationId xmlns:a16="http://schemas.microsoft.com/office/drawing/2014/main" id="{04FD9880-1990-4123-991C-4E011DC67805}"/>
            </a:ext>
          </a:extLst>
        </xdr:cNvPr>
        <xdr:cNvSpPr txBox="1"/>
      </xdr:nvSpPr>
      <xdr:spPr>
        <a:xfrm>
          <a:off x="13087427" y="562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67567</xdr:rowOff>
    </xdr:from>
    <xdr:ext cx="469744" cy="259045"/>
    <xdr:sp macro="" textlink="">
      <xdr:nvSpPr>
        <xdr:cNvPr id="159" name="n_3mainValue債務償還比率">
          <a:extLst>
            <a:ext uri="{FF2B5EF4-FFF2-40B4-BE49-F238E27FC236}">
              <a16:creationId xmlns:a16="http://schemas.microsoft.com/office/drawing/2014/main" id="{7E8FBF77-6F49-425C-8E93-D178F3A03435}"/>
            </a:ext>
          </a:extLst>
        </xdr:cNvPr>
        <xdr:cNvSpPr txBox="1"/>
      </xdr:nvSpPr>
      <xdr:spPr>
        <a:xfrm>
          <a:off x="12325427" y="5811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69754</xdr:rowOff>
    </xdr:from>
    <xdr:ext cx="469744" cy="259045"/>
    <xdr:sp macro="" textlink="">
      <xdr:nvSpPr>
        <xdr:cNvPr id="160" name="n_4mainValue債務償還比率">
          <a:extLst>
            <a:ext uri="{FF2B5EF4-FFF2-40B4-BE49-F238E27FC236}">
              <a16:creationId xmlns:a16="http://schemas.microsoft.com/office/drawing/2014/main" id="{9AAB9B58-378B-4483-ACAF-136631DA25AE}"/>
            </a:ext>
          </a:extLst>
        </xdr:cNvPr>
        <xdr:cNvSpPr txBox="1"/>
      </xdr:nvSpPr>
      <xdr:spPr>
        <a:xfrm>
          <a:off x="11563427" y="615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A0788692-CC92-434C-AC21-024A72C5297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EA2E48BB-51BE-4C4B-B50D-1514C86B086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5803F570-7B33-4D4B-AE12-0A8224773E9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909C7C2B-DCD2-48BE-A3D2-EF3F03CF9E2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D97395F0-C82F-45DC-9896-CEEF5F1F505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D72A527-3B3C-46AB-BC63-EBFEBE3689A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2804A83-7F23-491B-BE06-0A11A68AEB3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40E14D7-0653-49E2-8B8D-6F084EAA0B65}"/>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B9FB23-C579-4254-A7C0-5855BDB7B2D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0D1A522-60AA-45C7-96E5-819DF7DA245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941F6B0-3E3A-412D-B528-9E6E531F3154}"/>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14BD08D-9D0F-4EA6-9F06-D9AA61B00D7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CD1A8677-8443-4DB1-9CC0-F62CCE359B4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04D9D13-0F09-4308-BF98-DEBE0AD29BC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E15E6C7-FF84-4555-AF15-F9E6DDEA97A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A1B717-2BA6-4518-BCBC-AF6C3A308C8E}"/>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306,760
302,913
49.41
130,227,111
128,884,506
1,064,801
67,912,872
111,543,590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29FA513-67B0-4011-9CCC-BAAE0D72EEE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72A8BAE-F1C8-4B2A-BAC9-3ADA29E9F69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EFDA6FC-0DE1-435C-AC90-4609D0C1B5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30F0356-704E-4CF2-918B-76DEF3ABF64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D748539-AD8E-418F-8319-D186518BA38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C391583-8E6A-41E3-867C-7D70996EFF78}"/>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650EFD08-8775-4DB7-BF96-8E2B09F8DC63}"/>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5F494E-D538-488A-8981-DB17CC2EA64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D3664E6-A8BE-4BD5-A9B1-46E83230E20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448D537-8150-4C8D-9D9E-E75FAD49C6C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8D3119-EBBB-4F5B-B5DF-5A4DE15D162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D125CB3-29C3-4687-9A26-51E68DD43138}"/>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AAEFD16-437B-4E1B-AC73-9B1653FEB92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A518C9A-94C2-4635-B310-BAD6D900A21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42E47F2-1C40-4CB0-BC99-CA892E93812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E6AA45E-A8A8-4573-A31C-1FD6BDEF5599}"/>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CAEE2E-F100-4787-9D85-A404F18B151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9256D20-70B1-43BC-AA75-E52CDF982FF9}"/>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61890D9-C38C-4FDA-8F81-BF711ECA5E97}"/>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2F7B275-1593-41D8-85E6-278E7D912A0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0C1FD24-E171-4C34-BD7E-9ECDDDF309C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EC18329-8458-4FBE-AF58-657A7F0226B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1B3D82-D146-42FA-A507-51F8205837D3}"/>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B6810C8-0C4F-4C41-9A92-E735BC733AAF}"/>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1DAD365-B1EB-4AC0-984E-03A33794FC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86ABE1C-7B5E-4763-A5EE-02EB1473C2D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6175CA4-1C72-49C2-AFBF-4C7559CAFE5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88220B2-0294-4956-A7FC-09B9F8D4E45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4F3E337-159E-48E1-9F63-5C32904DDEF2}"/>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F2FBE33-1B20-4740-9380-000431F5FC05}"/>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4B42BB9-5225-4D61-8E84-B68DDE78737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860137AC-3C3B-4720-BD2E-59CBD446E8D4}"/>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08902445-BF2D-44B3-A66A-04093C3782ED}"/>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0170BAF-75D5-4124-902C-92797C5910B7}"/>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8D32192D-3ECB-4519-9029-7CDE6A1F2E07}"/>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2E7DE536-D4F0-41CD-BACC-B83F29626ABA}"/>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EE026E94-746C-4883-B545-5B0F35CDC8DE}"/>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0A264F49-E92E-47EE-89C5-E56899360325}"/>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FBC22C9-64C7-488B-A0E2-2AEE099714E8}"/>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DEB5BCD6-B231-4386-85C8-5ADA6ABB445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2327FF4C-2263-47B6-A2E0-BEB4A4216A49}"/>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418AAFD-A2B3-4D40-A388-C2B8A3D0986D}"/>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A0C8A53-FF62-40C6-88E6-00E29E42793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137922</xdr:rowOff>
    </xdr:from>
    <xdr:to>
      <xdr:col>24</xdr:col>
      <xdr:colOff>62865</xdr:colOff>
      <xdr:row>41</xdr:row>
      <xdr:rowOff>78486</xdr:rowOff>
    </xdr:to>
    <xdr:cxnSp macro="">
      <xdr:nvCxnSpPr>
        <xdr:cNvPr id="55" name="直線コネクタ 54">
          <a:extLst>
            <a:ext uri="{FF2B5EF4-FFF2-40B4-BE49-F238E27FC236}">
              <a16:creationId xmlns:a16="http://schemas.microsoft.com/office/drawing/2014/main" id="{6DDF66BE-3393-4AFE-9967-5714ABA5D21D}"/>
            </a:ext>
          </a:extLst>
        </xdr:cNvPr>
        <xdr:cNvCxnSpPr/>
      </xdr:nvCxnSpPr>
      <xdr:spPr>
        <a:xfrm flipV="1">
          <a:off x="4634865" y="5795772"/>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82313</xdr:rowOff>
    </xdr:from>
    <xdr:ext cx="405111" cy="259045"/>
    <xdr:sp macro="" textlink="">
      <xdr:nvSpPr>
        <xdr:cNvPr id="56" name="【道路】&#10;有形固定資産減価償却率最小値テキスト">
          <a:extLst>
            <a:ext uri="{FF2B5EF4-FFF2-40B4-BE49-F238E27FC236}">
              <a16:creationId xmlns:a16="http://schemas.microsoft.com/office/drawing/2014/main" id="{67CFFDD3-DBBE-49C1-9B80-E94CDD5C54B3}"/>
            </a:ext>
          </a:extLst>
        </xdr:cNvPr>
        <xdr:cNvSpPr txBox="1"/>
      </xdr:nvSpPr>
      <xdr:spPr>
        <a:xfrm>
          <a:off x="4673600" y="7111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78486</xdr:rowOff>
    </xdr:from>
    <xdr:to>
      <xdr:col>24</xdr:col>
      <xdr:colOff>152400</xdr:colOff>
      <xdr:row>41</xdr:row>
      <xdr:rowOff>78486</xdr:rowOff>
    </xdr:to>
    <xdr:cxnSp macro="">
      <xdr:nvCxnSpPr>
        <xdr:cNvPr id="57" name="直線コネクタ 56">
          <a:extLst>
            <a:ext uri="{FF2B5EF4-FFF2-40B4-BE49-F238E27FC236}">
              <a16:creationId xmlns:a16="http://schemas.microsoft.com/office/drawing/2014/main" id="{CFC927DB-5F2B-44B3-8993-405667487665}"/>
            </a:ext>
          </a:extLst>
        </xdr:cNvPr>
        <xdr:cNvCxnSpPr/>
      </xdr:nvCxnSpPr>
      <xdr:spPr>
        <a:xfrm>
          <a:off x="4546600" y="7107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84599</xdr:rowOff>
    </xdr:from>
    <xdr:ext cx="405111" cy="259045"/>
    <xdr:sp macro="" textlink="">
      <xdr:nvSpPr>
        <xdr:cNvPr id="58" name="【道路】&#10;有形固定資産減価償却率最大値テキスト">
          <a:extLst>
            <a:ext uri="{FF2B5EF4-FFF2-40B4-BE49-F238E27FC236}">
              <a16:creationId xmlns:a16="http://schemas.microsoft.com/office/drawing/2014/main" id="{029273AE-9B35-40D9-BFEB-D4C0C9C0FE40}"/>
            </a:ext>
          </a:extLst>
        </xdr:cNvPr>
        <xdr:cNvSpPr txBox="1"/>
      </xdr:nvSpPr>
      <xdr:spPr>
        <a:xfrm>
          <a:off x="4673600" y="5570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137922</xdr:rowOff>
    </xdr:from>
    <xdr:to>
      <xdr:col>24</xdr:col>
      <xdr:colOff>152400</xdr:colOff>
      <xdr:row>33</xdr:row>
      <xdr:rowOff>137922</xdr:rowOff>
    </xdr:to>
    <xdr:cxnSp macro="">
      <xdr:nvCxnSpPr>
        <xdr:cNvPr id="59" name="直線コネクタ 58">
          <a:extLst>
            <a:ext uri="{FF2B5EF4-FFF2-40B4-BE49-F238E27FC236}">
              <a16:creationId xmlns:a16="http://schemas.microsoft.com/office/drawing/2014/main" id="{34DDB499-EDFD-425A-A713-9379E8FDE8ED}"/>
            </a:ext>
          </a:extLst>
        </xdr:cNvPr>
        <xdr:cNvCxnSpPr/>
      </xdr:nvCxnSpPr>
      <xdr:spPr>
        <a:xfrm>
          <a:off x="4546600" y="5795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71137</xdr:rowOff>
    </xdr:from>
    <xdr:ext cx="405111" cy="259045"/>
    <xdr:sp macro="" textlink="">
      <xdr:nvSpPr>
        <xdr:cNvPr id="60" name="【道路】&#10;有形固定資産減価償却率平均値テキスト">
          <a:extLst>
            <a:ext uri="{FF2B5EF4-FFF2-40B4-BE49-F238E27FC236}">
              <a16:creationId xmlns:a16="http://schemas.microsoft.com/office/drawing/2014/main" id="{5CD4C396-F773-4BB3-AD7C-69A1BDFC824E}"/>
            </a:ext>
          </a:extLst>
        </xdr:cNvPr>
        <xdr:cNvSpPr txBox="1"/>
      </xdr:nvSpPr>
      <xdr:spPr>
        <a:xfrm>
          <a:off x="4673600" y="6243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48260</xdr:rowOff>
    </xdr:from>
    <xdr:to>
      <xdr:col>24</xdr:col>
      <xdr:colOff>114300</xdr:colOff>
      <xdr:row>37</xdr:row>
      <xdr:rowOff>149860</xdr:rowOff>
    </xdr:to>
    <xdr:sp macro="" textlink="">
      <xdr:nvSpPr>
        <xdr:cNvPr id="61" name="フローチャート: 判断 60">
          <a:extLst>
            <a:ext uri="{FF2B5EF4-FFF2-40B4-BE49-F238E27FC236}">
              <a16:creationId xmlns:a16="http://schemas.microsoft.com/office/drawing/2014/main" id="{7FFF5D36-C574-44D8-B7AB-5E9EDAA2E336}"/>
            </a:ext>
          </a:extLst>
        </xdr:cNvPr>
        <xdr:cNvSpPr/>
      </xdr:nvSpPr>
      <xdr:spPr>
        <a:xfrm>
          <a:off x="4584700" y="639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23114</xdr:rowOff>
    </xdr:from>
    <xdr:to>
      <xdr:col>20</xdr:col>
      <xdr:colOff>38100</xdr:colOff>
      <xdr:row>37</xdr:row>
      <xdr:rowOff>124714</xdr:rowOff>
    </xdr:to>
    <xdr:sp macro="" textlink="">
      <xdr:nvSpPr>
        <xdr:cNvPr id="62" name="フローチャート: 判断 61">
          <a:extLst>
            <a:ext uri="{FF2B5EF4-FFF2-40B4-BE49-F238E27FC236}">
              <a16:creationId xmlns:a16="http://schemas.microsoft.com/office/drawing/2014/main" id="{CE5175FD-DFE1-4779-97AB-AF5EDF4DF8CB}"/>
            </a:ext>
          </a:extLst>
        </xdr:cNvPr>
        <xdr:cNvSpPr/>
      </xdr:nvSpPr>
      <xdr:spPr>
        <a:xfrm>
          <a:off x="3746500" y="636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164846</xdr:rowOff>
    </xdr:from>
    <xdr:to>
      <xdr:col>15</xdr:col>
      <xdr:colOff>101600</xdr:colOff>
      <xdr:row>37</xdr:row>
      <xdr:rowOff>94996</xdr:rowOff>
    </xdr:to>
    <xdr:sp macro="" textlink="">
      <xdr:nvSpPr>
        <xdr:cNvPr id="63" name="フローチャート: 判断 62">
          <a:extLst>
            <a:ext uri="{FF2B5EF4-FFF2-40B4-BE49-F238E27FC236}">
              <a16:creationId xmlns:a16="http://schemas.microsoft.com/office/drawing/2014/main" id="{4974B9F8-998C-454D-9CE5-22770DF02F6A}"/>
            </a:ext>
          </a:extLst>
        </xdr:cNvPr>
        <xdr:cNvSpPr/>
      </xdr:nvSpPr>
      <xdr:spPr>
        <a:xfrm>
          <a:off x="2857500" y="6337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132842</xdr:rowOff>
    </xdr:from>
    <xdr:to>
      <xdr:col>10</xdr:col>
      <xdr:colOff>165100</xdr:colOff>
      <xdr:row>37</xdr:row>
      <xdr:rowOff>62992</xdr:rowOff>
    </xdr:to>
    <xdr:sp macro="" textlink="">
      <xdr:nvSpPr>
        <xdr:cNvPr id="64" name="フローチャート: 判断 63">
          <a:extLst>
            <a:ext uri="{FF2B5EF4-FFF2-40B4-BE49-F238E27FC236}">
              <a16:creationId xmlns:a16="http://schemas.microsoft.com/office/drawing/2014/main" id="{1A76C4D4-7607-4649-A931-BE7ABD09809C}"/>
            </a:ext>
          </a:extLst>
        </xdr:cNvPr>
        <xdr:cNvSpPr/>
      </xdr:nvSpPr>
      <xdr:spPr>
        <a:xfrm>
          <a:off x="1968500" y="630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98552</xdr:rowOff>
    </xdr:from>
    <xdr:to>
      <xdr:col>6</xdr:col>
      <xdr:colOff>38100</xdr:colOff>
      <xdr:row>37</xdr:row>
      <xdr:rowOff>28702</xdr:rowOff>
    </xdr:to>
    <xdr:sp macro="" textlink="">
      <xdr:nvSpPr>
        <xdr:cNvPr id="65" name="フローチャート: 判断 64">
          <a:extLst>
            <a:ext uri="{FF2B5EF4-FFF2-40B4-BE49-F238E27FC236}">
              <a16:creationId xmlns:a16="http://schemas.microsoft.com/office/drawing/2014/main" id="{095E69E8-6ACD-41F0-9610-63DB7FDE5F9B}"/>
            </a:ext>
          </a:extLst>
        </xdr:cNvPr>
        <xdr:cNvSpPr/>
      </xdr:nvSpPr>
      <xdr:spPr>
        <a:xfrm>
          <a:off x="1079500" y="6270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0B53EA37-E338-4B98-8CF2-6611F266BB1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E61C6B84-5458-4D0F-9F08-0258F0FED01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E5F994D-76E5-4C85-A692-1E6D7DEE156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2410308A-BB7E-4E5C-81D1-7DB61C36334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1B878BEB-95D1-4CA4-B1C3-1726667E8F5F}"/>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135128</xdr:rowOff>
    </xdr:from>
    <xdr:to>
      <xdr:col>24</xdr:col>
      <xdr:colOff>114300</xdr:colOff>
      <xdr:row>38</xdr:row>
      <xdr:rowOff>65278</xdr:rowOff>
    </xdr:to>
    <xdr:sp macro="" textlink="">
      <xdr:nvSpPr>
        <xdr:cNvPr id="71" name="楕円 70">
          <a:extLst>
            <a:ext uri="{FF2B5EF4-FFF2-40B4-BE49-F238E27FC236}">
              <a16:creationId xmlns:a16="http://schemas.microsoft.com/office/drawing/2014/main" id="{AAF6672F-CAA5-4DCE-A0B1-CF6AEF3FB599}"/>
            </a:ext>
          </a:extLst>
        </xdr:cNvPr>
        <xdr:cNvSpPr/>
      </xdr:nvSpPr>
      <xdr:spPr>
        <a:xfrm>
          <a:off x="4584700" y="647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113555</xdr:rowOff>
    </xdr:from>
    <xdr:ext cx="405111" cy="259045"/>
    <xdr:sp macro="" textlink="">
      <xdr:nvSpPr>
        <xdr:cNvPr id="72" name="【道路】&#10;有形固定資産減価償却率該当値テキスト">
          <a:extLst>
            <a:ext uri="{FF2B5EF4-FFF2-40B4-BE49-F238E27FC236}">
              <a16:creationId xmlns:a16="http://schemas.microsoft.com/office/drawing/2014/main" id="{55A31D7C-855B-4DDB-9E22-B0B678234074}"/>
            </a:ext>
          </a:extLst>
        </xdr:cNvPr>
        <xdr:cNvSpPr txBox="1"/>
      </xdr:nvSpPr>
      <xdr:spPr>
        <a:xfrm>
          <a:off x="4673600" y="645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93980</xdr:rowOff>
    </xdr:from>
    <xdr:to>
      <xdr:col>20</xdr:col>
      <xdr:colOff>38100</xdr:colOff>
      <xdr:row>38</xdr:row>
      <xdr:rowOff>24130</xdr:rowOff>
    </xdr:to>
    <xdr:sp macro="" textlink="">
      <xdr:nvSpPr>
        <xdr:cNvPr id="73" name="楕円 72">
          <a:extLst>
            <a:ext uri="{FF2B5EF4-FFF2-40B4-BE49-F238E27FC236}">
              <a16:creationId xmlns:a16="http://schemas.microsoft.com/office/drawing/2014/main" id="{B30A8278-58D7-4185-A140-84E555E30FAF}"/>
            </a:ext>
          </a:extLst>
        </xdr:cNvPr>
        <xdr:cNvSpPr/>
      </xdr:nvSpPr>
      <xdr:spPr>
        <a:xfrm>
          <a:off x="3746500" y="643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144780</xdr:rowOff>
    </xdr:from>
    <xdr:to>
      <xdr:col>24</xdr:col>
      <xdr:colOff>63500</xdr:colOff>
      <xdr:row>38</xdr:row>
      <xdr:rowOff>14478</xdr:rowOff>
    </xdr:to>
    <xdr:cxnSp macro="">
      <xdr:nvCxnSpPr>
        <xdr:cNvPr id="74" name="直線コネクタ 73">
          <a:extLst>
            <a:ext uri="{FF2B5EF4-FFF2-40B4-BE49-F238E27FC236}">
              <a16:creationId xmlns:a16="http://schemas.microsoft.com/office/drawing/2014/main" id="{6500864E-F33C-41DF-A451-FA66FD4EF762}"/>
            </a:ext>
          </a:extLst>
        </xdr:cNvPr>
        <xdr:cNvCxnSpPr/>
      </xdr:nvCxnSpPr>
      <xdr:spPr>
        <a:xfrm>
          <a:off x="3797300" y="6488430"/>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16256</xdr:rowOff>
    </xdr:from>
    <xdr:to>
      <xdr:col>15</xdr:col>
      <xdr:colOff>101600</xdr:colOff>
      <xdr:row>37</xdr:row>
      <xdr:rowOff>117856</xdr:rowOff>
    </xdr:to>
    <xdr:sp macro="" textlink="">
      <xdr:nvSpPr>
        <xdr:cNvPr id="75" name="楕円 74">
          <a:extLst>
            <a:ext uri="{FF2B5EF4-FFF2-40B4-BE49-F238E27FC236}">
              <a16:creationId xmlns:a16="http://schemas.microsoft.com/office/drawing/2014/main" id="{B01A4567-0994-4132-AF5A-59BF8AE873CF}"/>
            </a:ext>
          </a:extLst>
        </xdr:cNvPr>
        <xdr:cNvSpPr/>
      </xdr:nvSpPr>
      <xdr:spPr>
        <a:xfrm>
          <a:off x="2857500" y="635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67056</xdr:rowOff>
    </xdr:from>
    <xdr:to>
      <xdr:col>19</xdr:col>
      <xdr:colOff>177800</xdr:colOff>
      <xdr:row>37</xdr:row>
      <xdr:rowOff>144780</xdr:rowOff>
    </xdr:to>
    <xdr:cxnSp macro="">
      <xdr:nvCxnSpPr>
        <xdr:cNvPr id="76" name="直線コネクタ 75">
          <a:extLst>
            <a:ext uri="{FF2B5EF4-FFF2-40B4-BE49-F238E27FC236}">
              <a16:creationId xmlns:a16="http://schemas.microsoft.com/office/drawing/2014/main" id="{AC1BC64E-8743-4ED1-AB43-9C8F92518FFB}"/>
            </a:ext>
          </a:extLst>
        </xdr:cNvPr>
        <xdr:cNvCxnSpPr/>
      </xdr:nvCxnSpPr>
      <xdr:spPr>
        <a:xfrm>
          <a:off x="2908300" y="641070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116840</xdr:rowOff>
    </xdr:from>
    <xdr:to>
      <xdr:col>10</xdr:col>
      <xdr:colOff>165100</xdr:colOff>
      <xdr:row>37</xdr:row>
      <xdr:rowOff>46990</xdr:rowOff>
    </xdr:to>
    <xdr:sp macro="" textlink="">
      <xdr:nvSpPr>
        <xdr:cNvPr id="77" name="楕円 76">
          <a:extLst>
            <a:ext uri="{FF2B5EF4-FFF2-40B4-BE49-F238E27FC236}">
              <a16:creationId xmlns:a16="http://schemas.microsoft.com/office/drawing/2014/main" id="{114EDCD0-5041-48AF-80D2-3B030A7EA69C}"/>
            </a:ext>
          </a:extLst>
        </xdr:cNvPr>
        <xdr:cNvSpPr/>
      </xdr:nvSpPr>
      <xdr:spPr>
        <a:xfrm>
          <a:off x="1968500" y="628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167640</xdr:rowOff>
    </xdr:from>
    <xdr:to>
      <xdr:col>15</xdr:col>
      <xdr:colOff>50800</xdr:colOff>
      <xdr:row>37</xdr:row>
      <xdr:rowOff>67056</xdr:rowOff>
    </xdr:to>
    <xdr:cxnSp macro="">
      <xdr:nvCxnSpPr>
        <xdr:cNvPr id="78" name="直線コネクタ 77">
          <a:extLst>
            <a:ext uri="{FF2B5EF4-FFF2-40B4-BE49-F238E27FC236}">
              <a16:creationId xmlns:a16="http://schemas.microsoft.com/office/drawing/2014/main" id="{270F78CD-F4CA-48C4-8191-51D2CAF6F575}"/>
            </a:ext>
          </a:extLst>
        </xdr:cNvPr>
        <xdr:cNvCxnSpPr/>
      </xdr:nvCxnSpPr>
      <xdr:spPr>
        <a:xfrm>
          <a:off x="2019300" y="6339840"/>
          <a:ext cx="889000" cy="7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39116</xdr:rowOff>
    </xdr:from>
    <xdr:to>
      <xdr:col>6</xdr:col>
      <xdr:colOff>38100</xdr:colOff>
      <xdr:row>36</xdr:row>
      <xdr:rowOff>140716</xdr:rowOff>
    </xdr:to>
    <xdr:sp macro="" textlink="">
      <xdr:nvSpPr>
        <xdr:cNvPr id="79" name="楕円 78">
          <a:extLst>
            <a:ext uri="{FF2B5EF4-FFF2-40B4-BE49-F238E27FC236}">
              <a16:creationId xmlns:a16="http://schemas.microsoft.com/office/drawing/2014/main" id="{915F8646-09AE-4B16-B409-357CC4C84C1C}"/>
            </a:ext>
          </a:extLst>
        </xdr:cNvPr>
        <xdr:cNvSpPr/>
      </xdr:nvSpPr>
      <xdr:spPr>
        <a:xfrm>
          <a:off x="1079500" y="621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89916</xdr:rowOff>
    </xdr:from>
    <xdr:to>
      <xdr:col>10</xdr:col>
      <xdr:colOff>114300</xdr:colOff>
      <xdr:row>36</xdr:row>
      <xdr:rowOff>167640</xdr:rowOff>
    </xdr:to>
    <xdr:cxnSp macro="">
      <xdr:nvCxnSpPr>
        <xdr:cNvPr id="80" name="直線コネクタ 79">
          <a:extLst>
            <a:ext uri="{FF2B5EF4-FFF2-40B4-BE49-F238E27FC236}">
              <a16:creationId xmlns:a16="http://schemas.microsoft.com/office/drawing/2014/main" id="{F7FECE4C-94E3-4715-902B-8BC4FF0809E9}"/>
            </a:ext>
          </a:extLst>
        </xdr:cNvPr>
        <xdr:cNvCxnSpPr/>
      </xdr:nvCxnSpPr>
      <xdr:spPr>
        <a:xfrm>
          <a:off x="1130300" y="626211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141241</xdr:rowOff>
    </xdr:from>
    <xdr:ext cx="405111" cy="259045"/>
    <xdr:sp macro="" textlink="">
      <xdr:nvSpPr>
        <xdr:cNvPr id="81" name="n_1aveValue【道路】&#10;有形固定資産減価償却率">
          <a:extLst>
            <a:ext uri="{FF2B5EF4-FFF2-40B4-BE49-F238E27FC236}">
              <a16:creationId xmlns:a16="http://schemas.microsoft.com/office/drawing/2014/main" id="{2EB24D68-7A55-40F9-B890-14F4014D24FA}"/>
            </a:ext>
          </a:extLst>
        </xdr:cNvPr>
        <xdr:cNvSpPr txBox="1"/>
      </xdr:nvSpPr>
      <xdr:spPr>
        <a:xfrm>
          <a:off x="3582044" y="6141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111523</xdr:rowOff>
    </xdr:from>
    <xdr:ext cx="405111" cy="259045"/>
    <xdr:sp macro="" textlink="">
      <xdr:nvSpPr>
        <xdr:cNvPr id="82" name="n_2aveValue【道路】&#10;有形固定資産減価償却率">
          <a:extLst>
            <a:ext uri="{FF2B5EF4-FFF2-40B4-BE49-F238E27FC236}">
              <a16:creationId xmlns:a16="http://schemas.microsoft.com/office/drawing/2014/main" id="{A29DE9BF-D393-4310-81C3-518D6281E819}"/>
            </a:ext>
          </a:extLst>
        </xdr:cNvPr>
        <xdr:cNvSpPr txBox="1"/>
      </xdr:nvSpPr>
      <xdr:spPr>
        <a:xfrm>
          <a:off x="2705744" y="6112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54119</xdr:rowOff>
    </xdr:from>
    <xdr:ext cx="405111" cy="259045"/>
    <xdr:sp macro="" textlink="">
      <xdr:nvSpPr>
        <xdr:cNvPr id="83" name="n_3aveValue【道路】&#10;有形固定資産減価償却率">
          <a:extLst>
            <a:ext uri="{FF2B5EF4-FFF2-40B4-BE49-F238E27FC236}">
              <a16:creationId xmlns:a16="http://schemas.microsoft.com/office/drawing/2014/main" id="{636B6D03-D661-4124-82D9-6C4AE65C5CC7}"/>
            </a:ext>
          </a:extLst>
        </xdr:cNvPr>
        <xdr:cNvSpPr txBox="1"/>
      </xdr:nvSpPr>
      <xdr:spPr>
        <a:xfrm>
          <a:off x="1816744" y="639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19829</xdr:rowOff>
    </xdr:from>
    <xdr:ext cx="405111" cy="259045"/>
    <xdr:sp macro="" textlink="">
      <xdr:nvSpPr>
        <xdr:cNvPr id="84" name="n_4aveValue【道路】&#10;有形固定資産減価償却率">
          <a:extLst>
            <a:ext uri="{FF2B5EF4-FFF2-40B4-BE49-F238E27FC236}">
              <a16:creationId xmlns:a16="http://schemas.microsoft.com/office/drawing/2014/main" id="{AD8532AA-FA05-459E-A144-65F4150073AC}"/>
            </a:ext>
          </a:extLst>
        </xdr:cNvPr>
        <xdr:cNvSpPr txBox="1"/>
      </xdr:nvSpPr>
      <xdr:spPr>
        <a:xfrm>
          <a:off x="927744" y="6363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15257</xdr:rowOff>
    </xdr:from>
    <xdr:ext cx="405111" cy="259045"/>
    <xdr:sp macro="" textlink="">
      <xdr:nvSpPr>
        <xdr:cNvPr id="85" name="n_1mainValue【道路】&#10;有形固定資産減価償却率">
          <a:extLst>
            <a:ext uri="{FF2B5EF4-FFF2-40B4-BE49-F238E27FC236}">
              <a16:creationId xmlns:a16="http://schemas.microsoft.com/office/drawing/2014/main" id="{AB30E82E-A71A-4BC9-804D-B74469079D2A}"/>
            </a:ext>
          </a:extLst>
        </xdr:cNvPr>
        <xdr:cNvSpPr txBox="1"/>
      </xdr:nvSpPr>
      <xdr:spPr>
        <a:xfrm>
          <a:off x="35820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108983</xdr:rowOff>
    </xdr:from>
    <xdr:ext cx="405111" cy="259045"/>
    <xdr:sp macro="" textlink="">
      <xdr:nvSpPr>
        <xdr:cNvPr id="86" name="n_2mainValue【道路】&#10;有形固定資産減価償却率">
          <a:extLst>
            <a:ext uri="{FF2B5EF4-FFF2-40B4-BE49-F238E27FC236}">
              <a16:creationId xmlns:a16="http://schemas.microsoft.com/office/drawing/2014/main" id="{768024F3-5947-450E-8D51-29D5923499A4}"/>
            </a:ext>
          </a:extLst>
        </xdr:cNvPr>
        <xdr:cNvSpPr txBox="1"/>
      </xdr:nvSpPr>
      <xdr:spPr>
        <a:xfrm>
          <a:off x="2705744" y="6452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63517</xdr:rowOff>
    </xdr:from>
    <xdr:ext cx="405111" cy="259045"/>
    <xdr:sp macro="" textlink="">
      <xdr:nvSpPr>
        <xdr:cNvPr id="87" name="n_3mainValue【道路】&#10;有形固定資産減価償却率">
          <a:extLst>
            <a:ext uri="{FF2B5EF4-FFF2-40B4-BE49-F238E27FC236}">
              <a16:creationId xmlns:a16="http://schemas.microsoft.com/office/drawing/2014/main" id="{41DD0DED-C60D-49B2-89F7-81EE3F4AFE85}"/>
            </a:ext>
          </a:extLst>
        </xdr:cNvPr>
        <xdr:cNvSpPr txBox="1"/>
      </xdr:nvSpPr>
      <xdr:spPr>
        <a:xfrm>
          <a:off x="1816744" y="606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157243</xdr:rowOff>
    </xdr:from>
    <xdr:ext cx="405111" cy="259045"/>
    <xdr:sp macro="" textlink="">
      <xdr:nvSpPr>
        <xdr:cNvPr id="88" name="n_4mainValue【道路】&#10;有形固定資産減価償却率">
          <a:extLst>
            <a:ext uri="{FF2B5EF4-FFF2-40B4-BE49-F238E27FC236}">
              <a16:creationId xmlns:a16="http://schemas.microsoft.com/office/drawing/2014/main" id="{86E22A40-2C9E-4249-B2B7-C290A11DEA0B}"/>
            </a:ext>
          </a:extLst>
        </xdr:cNvPr>
        <xdr:cNvSpPr txBox="1"/>
      </xdr:nvSpPr>
      <xdr:spPr>
        <a:xfrm>
          <a:off x="927744" y="598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5259A21-0C6A-4FE8-AEF1-5E51D1654F08}"/>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997F9626-EE37-4629-860D-F4D79571658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52557E1-2713-4E02-B2CE-61BF965BB47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72CB73AA-31B8-4F43-94C8-44B12ED9572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63E9F8F-A31D-4177-BF50-F4E1B55D9B8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A0AFC94-CBF1-42CC-B33D-1EC0261B616F}"/>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82435729-8991-442F-9B75-4CB6F6A9DBE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D50C946-BA78-4237-93D3-F66033BBE1D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0B17AE07-0464-4440-900C-3D049BA45809}"/>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7BC8B14F-1EB0-49F2-B16D-A23196CD546F}"/>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a:extLst>
            <a:ext uri="{FF2B5EF4-FFF2-40B4-BE49-F238E27FC236}">
              <a16:creationId xmlns:a16="http://schemas.microsoft.com/office/drawing/2014/main" id="{CC9327D2-DA62-4697-BF88-C54C134750B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0" name="テキスト ボックス 99">
          <a:extLst>
            <a:ext uri="{FF2B5EF4-FFF2-40B4-BE49-F238E27FC236}">
              <a16:creationId xmlns:a16="http://schemas.microsoft.com/office/drawing/2014/main" id="{9CB8A48E-AA2C-4C58-B639-DA75B0E1BAF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a:extLst>
            <a:ext uri="{FF2B5EF4-FFF2-40B4-BE49-F238E27FC236}">
              <a16:creationId xmlns:a16="http://schemas.microsoft.com/office/drawing/2014/main" id="{9CB7B59E-A309-415B-9783-11DCBC4CF0D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2" name="テキスト ボックス 101">
          <a:extLst>
            <a:ext uri="{FF2B5EF4-FFF2-40B4-BE49-F238E27FC236}">
              <a16:creationId xmlns:a16="http://schemas.microsoft.com/office/drawing/2014/main" id="{49FBA7BD-644F-4916-8CDC-E4815B0D9BF7}"/>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a:extLst>
            <a:ext uri="{FF2B5EF4-FFF2-40B4-BE49-F238E27FC236}">
              <a16:creationId xmlns:a16="http://schemas.microsoft.com/office/drawing/2014/main" id="{D96CE45F-292D-4EC2-B744-3AB96E19079C}"/>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4" name="テキスト ボックス 103">
          <a:extLst>
            <a:ext uri="{FF2B5EF4-FFF2-40B4-BE49-F238E27FC236}">
              <a16:creationId xmlns:a16="http://schemas.microsoft.com/office/drawing/2014/main" id="{A9AF9527-1467-478F-BA10-01E6E2D3969D}"/>
            </a:ext>
          </a:extLst>
        </xdr:cNvPr>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a:extLst>
            <a:ext uri="{FF2B5EF4-FFF2-40B4-BE49-F238E27FC236}">
              <a16:creationId xmlns:a16="http://schemas.microsoft.com/office/drawing/2014/main" id="{A446316E-B92B-44B9-BC8D-B4FBB9E65758}"/>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06" name="テキスト ボックス 105">
          <a:extLst>
            <a:ext uri="{FF2B5EF4-FFF2-40B4-BE49-F238E27FC236}">
              <a16:creationId xmlns:a16="http://schemas.microsoft.com/office/drawing/2014/main" id="{606994C8-E9C0-432F-B7DD-6A45148F58E1}"/>
            </a:ext>
          </a:extLst>
        </xdr:cNvPr>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a:extLst>
            <a:ext uri="{FF2B5EF4-FFF2-40B4-BE49-F238E27FC236}">
              <a16:creationId xmlns:a16="http://schemas.microsoft.com/office/drawing/2014/main" id="{F8E7AEB0-05F9-4432-9761-6529B586BBE4}"/>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8" name="テキスト ボックス 107">
          <a:extLst>
            <a:ext uri="{FF2B5EF4-FFF2-40B4-BE49-F238E27FC236}">
              <a16:creationId xmlns:a16="http://schemas.microsoft.com/office/drawing/2014/main" id="{4B856BCF-CBDE-4115-9A1E-82A9B9ACF418}"/>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道路】&#10;一人当たり延長グラフ枠">
          <a:extLst>
            <a:ext uri="{FF2B5EF4-FFF2-40B4-BE49-F238E27FC236}">
              <a16:creationId xmlns:a16="http://schemas.microsoft.com/office/drawing/2014/main" id="{140D637E-2E92-4C66-924B-57A5AA1A09A5}"/>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54894</xdr:rowOff>
    </xdr:from>
    <xdr:to>
      <xdr:col>54</xdr:col>
      <xdr:colOff>189865</xdr:colOff>
      <xdr:row>41</xdr:row>
      <xdr:rowOff>70896</xdr:rowOff>
    </xdr:to>
    <xdr:cxnSp macro="">
      <xdr:nvCxnSpPr>
        <xdr:cNvPr id="110" name="直線コネクタ 109">
          <a:extLst>
            <a:ext uri="{FF2B5EF4-FFF2-40B4-BE49-F238E27FC236}">
              <a16:creationId xmlns:a16="http://schemas.microsoft.com/office/drawing/2014/main" id="{303A57E3-8367-4207-BAD6-4B3ECF8F7597}"/>
            </a:ext>
          </a:extLst>
        </xdr:cNvPr>
        <xdr:cNvCxnSpPr/>
      </xdr:nvCxnSpPr>
      <xdr:spPr>
        <a:xfrm flipV="1">
          <a:off x="10476865" y="5712744"/>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74723</xdr:rowOff>
    </xdr:from>
    <xdr:ext cx="469744" cy="259045"/>
    <xdr:sp macro="" textlink="">
      <xdr:nvSpPr>
        <xdr:cNvPr id="111" name="【道路】&#10;一人当たり延長最小値テキスト">
          <a:extLst>
            <a:ext uri="{FF2B5EF4-FFF2-40B4-BE49-F238E27FC236}">
              <a16:creationId xmlns:a16="http://schemas.microsoft.com/office/drawing/2014/main" id="{BBF687A2-2A52-47B1-8CF3-4958E9304BAE}"/>
            </a:ext>
          </a:extLst>
        </xdr:cNvPr>
        <xdr:cNvSpPr txBox="1"/>
      </xdr:nvSpPr>
      <xdr:spPr>
        <a:xfrm>
          <a:off x="10515600" y="710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70896</xdr:rowOff>
    </xdr:from>
    <xdr:to>
      <xdr:col>55</xdr:col>
      <xdr:colOff>88900</xdr:colOff>
      <xdr:row>41</xdr:row>
      <xdr:rowOff>70896</xdr:rowOff>
    </xdr:to>
    <xdr:cxnSp macro="">
      <xdr:nvCxnSpPr>
        <xdr:cNvPr id="112" name="直線コネクタ 111">
          <a:extLst>
            <a:ext uri="{FF2B5EF4-FFF2-40B4-BE49-F238E27FC236}">
              <a16:creationId xmlns:a16="http://schemas.microsoft.com/office/drawing/2014/main" id="{BE0B5F2D-A564-4D9E-8306-048D47C8E1C7}"/>
            </a:ext>
          </a:extLst>
        </xdr:cNvPr>
        <xdr:cNvCxnSpPr/>
      </xdr:nvCxnSpPr>
      <xdr:spPr>
        <a:xfrm>
          <a:off x="10388600" y="710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1571</xdr:rowOff>
    </xdr:from>
    <xdr:ext cx="534377" cy="259045"/>
    <xdr:sp macro="" textlink="">
      <xdr:nvSpPr>
        <xdr:cNvPr id="113" name="【道路】&#10;一人当たり延長最大値テキスト">
          <a:extLst>
            <a:ext uri="{FF2B5EF4-FFF2-40B4-BE49-F238E27FC236}">
              <a16:creationId xmlns:a16="http://schemas.microsoft.com/office/drawing/2014/main" id="{18B54ABB-F545-437F-81A4-37AAB657BC22}"/>
            </a:ext>
          </a:extLst>
        </xdr:cNvPr>
        <xdr:cNvSpPr txBox="1"/>
      </xdr:nvSpPr>
      <xdr:spPr>
        <a:xfrm>
          <a:off x="10515600" y="5487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54894</xdr:rowOff>
    </xdr:from>
    <xdr:to>
      <xdr:col>55</xdr:col>
      <xdr:colOff>88900</xdr:colOff>
      <xdr:row>33</xdr:row>
      <xdr:rowOff>54894</xdr:rowOff>
    </xdr:to>
    <xdr:cxnSp macro="">
      <xdr:nvCxnSpPr>
        <xdr:cNvPr id="114" name="直線コネクタ 113">
          <a:extLst>
            <a:ext uri="{FF2B5EF4-FFF2-40B4-BE49-F238E27FC236}">
              <a16:creationId xmlns:a16="http://schemas.microsoft.com/office/drawing/2014/main" id="{8A4F0A25-EF55-4C25-B3DC-8647BD6F1FD0}"/>
            </a:ext>
          </a:extLst>
        </xdr:cNvPr>
        <xdr:cNvCxnSpPr/>
      </xdr:nvCxnSpPr>
      <xdr:spPr>
        <a:xfrm>
          <a:off x="10388600" y="5712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78727</xdr:rowOff>
    </xdr:from>
    <xdr:ext cx="469744" cy="259045"/>
    <xdr:sp macro="" textlink="">
      <xdr:nvSpPr>
        <xdr:cNvPr id="115" name="【道路】&#10;一人当たり延長平均値テキスト">
          <a:extLst>
            <a:ext uri="{FF2B5EF4-FFF2-40B4-BE49-F238E27FC236}">
              <a16:creationId xmlns:a16="http://schemas.microsoft.com/office/drawing/2014/main" id="{887AA8A1-ABDF-42C8-B817-093BFE6933E5}"/>
            </a:ext>
          </a:extLst>
        </xdr:cNvPr>
        <xdr:cNvSpPr txBox="1"/>
      </xdr:nvSpPr>
      <xdr:spPr>
        <a:xfrm>
          <a:off x="10515600" y="6422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55849</xdr:rowOff>
    </xdr:from>
    <xdr:to>
      <xdr:col>55</xdr:col>
      <xdr:colOff>50800</xdr:colOff>
      <xdr:row>38</xdr:row>
      <xdr:rowOff>157449</xdr:rowOff>
    </xdr:to>
    <xdr:sp macro="" textlink="">
      <xdr:nvSpPr>
        <xdr:cNvPr id="116" name="フローチャート: 判断 115">
          <a:extLst>
            <a:ext uri="{FF2B5EF4-FFF2-40B4-BE49-F238E27FC236}">
              <a16:creationId xmlns:a16="http://schemas.microsoft.com/office/drawing/2014/main" id="{C728B298-8D91-4F72-B4D4-25774FFDFAA1}"/>
            </a:ext>
          </a:extLst>
        </xdr:cNvPr>
        <xdr:cNvSpPr/>
      </xdr:nvSpPr>
      <xdr:spPr>
        <a:xfrm>
          <a:off x="10426700" y="657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65634</xdr:rowOff>
    </xdr:from>
    <xdr:to>
      <xdr:col>50</xdr:col>
      <xdr:colOff>165100</xdr:colOff>
      <xdr:row>38</xdr:row>
      <xdr:rowOff>167234</xdr:rowOff>
    </xdr:to>
    <xdr:sp macro="" textlink="">
      <xdr:nvSpPr>
        <xdr:cNvPr id="117" name="フローチャート: 判断 116">
          <a:extLst>
            <a:ext uri="{FF2B5EF4-FFF2-40B4-BE49-F238E27FC236}">
              <a16:creationId xmlns:a16="http://schemas.microsoft.com/office/drawing/2014/main" id="{85EBE510-DBB1-447C-BB24-440C8FFC46C5}"/>
            </a:ext>
          </a:extLst>
        </xdr:cNvPr>
        <xdr:cNvSpPr/>
      </xdr:nvSpPr>
      <xdr:spPr>
        <a:xfrm>
          <a:off x="9588500" y="658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68285</xdr:rowOff>
    </xdr:from>
    <xdr:to>
      <xdr:col>46</xdr:col>
      <xdr:colOff>38100</xdr:colOff>
      <xdr:row>38</xdr:row>
      <xdr:rowOff>169885</xdr:rowOff>
    </xdr:to>
    <xdr:sp macro="" textlink="">
      <xdr:nvSpPr>
        <xdr:cNvPr id="118" name="フローチャート: 判断 117">
          <a:extLst>
            <a:ext uri="{FF2B5EF4-FFF2-40B4-BE49-F238E27FC236}">
              <a16:creationId xmlns:a16="http://schemas.microsoft.com/office/drawing/2014/main" id="{3FCC9910-8A07-4EE2-A201-DF1CAEC93227}"/>
            </a:ext>
          </a:extLst>
        </xdr:cNvPr>
        <xdr:cNvSpPr/>
      </xdr:nvSpPr>
      <xdr:spPr>
        <a:xfrm>
          <a:off x="8699500" y="658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76332</xdr:rowOff>
    </xdr:from>
    <xdr:to>
      <xdr:col>41</xdr:col>
      <xdr:colOff>101600</xdr:colOff>
      <xdr:row>39</xdr:row>
      <xdr:rowOff>6482</xdr:rowOff>
    </xdr:to>
    <xdr:sp macro="" textlink="">
      <xdr:nvSpPr>
        <xdr:cNvPr id="119" name="フローチャート: 判断 118">
          <a:extLst>
            <a:ext uri="{FF2B5EF4-FFF2-40B4-BE49-F238E27FC236}">
              <a16:creationId xmlns:a16="http://schemas.microsoft.com/office/drawing/2014/main" id="{84B839D6-B68C-49A9-AAD9-84A87A1105D6}"/>
            </a:ext>
          </a:extLst>
        </xdr:cNvPr>
        <xdr:cNvSpPr/>
      </xdr:nvSpPr>
      <xdr:spPr>
        <a:xfrm>
          <a:off x="7810500" y="659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71486</xdr:rowOff>
    </xdr:from>
    <xdr:to>
      <xdr:col>36</xdr:col>
      <xdr:colOff>165100</xdr:colOff>
      <xdr:row>39</xdr:row>
      <xdr:rowOff>1636</xdr:rowOff>
    </xdr:to>
    <xdr:sp macro="" textlink="">
      <xdr:nvSpPr>
        <xdr:cNvPr id="120" name="フローチャート: 判断 119">
          <a:extLst>
            <a:ext uri="{FF2B5EF4-FFF2-40B4-BE49-F238E27FC236}">
              <a16:creationId xmlns:a16="http://schemas.microsoft.com/office/drawing/2014/main" id="{15A2751A-D6FC-4143-B749-4A011F558167}"/>
            </a:ext>
          </a:extLst>
        </xdr:cNvPr>
        <xdr:cNvSpPr/>
      </xdr:nvSpPr>
      <xdr:spPr>
        <a:xfrm>
          <a:off x="6921500" y="658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388BD111-9061-40DB-A51D-BA521873587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65A12ABF-2B6B-4351-98DE-E31356DDC06B}"/>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19587C5-864A-4335-8EBE-48A1A90505A6}"/>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94C622F1-454F-4F51-BABE-4E32E3D07329}"/>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81CDACFF-493E-488C-9640-2A73B448F1F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57313</xdr:rowOff>
    </xdr:from>
    <xdr:to>
      <xdr:col>55</xdr:col>
      <xdr:colOff>50800</xdr:colOff>
      <xdr:row>40</xdr:row>
      <xdr:rowOff>158913</xdr:rowOff>
    </xdr:to>
    <xdr:sp macro="" textlink="">
      <xdr:nvSpPr>
        <xdr:cNvPr id="126" name="楕円 125">
          <a:extLst>
            <a:ext uri="{FF2B5EF4-FFF2-40B4-BE49-F238E27FC236}">
              <a16:creationId xmlns:a16="http://schemas.microsoft.com/office/drawing/2014/main" id="{3AC8B0C3-64D4-4F04-8912-14A65F32D003}"/>
            </a:ext>
          </a:extLst>
        </xdr:cNvPr>
        <xdr:cNvSpPr/>
      </xdr:nvSpPr>
      <xdr:spPr>
        <a:xfrm>
          <a:off x="10426700" y="691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35740</xdr:rowOff>
    </xdr:from>
    <xdr:ext cx="469744" cy="259045"/>
    <xdr:sp macro="" textlink="">
      <xdr:nvSpPr>
        <xdr:cNvPr id="127" name="【道路】&#10;一人当たり延長該当値テキスト">
          <a:extLst>
            <a:ext uri="{FF2B5EF4-FFF2-40B4-BE49-F238E27FC236}">
              <a16:creationId xmlns:a16="http://schemas.microsoft.com/office/drawing/2014/main" id="{06872421-90D0-413E-B449-34CD0189D4FA}"/>
            </a:ext>
          </a:extLst>
        </xdr:cNvPr>
        <xdr:cNvSpPr txBox="1"/>
      </xdr:nvSpPr>
      <xdr:spPr>
        <a:xfrm>
          <a:off x="10515600" y="689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57496</xdr:rowOff>
    </xdr:from>
    <xdr:to>
      <xdr:col>50</xdr:col>
      <xdr:colOff>165100</xdr:colOff>
      <xdr:row>40</xdr:row>
      <xdr:rowOff>159096</xdr:rowOff>
    </xdr:to>
    <xdr:sp macro="" textlink="">
      <xdr:nvSpPr>
        <xdr:cNvPr id="128" name="楕円 127">
          <a:extLst>
            <a:ext uri="{FF2B5EF4-FFF2-40B4-BE49-F238E27FC236}">
              <a16:creationId xmlns:a16="http://schemas.microsoft.com/office/drawing/2014/main" id="{A8C3186F-6D79-405B-B3F6-A0BEB005154E}"/>
            </a:ext>
          </a:extLst>
        </xdr:cNvPr>
        <xdr:cNvSpPr/>
      </xdr:nvSpPr>
      <xdr:spPr>
        <a:xfrm>
          <a:off x="9588500" y="691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108113</xdr:rowOff>
    </xdr:from>
    <xdr:to>
      <xdr:col>55</xdr:col>
      <xdr:colOff>0</xdr:colOff>
      <xdr:row>40</xdr:row>
      <xdr:rowOff>108296</xdr:rowOff>
    </xdr:to>
    <xdr:cxnSp macro="">
      <xdr:nvCxnSpPr>
        <xdr:cNvPr id="129" name="直線コネクタ 128">
          <a:extLst>
            <a:ext uri="{FF2B5EF4-FFF2-40B4-BE49-F238E27FC236}">
              <a16:creationId xmlns:a16="http://schemas.microsoft.com/office/drawing/2014/main" id="{5C954532-FDB9-46EC-8B4C-7E18FC276C74}"/>
            </a:ext>
          </a:extLst>
        </xdr:cNvPr>
        <xdr:cNvCxnSpPr/>
      </xdr:nvCxnSpPr>
      <xdr:spPr>
        <a:xfrm flipV="1">
          <a:off x="9639300" y="6966113"/>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57679</xdr:rowOff>
    </xdr:from>
    <xdr:to>
      <xdr:col>46</xdr:col>
      <xdr:colOff>38100</xdr:colOff>
      <xdr:row>40</xdr:row>
      <xdr:rowOff>159279</xdr:rowOff>
    </xdr:to>
    <xdr:sp macro="" textlink="">
      <xdr:nvSpPr>
        <xdr:cNvPr id="130" name="楕円 129">
          <a:extLst>
            <a:ext uri="{FF2B5EF4-FFF2-40B4-BE49-F238E27FC236}">
              <a16:creationId xmlns:a16="http://schemas.microsoft.com/office/drawing/2014/main" id="{834B12A0-0BBD-4F0B-847C-220BC920A253}"/>
            </a:ext>
          </a:extLst>
        </xdr:cNvPr>
        <xdr:cNvSpPr/>
      </xdr:nvSpPr>
      <xdr:spPr>
        <a:xfrm>
          <a:off x="8699500" y="691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108296</xdr:rowOff>
    </xdr:from>
    <xdr:to>
      <xdr:col>50</xdr:col>
      <xdr:colOff>114300</xdr:colOff>
      <xdr:row>40</xdr:row>
      <xdr:rowOff>108479</xdr:rowOff>
    </xdr:to>
    <xdr:cxnSp macro="">
      <xdr:nvCxnSpPr>
        <xdr:cNvPr id="131" name="直線コネクタ 130">
          <a:extLst>
            <a:ext uri="{FF2B5EF4-FFF2-40B4-BE49-F238E27FC236}">
              <a16:creationId xmlns:a16="http://schemas.microsoft.com/office/drawing/2014/main" id="{23292B79-27A3-4AA9-83C5-9A7C4309E8CA}"/>
            </a:ext>
          </a:extLst>
        </xdr:cNvPr>
        <xdr:cNvCxnSpPr/>
      </xdr:nvCxnSpPr>
      <xdr:spPr>
        <a:xfrm flipV="1">
          <a:off x="8750300" y="6966296"/>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58044</xdr:rowOff>
    </xdr:from>
    <xdr:to>
      <xdr:col>41</xdr:col>
      <xdr:colOff>101600</xdr:colOff>
      <xdr:row>40</xdr:row>
      <xdr:rowOff>159644</xdr:rowOff>
    </xdr:to>
    <xdr:sp macro="" textlink="">
      <xdr:nvSpPr>
        <xdr:cNvPr id="132" name="楕円 131">
          <a:extLst>
            <a:ext uri="{FF2B5EF4-FFF2-40B4-BE49-F238E27FC236}">
              <a16:creationId xmlns:a16="http://schemas.microsoft.com/office/drawing/2014/main" id="{B8026D9E-F87C-4CFE-9D17-516CBD84F3EC}"/>
            </a:ext>
          </a:extLst>
        </xdr:cNvPr>
        <xdr:cNvSpPr/>
      </xdr:nvSpPr>
      <xdr:spPr>
        <a:xfrm>
          <a:off x="7810500" y="6916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108479</xdr:rowOff>
    </xdr:from>
    <xdr:to>
      <xdr:col>45</xdr:col>
      <xdr:colOff>177800</xdr:colOff>
      <xdr:row>40</xdr:row>
      <xdr:rowOff>108844</xdr:rowOff>
    </xdr:to>
    <xdr:cxnSp macro="">
      <xdr:nvCxnSpPr>
        <xdr:cNvPr id="133" name="直線コネクタ 132">
          <a:extLst>
            <a:ext uri="{FF2B5EF4-FFF2-40B4-BE49-F238E27FC236}">
              <a16:creationId xmlns:a16="http://schemas.microsoft.com/office/drawing/2014/main" id="{2823A7B8-43C9-4607-9FE2-E985A4665A6B}"/>
            </a:ext>
          </a:extLst>
        </xdr:cNvPr>
        <xdr:cNvCxnSpPr/>
      </xdr:nvCxnSpPr>
      <xdr:spPr>
        <a:xfrm flipV="1">
          <a:off x="7861300" y="6966479"/>
          <a:ext cx="889000"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58958</xdr:rowOff>
    </xdr:from>
    <xdr:to>
      <xdr:col>36</xdr:col>
      <xdr:colOff>165100</xdr:colOff>
      <xdr:row>40</xdr:row>
      <xdr:rowOff>160558</xdr:rowOff>
    </xdr:to>
    <xdr:sp macro="" textlink="">
      <xdr:nvSpPr>
        <xdr:cNvPr id="134" name="楕円 133">
          <a:extLst>
            <a:ext uri="{FF2B5EF4-FFF2-40B4-BE49-F238E27FC236}">
              <a16:creationId xmlns:a16="http://schemas.microsoft.com/office/drawing/2014/main" id="{700009AA-1BF0-4CD0-A6BB-338F2FA7851F}"/>
            </a:ext>
          </a:extLst>
        </xdr:cNvPr>
        <xdr:cNvSpPr/>
      </xdr:nvSpPr>
      <xdr:spPr>
        <a:xfrm>
          <a:off x="6921500" y="691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108844</xdr:rowOff>
    </xdr:from>
    <xdr:to>
      <xdr:col>41</xdr:col>
      <xdr:colOff>50800</xdr:colOff>
      <xdr:row>40</xdr:row>
      <xdr:rowOff>109758</xdr:rowOff>
    </xdr:to>
    <xdr:cxnSp macro="">
      <xdr:nvCxnSpPr>
        <xdr:cNvPr id="135" name="直線コネクタ 134">
          <a:extLst>
            <a:ext uri="{FF2B5EF4-FFF2-40B4-BE49-F238E27FC236}">
              <a16:creationId xmlns:a16="http://schemas.microsoft.com/office/drawing/2014/main" id="{740B17A5-BB1C-473D-A764-BA6DC811CF1F}"/>
            </a:ext>
          </a:extLst>
        </xdr:cNvPr>
        <xdr:cNvCxnSpPr/>
      </xdr:nvCxnSpPr>
      <xdr:spPr>
        <a:xfrm flipV="1">
          <a:off x="6972300" y="6966844"/>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12311</xdr:rowOff>
    </xdr:from>
    <xdr:ext cx="469744" cy="259045"/>
    <xdr:sp macro="" textlink="">
      <xdr:nvSpPr>
        <xdr:cNvPr id="136" name="n_1aveValue【道路】&#10;一人当たり延長">
          <a:extLst>
            <a:ext uri="{FF2B5EF4-FFF2-40B4-BE49-F238E27FC236}">
              <a16:creationId xmlns:a16="http://schemas.microsoft.com/office/drawing/2014/main" id="{A2B538EA-1173-40DC-A40C-41FA58899AB6}"/>
            </a:ext>
          </a:extLst>
        </xdr:cNvPr>
        <xdr:cNvSpPr txBox="1"/>
      </xdr:nvSpPr>
      <xdr:spPr>
        <a:xfrm>
          <a:off x="9391727" y="635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14962</xdr:rowOff>
    </xdr:from>
    <xdr:ext cx="469744" cy="259045"/>
    <xdr:sp macro="" textlink="">
      <xdr:nvSpPr>
        <xdr:cNvPr id="137" name="n_2aveValue【道路】&#10;一人当たり延長">
          <a:extLst>
            <a:ext uri="{FF2B5EF4-FFF2-40B4-BE49-F238E27FC236}">
              <a16:creationId xmlns:a16="http://schemas.microsoft.com/office/drawing/2014/main" id="{6E7E81BD-B149-4229-BE8B-74E49A4F015D}"/>
            </a:ext>
          </a:extLst>
        </xdr:cNvPr>
        <xdr:cNvSpPr txBox="1"/>
      </xdr:nvSpPr>
      <xdr:spPr>
        <a:xfrm>
          <a:off x="8515427" y="635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23009</xdr:rowOff>
    </xdr:from>
    <xdr:ext cx="469744" cy="259045"/>
    <xdr:sp macro="" textlink="">
      <xdr:nvSpPr>
        <xdr:cNvPr id="138" name="n_3aveValue【道路】&#10;一人当たり延長">
          <a:extLst>
            <a:ext uri="{FF2B5EF4-FFF2-40B4-BE49-F238E27FC236}">
              <a16:creationId xmlns:a16="http://schemas.microsoft.com/office/drawing/2014/main" id="{D8CAB873-6266-4139-A22D-664E792FD25B}"/>
            </a:ext>
          </a:extLst>
        </xdr:cNvPr>
        <xdr:cNvSpPr txBox="1"/>
      </xdr:nvSpPr>
      <xdr:spPr>
        <a:xfrm>
          <a:off x="7626427" y="6366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18163</xdr:rowOff>
    </xdr:from>
    <xdr:ext cx="469744" cy="259045"/>
    <xdr:sp macro="" textlink="">
      <xdr:nvSpPr>
        <xdr:cNvPr id="139" name="n_4aveValue【道路】&#10;一人当たり延長">
          <a:extLst>
            <a:ext uri="{FF2B5EF4-FFF2-40B4-BE49-F238E27FC236}">
              <a16:creationId xmlns:a16="http://schemas.microsoft.com/office/drawing/2014/main" id="{A368B9FD-0F35-4578-87DF-1116B6107D98}"/>
            </a:ext>
          </a:extLst>
        </xdr:cNvPr>
        <xdr:cNvSpPr txBox="1"/>
      </xdr:nvSpPr>
      <xdr:spPr>
        <a:xfrm>
          <a:off x="6737427" y="6361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150223</xdr:rowOff>
    </xdr:from>
    <xdr:ext cx="469744" cy="259045"/>
    <xdr:sp macro="" textlink="">
      <xdr:nvSpPr>
        <xdr:cNvPr id="140" name="n_1mainValue【道路】&#10;一人当たり延長">
          <a:extLst>
            <a:ext uri="{FF2B5EF4-FFF2-40B4-BE49-F238E27FC236}">
              <a16:creationId xmlns:a16="http://schemas.microsoft.com/office/drawing/2014/main" id="{F12F8C5C-19A9-4AE2-843F-76772F372DB9}"/>
            </a:ext>
          </a:extLst>
        </xdr:cNvPr>
        <xdr:cNvSpPr txBox="1"/>
      </xdr:nvSpPr>
      <xdr:spPr>
        <a:xfrm>
          <a:off x="9391727" y="7008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150406</xdr:rowOff>
    </xdr:from>
    <xdr:ext cx="469744" cy="259045"/>
    <xdr:sp macro="" textlink="">
      <xdr:nvSpPr>
        <xdr:cNvPr id="141" name="n_2mainValue【道路】&#10;一人当たり延長">
          <a:extLst>
            <a:ext uri="{FF2B5EF4-FFF2-40B4-BE49-F238E27FC236}">
              <a16:creationId xmlns:a16="http://schemas.microsoft.com/office/drawing/2014/main" id="{3AFAEAA6-875E-49BC-BA9B-AFEA05CED5BF}"/>
            </a:ext>
          </a:extLst>
        </xdr:cNvPr>
        <xdr:cNvSpPr txBox="1"/>
      </xdr:nvSpPr>
      <xdr:spPr>
        <a:xfrm>
          <a:off x="8515427" y="7008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150771</xdr:rowOff>
    </xdr:from>
    <xdr:ext cx="469744" cy="259045"/>
    <xdr:sp macro="" textlink="">
      <xdr:nvSpPr>
        <xdr:cNvPr id="142" name="n_3mainValue【道路】&#10;一人当たり延長">
          <a:extLst>
            <a:ext uri="{FF2B5EF4-FFF2-40B4-BE49-F238E27FC236}">
              <a16:creationId xmlns:a16="http://schemas.microsoft.com/office/drawing/2014/main" id="{1F3A431F-CCFA-4456-B31C-5B72637115FD}"/>
            </a:ext>
          </a:extLst>
        </xdr:cNvPr>
        <xdr:cNvSpPr txBox="1"/>
      </xdr:nvSpPr>
      <xdr:spPr>
        <a:xfrm>
          <a:off x="7626427" y="700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151685</xdr:rowOff>
    </xdr:from>
    <xdr:ext cx="469744" cy="259045"/>
    <xdr:sp macro="" textlink="">
      <xdr:nvSpPr>
        <xdr:cNvPr id="143" name="n_4mainValue【道路】&#10;一人当たり延長">
          <a:extLst>
            <a:ext uri="{FF2B5EF4-FFF2-40B4-BE49-F238E27FC236}">
              <a16:creationId xmlns:a16="http://schemas.microsoft.com/office/drawing/2014/main" id="{8DCC4C9F-9A1F-4975-B815-843B8032F963}"/>
            </a:ext>
          </a:extLst>
        </xdr:cNvPr>
        <xdr:cNvSpPr txBox="1"/>
      </xdr:nvSpPr>
      <xdr:spPr>
        <a:xfrm>
          <a:off x="6737427" y="700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a:extLst>
            <a:ext uri="{FF2B5EF4-FFF2-40B4-BE49-F238E27FC236}">
              <a16:creationId xmlns:a16="http://schemas.microsoft.com/office/drawing/2014/main" id="{521863D7-3081-4DCD-BBD3-09514FCDD60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a:extLst>
            <a:ext uri="{FF2B5EF4-FFF2-40B4-BE49-F238E27FC236}">
              <a16:creationId xmlns:a16="http://schemas.microsoft.com/office/drawing/2014/main" id="{5EE42B61-C134-46D3-8BD2-034D565DFBB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a:extLst>
            <a:ext uri="{FF2B5EF4-FFF2-40B4-BE49-F238E27FC236}">
              <a16:creationId xmlns:a16="http://schemas.microsoft.com/office/drawing/2014/main" id="{CB87D472-6225-4EB2-A0D1-C27C7631BDF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a:extLst>
            <a:ext uri="{FF2B5EF4-FFF2-40B4-BE49-F238E27FC236}">
              <a16:creationId xmlns:a16="http://schemas.microsoft.com/office/drawing/2014/main" id="{592C24E3-1E90-45AA-99BF-DA85268CD2C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a:extLst>
            <a:ext uri="{FF2B5EF4-FFF2-40B4-BE49-F238E27FC236}">
              <a16:creationId xmlns:a16="http://schemas.microsoft.com/office/drawing/2014/main" id="{CD85406C-F5D1-4189-BC99-94C699D1ECC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a:extLst>
            <a:ext uri="{FF2B5EF4-FFF2-40B4-BE49-F238E27FC236}">
              <a16:creationId xmlns:a16="http://schemas.microsoft.com/office/drawing/2014/main" id="{6C0906B6-EB47-4B2E-A3F0-BABE48258AC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a:extLst>
            <a:ext uri="{FF2B5EF4-FFF2-40B4-BE49-F238E27FC236}">
              <a16:creationId xmlns:a16="http://schemas.microsoft.com/office/drawing/2014/main" id="{37A2941C-5B0F-4391-9AC6-A9CD28DFDBC1}"/>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a:extLst>
            <a:ext uri="{FF2B5EF4-FFF2-40B4-BE49-F238E27FC236}">
              <a16:creationId xmlns:a16="http://schemas.microsoft.com/office/drawing/2014/main" id="{8A6F95B7-E118-4D67-A30D-11DDD5AE90B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2" name="テキスト ボックス 151">
          <a:extLst>
            <a:ext uri="{FF2B5EF4-FFF2-40B4-BE49-F238E27FC236}">
              <a16:creationId xmlns:a16="http://schemas.microsoft.com/office/drawing/2014/main" id="{CC1DA4D4-368E-4A41-84E1-A0C3284ABCC2}"/>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a:extLst>
            <a:ext uri="{FF2B5EF4-FFF2-40B4-BE49-F238E27FC236}">
              <a16:creationId xmlns:a16="http://schemas.microsoft.com/office/drawing/2014/main" id="{32ABD28B-5516-4E0C-98C9-C2D5487FF8C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4" name="テキスト ボックス 153">
          <a:extLst>
            <a:ext uri="{FF2B5EF4-FFF2-40B4-BE49-F238E27FC236}">
              <a16:creationId xmlns:a16="http://schemas.microsoft.com/office/drawing/2014/main" id="{0323C23D-DEF4-4419-A553-008382A6D47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5" name="直線コネクタ 154">
          <a:extLst>
            <a:ext uri="{FF2B5EF4-FFF2-40B4-BE49-F238E27FC236}">
              <a16:creationId xmlns:a16="http://schemas.microsoft.com/office/drawing/2014/main" id="{B9CB01FF-CB1D-4CA4-8729-3C4D7CCFF92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6" name="テキスト ボックス 155">
          <a:extLst>
            <a:ext uri="{FF2B5EF4-FFF2-40B4-BE49-F238E27FC236}">
              <a16:creationId xmlns:a16="http://schemas.microsoft.com/office/drawing/2014/main" id="{BDF17A42-21C2-4645-94B6-B781FEC4BD6C}"/>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7" name="直線コネクタ 156">
          <a:extLst>
            <a:ext uri="{FF2B5EF4-FFF2-40B4-BE49-F238E27FC236}">
              <a16:creationId xmlns:a16="http://schemas.microsoft.com/office/drawing/2014/main" id="{6C57F312-44D2-4E51-9A2C-3C5BA7FA12DC}"/>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8" name="テキスト ボックス 157">
          <a:extLst>
            <a:ext uri="{FF2B5EF4-FFF2-40B4-BE49-F238E27FC236}">
              <a16:creationId xmlns:a16="http://schemas.microsoft.com/office/drawing/2014/main" id="{2BF333AC-706D-4749-9C0D-03C28AB62756}"/>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9" name="直線コネクタ 158">
          <a:extLst>
            <a:ext uri="{FF2B5EF4-FFF2-40B4-BE49-F238E27FC236}">
              <a16:creationId xmlns:a16="http://schemas.microsoft.com/office/drawing/2014/main" id="{435D65B2-F8A3-4780-A694-600D1C62A196}"/>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0" name="テキスト ボックス 159">
          <a:extLst>
            <a:ext uri="{FF2B5EF4-FFF2-40B4-BE49-F238E27FC236}">
              <a16:creationId xmlns:a16="http://schemas.microsoft.com/office/drawing/2014/main" id="{05441B26-0B68-4D7F-9B4D-79ED69437CF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1" name="直線コネクタ 160">
          <a:extLst>
            <a:ext uri="{FF2B5EF4-FFF2-40B4-BE49-F238E27FC236}">
              <a16:creationId xmlns:a16="http://schemas.microsoft.com/office/drawing/2014/main" id="{CE647E77-6D2F-4DBE-9AF4-96EE9CB6BC3E}"/>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2" name="テキスト ボックス 161">
          <a:extLst>
            <a:ext uri="{FF2B5EF4-FFF2-40B4-BE49-F238E27FC236}">
              <a16:creationId xmlns:a16="http://schemas.microsoft.com/office/drawing/2014/main" id="{9E28F64A-1A6E-4A1D-81D9-720E174399DF}"/>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3" name="直線コネクタ 162">
          <a:extLst>
            <a:ext uri="{FF2B5EF4-FFF2-40B4-BE49-F238E27FC236}">
              <a16:creationId xmlns:a16="http://schemas.microsoft.com/office/drawing/2014/main" id="{BA6076FC-29DC-4EF6-A784-FD51EFD8C46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4" name="テキスト ボックス 163">
          <a:extLst>
            <a:ext uri="{FF2B5EF4-FFF2-40B4-BE49-F238E27FC236}">
              <a16:creationId xmlns:a16="http://schemas.microsoft.com/office/drawing/2014/main" id="{C1FDFF3F-7195-4DA2-819E-8BB74323290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48538026-9192-4D82-9B6A-712FE09248A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6" name="テキスト ボックス 165">
          <a:extLst>
            <a:ext uri="{FF2B5EF4-FFF2-40B4-BE49-F238E27FC236}">
              <a16:creationId xmlns:a16="http://schemas.microsoft.com/office/drawing/2014/main" id="{A991B27C-E8D3-4DD2-93E3-99EB13252E3C}"/>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5A7AEC3D-E224-43DC-8425-1E0B3942F27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51435</xdr:rowOff>
    </xdr:from>
    <xdr:to>
      <xdr:col>24</xdr:col>
      <xdr:colOff>62865</xdr:colOff>
      <xdr:row>63</xdr:row>
      <xdr:rowOff>28575</xdr:rowOff>
    </xdr:to>
    <xdr:cxnSp macro="">
      <xdr:nvCxnSpPr>
        <xdr:cNvPr id="168" name="直線コネクタ 167">
          <a:extLst>
            <a:ext uri="{FF2B5EF4-FFF2-40B4-BE49-F238E27FC236}">
              <a16:creationId xmlns:a16="http://schemas.microsoft.com/office/drawing/2014/main" id="{33E4D977-EF83-4559-A631-23ABBF867E29}"/>
            </a:ext>
          </a:extLst>
        </xdr:cNvPr>
        <xdr:cNvCxnSpPr/>
      </xdr:nvCxnSpPr>
      <xdr:spPr>
        <a:xfrm flipV="1">
          <a:off x="4634865" y="9481185"/>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32402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2468A8B8-1ECD-40DD-87D2-428F58B32972}"/>
            </a:ext>
          </a:extLst>
        </xdr:cNvPr>
        <xdr:cNvSpPr txBox="1"/>
      </xdr:nvSpPr>
      <xdr:spPr>
        <a:xfrm>
          <a:off x="4673600"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28575</xdr:rowOff>
    </xdr:from>
    <xdr:to>
      <xdr:col>24</xdr:col>
      <xdr:colOff>152400</xdr:colOff>
      <xdr:row>63</xdr:row>
      <xdr:rowOff>28575</xdr:rowOff>
    </xdr:to>
    <xdr:cxnSp macro="">
      <xdr:nvCxnSpPr>
        <xdr:cNvPr id="170" name="直線コネクタ 169">
          <a:extLst>
            <a:ext uri="{FF2B5EF4-FFF2-40B4-BE49-F238E27FC236}">
              <a16:creationId xmlns:a16="http://schemas.microsoft.com/office/drawing/2014/main" id="{67793CAF-FCEA-48F8-8DB0-016CC3FED771}"/>
            </a:ext>
          </a:extLst>
        </xdr:cNvPr>
        <xdr:cNvCxnSpPr/>
      </xdr:nvCxnSpPr>
      <xdr:spPr>
        <a:xfrm>
          <a:off x="4546600" y="1082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169562</xdr:rowOff>
    </xdr:from>
    <xdr:ext cx="405111" cy="259045"/>
    <xdr:sp macro="" textlink="">
      <xdr:nvSpPr>
        <xdr:cNvPr id="171" name="【橋りょう・トンネル】&#10;有形固定資産減価償却率最大値テキスト">
          <a:extLst>
            <a:ext uri="{FF2B5EF4-FFF2-40B4-BE49-F238E27FC236}">
              <a16:creationId xmlns:a16="http://schemas.microsoft.com/office/drawing/2014/main" id="{B4A7C6EF-3CB8-4657-8902-BF75183D25D7}"/>
            </a:ext>
          </a:extLst>
        </xdr:cNvPr>
        <xdr:cNvSpPr txBox="1"/>
      </xdr:nvSpPr>
      <xdr:spPr>
        <a:xfrm>
          <a:off x="4673600" y="9256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51435</xdr:rowOff>
    </xdr:from>
    <xdr:to>
      <xdr:col>24</xdr:col>
      <xdr:colOff>152400</xdr:colOff>
      <xdr:row>55</xdr:row>
      <xdr:rowOff>51435</xdr:rowOff>
    </xdr:to>
    <xdr:cxnSp macro="">
      <xdr:nvCxnSpPr>
        <xdr:cNvPr id="172" name="直線コネクタ 171">
          <a:extLst>
            <a:ext uri="{FF2B5EF4-FFF2-40B4-BE49-F238E27FC236}">
              <a16:creationId xmlns:a16="http://schemas.microsoft.com/office/drawing/2014/main" id="{15367D6F-6AC6-4A97-BD03-23E502BBDB4F}"/>
            </a:ext>
          </a:extLst>
        </xdr:cNvPr>
        <xdr:cNvCxnSpPr/>
      </xdr:nvCxnSpPr>
      <xdr:spPr>
        <a:xfrm>
          <a:off x="4546600" y="948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160037</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4B2C20F8-5115-40B2-B94E-C1336A1ABC08}"/>
            </a:ext>
          </a:extLst>
        </xdr:cNvPr>
        <xdr:cNvSpPr txBox="1"/>
      </xdr:nvSpPr>
      <xdr:spPr>
        <a:xfrm>
          <a:off x="4673600" y="10275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10160</xdr:rowOff>
    </xdr:from>
    <xdr:to>
      <xdr:col>24</xdr:col>
      <xdr:colOff>114300</xdr:colOff>
      <xdr:row>60</xdr:row>
      <xdr:rowOff>111760</xdr:rowOff>
    </xdr:to>
    <xdr:sp macro="" textlink="">
      <xdr:nvSpPr>
        <xdr:cNvPr id="174" name="フローチャート: 判断 173">
          <a:extLst>
            <a:ext uri="{FF2B5EF4-FFF2-40B4-BE49-F238E27FC236}">
              <a16:creationId xmlns:a16="http://schemas.microsoft.com/office/drawing/2014/main" id="{BA2E0C4E-EAF3-4F93-8B21-D3027E82AFA3}"/>
            </a:ext>
          </a:extLst>
        </xdr:cNvPr>
        <xdr:cNvSpPr/>
      </xdr:nvSpPr>
      <xdr:spPr>
        <a:xfrm>
          <a:off x="45847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162560</xdr:rowOff>
    </xdr:from>
    <xdr:to>
      <xdr:col>20</xdr:col>
      <xdr:colOff>38100</xdr:colOff>
      <xdr:row>60</xdr:row>
      <xdr:rowOff>92710</xdr:rowOff>
    </xdr:to>
    <xdr:sp macro="" textlink="">
      <xdr:nvSpPr>
        <xdr:cNvPr id="175" name="フローチャート: 判断 174">
          <a:extLst>
            <a:ext uri="{FF2B5EF4-FFF2-40B4-BE49-F238E27FC236}">
              <a16:creationId xmlns:a16="http://schemas.microsoft.com/office/drawing/2014/main" id="{C0825845-0274-4211-9CA1-19BC33FE97C6}"/>
            </a:ext>
          </a:extLst>
        </xdr:cNvPr>
        <xdr:cNvSpPr/>
      </xdr:nvSpPr>
      <xdr:spPr>
        <a:xfrm>
          <a:off x="3746500" y="1027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137795</xdr:rowOff>
    </xdr:from>
    <xdr:to>
      <xdr:col>15</xdr:col>
      <xdr:colOff>101600</xdr:colOff>
      <xdr:row>60</xdr:row>
      <xdr:rowOff>67945</xdr:rowOff>
    </xdr:to>
    <xdr:sp macro="" textlink="">
      <xdr:nvSpPr>
        <xdr:cNvPr id="176" name="フローチャート: 判断 175">
          <a:extLst>
            <a:ext uri="{FF2B5EF4-FFF2-40B4-BE49-F238E27FC236}">
              <a16:creationId xmlns:a16="http://schemas.microsoft.com/office/drawing/2014/main" id="{03A78728-0027-4E08-9BCB-C20E7F6B239A}"/>
            </a:ext>
          </a:extLst>
        </xdr:cNvPr>
        <xdr:cNvSpPr/>
      </xdr:nvSpPr>
      <xdr:spPr>
        <a:xfrm>
          <a:off x="2857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77" name="フローチャート: 判断 176">
          <a:extLst>
            <a:ext uri="{FF2B5EF4-FFF2-40B4-BE49-F238E27FC236}">
              <a16:creationId xmlns:a16="http://schemas.microsoft.com/office/drawing/2014/main" id="{99AF868F-45FC-48C7-8014-9EFFAB5A38AB}"/>
            </a:ext>
          </a:extLst>
        </xdr:cNvPr>
        <xdr:cNvSpPr/>
      </xdr:nvSpPr>
      <xdr:spPr>
        <a:xfrm>
          <a:off x="1968500" y="1024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99695</xdr:rowOff>
    </xdr:from>
    <xdr:to>
      <xdr:col>6</xdr:col>
      <xdr:colOff>38100</xdr:colOff>
      <xdr:row>60</xdr:row>
      <xdr:rowOff>29845</xdr:rowOff>
    </xdr:to>
    <xdr:sp macro="" textlink="">
      <xdr:nvSpPr>
        <xdr:cNvPr id="178" name="フローチャート: 判断 177">
          <a:extLst>
            <a:ext uri="{FF2B5EF4-FFF2-40B4-BE49-F238E27FC236}">
              <a16:creationId xmlns:a16="http://schemas.microsoft.com/office/drawing/2014/main" id="{BA5E6B86-A502-4848-988A-E55C4DA23B45}"/>
            </a:ext>
          </a:extLst>
        </xdr:cNvPr>
        <xdr:cNvSpPr/>
      </xdr:nvSpPr>
      <xdr:spPr>
        <a:xfrm>
          <a:off x="1079500" y="1021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2201782A-FAE7-498B-8A74-42D9FB76D97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5CD1AB2A-BBE6-41CA-94BF-C8A372952E6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4956528-1C1F-4A79-BF5D-B9A720F42C1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622EA51-D907-42C3-826E-8B19BD0C4E1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2F0E0C4-EF0F-4820-9176-EF15C861200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135890</xdr:rowOff>
    </xdr:from>
    <xdr:to>
      <xdr:col>24</xdr:col>
      <xdr:colOff>114300</xdr:colOff>
      <xdr:row>59</xdr:row>
      <xdr:rowOff>66040</xdr:rowOff>
    </xdr:to>
    <xdr:sp macro="" textlink="">
      <xdr:nvSpPr>
        <xdr:cNvPr id="184" name="楕円 183">
          <a:extLst>
            <a:ext uri="{FF2B5EF4-FFF2-40B4-BE49-F238E27FC236}">
              <a16:creationId xmlns:a16="http://schemas.microsoft.com/office/drawing/2014/main" id="{3A1BC445-557E-4BD3-BEAE-A72E7EAD80C3}"/>
            </a:ext>
          </a:extLst>
        </xdr:cNvPr>
        <xdr:cNvSpPr/>
      </xdr:nvSpPr>
      <xdr:spPr>
        <a:xfrm>
          <a:off x="4584700" y="1007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158767</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D00E1890-1696-403D-A642-51F582510E0A}"/>
            </a:ext>
          </a:extLst>
        </xdr:cNvPr>
        <xdr:cNvSpPr txBox="1"/>
      </xdr:nvSpPr>
      <xdr:spPr>
        <a:xfrm>
          <a:off x="4673600"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97790</xdr:rowOff>
    </xdr:from>
    <xdr:to>
      <xdr:col>20</xdr:col>
      <xdr:colOff>38100</xdr:colOff>
      <xdr:row>59</xdr:row>
      <xdr:rowOff>27940</xdr:rowOff>
    </xdr:to>
    <xdr:sp macro="" textlink="">
      <xdr:nvSpPr>
        <xdr:cNvPr id="186" name="楕円 185">
          <a:extLst>
            <a:ext uri="{FF2B5EF4-FFF2-40B4-BE49-F238E27FC236}">
              <a16:creationId xmlns:a16="http://schemas.microsoft.com/office/drawing/2014/main" id="{F2AF0B77-CBD5-4FA7-B6F0-954DFAE08843}"/>
            </a:ext>
          </a:extLst>
        </xdr:cNvPr>
        <xdr:cNvSpPr/>
      </xdr:nvSpPr>
      <xdr:spPr>
        <a:xfrm>
          <a:off x="3746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148590</xdr:rowOff>
    </xdr:from>
    <xdr:to>
      <xdr:col>24</xdr:col>
      <xdr:colOff>63500</xdr:colOff>
      <xdr:row>59</xdr:row>
      <xdr:rowOff>15240</xdr:rowOff>
    </xdr:to>
    <xdr:cxnSp macro="">
      <xdr:nvCxnSpPr>
        <xdr:cNvPr id="187" name="直線コネクタ 186">
          <a:extLst>
            <a:ext uri="{FF2B5EF4-FFF2-40B4-BE49-F238E27FC236}">
              <a16:creationId xmlns:a16="http://schemas.microsoft.com/office/drawing/2014/main" id="{7230D8B3-2EBC-4E71-985F-A28B90ECA1F1}"/>
            </a:ext>
          </a:extLst>
        </xdr:cNvPr>
        <xdr:cNvCxnSpPr/>
      </xdr:nvCxnSpPr>
      <xdr:spPr>
        <a:xfrm>
          <a:off x="3797300" y="1009269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61595</xdr:rowOff>
    </xdr:from>
    <xdr:to>
      <xdr:col>15</xdr:col>
      <xdr:colOff>101600</xdr:colOff>
      <xdr:row>58</xdr:row>
      <xdr:rowOff>163195</xdr:rowOff>
    </xdr:to>
    <xdr:sp macro="" textlink="">
      <xdr:nvSpPr>
        <xdr:cNvPr id="188" name="楕円 187">
          <a:extLst>
            <a:ext uri="{FF2B5EF4-FFF2-40B4-BE49-F238E27FC236}">
              <a16:creationId xmlns:a16="http://schemas.microsoft.com/office/drawing/2014/main" id="{250F8CAE-921F-4EF8-9000-43F2A24ED901}"/>
            </a:ext>
          </a:extLst>
        </xdr:cNvPr>
        <xdr:cNvSpPr/>
      </xdr:nvSpPr>
      <xdr:spPr>
        <a:xfrm>
          <a:off x="2857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112395</xdr:rowOff>
    </xdr:from>
    <xdr:to>
      <xdr:col>19</xdr:col>
      <xdr:colOff>177800</xdr:colOff>
      <xdr:row>58</xdr:row>
      <xdr:rowOff>148590</xdr:rowOff>
    </xdr:to>
    <xdr:cxnSp macro="">
      <xdr:nvCxnSpPr>
        <xdr:cNvPr id="189" name="直線コネクタ 188">
          <a:extLst>
            <a:ext uri="{FF2B5EF4-FFF2-40B4-BE49-F238E27FC236}">
              <a16:creationId xmlns:a16="http://schemas.microsoft.com/office/drawing/2014/main" id="{FB07D37A-462C-4FD4-AEBF-1274433757B7}"/>
            </a:ext>
          </a:extLst>
        </xdr:cNvPr>
        <xdr:cNvCxnSpPr/>
      </xdr:nvCxnSpPr>
      <xdr:spPr>
        <a:xfrm>
          <a:off x="2908300" y="1005649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27305</xdr:rowOff>
    </xdr:from>
    <xdr:to>
      <xdr:col>10</xdr:col>
      <xdr:colOff>165100</xdr:colOff>
      <xdr:row>58</xdr:row>
      <xdr:rowOff>128905</xdr:rowOff>
    </xdr:to>
    <xdr:sp macro="" textlink="">
      <xdr:nvSpPr>
        <xdr:cNvPr id="190" name="楕円 189">
          <a:extLst>
            <a:ext uri="{FF2B5EF4-FFF2-40B4-BE49-F238E27FC236}">
              <a16:creationId xmlns:a16="http://schemas.microsoft.com/office/drawing/2014/main" id="{36975084-3691-4C00-B8D4-E9DA65E43495}"/>
            </a:ext>
          </a:extLst>
        </xdr:cNvPr>
        <xdr:cNvSpPr/>
      </xdr:nvSpPr>
      <xdr:spPr>
        <a:xfrm>
          <a:off x="1968500" y="997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78105</xdr:rowOff>
    </xdr:from>
    <xdr:to>
      <xdr:col>15</xdr:col>
      <xdr:colOff>50800</xdr:colOff>
      <xdr:row>58</xdr:row>
      <xdr:rowOff>112395</xdr:rowOff>
    </xdr:to>
    <xdr:cxnSp macro="">
      <xdr:nvCxnSpPr>
        <xdr:cNvPr id="191" name="直線コネクタ 190">
          <a:extLst>
            <a:ext uri="{FF2B5EF4-FFF2-40B4-BE49-F238E27FC236}">
              <a16:creationId xmlns:a16="http://schemas.microsoft.com/office/drawing/2014/main" id="{73AC1880-7F00-417C-A609-8F63E265A7BD}"/>
            </a:ext>
          </a:extLst>
        </xdr:cNvPr>
        <xdr:cNvCxnSpPr/>
      </xdr:nvCxnSpPr>
      <xdr:spPr>
        <a:xfrm>
          <a:off x="2019300" y="1002220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166370</xdr:rowOff>
    </xdr:from>
    <xdr:to>
      <xdr:col>6</xdr:col>
      <xdr:colOff>38100</xdr:colOff>
      <xdr:row>58</xdr:row>
      <xdr:rowOff>96520</xdr:rowOff>
    </xdr:to>
    <xdr:sp macro="" textlink="">
      <xdr:nvSpPr>
        <xdr:cNvPr id="192" name="楕円 191">
          <a:extLst>
            <a:ext uri="{FF2B5EF4-FFF2-40B4-BE49-F238E27FC236}">
              <a16:creationId xmlns:a16="http://schemas.microsoft.com/office/drawing/2014/main" id="{91F09E99-5F11-4B22-B54C-F5D00FED4DF6}"/>
            </a:ext>
          </a:extLst>
        </xdr:cNvPr>
        <xdr:cNvSpPr/>
      </xdr:nvSpPr>
      <xdr:spPr>
        <a:xfrm>
          <a:off x="1079500" y="993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45720</xdr:rowOff>
    </xdr:from>
    <xdr:to>
      <xdr:col>10</xdr:col>
      <xdr:colOff>114300</xdr:colOff>
      <xdr:row>58</xdr:row>
      <xdr:rowOff>78105</xdr:rowOff>
    </xdr:to>
    <xdr:cxnSp macro="">
      <xdr:nvCxnSpPr>
        <xdr:cNvPr id="193" name="直線コネクタ 192">
          <a:extLst>
            <a:ext uri="{FF2B5EF4-FFF2-40B4-BE49-F238E27FC236}">
              <a16:creationId xmlns:a16="http://schemas.microsoft.com/office/drawing/2014/main" id="{11A42F30-E954-4AC4-8E42-F5EF3C45787C}"/>
            </a:ext>
          </a:extLst>
        </xdr:cNvPr>
        <xdr:cNvCxnSpPr/>
      </xdr:nvCxnSpPr>
      <xdr:spPr>
        <a:xfrm>
          <a:off x="1130300" y="998982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83837</xdr:rowOff>
    </xdr:from>
    <xdr:ext cx="405111" cy="259045"/>
    <xdr:sp macro="" textlink="">
      <xdr:nvSpPr>
        <xdr:cNvPr id="194" name="n_1aveValue【橋りょう・トンネル】&#10;有形固定資産減価償却率">
          <a:extLst>
            <a:ext uri="{FF2B5EF4-FFF2-40B4-BE49-F238E27FC236}">
              <a16:creationId xmlns:a16="http://schemas.microsoft.com/office/drawing/2014/main" id="{703853D5-765F-40B2-B737-6ABD50FD9912}"/>
            </a:ext>
          </a:extLst>
        </xdr:cNvPr>
        <xdr:cNvSpPr txBox="1"/>
      </xdr:nvSpPr>
      <xdr:spPr>
        <a:xfrm>
          <a:off x="3582044" y="1037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59072</xdr:rowOff>
    </xdr:from>
    <xdr:ext cx="405111" cy="259045"/>
    <xdr:sp macro="" textlink="">
      <xdr:nvSpPr>
        <xdr:cNvPr id="195" name="n_2aveValue【橋りょう・トンネル】&#10;有形固定資産減価償却率">
          <a:extLst>
            <a:ext uri="{FF2B5EF4-FFF2-40B4-BE49-F238E27FC236}">
              <a16:creationId xmlns:a16="http://schemas.microsoft.com/office/drawing/2014/main" id="{1DEFA7FB-F51D-40E5-9822-037EF0A0ED59}"/>
            </a:ext>
          </a:extLst>
        </xdr:cNvPr>
        <xdr:cNvSpPr txBox="1"/>
      </xdr:nvSpPr>
      <xdr:spPr>
        <a:xfrm>
          <a:off x="2705744" y="1034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196" name="n_3aveValue【橋りょう・トンネル】&#10;有形固定資産減価償却率">
          <a:extLst>
            <a:ext uri="{FF2B5EF4-FFF2-40B4-BE49-F238E27FC236}">
              <a16:creationId xmlns:a16="http://schemas.microsoft.com/office/drawing/2014/main" id="{03CAF773-23CF-4E1A-B378-BA0018708E99}"/>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20972</xdr:rowOff>
    </xdr:from>
    <xdr:ext cx="405111" cy="259045"/>
    <xdr:sp macro="" textlink="">
      <xdr:nvSpPr>
        <xdr:cNvPr id="197" name="n_4aveValue【橋りょう・トンネル】&#10;有形固定資産減価償却率">
          <a:extLst>
            <a:ext uri="{FF2B5EF4-FFF2-40B4-BE49-F238E27FC236}">
              <a16:creationId xmlns:a16="http://schemas.microsoft.com/office/drawing/2014/main" id="{08895B69-DFFD-46AC-8A0E-01965DD2AB45}"/>
            </a:ext>
          </a:extLst>
        </xdr:cNvPr>
        <xdr:cNvSpPr txBox="1"/>
      </xdr:nvSpPr>
      <xdr:spPr>
        <a:xfrm>
          <a:off x="927744" y="10307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44467</xdr:rowOff>
    </xdr:from>
    <xdr:ext cx="405111" cy="259045"/>
    <xdr:sp macro="" textlink="">
      <xdr:nvSpPr>
        <xdr:cNvPr id="198" name="n_1mainValue【橋りょう・トンネル】&#10;有形固定資産減価償却率">
          <a:extLst>
            <a:ext uri="{FF2B5EF4-FFF2-40B4-BE49-F238E27FC236}">
              <a16:creationId xmlns:a16="http://schemas.microsoft.com/office/drawing/2014/main" id="{DDED6637-5905-45C6-9FAE-B92F2C23E67E}"/>
            </a:ext>
          </a:extLst>
        </xdr:cNvPr>
        <xdr:cNvSpPr txBox="1"/>
      </xdr:nvSpPr>
      <xdr:spPr>
        <a:xfrm>
          <a:off x="3582044" y="9817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8272</xdr:rowOff>
    </xdr:from>
    <xdr:ext cx="405111" cy="259045"/>
    <xdr:sp macro="" textlink="">
      <xdr:nvSpPr>
        <xdr:cNvPr id="199" name="n_2mainValue【橋りょう・トンネル】&#10;有形固定資産減価償却率">
          <a:extLst>
            <a:ext uri="{FF2B5EF4-FFF2-40B4-BE49-F238E27FC236}">
              <a16:creationId xmlns:a16="http://schemas.microsoft.com/office/drawing/2014/main" id="{CD07EEF3-72C3-41D6-BA6B-15331BD14994}"/>
            </a:ext>
          </a:extLst>
        </xdr:cNvPr>
        <xdr:cNvSpPr txBox="1"/>
      </xdr:nvSpPr>
      <xdr:spPr>
        <a:xfrm>
          <a:off x="27057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145432</xdr:rowOff>
    </xdr:from>
    <xdr:ext cx="405111" cy="259045"/>
    <xdr:sp macro="" textlink="">
      <xdr:nvSpPr>
        <xdr:cNvPr id="200" name="n_3mainValue【橋りょう・トンネル】&#10;有形固定資産減価償却率">
          <a:extLst>
            <a:ext uri="{FF2B5EF4-FFF2-40B4-BE49-F238E27FC236}">
              <a16:creationId xmlns:a16="http://schemas.microsoft.com/office/drawing/2014/main" id="{181A4AC4-1A9D-48D5-AC64-331F3DAC8CD6}"/>
            </a:ext>
          </a:extLst>
        </xdr:cNvPr>
        <xdr:cNvSpPr txBox="1"/>
      </xdr:nvSpPr>
      <xdr:spPr>
        <a:xfrm>
          <a:off x="1816744" y="974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56</xdr:row>
      <xdr:rowOff>113047</xdr:rowOff>
    </xdr:from>
    <xdr:ext cx="405111" cy="259045"/>
    <xdr:sp macro="" textlink="">
      <xdr:nvSpPr>
        <xdr:cNvPr id="201" name="n_4mainValue【橋りょう・トンネル】&#10;有形固定資産減価償却率">
          <a:extLst>
            <a:ext uri="{FF2B5EF4-FFF2-40B4-BE49-F238E27FC236}">
              <a16:creationId xmlns:a16="http://schemas.microsoft.com/office/drawing/2014/main" id="{CAA3D903-ABD7-42F9-A569-D404C7052B39}"/>
            </a:ext>
          </a:extLst>
        </xdr:cNvPr>
        <xdr:cNvSpPr txBox="1"/>
      </xdr:nvSpPr>
      <xdr:spPr>
        <a:xfrm>
          <a:off x="9277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C19B7F16-A7E5-4F57-9F09-B5A5680B7BE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91C974D4-B291-4590-90C5-22FD68C904F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E0332417-E786-42EF-BFA9-07377E33C94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C83EE491-5979-4F3D-90B2-8B735D410D5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DCACBD16-F154-4F6E-B404-70B15F71236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F80B8358-2606-41C0-B170-AA91A28E68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E03B4AD6-CEA5-4F06-BDCA-0BAEEDAAE17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17804DC7-8724-4268-9A5C-526F3240112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0" name="テキスト ボックス 209">
          <a:extLst>
            <a:ext uri="{FF2B5EF4-FFF2-40B4-BE49-F238E27FC236}">
              <a16:creationId xmlns:a16="http://schemas.microsoft.com/office/drawing/2014/main" id="{1E085460-7B6A-43FA-90D6-DBB1018B377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71B2FE95-0694-42A8-B565-6877E099FFC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13222CC3-58EE-452F-99D9-0575628CBF78}"/>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3" name="テキスト ボックス 212">
          <a:extLst>
            <a:ext uri="{FF2B5EF4-FFF2-40B4-BE49-F238E27FC236}">
              <a16:creationId xmlns:a16="http://schemas.microsoft.com/office/drawing/2014/main" id="{78ED59EF-3587-4DA8-9E1F-E107E27A0C52}"/>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12A966D4-0994-4D7D-B9EF-C41B3E922FE3}"/>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5" name="テキスト ボックス 214">
          <a:extLst>
            <a:ext uri="{FF2B5EF4-FFF2-40B4-BE49-F238E27FC236}">
              <a16:creationId xmlns:a16="http://schemas.microsoft.com/office/drawing/2014/main" id="{1863F5E7-C469-4682-81E6-38A8921D4C05}"/>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D78A7D4E-A24C-495D-A000-6997467629D7}"/>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17" name="テキスト ボックス 216">
          <a:extLst>
            <a:ext uri="{FF2B5EF4-FFF2-40B4-BE49-F238E27FC236}">
              <a16:creationId xmlns:a16="http://schemas.microsoft.com/office/drawing/2014/main" id="{62FE6795-12F9-4037-9388-E7D68F69F745}"/>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E559C768-FFB3-4C2D-AF6E-FB709F85F2D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19" name="テキスト ボックス 218">
          <a:extLst>
            <a:ext uri="{FF2B5EF4-FFF2-40B4-BE49-F238E27FC236}">
              <a16:creationId xmlns:a16="http://schemas.microsoft.com/office/drawing/2014/main" id="{ED82A7D0-98C3-4CA1-AB19-82DD37CE53BA}"/>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CCA70386-7560-44CF-8930-9A6376772CF3}"/>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21" name="テキスト ボックス 220">
          <a:extLst>
            <a:ext uri="{FF2B5EF4-FFF2-40B4-BE49-F238E27FC236}">
              <a16:creationId xmlns:a16="http://schemas.microsoft.com/office/drawing/2014/main" id="{5B12007C-856E-486B-92F8-D6FFF67B3C7E}"/>
            </a:ext>
          </a:extLst>
        </xdr:cNvPr>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3FCFC7F0-C952-466A-B38E-8A7AD0AF8BB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3" name="テキスト ボックス 222">
          <a:extLst>
            <a:ext uri="{FF2B5EF4-FFF2-40B4-BE49-F238E27FC236}">
              <a16:creationId xmlns:a16="http://schemas.microsoft.com/office/drawing/2014/main" id="{24CBF86C-2F04-47D2-8570-B9E7E9A5E3F8}"/>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id="{ECFAD8DC-2D9E-421F-8ABE-A2880D61F84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21020</xdr:rowOff>
    </xdr:from>
    <xdr:to>
      <xdr:col>54</xdr:col>
      <xdr:colOff>189865</xdr:colOff>
      <xdr:row>64</xdr:row>
      <xdr:rowOff>71324</xdr:rowOff>
    </xdr:to>
    <xdr:cxnSp macro="">
      <xdr:nvCxnSpPr>
        <xdr:cNvPr id="225" name="直線コネクタ 224">
          <a:extLst>
            <a:ext uri="{FF2B5EF4-FFF2-40B4-BE49-F238E27FC236}">
              <a16:creationId xmlns:a16="http://schemas.microsoft.com/office/drawing/2014/main" id="{1B5A03E6-EC0D-414A-8928-D1B875C55DD4}"/>
            </a:ext>
          </a:extLst>
        </xdr:cNvPr>
        <xdr:cNvCxnSpPr/>
      </xdr:nvCxnSpPr>
      <xdr:spPr>
        <a:xfrm flipV="1">
          <a:off x="10476865" y="9622220"/>
          <a:ext cx="0" cy="1421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75151</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id="{65AB4A08-A60B-4531-AAB5-C305F5F64810}"/>
            </a:ext>
          </a:extLst>
        </xdr:cNvPr>
        <xdr:cNvSpPr txBox="1"/>
      </xdr:nvSpPr>
      <xdr:spPr>
        <a:xfrm>
          <a:off x="10515600" y="1104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71324</xdr:rowOff>
    </xdr:from>
    <xdr:to>
      <xdr:col>55</xdr:col>
      <xdr:colOff>88900</xdr:colOff>
      <xdr:row>64</xdr:row>
      <xdr:rowOff>71324</xdr:rowOff>
    </xdr:to>
    <xdr:cxnSp macro="">
      <xdr:nvCxnSpPr>
        <xdr:cNvPr id="227" name="直線コネクタ 226">
          <a:extLst>
            <a:ext uri="{FF2B5EF4-FFF2-40B4-BE49-F238E27FC236}">
              <a16:creationId xmlns:a16="http://schemas.microsoft.com/office/drawing/2014/main" id="{C535B5C0-0243-4571-A520-5D11F777B13E}"/>
            </a:ext>
          </a:extLst>
        </xdr:cNvPr>
        <xdr:cNvCxnSpPr/>
      </xdr:nvCxnSpPr>
      <xdr:spPr>
        <a:xfrm>
          <a:off x="10388600" y="1104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139147</xdr:rowOff>
    </xdr:from>
    <xdr:ext cx="599010" cy="259045"/>
    <xdr:sp macro="" textlink="">
      <xdr:nvSpPr>
        <xdr:cNvPr id="228" name="【橋りょう・トンネル】&#10;一人当たり有形固定資産（償却資産）額最大値テキスト">
          <a:extLst>
            <a:ext uri="{FF2B5EF4-FFF2-40B4-BE49-F238E27FC236}">
              <a16:creationId xmlns:a16="http://schemas.microsoft.com/office/drawing/2014/main" id="{B08EC7AF-3B0E-4070-857E-4724370F6775}"/>
            </a:ext>
          </a:extLst>
        </xdr:cNvPr>
        <xdr:cNvSpPr txBox="1"/>
      </xdr:nvSpPr>
      <xdr:spPr>
        <a:xfrm>
          <a:off x="10515600" y="9397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374,483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21020</xdr:rowOff>
    </xdr:from>
    <xdr:to>
      <xdr:col>55</xdr:col>
      <xdr:colOff>88900</xdr:colOff>
      <xdr:row>56</xdr:row>
      <xdr:rowOff>21020</xdr:rowOff>
    </xdr:to>
    <xdr:cxnSp macro="">
      <xdr:nvCxnSpPr>
        <xdr:cNvPr id="229" name="直線コネクタ 228">
          <a:extLst>
            <a:ext uri="{FF2B5EF4-FFF2-40B4-BE49-F238E27FC236}">
              <a16:creationId xmlns:a16="http://schemas.microsoft.com/office/drawing/2014/main" id="{5517A5B3-B84B-49E6-91A8-AF71BD0A2EEA}"/>
            </a:ext>
          </a:extLst>
        </xdr:cNvPr>
        <xdr:cNvCxnSpPr/>
      </xdr:nvCxnSpPr>
      <xdr:spPr>
        <a:xfrm>
          <a:off x="10388600" y="9622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12703</xdr:rowOff>
    </xdr:from>
    <xdr:ext cx="534377" cy="259045"/>
    <xdr:sp macro="" textlink="">
      <xdr:nvSpPr>
        <xdr:cNvPr id="230" name="【橋りょう・トンネル】&#10;一人当たり有形固定資産（償却資産）額平均値テキスト">
          <a:extLst>
            <a:ext uri="{FF2B5EF4-FFF2-40B4-BE49-F238E27FC236}">
              <a16:creationId xmlns:a16="http://schemas.microsoft.com/office/drawing/2014/main" id="{84B131D0-4E09-4D20-A004-C6FE74F3979F}"/>
            </a:ext>
          </a:extLst>
        </xdr:cNvPr>
        <xdr:cNvSpPr txBox="1"/>
      </xdr:nvSpPr>
      <xdr:spPr>
        <a:xfrm>
          <a:off x="10515600" y="10471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161276</xdr:rowOff>
    </xdr:from>
    <xdr:to>
      <xdr:col>55</xdr:col>
      <xdr:colOff>50800</xdr:colOff>
      <xdr:row>62</xdr:row>
      <xdr:rowOff>91426</xdr:rowOff>
    </xdr:to>
    <xdr:sp macro="" textlink="">
      <xdr:nvSpPr>
        <xdr:cNvPr id="231" name="フローチャート: 判断 230">
          <a:extLst>
            <a:ext uri="{FF2B5EF4-FFF2-40B4-BE49-F238E27FC236}">
              <a16:creationId xmlns:a16="http://schemas.microsoft.com/office/drawing/2014/main" id="{49D4FD49-5BA6-4BFB-BEDA-1BA499BE7B4F}"/>
            </a:ext>
          </a:extLst>
        </xdr:cNvPr>
        <xdr:cNvSpPr/>
      </xdr:nvSpPr>
      <xdr:spPr>
        <a:xfrm>
          <a:off x="10426700" y="10619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165653</xdr:rowOff>
    </xdr:from>
    <xdr:to>
      <xdr:col>50</xdr:col>
      <xdr:colOff>165100</xdr:colOff>
      <xdr:row>62</xdr:row>
      <xdr:rowOff>95803</xdr:rowOff>
    </xdr:to>
    <xdr:sp macro="" textlink="">
      <xdr:nvSpPr>
        <xdr:cNvPr id="232" name="フローチャート: 判断 231">
          <a:extLst>
            <a:ext uri="{FF2B5EF4-FFF2-40B4-BE49-F238E27FC236}">
              <a16:creationId xmlns:a16="http://schemas.microsoft.com/office/drawing/2014/main" id="{A6FB0206-4D7D-48C1-8A7F-DD00EC20B948}"/>
            </a:ext>
          </a:extLst>
        </xdr:cNvPr>
        <xdr:cNvSpPr/>
      </xdr:nvSpPr>
      <xdr:spPr>
        <a:xfrm>
          <a:off x="9588500" y="10624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169429</xdr:rowOff>
    </xdr:from>
    <xdr:to>
      <xdr:col>46</xdr:col>
      <xdr:colOff>38100</xdr:colOff>
      <xdr:row>62</xdr:row>
      <xdr:rowOff>99579</xdr:rowOff>
    </xdr:to>
    <xdr:sp macro="" textlink="">
      <xdr:nvSpPr>
        <xdr:cNvPr id="233" name="フローチャート: 判断 232">
          <a:extLst>
            <a:ext uri="{FF2B5EF4-FFF2-40B4-BE49-F238E27FC236}">
              <a16:creationId xmlns:a16="http://schemas.microsoft.com/office/drawing/2014/main" id="{A2F89D1F-64F1-44F4-A438-93B55F38D690}"/>
            </a:ext>
          </a:extLst>
        </xdr:cNvPr>
        <xdr:cNvSpPr/>
      </xdr:nvSpPr>
      <xdr:spPr>
        <a:xfrm>
          <a:off x="8699500" y="10627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4830</xdr:rowOff>
    </xdr:from>
    <xdr:to>
      <xdr:col>41</xdr:col>
      <xdr:colOff>101600</xdr:colOff>
      <xdr:row>62</xdr:row>
      <xdr:rowOff>106430</xdr:rowOff>
    </xdr:to>
    <xdr:sp macro="" textlink="">
      <xdr:nvSpPr>
        <xdr:cNvPr id="234" name="フローチャート: 判断 233">
          <a:extLst>
            <a:ext uri="{FF2B5EF4-FFF2-40B4-BE49-F238E27FC236}">
              <a16:creationId xmlns:a16="http://schemas.microsoft.com/office/drawing/2014/main" id="{5C42E560-78D7-474D-8663-D296364E2C58}"/>
            </a:ext>
          </a:extLst>
        </xdr:cNvPr>
        <xdr:cNvSpPr/>
      </xdr:nvSpPr>
      <xdr:spPr>
        <a:xfrm>
          <a:off x="7810500" y="1063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168603</xdr:rowOff>
    </xdr:from>
    <xdr:to>
      <xdr:col>36</xdr:col>
      <xdr:colOff>165100</xdr:colOff>
      <xdr:row>62</xdr:row>
      <xdr:rowOff>98753</xdr:rowOff>
    </xdr:to>
    <xdr:sp macro="" textlink="">
      <xdr:nvSpPr>
        <xdr:cNvPr id="235" name="フローチャート: 判断 234">
          <a:extLst>
            <a:ext uri="{FF2B5EF4-FFF2-40B4-BE49-F238E27FC236}">
              <a16:creationId xmlns:a16="http://schemas.microsoft.com/office/drawing/2014/main" id="{E6A3D5B3-6994-4428-9E8D-670E7186BCA2}"/>
            </a:ext>
          </a:extLst>
        </xdr:cNvPr>
        <xdr:cNvSpPr/>
      </xdr:nvSpPr>
      <xdr:spPr>
        <a:xfrm>
          <a:off x="6921500" y="1062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42D27790-4355-4C86-BD4B-89116C07730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26186A46-BD55-4F16-9B26-11858EB700D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65FC819D-0D50-4B21-851A-80AF4045FB6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46FF102-7525-439B-9D7D-665285E8C4C9}"/>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5C1FBDB7-6B5E-4445-906D-270ECAC9F737}"/>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158887</xdr:rowOff>
    </xdr:from>
    <xdr:to>
      <xdr:col>55</xdr:col>
      <xdr:colOff>50800</xdr:colOff>
      <xdr:row>63</xdr:row>
      <xdr:rowOff>89037</xdr:rowOff>
    </xdr:to>
    <xdr:sp macro="" textlink="">
      <xdr:nvSpPr>
        <xdr:cNvPr id="241" name="楕円 240">
          <a:extLst>
            <a:ext uri="{FF2B5EF4-FFF2-40B4-BE49-F238E27FC236}">
              <a16:creationId xmlns:a16="http://schemas.microsoft.com/office/drawing/2014/main" id="{20FF3E63-B9B2-4430-9827-4EC519F71FEE}"/>
            </a:ext>
          </a:extLst>
        </xdr:cNvPr>
        <xdr:cNvSpPr/>
      </xdr:nvSpPr>
      <xdr:spPr>
        <a:xfrm>
          <a:off x="10426700" y="1078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137314</xdr:rowOff>
    </xdr:from>
    <xdr:ext cx="534377" cy="259045"/>
    <xdr:sp macro="" textlink="">
      <xdr:nvSpPr>
        <xdr:cNvPr id="242" name="【橋りょう・トンネル】&#10;一人当たり有形固定資産（償却資産）額該当値テキスト">
          <a:extLst>
            <a:ext uri="{FF2B5EF4-FFF2-40B4-BE49-F238E27FC236}">
              <a16:creationId xmlns:a16="http://schemas.microsoft.com/office/drawing/2014/main" id="{B33718A8-E452-468A-83EE-8511563D26CB}"/>
            </a:ext>
          </a:extLst>
        </xdr:cNvPr>
        <xdr:cNvSpPr txBox="1"/>
      </xdr:nvSpPr>
      <xdr:spPr>
        <a:xfrm>
          <a:off x="10515600" y="1076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157958</xdr:rowOff>
    </xdr:from>
    <xdr:to>
      <xdr:col>50</xdr:col>
      <xdr:colOff>165100</xdr:colOff>
      <xdr:row>63</xdr:row>
      <xdr:rowOff>88108</xdr:rowOff>
    </xdr:to>
    <xdr:sp macro="" textlink="">
      <xdr:nvSpPr>
        <xdr:cNvPr id="243" name="楕円 242">
          <a:extLst>
            <a:ext uri="{FF2B5EF4-FFF2-40B4-BE49-F238E27FC236}">
              <a16:creationId xmlns:a16="http://schemas.microsoft.com/office/drawing/2014/main" id="{385D1A08-D289-4FBD-9036-69B77C5DC7F5}"/>
            </a:ext>
          </a:extLst>
        </xdr:cNvPr>
        <xdr:cNvSpPr/>
      </xdr:nvSpPr>
      <xdr:spPr>
        <a:xfrm>
          <a:off x="9588500" y="10787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37308</xdr:rowOff>
    </xdr:from>
    <xdr:to>
      <xdr:col>55</xdr:col>
      <xdr:colOff>0</xdr:colOff>
      <xdr:row>63</xdr:row>
      <xdr:rowOff>38237</xdr:rowOff>
    </xdr:to>
    <xdr:cxnSp macro="">
      <xdr:nvCxnSpPr>
        <xdr:cNvPr id="244" name="直線コネクタ 243">
          <a:extLst>
            <a:ext uri="{FF2B5EF4-FFF2-40B4-BE49-F238E27FC236}">
              <a16:creationId xmlns:a16="http://schemas.microsoft.com/office/drawing/2014/main" id="{80D81D17-92CB-4744-A259-EE97E0FF5B89}"/>
            </a:ext>
          </a:extLst>
        </xdr:cNvPr>
        <xdr:cNvCxnSpPr/>
      </xdr:nvCxnSpPr>
      <xdr:spPr>
        <a:xfrm>
          <a:off x="9639300" y="10838658"/>
          <a:ext cx="838200" cy="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157614</xdr:rowOff>
    </xdr:from>
    <xdr:to>
      <xdr:col>46</xdr:col>
      <xdr:colOff>38100</xdr:colOff>
      <xdr:row>63</xdr:row>
      <xdr:rowOff>87764</xdr:rowOff>
    </xdr:to>
    <xdr:sp macro="" textlink="">
      <xdr:nvSpPr>
        <xdr:cNvPr id="245" name="楕円 244">
          <a:extLst>
            <a:ext uri="{FF2B5EF4-FFF2-40B4-BE49-F238E27FC236}">
              <a16:creationId xmlns:a16="http://schemas.microsoft.com/office/drawing/2014/main" id="{1967E2AB-AE55-46D6-8891-DB3FE92F5DA7}"/>
            </a:ext>
          </a:extLst>
        </xdr:cNvPr>
        <xdr:cNvSpPr/>
      </xdr:nvSpPr>
      <xdr:spPr>
        <a:xfrm>
          <a:off x="8699500" y="10787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36964</xdr:rowOff>
    </xdr:from>
    <xdr:to>
      <xdr:col>50</xdr:col>
      <xdr:colOff>114300</xdr:colOff>
      <xdr:row>63</xdr:row>
      <xdr:rowOff>37308</xdr:rowOff>
    </xdr:to>
    <xdr:cxnSp macro="">
      <xdr:nvCxnSpPr>
        <xdr:cNvPr id="246" name="直線コネクタ 245">
          <a:extLst>
            <a:ext uri="{FF2B5EF4-FFF2-40B4-BE49-F238E27FC236}">
              <a16:creationId xmlns:a16="http://schemas.microsoft.com/office/drawing/2014/main" id="{4595DF47-9461-40E3-AC6C-085CAFE76986}"/>
            </a:ext>
          </a:extLst>
        </xdr:cNvPr>
        <xdr:cNvCxnSpPr/>
      </xdr:nvCxnSpPr>
      <xdr:spPr>
        <a:xfrm>
          <a:off x="8750300" y="10838314"/>
          <a:ext cx="889000" cy="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157851</xdr:rowOff>
    </xdr:from>
    <xdr:to>
      <xdr:col>41</xdr:col>
      <xdr:colOff>101600</xdr:colOff>
      <xdr:row>63</xdr:row>
      <xdr:rowOff>88001</xdr:rowOff>
    </xdr:to>
    <xdr:sp macro="" textlink="">
      <xdr:nvSpPr>
        <xdr:cNvPr id="247" name="楕円 246">
          <a:extLst>
            <a:ext uri="{FF2B5EF4-FFF2-40B4-BE49-F238E27FC236}">
              <a16:creationId xmlns:a16="http://schemas.microsoft.com/office/drawing/2014/main" id="{C24695D3-78B8-4C9D-BCBD-E1A29EC94844}"/>
            </a:ext>
          </a:extLst>
        </xdr:cNvPr>
        <xdr:cNvSpPr/>
      </xdr:nvSpPr>
      <xdr:spPr>
        <a:xfrm>
          <a:off x="7810500" y="1078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36964</xdr:rowOff>
    </xdr:from>
    <xdr:to>
      <xdr:col>45</xdr:col>
      <xdr:colOff>177800</xdr:colOff>
      <xdr:row>63</xdr:row>
      <xdr:rowOff>37201</xdr:rowOff>
    </xdr:to>
    <xdr:cxnSp macro="">
      <xdr:nvCxnSpPr>
        <xdr:cNvPr id="248" name="直線コネクタ 247">
          <a:extLst>
            <a:ext uri="{FF2B5EF4-FFF2-40B4-BE49-F238E27FC236}">
              <a16:creationId xmlns:a16="http://schemas.microsoft.com/office/drawing/2014/main" id="{7FA5F2AA-EDA0-4307-BF71-05AA0F248339}"/>
            </a:ext>
          </a:extLst>
        </xdr:cNvPr>
        <xdr:cNvCxnSpPr/>
      </xdr:nvCxnSpPr>
      <xdr:spPr>
        <a:xfrm flipV="1">
          <a:off x="7861300" y="10838314"/>
          <a:ext cx="889000" cy="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158586</xdr:rowOff>
    </xdr:from>
    <xdr:to>
      <xdr:col>36</xdr:col>
      <xdr:colOff>165100</xdr:colOff>
      <xdr:row>63</xdr:row>
      <xdr:rowOff>88736</xdr:rowOff>
    </xdr:to>
    <xdr:sp macro="" textlink="">
      <xdr:nvSpPr>
        <xdr:cNvPr id="249" name="楕円 248">
          <a:extLst>
            <a:ext uri="{FF2B5EF4-FFF2-40B4-BE49-F238E27FC236}">
              <a16:creationId xmlns:a16="http://schemas.microsoft.com/office/drawing/2014/main" id="{9DB19DEE-DE4B-43C2-BFEA-300E95A8AD53}"/>
            </a:ext>
          </a:extLst>
        </xdr:cNvPr>
        <xdr:cNvSpPr/>
      </xdr:nvSpPr>
      <xdr:spPr>
        <a:xfrm>
          <a:off x="6921500" y="1078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37201</xdr:rowOff>
    </xdr:from>
    <xdr:to>
      <xdr:col>41</xdr:col>
      <xdr:colOff>50800</xdr:colOff>
      <xdr:row>63</xdr:row>
      <xdr:rowOff>37936</xdr:rowOff>
    </xdr:to>
    <xdr:cxnSp macro="">
      <xdr:nvCxnSpPr>
        <xdr:cNvPr id="250" name="直線コネクタ 249">
          <a:extLst>
            <a:ext uri="{FF2B5EF4-FFF2-40B4-BE49-F238E27FC236}">
              <a16:creationId xmlns:a16="http://schemas.microsoft.com/office/drawing/2014/main" id="{22AF21C1-5C0D-4429-8881-56E9C97995F2}"/>
            </a:ext>
          </a:extLst>
        </xdr:cNvPr>
        <xdr:cNvCxnSpPr/>
      </xdr:nvCxnSpPr>
      <xdr:spPr>
        <a:xfrm flipV="1">
          <a:off x="6972300" y="10838551"/>
          <a:ext cx="889000" cy="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60</xdr:row>
      <xdr:rowOff>112330</xdr:rowOff>
    </xdr:from>
    <xdr:ext cx="534377" cy="259045"/>
    <xdr:sp macro="" textlink="">
      <xdr:nvSpPr>
        <xdr:cNvPr id="251" name="n_1aveValue【橋りょう・トンネル】&#10;一人当たり有形固定資産（償却資産）額">
          <a:extLst>
            <a:ext uri="{FF2B5EF4-FFF2-40B4-BE49-F238E27FC236}">
              <a16:creationId xmlns:a16="http://schemas.microsoft.com/office/drawing/2014/main" id="{A8ADB6C1-CF18-4802-A546-F66536A8ADD5}"/>
            </a:ext>
          </a:extLst>
        </xdr:cNvPr>
        <xdr:cNvSpPr txBox="1"/>
      </xdr:nvSpPr>
      <xdr:spPr>
        <a:xfrm>
          <a:off x="9359411" y="10399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60</xdr:row>
      <xdr:rowOff>116106</xdr:rowOff>
    </xdr:from>
    <xdr:ext cx="534377" cy="259045"/>
    <xdr:sp macro="" textlink="">
      <xdr:nvSpPr>
        <xdr:cNvPr id="252" name="n_2aveValue【橋りょう・トンネル】&#10;一人当たり有形固定資産（償却資産）額">
          <a:extLst>
            <a:ext uri="{FF2B5EF4-FFF2-40B4-BE49-F238E27FC236}">
              <a16:creationId xmlns:a16="http://schemas.microsoft.com/office/drawing/2014/main" id="{5571FE30-0F9C-4E89-83C2-FC16B3CEECE6}"/>
            </a:ext>
          </a:extLst>
        </xdr:cNvPr>
        <xdr:cNvSpPr txBox="1"/>
      </xdr:nvSpPr>
      <xdr:spPr>
        <a:xfrm>
          <a:off x="8483111" y="10403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60</xdr:row>
      <xdr:rowOff>122957</xdr:rowOff>
    </xdr:from>
    <xdr:ext cx="534377" cy="259045"/>
    <xdr:sp macro="" textlink="">
      <xdr:nvSpPr>
        <xdr:cNvPr id="253" name="n_3aveValue【橋りょう・トンネル】&#10;一人当たり有形固定資産（償却資産）額">
          <a:extLst>
            <a:ext uri="{FF2B5EF4-FFF2-40B4-BE49-F238E27FC236}">
              <a16:creationId xmlns:a16="http://schemas.microsoft.com/office/drawing/2014/main" id="{ABA95E93-6D70-45E9-94E4-0AA83F27B329}"/>
            </a:ext>
          </a:extLst>
        </xdr:cNvPr>
        <xdr:cNvSpPr txBox="1"/>
      </xdr:nvSpPr>
      <xdr:spPr>
        <a:xfrm>
          <a:off x="7594111" y="1040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60</xdr:row>
      <xdr:rowOff>115280</xdr:rowOff>
    </xdr:from>
    <xdr:ext cx="534377" cy="259045"/>
    <xdr:sp macro="" textlink="">
      <xdr:nvSpPr>
        <xdr:cNvPr id="254" name="n_4aveValue【橋りょう・トンネル】&#10;一人当たり有形固定資産（償却資産）額">
          <a:extLst>
            <a:ext uri="{FF2B5EF4-FFF2-40B4-BE49-F238E27FC236}">
              <a16:creationId xmlns:a16="http://schemas.microsoft.com/office/drawing/2014/main" id="{C0420718-099E-42A1-AC7D-589BF809591C}"/>
            </a:ext>
          </a:extLst>
        </xdr:cNvPr>
        <xdr:cNvSpPr txBox="1"/>
      </xdr:nvSpPr>
      <xdr:spPr>
        <a:xfrm>
          <a:off x="6705111" y="1040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79235</xdr:rowOff>
    </xdr:from>
    <xdr:ext cx="534377" cy="259045"/>
    <xdr:sp macro="" textlink="">
      <xdr:nvSpPr>
        <xdr:cNvPr id="255" name="n_1mainValue【橋りょう・トンネル】&#10;一人当たり有形固定資産（償却資産）額">
          <a:extLst>
            <a:ext uri="{FF2B5EF4-FFF2-40B4-BE49-F238E27FC236}">
              <a16:creationId xmlns:a16="http://schemas.microsoft.com/office/drawing/2014/main" id="{D9A15ADB-499B-44D0-8D9A-4A2C1174545F}"/>
            </a:ext>
          </a:extLst>
        </xdr:cNvPr>
        <xdr:cNvSpPr txBox="1"/>
      </xdr:nvSpPr>
      <xdr:spPr>
        <a:xfrm>
          <a:off x="9359411" y="108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78891</xdr:rowOff>
    </xdr:from>
    <xdr:ext cx="534377" cy="259045"/>
    <xdr:sp macro="" textlink="">
      <xdr:nvSpPr>
        <xdr:cNvPr id="256" name="n_2mainValue【橋りょう・トンネル】&#10;一人当たり有形固定資産（償却資産）額">
          <a:extLst>
            <a:ext uri="{FF2B5EF4-FFF2-40B4-BE49-F238E27FC236}">
              <a16:creationId xmlns:a16="http://schemas.microsoft.com/office/drawing/2014/main" id="{FCE6995B-8FC2-4B38-89CD-05DE33013BEA}"/>
            </a:ext>
          </a:extLst>
        </xdr:cNvPr>
        <xdr:cNvSpPr txBox="1"/>
      </xdr:nvSpPr>
      <xdr:spPr>
        <a:xfrm>
          <a:off x="8483111" y="10880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79128</xdr:rowOff>
    </xdr:from>
    <xdr:ext cx="534377" cy="259045"/>
    <xdr:sp macro="" textlink="">
      <xdr:nvSpPr>
        <xdr:cNvPr id="257" name="n_3mainValue【橋りょう・トンネル】&#10;一人当たり有形固定資産（償却資産）額">
          <a:extLst>
            <a:ext uri="{FF2B5EF4-FFF2-40B4-BE49-F238E27FC236}">
              <a16:creationId xmlns:a16="http://schemas.microsoft.com/office/drawing/2014/main" id="{210EECA1-3D72-40D9-95F8-899D22366C08}"/>
            </a:ext>
          </a:extLst>
        </xdr:cNvPr>
        <xdr:cNvSpPr txBox="1"/>
      </xdr:nvSpPr>
      <xdr:spPr>
        <a:xfrm>
          <a:off x="7594111" y="1088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79863</xdr:rowOff>
    </xdr:from>
    <xdr:ext cx="534377" cy="259045"/>
    <xdr:sp macro="" textlink="">
      <xdr:nvSpPr>
        <xdr:cNvPr id="258" name="n_4mainValue【橋りょう・トンネル】&#10;一人当たり有形固定資産（償却資産）額">
          <a:extLst>
            <a:ext uri="{FF2B5EF4-FFF2-40B4-BE49-F238E27FC236}">
              <a16:creationId xmlns:a16="http://schemas.microsoft.com/office/drawing/2014/main" id="{E4A12DDE-0545-4570-B76E-31BDB22D5F48}"/>
            </a:ext>
          </a:extLst>
        </xdr:cNvPr>
        <xdr:cNvSpPr txBox="1"/>
      </xdr:nvSpPr>
      <xdr:spPr>
        <a:xfrm>
          <a:off x="6705111" y="10881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34EEAE6D-BB2A-4172-98A7-32E1EBBACF0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0B72977A-EC69-42B2-BFF5-4EB2B008592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95A1A6EF-9667-44FB-A50F-ED203B6340B8}"/>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F8A18F05-FC0A-45B9-9885-2BF18D78BADF}"/>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A30A70CE-0298-4CEB-932D-15E28A65B15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6987B0DF-8C10-4651-A43C-9BE404F45BEF}"/>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542FD1E9-BB62-430A-A110-0B57B9AB614A}"/>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EB3A39C2-0D68-4168-81DA-A3317ADC6D9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99F5DB45-6D0B-472A-A8DF-7B681776422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9B5CA0D8-67D4-41F3-A64D-BC64F52920B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75D858D3-B120-4228-8131-31081D149C0B}"/>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0" name="直線コネクタ 269">
          <a:extLst>
            <a:ext uri="{FF2B5EF4-FFF2-40B4-BE49-F238E27FC236}">
              <a16:creationId xmlns:a16="http://schemas.microsoft.com/office/drawing/2014/main" id="{07103E3F-48D2-4F82-92CC-F034AFD37E5A}"/>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71" name="テキスト ボックス 270">
          <a:extLst>
            <a:ext uri="{FF2B5EF4-FFF2-40B4-BE49-F238E27FC236}">
              <a16:creationId xmlns:a16="http://schemas.microsoft.com/office/drawing/2014/main" id="{01173EC8-675A-45C6-B854-9C55B2A5D79A}"/>
            </a:ext>
          </a:extLst>
        </xdr:cNvPr>
        <xdr:cNvSpPr txBox="1"/>
      </xdr:nvSpPr>
      <xdr:spPr>
        <a:xfrm>
          <a:off x="358941" y="1477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2" name="直線コネクタ 271">
          <a:extLst>
            <a:ext uri="{FF2B5EF4-FFF2-40B4-BE49-F238E27FC236}">
              <a16:creationId xmlns:a16="http://schemas.microsoft.com/office/drawing/2014/main" id="{C2E59790-20E6-4712-9442-21E2F3255BC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3" name="テキスト ボックス 272">
          <a:extLst>
            <a:ext uri="{FF2B5EF4-FFF2-40B4-BE49-F238E27FC236}">
              <a16:creationId xmlns:a16="http://schemas.microsoft.com/office/drawing/2014/main" id="{4BFB4FFC-0D78-43CD-9AA6-A75227325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4" name="直線コネクタ 273">
          <a:extLst>
            <a:ext uri="{FF2B5EF4-FFF2-40B4-BE49-F238E27FC236}">
              <a16:creationId xmlns:a16="http://schemas.microsoft.com/office/drawing/2014/main" id="{2AE94958-7327-4309-8E4E-A6DFE29833F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5" name="テキスト ボックス 274">
          <a:extLst>
            <a:ext uri="{FF2B5EF4-FFF2-40B4-BE49-F238E27FC236}">
              <a16:creationId xmlns:a16="http://schemas.microsoft.com/office/drawing/2014/main" id="{4EF07FB6-25E5-46B9-BDD8-53880CCA2A53}"/>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6" name="直線コネクタ 275">
          <a:extLst>
            <a:ext uri="{FF2B5EF4-FFF2-40B4-BE49-F238E27FC236}">
              <a16:creationId xmlns:a16="http://schemas.microsoft.com/office/drawing/2014/main" id="{0435CE7B-55E1-4987-9385-7675569862EB}"/>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7" name="テキスト ボックス 276">
          <a:extLst>
            <a:ext uri="{FF2B5EF4-FFF2-40B4-BE49-F238E27FC236}">
              <a16:creationId xmlns:a16="http://schemas.microsoft.com/office/drawing/2014/main" id="{FCA9C41F-BA00-4CDF-9315-84A122236E5E}"/>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8" name="直線コネクタ 277">
          <a:extLst>
            <a:ext uri="{FF2B5EF4-FFF2-40B4-BE49-F238E27FC236}">
              <a16:creationId xmlns:a16="http://schemas.microsoft.com/office/drawing/2014/main" id="{B53373C4-F4A9-409F-AD55-E27660FA799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9" name="テキスト ボックス 278">
          <a:extLst>
            <a:ext uri="{FF2B5EF4-FFF2-40B4-BE49-F238E27FC236}">
              <a16:creationId xmlns:a16="http://schemas.microsoft.com/office/drawing/2014/main" id="{3A0B32A0-311E-49F7-A8F4-06446360340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0" name="直線コネクタ 279">
          <a:extLst>
            <a:ext uri="{FF2B5EF4-FFF2-40B4-BE49-F238E27FC236}">
              <a16:creationId xmlns:a16="http://schemas.microsoft.com/office/drawing/2014/main" id="{AB7FAF09-ADB1-4132-A665-0ACCE64738E5}"/>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81" name="テキスト ボックス 280">
          <a:extLst>
            <a:ext uri="{FF2B5EF4-FFF2-40B4-BE49-F238E27FC236}">
              <a16:creationId xmlns:a16="http://schemas.microsoft.com/office/drawing/2014/main" id="{8A57C22F-13D5-423A-8BA6-D89BA754AD14}"/>
            </a:ext>
          </a:extLst>
        </xdr:cNvPr>
        <xdr:cNvSpPr txBox="1"/>
      </xdr:nvSpPr>
      <xdr:spPr>
        <a:xfrm>
          <a:off x="358941" y="1313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2" name="直線コネクタ 281">
          <a:extLst>
            <a:ext uri="{FF2B5EF4-FFF2-40B4-BE49-F238E27FC236}">
              <a16:creationId xmlns:a16="http://schemas.microsoft.com/office/drawing/2014/main" id="{27757A2F-067A-4B0E-83A6-E2415632AB9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3" name="テキスト ボックス 282">
          <a:extLst>
            <a:ext uri="{FF2B5EF4-FFF2-40B4-BE49-F238E27FC236}">
              <a16:creationId xmlns:a16="http://schemas.microsoft.com/office/drawing/2014/main" id="{228BE54B-0156-41D6-A878-B45D38B422C4}"/>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4" name="【公営住宅】&#10;有形固定資産減価償却率グラフ枠">
          <a:extLst>
            <a:ext uri="{FF2B5EF4-FFF2-40B4-BE49-F238E27FC236}">
              <a16:creationId xmlns:a16="http://schemas.microsoft.com/office/drawing/2014/main" id="{D191DA6A-39E6-4172-AEAF-E423A32CBCD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127907</xdr:rowOff>
    </xdr:from>
    <xdr:to>
      <xdr:col>24</xdr:col>
      <xdr:colOff>62865</xdr:colOff>
      <xdr:row>85</xdr:row>
      <xdr:rowOff>137705</xdr:rowOff>
    </xdr:to>
    <xdr:cxnSp macro="">
      <xdr:nvCxnSpPr>
        <xdr:cNvPr id="285" name="直線コネクタ 284">
          <a:extLst>
            <a:ext uri="{FF2B5EF4-FFF2-40B4-BE49-F238E27FC236}">
              <a16:creationId xmlns:a16="http://schemas.microsoft.com/office/drawing/2014/main" id="{80EBCF22-05FF-4582-9280-FC5C2D931442}"/>
            </a:ext>
          </a:extLst>
        </xdr:cNvPr>
        <xdr:cNvCxnSpPr/>
      </xdr:nvCxnSpPr>
      <xdr:spPr>
        <a:xfrm flipV="1">
          <a:off x="4634865" y="13329557"/>
          <a:ext cx="0" cy="1381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86" name="【公営住宅】&#10;有形固定資産減価償却率最小値テキスト">
          <a:extLst>
            <a:ext uri="{FF2B5EF4-FFF2-40B4-BE49-F238E27FC236}">
              <a16:creationId xmlns:a16="http://schemas.microsoft.com/office/drawing/2014/main" id="{F0FD025B-2458-49A2-8B4F-B9F5B0B029ED}"/>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87" name="直線コネクタ 286">
          <a:extLst>
            <a:ext uri="{FF2B5EF4-FFF2-40B4-BE49-F238E27FC236}">
              <a16:creationId xmlns:a16="http://schemas.microsoft.com/office/drawing/2014/main" id="{F5590001-CFCA-4181-B2C2-559C0CAF8343}"/>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74584</xdr:rowOff>
    </xdr:from>
    <xdr:ext cx="405111" cy="259045"/>
    <xdr:sp macro="" textlink="">
      <xdr:nvSpPr>
        <xdr:cNvPr id="288" name="【公営住宅】&#10;有形固定資産減価償却率最大値テキスト">
          <a:extLst>
            <a:ext uri="{FF2B5EF4-FFF2-40B4-BE49-F238E27FC236}">
              <a16:creationId xmlns:a16="http://schemas.microsoft.com/office/drawing/2014/main" id="{0CFD5A76-B371-455C-AF4C-89513455C1F4}"/>
            </a:ext>
          </a:extLst>
        </xdr:cNvPr>
        <xdr:cNvSpPr txBox="1"/>
      </xdr:nvSpPr>
      <xdr:spPr>
        <a:xfrm>
          <a:off x="4673600" y="13104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127907</xdr:rowOff>
    </xdr:from>
    <xdr:to>
      <xdr:col>24</xdr:col>
      <xdr:colOff>152400</xdr:colOff>
      <xdr:row>77</xdr:row>
      <xdr:rowOff>127907</xdr:rowOff>
    </xdr:to>
    <xdr:cxnSp macro="">
      <xdr:nvCxnSpPr>
        <xdr:cNvPr id="289" name="直線コネクタ 288">
          <a:extLst>
            <a:ext uri="{FF2B5EF4-FFF2-40B4-BE49-F238E27FC236}">
              <a16:creationId xmlns:a16="http://schemas.microsoft.com/office/drawing/2014/main" id="{8F059355-3779-4741-8653-B415093B9FD0}"/>
            </a:ext>
          </a:extLst>
        </xdr:cNvPr>
        <xdr:cNvCxnSpPr/>
      </xdr:nvCxnSpPr>
      <xdr:spPr>
        <a:xfrm>
          <a:off x="4546600" y="1332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89825</xdr:rowOff>
    </xdr:from>
    <xdr:ext cx="405111" cy="259045"/>
    <xdr:sp macro="" textlink="">
      <xdr:nvSpPr>
        <xdr:cNvPr id="290" name="【公営住宅】&#10;有形固定資産減価償却率平均値テキスト">
          <a:extLst>
            <a:ext uri="{FF2B5EF4-FFF2-40B4-BE49-F238E27FC236}">
              <a16:creationId xmlns:a16="http://schemas.microsoft.com/office/drawing/2014/main" id="{2F95C817-0C1C-4023-95A2-62E31CC83649}"/>
            </a:ext>
          </a:extLst>
        </xdr:cNvPr>
        <xdr:cNvSpPr txBox="1"/>
      </xdr:nvSpPr>
      <xdr:spPr>
        <a:xfrm>
          <a:off x="4673600" y="141487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111398</xdr:rowOff>
    </xdr:from>
    <xdr:to>
      <xdr:col>24</xdr:col>
      <xdr:colOff>114300</xdr:colOff>
      <xdr:row>83</xdr:row>
      <xdr:rowOff>41548</xdr:rowOff>
    </xdr:to>
    <xdr:sp macro="" textlink="">
      <xdr:nvSpPr>
        <xdr:cNvPr id="291" name="フローチャート: 判断 290">
          <a:extLst>
            <a:ext uri="{FF2B5EF4-FFF2-40B4-BE49-F238E27FC236}">
              <a16:creationId xmlns:a16="http://schemas.microsoft.com/office/drawing/2014/main" id="{928FA0E4-6004-4781-9E0A-EAC919958DC8}"/>
            </a:ext>
          </a:extLst>
        </xdr:cNvPr>
        <xdr:cNvSpPr/>
      </xdr:nvSpPr>
      <xdr:spPr>
        <a:xfrm>
          <a:off x="45847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75474</xdr:rowOff>
    </xdr:from>
    <xdr:to>
      <xdr:col>20</xdr:col>
      <xdr:colOff>38100</xdr:colOff>
      <xdr:row>83</xdr:row>
      <xdr:rowOff>5624</xdr:rowOff>
    </xdr:to>
    <xdr:sp macro="" textlink="">
      <xdr:nvSpPr>
        <xdr:cNvPr id="292" name="フローチャート: 判断 291">
          <a:extLst>
            <a:ext uri="{FF2B5EF4-FFF2-40B4-BE49-F238E27FC236}">
              <a16:creationId xmlns:a16="http://schemas.microsoft.com/office/drawing/2014/main" id="{D4900B5D-742F-4D2E-AF88-78934FB21418}"/>
            </a:ext>
          </a:extLst>
        </xdr:cNvPr>
        <xdr:cNvSpPr/>
      </xdr:nvSpPr>
      <xdr:spPr>
        <a:xfrm>
          <a:off x="3746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39551</xdr:rowOff>
    </xdr:from>
    <xdr:to>
      <xdr:col>15</xdr:col>
      <xdr:colOff>101600</xdr:colOff>
      <xdr:row>82</xdr:row>
      <xdr:rowOff>141151</xdr:rowOff>
    </xdr:to>
    <xdr:sp macro="" textlink="">
      <xdr:nvSpPr>
        <xdr:cNvPr id="293" name="フローチャート: 判断 292">
          <a:extLst>
            <a:ext uri="{FF2B5EF4-FFF2-40B4-BE49-F238E27FC236}">
              <a16:creationId xmlns:a16="http://schemas.microsoft.com/office/drawing/2014/main" id="{ACFA722A-4902-452A-885A-49006BA89DC2}"/>
            </a:ext>
          </a:extLst>
        </xdr:cNvPr>
        <xdr:cNvSpPr/>
      </xdr:nvSpPr>
      <xdr:spPr>
        <a:xfrm>
          <a:off x="2857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6894</xdr:rowOff>
    </xdr:from>
    <xdr:to>
      <xdr:col>10</xdr:col>
      <xdr:colOff>165100</xdr:colOff>
      <xdr:row>82</xdr:row>
      <xdr:rowOff>108494</xdr:rowOff>
    </xdr:to>
    <xdr:sp macro="" textlink="">
      <xdr:nvSpPr>
        <xdr:cNvPr id="294" name="フローチャート: 判断 293">
          <a:extLst>
            <a:ext uri="{FF2B5EF4-FFF2-40B4-BE49-F238E27FC236}">
              <a16:creationId xmlns:a16="http://schemas.microsoft.com/office/drawing/2014/main" id="{A9664DE6-07A3-471A-ADA3-052980799E89}"/>
            </a:ext>
          </a:extLst>
        </xdr:cNvPr>
        <xdr:cNvSpPr/>
      </xdr:nvSpPr>
      <xdr:spPr>
        <a:xfrm>
          <a:off x="1968500" y="1406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142421</xdr:rowOff>
    </xdr:from>
    <xdr:to>
      <xdr:col>6</xdr:col>
      <xdr:colOff>38100</xdr:colOff>
      <xdr:row>82</xdr:row>
      <xdr:rowOff>72571</xdr:rowOff>
    </xdr:to>
    <xdr:sp macro="" textlink="">
      <xdr:nvSpPr>
        <xdr:cNvPr id="295" name="フローチャート: 判断 294">
          <a:extLst>
            <a:ext uri="{FF2B5EF4-FFF2-40B4-BE49-F238E27FC236}">
              <a16:creationId xmlns:a16="http://schemas.microsoft.com/office/drawing/2014/main" id="{4FF10BE0-5AC9-4EA1-B26E-76F0D33F4B59}"/>
            </a:ext>
          </a:extLst>
        </xdr:cNvPr>
        <xdr:cNvSpPr/>
      </xdr:nvSpPr>
      <xdr:spPr>
        <a:xfrm>
          <a:off x="1079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4CC3F6FF-48F4-419D-9CAB-44CA58E8C0C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4D89FA99-F766-469A-9591-49C05AF66FC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3333567-0C24-42B3-90F1-A7EB825AA527}"/>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DDD64B5-6C7B-48A4-B85F-F17779E42BC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94448D1-00F5-4475-99A0-CE6E0F5B1FB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50981</xdr:rowOff>
    </xdr:from>
    <xdr:to>
      <xdr:col>24</xdr:col>
      <xdr:colOff>114300</xdr:colOff>
      <xdr:row>81</xdr:row>
      <xdr:rowOff>152581</xdr:rowOff>
    </xdr:to>
    <xdr:sp macro="" textlink="">
      <xdr:nvSpPr>
        <xdr:cNvPr id="301" name="楕円 300">
          <a:extLst>
            <a:ext uri="{FF2B5EF4-FFF2-40B4-BE49-F238E27FC236}">
              <a16:creationId xmlns:a16="http://schemas.microsoft.com/office/drawing/2014/main" id="{0DFC4871-41EC-4A49-945C-F515B250B369}"/>
            </a:ext>
          </a:extLst>
        </xdr:cNvPr>
        <xdr:cNvSpPr/>
      </xdr:nvSpPr>
      <xdr:spPr>
        <a:xfrm>
          <a:off x="4584700" y="13938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73858</xdr:rowOff>
    </xdr:from>
    <xdr:ext cx="405111" cy="259045"/>
    <xdr:sp macro="" textlink="">
      <xdr:nvSpPr>
        <xdr:cNvPr id="302" name="【公営住宅】&#10;有形固定資産減価償却率該当値テキスト">
          <a:extLst>
            <a:ext uri="{FF2B5EF4-FFF2-40B4-BE49-F238E27FC236}">
              <a16:creationId xmlns:a16="http://schemas.microsoft.com/office/drawing/2014/main" id="{D0EF854D-0F8F-4FE4-AEF2-748CBC86DD3E}"/>
            </a:ext>
          </a:extLst>
        </xdr:cNvPr>
        <xdr:cNvSpPr txBox="1"/>
      </xdr:nvSpPr>
      <xdr:spPr>
        <a:xfrm>
          <a:off x="4673600" y="137898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153851</xdr:rowOff>
    </xdr:from>
    <xdr:to>
      <xdr:col>20</xdr:col>
      <xdr:colOff>38100</xdr:colOff>
      <xdr:row>81</xdr:row>
      <xdr:rowOff>84001</xdr:rowOff>
    </xdr:to>
    <xdr:sp macro="" textlink="">
      <xdr:nvSpPr>
        <xdr:cNvPr id="303" name="楕円 302">
          <a:extLst>
            <a:ext uri="{FF2B5EF4-FFF2-40B4-BE49-F238E27FC236}">
              <a16:creationId xmlns:a16="http://schemas.microsoft.com/office/drawing/2014/main" id="{E93C2AD6-283E-4FD9-B0C7-70F370D1367B}"/>
            </a:ext>
          </a:extLst>
        </xdr:cNvPr>
        <xdr:cNvSpPr/>
      </xdr:nvSpPr>
      <xdr:spPr>
        <a:xfrm>
          <a:off x="3746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33201</xdr:rowOff>
    </xdr:from>
    <xdr:to>
      <xdr:col>24</xdr:col>
      <xdr:colOff>63500</xdr:colOff>
      <xdr:row>81</xdr:row>
      <xdr:rowOff>101781</xdr:rowOff>
    </xdr:to>
    <xdr:cxnSp macro="">
      <xdr:nvCxnSpPr>
        <xdr:cNvPr id="304" name="直線コネクタ 303">
          <a:extLst>
            <a:ext uri="{FF2B5EF4-FFF2-40B4-BE49-F238E27FC236}">
              <a16:creationId xmlns:a16="http://schemas.microsoft.com/office/drawing/2014/main" id="{0D0D8D96-E546-4901-BC2F-44F1DB34B054}"/>
            </a:ext>
          </a:extLst>
        </xdr:cNvPr>
        <xdr:cNvCxnSpPr/>
      </xdr:nvCxnSpPr>
      <xdr:spPr>
        <a:xfrm>
          <a:off x="3797300" y="13920651"/>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82006</xdr:rowOff>
    </xdr:from>
    <xdr:to>
      <xdr:col>15</xdr:col>
      <xdr:colOff>101600</xdr:colOff>
      <xdr:row>81</xdr:row>
      <xdr:rowOff>12156</xdr:rowOff>
    </xdr:to>
    <xdr:sp macro="" textlink="">
      <xdr:nvSpPr>
        <xdr:cNvPr id="305" name="楕円 304">
          <a:extLst>
            <a:ext uri="{FF2B5EF4-FFF2-40B4-BE49-F238E27FC236}">
              <a16:creationId xmlns:a16="http://schemas.microsoft.com/office/drawing/2014/main" id="{109B42BE-F69D-42C5-9097-87DD3C4FB648}"/>
            </a:ext>
          </a:extLst>
        </xdr:cNvPr>
        <xdr:cNvSpPr/>
      </xdr:nvSpPr>
      <xdr:spPr>
        <a:xfrm>
          <a:off x="28575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132806</xdr:rowOff>
    </xdr:from>
    <xdr:to>
      <xdr:col>19</xdr:col>
      <xdr:colOff>177800</xdr:colOff>
      <xdr:row>81</xdr:row>
      <xdr:rowOff>33201</xdr:rowOff>
    </xdr:to>
    <xdr:cxnSp macro="">
      <xdr:nvCxnSpPr>
        <xdr:cNvPr id="306" name="直線コネクタ 305">
          <a:extLst>
            <a:ext uri="{FF2B5EF4-FFF2-40B4-BE49-F238E27FC236}">
              <a16:creationId xmlns:a16="http://schemas.microsoft.com/office/drawing/2014/main" id="{A6803953-B5E5-452A-8B5D-5BA49AD39602}"/>
            </a:ext>
          </a:extLst>
        </xdr:cNvPr>
        <xdr:cNvCxnSpPr/>
      </xdr:nvCxnSpPr>
      <xdr:spPr>
        <a:xfrm>
          <a:off x="2908300" y="13848806"/>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19957</xdr:rowOff>
    </xdr:from>
    <xdr:to>
      <xdr:col>10</xdr:col>
      <xdr:colOff>165100</xdr:colOff>
      <xdr:row>80</xdr:row>
      <xdr:rowOff>121557</xdr:rowOff>
    </xdr:to>
    <xdr:sp macro="" textlink="">
      <xdr:nvSpPr>
        <xdr:cNvPr id="307" name="楕円 306">
          <a:extLst>
            <a:ext uri="{FF2B5EF4-FFF2-40B4-BE49-F238E27FC236}">
              <a16:creationId xmlns:a16="http://schemas.microsoft.com/office/drawing/2014/main" id="{3E73536B-3235-44FA-BDB7-F6869A7DB5E2}"/>
            </a:ext>
          </a:extLst>
        </xdr:cNvPr>
        <xdr:cNvSpPr/>
      </xdr:nvSpPr>
      <xdr:spPr>
        <a:xfrm>
          <a:off x="19685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70757</xdr:rowOff>
    </xdr:from>
    <xdr:to>
      <xdr:col>15</xdr:col>
      <xdr:colOff>50800</xdr:colOff>
      <xdr:row>80</xdr:row>
      <xdr:rowOff>132806</xdr:rowOff>
    </xdr:to>
    <xdr:cxnSp macro="">
      <xdr:nvCxnSpPr>
        <xdr:cNvPr id="308" name="直線コネクタ 307">
          <a:extLst>
            <a:ext uri="{FF2B5EF4-FFF2-40B4-BE49-F238E27FC236}">
              <a16:creationId xmlns:a16="http://schemas.microsoft.com/office/drawing/2014/main" id="{950D1226-DF83-45C0-8116-06219C6AA514}"/>
            </a:ext>
          </a:extLst>
        </xdr:cNvPr>
        <xdr:cNvCxnSpPr/>
      </xdr:nvCxnSpPr>
      <xdr:spPr>
        <a:xfrm>
          <a:off x="2019300" y="1378675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148952</xdr:rowOff>
    </xdr:from>
    <xdr:to>
      <xdr:col>6</xdr:col>
      <xdr:colOff>38100</xdr:colOff>
      <xdr:row>80</xdr:row>
      <xdr:rowOff>79102</xdr:rowOff>
    </xdr:to>
    <xdr:sp macro="" textlink="">
      <xdr:nvSpPr>
        <xdr:cNvPr id="309" name="楕円 308">
          <a:extLst>
            <a:ext uri="{FF2B5EF4-FFF2-40B4-BE49-F238E27FC236}">
              <a16:creationId xmlns:a16="http://schemas.microsoft.com/office/drawing/2014/main" id="{A6AF86CB-B840-459F-B7E9-6DF4ED8421A6}"/>
            </a:ext>
          </a:extLst>
        </xdr:cNvPr>
        <xdr:cNvSpPr/>
      </xdr:nvSpPr>
      <xdr:spPr>
        <a:xfrm>
          <a:off x="1079500" y="1369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28302</xdr:rowOff>
    </xdr:from>
    <xdr:to>
      <xdr:col>10</xdr:col>
      <xdr:colOff>114300</xdr:colOff>
      <xdr:row>80</xdr:row>
      <xdr:rowOff>70757</xdr:rowOff>
    </xdr:to>
    <xdr:cxnSp macro="">
      <xdr:nvCxnSpPr>
        <xdr:cNvPr id="310" name="直線コネクタ 309">
          <a:extLst>
            <a:ext uri="{FF2B5EF4-FFF2-40B4-BE49-F238E27FC236}">
              <a16:creationId xmlns:a16="http://schemas.microsoft.com/office/drawing/2014/main" id="{C806181A-CFBE-4D31-847C-5984DCA00251}"/>
            </a:ext>
          </a:extLst>
        </xdr:cNvPr>
        <xdr:cNvCxnSpPr/>
      </xdr:nvCxnSpPr>
      <xdr:spPr>
        <a:xfrm>
          <a:off x="1130300" y="13744302"/>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168201</xdr:rowOff>
    </xdr:from>
    <xdr:ext cx="405111" cy="259045"/>
    <xdr:sp macro="" textlink="">
      <xdr:nvSpPr>
        <xdr:cNvPr id="311" name="n_1aveValue【公営住宅】&#10;有形固定資産減価償却率">
          <a:extLst>
            <a:ext uri="{FF2B5EF4-FFF2-40B4-BE49-F238E27FC236}">
              <a16:creationId xmlns:a16="http://schemas.microsoft.com/office/drawing/2014/main" id="{EDD8C8BD-8241-4EC8-A7FE-7A0BCFD20F10}"/>
            </a:ext>
          </a:extLst>
        </xdr:cNvPr>
        <xdr:cNvSpPr txBox="1"/>
      </xdr:nvSpPr>
      <xdr:spPr>
        <a:xfrm>
          <a:off x="35820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132278</xdr:rowOff>
    </xdr:from>
    <xdr:ext cx="405111" cy="259045"/>
    <xdr:sp macro="" textlink="">
      <xdr:nvSpPr>
        <xdr:cNvPr id="312" name="n_2aveValue【公営住宅】&#10;有形固定資産減価償却率">
          <a:extLst>
            <a:ext uri="{FF2B5EF4-FFF2-40B4-BE49-F238E27FC236}">
              <a16:creationId xmlns:a16="http://schemas.microsoft.com/office/drawing/2014/main" id="{C7872B3A-D429-4086-BEBA-16425F0FF154}"/>
            </a:ext>
          </a:extLst>
        </xdr:cNvPr>
        <xdr:cNvSpPr txBox="1"/>
      </xdr:nvSpPr>
      <xdr:spPr>
        <a:xfrm>
          <a:off x="27057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99621</xdr:rowOff>
    </xdr:from>
    <xdr:ext cx="405111" cy="259045"/>
    <xdr:sp macro="" textlink="">
      <xdr:nvSpPr>
        <xdr:cNvPr id="313" name="n_3aveValue【公営住宅】&#10;有形固定資産減価償却率">
          <a:extLst>
            <a:ext uri="{FF2B5EF4-FFF2-40B4-BE49-F238E27FC236}">
              <a16:creationId xmlns:a16="http://schemas.microsoft.com/office/drawing/2014/main" id="{56B7DF02-7B2B-430E-B0DA-F754A691C2BD}"/>
            </a:ext>
          </a:extLst>
        </xdr:cNvPr>
        <xdr:cNvSpPr txBox="1"/>
      </xdr:nvSpPr>
      <xdr:spPr>
        <a:xfrm>
          <a:off x="1816744" y="141585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63698</xdr:rowOff>
    </xdr:from>
    <xdr:ext cx="405111" cy="259045"/>
    <xdr:sp macro="" textlink="">
      <xdr:nvSpPr>
        <xdr:cNvPr id="314" name="n_4aveValue【公営住宅】&#10;有形固定資産減価償却率">
          <a:extLst>
            <a:ext uri="{FF2B5EF4-FFF2-40B4-BE49-F238E27FC236}">
              <a16:creationId xmlns:a16="http://schemas.microsoft.com/office/drawing/2014/main" id="{CA9BB29E-A53B-4C2C-89D6-4453DFF246F8}"/>
            </a:ext>
          </a:extLst>
        </xdr:cNvPr>
        <xdr:cNvSpPr txBox="1"/>
      </xdr:nvSpPr>
      <xdr:spPr>
        <a:xfrm>
          <a:off x="927744" y="14122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100528</xdr:rowOff>
    </xdr:from>
    <xdr:ext cx="405111" cy="259045"/>
    <xdr:sp macro="" textlink="">
      <xdr:nvSpPr>
        <xdr:cNvPr id="315" name="n_1mainValue【公営住宅】&#10;有形固定資産減価償却率">
          <a:extLst>
            <a:ext uri="{FF2B5EF4-FFF2-40B4-BE49-F238E27FC236}">
              <a16:creationId xmlns:a16="http://schemas.microsoft.com/office/drawing/2014/main" id="{05100C70-A986-42B7-816B-E487852EF4AE}"/>
            </a:ext>
          </a:extLst>
        </xdr:cNvPr>
        <xdr:cNvSpPr txBox="1"/>
      </xdr:nvSpPr>
      <xdr:spPr>
        <a:xfrm>
          <a:off x="3582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28683</xdr:rowOff>
    </xdr:from>
    <xdr:ext cx="405111" cy="259045"/>
    <xdr:sp macro="" textlink="">
      <xdr:nvSpPr>
        <xdr:cNvPr id="316" name="n_2mainValue【公営住宅】&#10;有形固定資産減価償却率">
          <a:extLst>
            <a:ext uri="{FF2B5EF4-FFF2-40B4-BE49-F238E27FC236}">
              <a16:creationId xmlns:a16="http://schemas.microsoft.com/office/drawing/2014/main" id="{E541A3C3-B456-445E-8DDD-9ED8C0A70637}"/>
            </a:ext>
          </a:extLst>
        </xdr:cNvPr>
        <xdr:cNvSpPr txBox="1"/>
      </xdr:nvSpPr>
      <xdr:spPr>
        <a:xfrm>
          <a:off x="2705744" y="13573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138084</xdr:rowOff>
    </xdr:from>
    <xdr:ext cx="405111" cy="259045"/>
    <xdr:sp macro="" textlink="">
      <xdr:nvSpPr>
        <xdr:cNvPr id="317" name="n_3mainValue【公営住宅】&#10;有形固定資産減価償却率">
          <a:extLst>
            <a:ext uri="{FF2B5EF4-FFF2-40B4-BE49-F238E27FC236}">
              <a16:creationId xmlns:a16="http://schemas.microsoft.com/office/drawing/2014/main" id="{48517009-51AC-4E63-ABED-CF95A34DF753}"/>
            </a:ext>
          </a:extLst>
        </xdr:cNvPr>
        <xdr:cNvSpPr txBox="1"/>
      </xdr:nvSpPr>
      <xdr:spPr>
        <a:xfrm>
          <a:off x="1816744" y="1351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95629</xdr:rowOff>
    </xdr:from>
    <xdr:ext cx="405111" cy="259045"/>
    <xdr:sp macro="" textlink="">
      <xdr:nvSpPr>
        <xdr:cNvPr id="318" name="n_4mainValue【公営住宅】&#10;有形固定資産減価償却率">
          <a:extLst>
            <a:ext uri="{FF2B5EF4-FFF2-40B4-BE49-F238E27FC236}">
              <a16:creationId xmlns:a16="http://schemas.microsoft.com/office/drawing/2014/main" id="{0A01736B-3119-4468-9FE4-E3766B2CF311}"/>
            </a:ext>
          </a:extLst>
        </xdr:cNvPr>
        <xdr:cNvSpPr txBox="1"/>
      </xdr:nvSpPr>
      <xdr:spPr>
        <a:xfrm>
          <a:off x="927744" y="13468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9" name="正方形/長方形 318">
          <a:extLst>
            <a:ext uri="{FF2B5EF4-FFF2-40B4-BE49-F238E27FC236}">
              <a16:creationId xmlns:a16="http://schemas.microsoft.com/office/drawing/2014/main" id="{89CA156B-40BC-4E6B-9B00-EB970DC18DA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0" name="正方形/長方形 319">
          <a:extLst>
            <a:ext uri="{FF2B5EF4-FFF2-40B4-BE49-F238E27FC236}">
              <a16:creationId xmlns:a16="http://schemas.microsoft.com/office/drawing/2014/main" id="{71AB56C0-8D16-4A19-A672-2092F79E3617}"/>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1" name="正方形/長方形 320">
          <a:extLst>
            <a:ext uri="{FF2B5EF4-FFF2-40B4-BE49-F238E27FC236}">
              <a16:creationId xmlns:a16="http://schemas.microsoft.com/office/drawing/2014/main" id="{0BA4B18E-51DD-416C-8BBE-04AB849A457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2" name="正方形/長方形 321">
          <a:extLst>
            <a:ext uri="{FF2B5EF4-FFF2-40B4-BE49-F238E27FC236}">
              <a16:creationId xmlns:a16="http://schemas.microsoft.com/office/drawing/2014/main" id="{16E691F8-BB5E-4A74-8F0B-01EB69BB2456}"/>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3" name="正方形/長方形 322">
          <a:extLst>
            <a:ext uri="{FF2B5EF4-FFF2-40B4-BE49-F238E27FC236}">
              <a16:creationId xmlns:a16="http://schemas.microsoft.com/office/drawing/2014/main" id="{52B08C17-955B-4AF0-8929-88F5EE3C7B3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4" name="正方形/長方形 323">
          <a:extLst>
            <a:ext uri="{FF2B5EF4-FFF2-40B4-BE49-F238E27FC236}">
              <a16:creationId xmlns:a16="http://schemas.microsoft.com/office/drawing/2014/main" id="{BBCAF42B-4267-45D5-BBF7-B823D60737FF}"/>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5" name="正方形/長方形 324">
          <a:extLst>
            <a:ext uri="{FF2B5EF4-FFF2-40B4-BE49-F238E27FC236}">
              <a16:creationId xmlns:a16="http://schemas.microsoft.com/office/drawing/2014/main" id="{7492B357-A2F3-4EE3-BA43-39239CE0AC0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6" name="正方形/長方形 325">
          <a:extLst>
            <a:ext uri="{FF2B5EF4-FFF2-40B4-BE49-F238E27FC236}">
              <a16:creationId xmlns:a16="http://schemas.microsoft.com/office/drawing/2014/main" id="{5A54272E-F811-4976-8495-85BEA09DD4B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7" name="テキスト ボックス 326">
          <a:extLst>
            <a:ext uri="{FF2B5EF4-FFF2-40B4-BE49-F238E27FC236}">
              <a16:creationId xmlns:a16="http://schemas.microsoft.com/office/drawing/2014/main" id="{824F9313-37C7-452C-9C10-1C037FC6E82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8" name="直線コネクタ 327">
          <a:extLst>
            <a:ext uri="{FF2B5EF4-FFF2-40B4-BE49-F238E27FC236}">
              <a16:creationId xmlns:a16="http://schemas.microsoft.com/office/drawing/2014/main" id="{F49B7B26-83BC-4CA5-857B-C192DCCF51CE}"/>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9" name="直線コネクタ 328">
          <a:extLst>
            <a:ext uri="{FF2B5EF4-FFF2-40B4-BE49-F238E27FC236}">
              <a16:creationId xmlns:a16="http://schemas.microsoft.com/office/drawing/2014/main" id="{20E6B42B-28A8-4B78-AE87-7C86CD07183D}"/>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0" name="テキスト ボックス 329">
          <a:extLst>
            <a:ext uri="{FF2B5EF4-FFF2-40B4-BE49-F238E27FC236}">
              <a16:creationId xmlns:a16="http://schemas.microsoft.com/office/drawing/2014/main" id="{A79484AB-056B-4709-8F91-F7AAA575AD9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1" name="直線コネクタ 330">
          <a:extLst>
            <a:ext uri="{FF2B5EF4-FFF2-40B4-BE49-F238E27FC236}">
              <a16:creationId xmlns:a16="http://schemas.microsoft.com/office/drawing/2014/main" id="{3CBAB26E-EC7F-489F-A8E5-D9FCDF22C412}"/>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2" name="テキスト ボックス 331">
          <a:extLst>
            <a:ext uri="{FF2B5EF4-FFF2-40B4-BE49-F238E27FC236}">
              <a16:creationId xmlns:a16="http://schemas.microsoft.com/office/drawing/2014/main" id="{E979F174-83D7-40E6-BC16-949509F2D38E}"/>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580E5945-69BC-4B2A-B4B9-32B344000635}"/>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07925526-D421-4E6C-9B4B-03BFCC1AF55C}"/>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5" name="直線コネクタ 334">
          <a:extLst>
            <a:ext uri="{FF2B5EF4-FFF2-40B4-BE49-F238E27FC236}">
              <a16:creationId xmlns:a16="http://schemas.microsoft.com/office/drawing/2014/main" id="{30012734-22CA-4680-B8F4-CC4A49E2F4D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6" name="テキスト ボックス 335">
          <a:extLst>
            <a:ext uri="{FF2B5EF4-FFF2-40B4-BE49-F238E27FC236}">
              <a16:creationId xmlns:a16="http://schemas.microsoft.com/office/drawing/2014/main" id="{EB6F578C-9454-40F8-8A33-5ECC312BFAB3}"/>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7" name="直線コネクタ 336">
          <a:extLst>
            <a:ext uri="{FF2B5EF4-FFF2-40B4-BE49-F238E27FC236}">
              <a16:creationId xmlns:a16="http://schemas.microsoft.com/office/drawing/2014/main" id="{EC662ADF-20F1-4582-BA59-F887260B5537}"/>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8" name="テキスト ボックス 337">
          <a:extLst>
            <a:ext uri="{FF2B5EF4-FFF2-40B4-BE49-F238E27FC236}">
              <a16:creationId xmlns:a16="http://schemas.microsoft.com/office/drawing/2014/main" id="{62A44AB1-813C-4D9D-9256-1B96D0A0FAF6}"/>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F301E039-5E12-48E3-B7A6-B58C6913598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D6BF8D9B-0CC8-42C4-98F1-D7C687E01E3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F96E580F-B675-4FD1-9A2F-17ED60757E11}"/>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102870</xdr:rowOff>
    </xdr:from>
    <xdr:to>
      <xdr:col>54</xdr:col>
      <xdr:colOff>189865</xdr:colOff>
      <xdr:row>86</xdr:row>
      <xdr:rowOff>110489</xdr:rowOff>
    </xdr:to>
    <xdr:cxnSp macro="">
      <xdr:nvCxnSpPr>
        <xdr:cNvPr id="342" name="直線コネクタ 341">
          <a:extLst>
            <a:ext uri="{FF2B5EF4-FFF2-40B4-BE49-F238E27FC236}">
              <a16:creationId xmlns:a16="http://schemas.microsoft.com/office/drawing/2014/main" id="{C17EE621-B4C1-48A2-B570-D2A6AC8EF885}"/>
            </a:ext>
          </a:extLst>
        </xdr:cNvPr>
        <xdr:cNvCxnSpPr/>
      </xdr:nvCxnSpPr>
      <xdr:spPr>
        <a:xfrm flipV="1">
          <a:off x="10476865" y="13475970"/>
          <a:ext cx="0" cy="1379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114316</xdr:rowOff>
    </xdr:from>
    <xdr:ext cx="469744" cy="259045"/>
    <xdr:sp macro="" textlink="">
      <xdr:nvSpPr>
        <xdr:cNvPr id="343" name="【公営住宅】&#10;一人当たり面積最小値テキスト">
          <a:extLst>
            <a:ext uri="{FF2B5EF4-FFF2-40B4-BE49-F238E27FC236}">
              <a16:creationId xmlns:a16="http://schemas.microsoft.com/office/drawing/2014/main" id="{E78A3482-DEA9-4CF1-9857-8C014CE38D29}"/>
            </a:ext>
          </a:extLst>
        </xdr:cNvPr>
        <xdr:cNvSpPr txBox="1"/>
      </xdr:nvSpPr>
      <xdr:spPr>
        <a:xfrm>
          <a:off x="10515600" y="14859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110489</xdr:rowOff>
    </xdr:from>
    <xdr:to>
      <xdr:col>55</xdr:col>
      <xdr:colOff>88900</xdr:colOff>
      <xdr:row>86</xdr:row>
      <xdr:rowOff>110489</xdr:rowOff>
    </xdr:to>
    <xdr:cxnSp macro="">
      <xdr:nvCxnSpPr>
        <xdr:cNvPr id="344" name="直線コネクタ 343">
          <a:extLst>
            <a:ext uri="{FF2B5EF4-FFF2-40B4-BE49-F238E27FC236}">
              <a16:creationId xmlns:a16="http://schemas.microsoft.com/office/drawing/2014/main" id="{B4FCC205-C24D-4321-8184-2729DFEFA124}"/>
            </a:ext>
          </a:extLst>
        </xdr:cNvPr>
        <xdr:cNvCxnSpPr/>
      </xdr:nvCxnSpPr>
      <xdr:spPr>
        <a:xfrm>
          <a:off x="10388600" y="14855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49547</xdr:rowOff>
    </xdr:from>
    <xdr:ext cx="469744" cy="259045"/>
    <xdr:sp macro="" textlink="">
      <xdr:nvSpPr>
        <xdr:cNvPr id="345" name="【公営住宅】&#10;一人当たり面積最大値テキスト">
          <a:extLst>
            <a:ext uri="{FF2B5EF4-FFF2-40B4-BE49-F238E27FC236}">
              <a16:creationId xmlns:a16="http://schemas.microsoft.com/office/drawing/2014/main" id="{0F4058D1-A5B0-4ACA-A2C2-25AE7FB93399}"/>
            </a:ext>
          </a:extLst>
        </xdr:cNvPr>
        <xdr:cNvSpPr txBox="1"/>
      </xdr:nvSpPr>
      <xdr:spPr>
        <a:xfrm>
          <a:off x="10515600" y="13251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102870</xdr:rowOff>
    </xdr:from>
    <xdr:to>
      <xdr:col>55</xdr:col>
      <xdr:colOff>88900</xdr:colOff>
      <xdr:row>78</xdr:row>
      <xdr:rowOff>102870</xdr:rowOff>
    </xdr:to>
    <xdr:cxnSp macro="">
      <xdr:nvCxnSpPr>
        <xdr:cNvPr id="346" name="直線コネクタ 345">
          <a:extLst>
            <a:ext uri="{FF2B5EF4-FFF2-40B4-BE49-F238E27FC236}">
              <a16:creationId xmlns:a16="http://schemas.microsoft.com/office/drawing/2014/main" id="{D6589CD1-7438-4474-AAF5-3C4CF14D0465}"/>
            </a:ext>
          </a:extLst>
        </xdr:cNvPr>
        <xdr:cNvCxnSpPr/>
      </xdr:nvCxnSpPr>
      <xdr:spPr>
        <a:xfrm>
          <a:off x="10388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81805</xdr:rowOff>
    </xdr:from>
    <xdr:ext cx="469744" cy="259045"/>
    <xdr:sp macro="" textlink="">
      <xdr:nvSpPr>
        <xdr:cNvPr id="347" name="【公営住宅】&#10;一人当たり面積平均値テキスト">
          <a:extLst>
            <a:ext uri="{FF2B5EF4-FFF2-40B4-BE49-F238E27FC236}">
              <a16:creationId xmlns:a16="http://schemas.microsoft.com/office/drawing/2014/main" id="{931303B5-5AB1-4842-BFAF-01C981C45DB1}"/>
            </a:ext>
          </a:extLst>
        </xdr:cNvPr>
        <xdr:cNvSpPr txBox="1"/>
      </xdr:nvSpPr>
      <xdr:spPr>
        <a:xfrm>
          <a:off x="10515600" y="141407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58928</xdr:rowOff>
    </xdr:from>
    <xdr:to>
      <xdr:col>55</xdr:col>
      <xdr:colOff>50800</xdr:colOff>
      <xdr:row>83</xdr:row>
      <xdr:rowOff>160528</xdr:rowOff>
    </xdr:to>
    <xdr:sp macro="" textlink="">
      <xdr:nvSpPr>
        <xdr:cNvPr id="348" name="フローチャート: 判断 347">
          <a:extLst>
            <a:ext uri="{FF2B5EF4-FFF2-40B4-BE49-F238E27FC236}">
              <a16:creationId xmlns:a16="http://schemas.microsoft.com/office/drawing/2014/main" id="{D28ADD74-7845-40D7-A7B9-B0F4552BFE91}"/>
            </a:ext>
          </a:extLst>
        </xdr:cNvPr>
        <xdr:cNvSpPr/>
      </xdr:nvSpPr>
      <xdr:spPr>
        <a:xfrm>
          <a:off x="10426700" y="14289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59689</xdr:rowOff>
    </xdr:from>
    <xdr:to>
      <xdr:col>50</xdr:col>
      <xdr:colOff>165100</xdr:colOff>
      <xdr:row>83</xdr:row>
      <xdr:rowOff>161289</xdr:rowOff>
    </xdr:to>
    <xdr:sp macro="" textlink="">
      <xdr:nvSpPr>
        <xdr:cNvPr id="349" name="フローチャート: 判断 348">
          <a:extLst>
            <a:ext uri="{FF2B5EF4-FFF2-40B4-BE49-F238E27FC236}">
              <a16:creationId xmlns:a16="http://schemas.microsoft.com/office/drawing/2014/main" id="{4DAA6739-FE02-4114-AAEB-CC2B0236E49A}"/>
            </a:ext>
          </a:extLst>
        </xdr:cNvPr>
        <xdr:cNvSpPr/>
      </xdr:nvSpPr>
      <xdr:spPr>
        <a:xfrm>
          <a:off x="9588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62737</xdr:rowOff>
    </xdr:from>
    <xdr:to>
      <xdr:col>46</xdr:col>
      <xdr:colOff>38100</xdr:colOff>
      <xdr:row>83</xdr:row>
      <xdr:rowOff>164337</xdr:rowOff>
    </xdr:to>
    <xdr:sp macro="" textlink="">
      <xdr:nvSpPr>
        <xdr:cNvPr id="350" name="フローチャート: 判断 349">
          <a:extLst>
            <a:ext uri="{FF2B5EF4-FFF2-40B4-BE49-F238E27FC236}">
              <a16:creationId xmlns:a16="http://schemas.microsoft.com/office/drawing/2014/main" id="{FAFC038A-517C-49EE-9994-6120F362A951}"/>
            </a:ext>
          </a:extLst>
        </xdr:cNvPr>
        <xdr:cNvSpPr/>
      </xdr:nvSpPr>
      <xdr:spPr>
        <a:xfrm>
          <a:off x="8699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59689</xdr:rowOff>
    </xdr:from>
    <xdr:to>
      <xdr:col>41</xdr:col>
      <xdr:colOff>101600</xdr:colOff>
      <xdr:row>83</xdr:row>
      <xdr:rowOff>161289</xdr:rowOff>
    </xdr:to>
    <xdr:sp macro="" textlink="">
      <xdr:nvSpPr>
        <xdr:cNvPr id="351" name="フローチャート: 判断 350">
          <a:extLst>
            <a:ext uri="{FF2B5EF4-FFF2-40B4-BE49-F238E27FC236}">
              <a16:creationId xmlns:a16="http://schemas.microsoft.com/office/drawing/2014/main" id="{0546F1F1-9FA9-4137-8C0A-B763D8883544}"/>
            </a:ext>
          </a:extLst>
        </xdr:cNvPr>
        <xdr:cNvSpPr/>
      </xdr:nvSpPr>
      <xdr:spPr>
        <a:xfrm>
          <a:off x="78105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49022</xdr:rowOff>
    </xdr:from>
    <xdr:to>
      <xdr:col>36</xdr:col>
      <xdr:colOff>165100</xdr:colOff>
      <xdr:row>83</xdr:row>
      <xdr:rowOff>150622</xdr:rowOff>
    </xdr:to>
    <xdr:sp macro="" textlink="">
      <xdr:nvSpPr>
        <xdr:cNvPr id="352" name="フローチャート: 判断 351">
          <a:extLst>
            <a:ext uri="{FF2B5EF4-FFF2-40B4-BE49-F238E27FC236}">
              <a16:creationId xmlns:a16="http://schemas.microsoft.com/office/drawing/2014/main" id="{5356CA84-7A16-4D24-8FAB-999971F4A29B}"/>
            </a:ext>
          </a:extLst>
        </xdr:cNvPr>
        <xdr:cNvSpPr/>
      </xdr:nvSpPr>
      <xdr:spPr>
        <a:xfrm>
          <a:off x="6921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F73FFCB7-42DD-4334-8856-2A6173D8E18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9F01C49-E66C-4ADF-853D-84762E54502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345681A5-B5AB-416B-95C6-207CABD7600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D5E3DE24-3844-4E7D-B76C-2675294FAEF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04EF2A8-C49F-49B9-B2F7-CAEC0C6D238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55118</xdr:rowOff>
    </xdr:from>
    <xdr:to>
      <xdr:col>55</xdr:col>
      <xdr:colOff>50800</xdr:colOff>
      <xdr:row>84</xdr:row>
      <xdr:rowOff>156718</xdr:rowOff>
    </xdr:to>
    <xdr:sp macro="" textlink="">
      <xdr:nvSpPr>
        <xdr:cNvPr id="358" name="楕円 357">
          <a:extLst>
            <a:ext uri="{FF2B5EF4-FFF2-40B4-BE49-F238E27FC236}">
              <a16:creationId xmlns:a16="http://schemas.microsoft.com/office/drawing/2014/main" id="{36D23C12-3DF4-4C8D-B30B-D859B0DC4A79}"/>
            </a:ext>
          </a:extLst>
        </xdr:cNvPr>
        <xdr:cNvSpPr/>
      </xdr:nvSpPr>
      <xdr:spPr>
        <a:xfrm>
          <a:off x="10426700" y="1445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33545</xdr:rowOff>
    </xdr:from>
    <xdr:ext cx="469744" cy="259045"/>
    <xdr:sp macro="" textlink="">
      <xdr:nvSpPr>
        <xdr:cNvPr id="359" name="【公営住宅】&#10;一人当たり面積該当値テキスト">
          <a:extLst>
            <a:ext uri="{FF2B5EF4-FFF2-40B4-BE49-F238E27FC236}">
              <a16:creationId xmlns:a16="http://schemas.microsoft.com/office/drawing/2014/main" id="{AE225C3D-1C9D-4B46-BB79-694307AE0395}"/>
            </a:ext>
          </a:extLst>
        </xdr:cNvPr>
        <xdr:cNvSpPr txBox="1"/>
      </xdr:nvSpPr>
      <xdr:spPr>
        <a:xfrm>
          <a:off x="10515600" y="1443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53594</xdr:rowOff>
    </xdr:from>
    <xdr:to>
      <xdr:col>50</xdr:col>
      <xdr:colOff>165100</xdr:colOff>
      <xdr:row>84</xdr:row>
      <xdr:rowOff>155194</xdr:rowOff>
    </xdr:to>
    <xdr:sp macro="" textlink="">
      <xdr:nvSpPr>
        <xdr:cNvPr id="360" name="楕円 359">
          <a:extLst>
            <a:ext uri="{FF2B5EF4-FFF2-40B4-BE49-F238E27FC236}">
              <a16:creationId xmlns:a16="http://schemas.microsoft.com/office/drawing/2014/main" id="{3C0CD475-C3D8-4031-86BA-5B0C9AE4ADBB}"/>
            </a:ext>
          </a:extLst>
        </xdr:cNvPr>
        <xdr:cNvSpPr/>
      </xdr:nvSpPr>
      <xdr:spPr>
        <a:xfrm>
          <a:off x="9588500" y="14455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104394</xdr:rowOff>
    </xdr:from>
    <xdr:to>
      <xdr:col>55</xdr:col>
      <xdr:colOff>0</xdr:colOff>
      <xdr:row>84</xdr:row>
      <xdr:rowOff>105918</xdr:rowOff>
    </xdr:to>
    <xdr:cxnSp macro="">
      <xdr:nvCxnSpPr>
        <xdr:cNvPr id="361" name="直線コネクタ 360">
          <a:extLst>
            <a:ext uri="{FF2B5EF4-FFF2-40B4-BE49-F238E27FC236}">
              <a16:creationId xmlns:a16="http://schemas.microsoft.com/office/drawing/2014/main" id="{0AE7A4A8-33AB-4142-AD0E-E393244FDD25}"/>
            </a:ext>
          </a:extLst>
        </xdr:cNvPr>
        <xdr:cNvCxnSpPr/>
      </xdr:nvCxnSpPr>
      <xdr:spPr>
        <a:xfrm>
          <a:off x="9639300" y="14506194"/>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52832</xdr:rowOff>
    </xdr:from>
    <xdr:to>
      <xdr:col>46</xdr:col>
      <xdr:colOff>38100</xdr:colOff>
      <xdr:row>84</xdr:row>
      <xdr:rowOff>154432</xdr:rowOff>
    </xdr:to>
    <xdr:sp macro="" textlink="">
      <xdr:nvSpPr>
        <xdr:cNvPr id="362" name="楕円 361">
          <a:extLst>
            <a:ext uri="{FF2B5EF4-FFF2-40B4-BE49-F238E27FC236}">
              <a16:creationId xmlns:a16="http://schemas.microsoft.com/office/drawing/2014/main" id="{66198A2F-1B27-4C42-9197-090268873961}"/>
            </a:ext>
          </a:extLst>
        </xdr:cNvPr>
        <xdr:cNvSpPr/>
      </xdr:nvSpPr>
      <xdr:spPr>
        <a:xfrm>
          <a:off x="8699500" y="1445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103632</xdr:rowOff>
    </xdr:from>
    <xdr:to>
      <xdr:col>50</xdr:col>
      <xdr:colOff>114300</xdr:colOff>
      <xdr:row>84</xdr:row>
      <xdr:rowOff>104394</xdr:rowOff>
    </xdr:to>
    <xdr:cxnSp macro="">
      <xdr:nvCxnSpPr>
        <xdr:cNvPr id="363" name="直線コネクタ 362">
          <a:extLst>
            <a:ext uri="{FF2B5EF4-FFF2-40B4-BE49-F238E27FC236}">
              <a16:creationId xmlns:a16="http://schemas.microsoft.com/office/drawing/2014/main" id="{CC193023-D0E8-40B1-8E14-4A942321B651}"/>
            </a:ext>
          </a:extLst>
        </xdr:cNvPr>
        <xdr:cNvCxnSpPr/>
      </xdr:nvCxnSpPr>
      <xdr:spPr>
        <a:xfrm>
          <a:off x="8750300" y="14505432"/>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50546</xdr:rowOff>
    </xdr:from>
    <xdr:to>
      <xdr:col>41</xdr:col>
      <xdr:colOff>101600</xdr:colOff>
      <xdr:row>84</xdr:row>
      <xdr:rowOff>152146</xdr:rowOff>
    </xdr:to>
    <xdr:sp macro="" textlink="">
      <xdr:nvSpPr>
        <xdr:cNvPr id="364" name="楕円 363">
          <a:extLst>
            <a:ext uri="{FF2B5EF4-FFF2-40B4-BE49-F238E27FC236}">
              <a16:creationId xmlns:a16="http://schemas.microsoft.com/office/drawing/2014/main" id="{A9AEF94F-DBE1-498D-8617-4567F837B6A1}"/>
            </a:ext>
          </a:extLst>
        </xdr:cNvPr>
        <xdr:cNvSpPr/>
      </xdr:nvSpPr>
      <xdr:spPr>
        <a:xfrm>
          <a:off x="7810500" y="144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101346</xdr:rowOff>
    </xdr:from>
    <xdr:to>
      <xdr:col>45</xdr:col>
      <xdr:colOff>177800</xdr:colOff>
      <xdr:row>84</xdr:row>
      <xdr:rowOff>103632</xdr:rowOff>
    </xdr:to>
    <xdr:cxnSp macro="">
      <xdr:nvCxnSpPr>
        <xdr:cNvPr id="365" name="直線コネクタ 364">
          <a:extLst>
            <a:ext uri="{FF2B5EF4-FFF2-40B4-BE49-F238E27FC236}">
              <a16:creationId xmlns:a16="http://schemas.microsoft.com/office/drawing/2014/main" id="{C19D3ACC-E259-42F3-AF48-1801FCEB02D6}"/>
            </a:ext>
          </a:extLst>
        </xdr:cNvPr>
        <xdr:cNvCxnSpPr/>
      </xdr:nvCxnSpPr>
      <xdr:spPr>
        <a:xfrm>
          <a:off x="7861300" y="1450314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50546</xdr:rowOff>
    </xdr:from>
    <xdr:to>
      <xdr:col>36</xdr:col>
      <xdr:colOff>165100</xdr:colOff>
      <xdr:row>84</xdr:row>
      <xdr:rowOff>152146</xdr:rowOff>
    </xdr:to>
    <xdr:sp macro="" textlink="">
      <xdr:nvSpPr>
        <xdr:cNvPr id="366" name="楕円 365">
          <a:extLst>
            <a:ext uri="{FF2B5EF4-FFF2-40B4-BE49-F238E27FC236}">
              <a16:creationId xmlns:a16="http://schemas.microsoft.com/office/drawing/2014/main" id="{612BCB0C-96B5-4943-9DE1-B6CD48BEC4A1}"/>
            </a:ext>
          </a:extLst>
        </xdr:cNvPr>
        <xdr:cNvSpPr/>
      </xdr:nvSpPr>
      <xdr:spPr>
        <a:xfrm>
          <a:off x="6921500" y="1445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101346</xdr:rowOff>
    </xdr:from>
    <xdr:to>
      <xdr:col>41</xdr:col>
      <xdr:colOff>50800</xdr:colOff>
      <xdr:row>84</xdr:row>
      <xdr:rowOff>101346</xdr:rowOff>
    </xdr:to>
    <xdr:cxnSp macro="">
      <xdr:nvCxnSpPr>
        <xdr:cNvPr id="367" name="直線コネクタ 366">
          <a:extLst>
            <a:ext uri="{FF2B5EF4-FFF2-40B4-BE49-F238E27FC236}">
              <a16:creationId xmlns:a16="http://schemas.microsoft.com/office/drawing/2014/main" id="{A3773FB4-AE97-4B2F-936E-1D7E8ED7D647}"/>
            </a:ext>
          </a:extLst>
        </xdr:cNvPr>
        <xdr:cNvCxnSpPr/>
      </xdr:nvCxnSpPr>
      <xdr:spPr>
        <a:xfrm>
          <a:off x="6972300" y="1450314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6366</xdr:rowOff>
    </xdr:from>
    <xdr:ext cx="469744" cy="259045"/>
    <xdr:sp macro="" textlink="">
      <xdr:nvSpPr>
        <xdr:cNvPr id="368" name="n_1aveValue【公営住宅】&#10;一人当たり面積">
          <a:extLst>
            <a:ext uri="{FF2B5EF4-FFF2-40B4-BE49-F238E27FC236}">
              <a16:creationId xmlns:a16="http://schemas.microsoft.com/office/drawing/2014/main" id="{E173B437-03FD-4E66-9729-3878AA8BD857}"/>
            </a:ext>
          </a:extLst>
        </xdr:cNvPr>
        <xdr:cNvSpPr txBox="1"/>
      </xdr:nvSpPr>
      <xdr:spPr>
        <a:xfrm>
          <a:off x="93917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9414</xdr:rowOff>
    </xdr:from>
    <xdr:ext cx="469744" cy="259045"/>
    <xdr:sp macro="" textlink="">
      <xdr:nvSpPr>
        <xdr:cNvPr id="369" name="n_2aveValue【公営住宅】&#10;一人当たり面積">
          <a:extLst>
            <a:ext uri="{FF2B5EF4-FFF2-40B4-BE49-F238E27FC236}">
              <a16:creationId xmlns:a16="http://schemas.microsoft.com/office/drawing/2014/main" id="{11BF3964-7F26-4DB9-8E93-68C9EF3B862C}"/>
            </a:ext>
          </a:extLst>
        </xdr:cNvPr>
        <xdr:cNvSpPr txBox="1"/>
      </xdr:nvSpPr>
      <xdr:spPr>
        <a:xfrm>
          <a:off x="8515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6366</xdr:rowOff>
    </xdr:from>
    <xdr:ext cx="469744" cy="259045"/>
    <xdr:sp macro="" textlink="">
      <xdr:nvSpPr>
        <xdr:cNvPr id="370" name="n_3aveValue【公営住宅】&#10;一人当たり面積">
          <a:extLst>
            <a:ext uri="{FF2B5EF4-FFF2-40B4-BE49-F238E27FC236}">
              <a16:creationId xmlns:a16="http://schemas.microsoft.com/office/drawing/2014/main" id="{8E40AE41-5461-4F64-9ED7-BBED601D5E54}"/>
            </a:ext>
          </a:extLst>
        </xdr:cNvPr>
        <xdr:cNvSpPr txBox="1"/>
      </xdr:nvSpPr>
      <xdr:spPr>
        <a:xfrm>
          <a:off x="7626427" y="14065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167149</xdr:rowOff>
    </xdr:from>
    <xdr:ext cx="469744" cy="259045"/>
    <xdr:sp macro="" textlink="">
      <xdr:nvSpPr>
        <xdr:cNvPr id="371" name="n_4aveValue【公営住宅】&#10;一人当たり面積">
          <a:extLst>
            <a:ext uri="{FF2B5EF4-FFF2-40B4-BE49-F238E27FC236}">
              <a16:creationId xmlns:a16="http://schemas.microsoft.com/office/drawing/2014/main" id="{7B2E1D90-92D0-4FE2-AD39-B4AE68EFA30A}"/>
            </a:ext>
          </a:extLst>
        </xdr:cNvPr>
        <xdr:cNvSpPr txBox="1"/>
      </xdr:nvSpPr>
      <xdr:spPr>
        <a:xfrm>
          <a:off x="67374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146321</xdr:rowOff>
    </xdr:from>
    <xdr:ext cx="469744" cy="259045"/>
    <xdr:sp macro="" textlink="">
      <xdr:nvSpPr>
        <xdr:cNvPr id="372" name="n_1mainValue【公営住宅】&#10;一人当たり面積">
          <a:extLst>
            <a:ext uri="{FF2B5EF4-FFF2-40B4-BE49-F238E27FC236}">
              <a16:creationId xmlns:a16="http://schemas.microsoft.com/office/drawing/2014/main" id="{B367B22F-153B-4227-B452-539F6774C96F}"/>
            </a:ext>
          </a:extLst>
        </xdr:cNvPr>
        <xdr:cNvSpPr txBox="1"/>
      </xdr:nvSpPr>
      <xdr:spPr>
        <a:xfrm>
          <a:off x="9391727" y="14548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145559</xdr:rowOff>
    </xdr:from>
    <xdr:ext cx="469744" cy="259045"/>
    <xdr:sp macro="" textlink="">
      <xdr:nvSpPr>
        <xdr:cNvPr id="373" name="n_2mainValue【公営住宅】&#10;一人当たり面積">
          <a:extLst>
            <a:ext uri="{FF2B5EF4-FFF2-40B4-BE49-F238E27FC236}">
              <a16:creationId xmlns:a16="http://schemas.microsoft.com/office/drawing/2014/main" id="{3368984F-77A0-4C01-A506-30EB7AD3B52B}"/>
            </a:ext>
          </a:extLst>
        </xdr:cNvPr>
        <xdr:cNvSpPr txBox="1"/>
      </xdr:nvSpPr>
      <xdr:spPr>
        <a:xfrm>
          <a:off x="8515427" y="1454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143273</xdr:rowOff>
    </xdr:from>
    <xdr:ext cx="469744" cy="259045"/>
    <xdr:sp macro="" textlink="">
      <xdr:nvSpPr>
        <xdr:cNvPr id="374" name="n_3mainValue【公営住宅】&#10;一人当たり面積">
          <a:extLst>
            <a:ext uri="{FF2B5EF4-FFF2-40B4-BE49-F238E27FC236}">
              <a16:creationId xmlns:a16="http://schemas.microsoft.com/office/drawing/2014/main" id="{4639073A-065E-40F4-AE3F-3707E70ABE4F}"/>
            </a:ext>
          </a:extLst>
        </xdr:cNvPr>
        <xdr:cNvSpPr txBox="1"/>
      </xdr:nvSpPr>
      <xdr:spPr>
        <a:xfrm>
          <a:off x="7626427" y="1454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143273</xdr:rowOff>
    </xdr:from>
    <xdr:ext cx="469744" cy="259045"/>
    <xdr:sp macro="" textlink="">
      <xdr:nvSpPr>
        <xdr:cNvPr id="375" name="n_4mainValue【公営住宅】&#10;一人当たり面積">
          <a:extLst>
            <a:ext uri="{FF2B5EF4-FFF2-40B4-BE49-F238E27FC236}">
              <a16:creationId xmlns:a16="http://schemas.microsoft.com/office/drawing/2014/main" id="{924F5397-D9A6-4DF8-A8D0-CB805C77BD5A}"/>
            </a:ext>
          </a:extLst>
        </xdr:cNvPr>
        <xdr:cNvSpPr txBox="1"/>
      </xdr:nvSpPr>
      <xdr:spPr>
        <a:xfrm>
          <a:off x="6737427" y="14545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F8298E98-707A-4ECE-96A9-7F43A13CD39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DBD0DDC6-FBBF-4B77-8065-184D3DC3569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DA60D658-1C42-4346-8567-F5884B68FEBC}"/>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433D78DD-1871-464F-8C45-926E92F09F9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519624E6-3801-4A47-B55B-62D95301A6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0A70E982-A8DE-4DC2-A2C7-9462D406BB76}"/>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16B2140B-088D-4FFF-ACA8-CA441F6BA44A}"/>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10C24F63-BDB0-4F81-8821-6C94E4C677E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a:extLst>
            <a:ext uri="{FF2B5EF4-FFF2-40B4-BE49-F238E27FC236}">
              <a16:creationId xmlns:a16="http://schemas.microsoft.com/office/drawing/2014/main" id="{62ABF62B-FED9-47F7-B2CC-5D827DDE079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a:extLst>
            <a:ext uri="{FF2B5EF4-FFF2-40B4-BE49-F238E27FC236}">
              <a16:creationId xmlns:a16="http://schemas.microsoft.com/office/drawing/2014/main" id="{1E8FC3B2-52CD-40DF-A36B-39569308FAAA}"/>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a:extLst>
            <a:ext uri="{FF2B5EF4-FFF2-40B4-BE49-F238E27FC236}">
              <a16:creationId xmlns:a16="http://schemas.microsoft.com/office/drawing/2014/main" id="{83016356-2B2A-4A2E-A1F4-A5CAE107643E}"/>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7" name="直線コネクタ 386">
          <a:extLst>
            <a:ext uri="{FF2B5EF4-FFF2-40B4-BE49-F238E27FC236}">
              <a16:creationId xmlns:a16="http://schemas.microsoft.com/office/drawing/2014/main" id="{800FAD38-E620-4F63-94D4-2926E3E3003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8" name="テキスト ボックス 387">
          <a:extLst>
            <a:ext uri="{FF2B5EF4-FFF2-40B4-BE49-F238E27FC236}">
              <a16:creationId xmlns:a16="http://schemas.microsoft.com/office/drawing/2014/main" id="{1CFCD4A0-6B7F-4D80-810C-27E21A0C9575}"/>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9" name="直線コネクタ 388">
          <a:extLst>
            <a:ext uri="{FF2B5EF4-FFF2-40B4-BE49-F238E27FC236}">
              <a16:creationId xmlns:a16="http://schemas.microsoft.com/office/drawing/2014/main" id="{33036DD7-C46D-43EF-B63E-17FA3CD8E1E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0" name="テキスト ボックス 389">
          <a:extLst>
            <a:ext uri="{FF2B5EF4-FFF2-40B4-BE49-F238E27FC236}">
              <a16:creationId xmlns:a16="http://schemas.microsoft.com/office/drawing/2014/main" id="{E262C54B-D442-46E1-BDAB-BB8ADE93FE7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1" name="直線コネクタ 390">
          <a:extLst>
            <a:ext uri="{FF2B5EF4-FFF2-40B4-BE49-F238E27FC236}">
              <a16:creationId xmlns:a16="http://schemas.microsoft.com/office/drawing/2014/main" id="{0CF6EDE4-5824-4977-830B-37383C70DA5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2" name="テキスト ボックス 391">
          <a:extLst>
            <a:ext uri="{FF2B5EF4-FFF2-40B4-BE49-F238E27FC236}">
              <a16:creationId xmlns:a16="http://schemas.microsoft.com/office/drawing/2014/main" id="{6B296411-4C72-4BF7-8A75-B1B24871A22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3" name="直線コネクタ 392">
          <a:extLst>
            <a:ext uri="{FF2B5EF4-FFF2-40B4-BE49-F238E27FC236}">
              <a16:creationId xmlns:a16="http://schemas.microsoft.com/office/drawing/2014/main" id="{FAF48C9A-F58D-4D41-B07E-EC0F51D057D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4" name="テキスト ボックス 393">
          <a:extLst>
            <a:ext uri="{FF2B5EF4-FFF2-40B4-BE49-F238E27FC236}">
              <a16:creationId xmlns:a16="http://schemas.microsoft.com/office/drawing/2014/main" id="{BA97B86B-FB92-4AE9-9EB4-CB6AAE2C249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5" name="直線コネクタ 394">
          <a:extLst>
            <a:ext uri="{FF2B5EF4-FFF2-40B4-BE49-F238E27FC236}">
              <a16:creationId xmlns:a16="http://schemas.microsoft.com/office/drawing/2014/main" id="{BE0EAA28-3494-4F26-8AB3-077EBB9DB3B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6" name="テキスト ボックス 395">
          <a:extLst>
            <a:ext uri="{FF2B5EF4-FFF2-40B4-BE49-F238E27FC236}">
              <a16:creationId xmlns:a16="http://schemas.microsoft.com/office/drawing/2014/main" id="{41536F0D-D29A-4F2F-A439-F2546359E50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7" name="直線コネクタ 396">
          <a:extLst>
            <a:ext uri="{FF2B5EF4-FFF2-40B4-BE49-F238E27FC236}">
              <a16:creationId xmlns:a16="http://schemas.microsoft.com/office/drawing/2014/main" id="{8B5E62CE-98C6-46C1-ACEB-8C334D5A36C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8" name="テキスト ボックス 397">
          <a:extLst>
            <a:ext uri="{FF2B5EF4-FFF2-40B4-BE49-F238E27FC236}">
              <a16:creationId xmlns:a16="http://schemas.microsoft.com/office/drawing/2014/main" id="{F1959677-F34B-4160-A302-04C6D928AAA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9" name="直線コネクタ 398">
          <a:extLst>
            <a:ext uri="{FF2B5EF4-FFF2-40B4-BE49-F238E27FC236}">
              <a16:creationId xmlns:a16="http://schemas.microsoft.com/office/drawing/2014/main" id="{B3D5FD07-2DBD-4814-B099-0E26A047888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32E667E9-74ED-4F57-A0D2-C5585940A2C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162742</xdr:rowOff>
    </xdr:from>
    <xdr:to>
      <xdr:col>24</xdr:col>
      <xdr:colOff>62865</xdr:colOff>
      <xdr:row>109</xdr:row>
      <xdr:rowOff>28848</xdr:rowOff>
    </xdr:to>
    <xdr:cxnSp macro="">
      <xdr:nvCxnSpPr>
        <xdr:cNvPr id="401" name="直線コネクタ 400">
          <a:extLst>
            <a:ext uri="{FF2B5EF4-FFF2-40B4-BE49-F238E27FC236}">
              <a16:creationId xmlns:a16="http://schemas.microsoft.com/office/drawing/2014/main" id="{E96C5A45-8184-4BB0-8A03-E99348B6065D}"/>
            </a:ext>
          </a:extLst>
        </xdr:cNvPr>
        <xdr:cNvCxnSpPr/>
      </xdr:nvCxnSpPr>
      <xdr:spPr>
        <a:xfrm flipV="1">
          <a:off x="4634865" y="17136292"/>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32675</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C9986EF4-F1C3-490C-BDBC-33B830959E3B}"/>
            </a:ext>
          </a:extLst>
        </xdr:cNvPr>
        <xdr:cNvSpPr txBox="1"/>
      </xdr:nvSpPr>
      <xdr:spPr>
        <a:xfrm>
          <a:off x="4673600" y="18720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28848</xdr:rowOff>
    </xdr:from>
    <xdr:to>
      <xdr:col>24</xdr:col>
      <xdr:colOff>152400</xdr:colOff>
      <xdr:row>109</xdr:row>
      <xdr:rowOff>28848</xdr:rowOff>
    </xdr:to>
    <xdr:cxnSp macro="">
      <xdr:nvCxnSpPr>
        <xdr:cNvPr id="403" name="直線コネクタ 402">
          <a:extLst>
            <a:ext uri="{FF2B5EF4-FFF2-40B4-BE49-F238E27FC236}">
              <a16:creationId xmlns:a16="http://schemas.microsoft.com/office/drawing/2014/main" id="{75FD9CB6-7B8A-47EB-BBB3-D0CF60D5D326}"/>
            </a:ext>
          </a:extLst>
        </xdr:cNvPr>
        <xdr:cNvCxnSpPr/>
      </xdr:nvCxnSpPr>
      <xdr:spPr>
        <a:xfrm>
          <a:off x="4546600" y="1871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109419</xdr:rowOff>
    </xdr:from>
    <xdr:ext cx="340478" cy="259045"/>
    <xdr:sp macro="" textlink="">
      <xdr:nvSpPr>
        <xdr:cNvPr id="404" name="【港湾・漁港】&#10;有形固定資産減価償却率最大値テキスト">
          <a:extLst>
            <a:ext uri="{FF2B5EF4-FFF2-40B4-BE49-F238E27FC236}">
              <a16:creationId xmlns:a16="http://schemas.microsoft.com/office/drawing/2014/main" id="{39522937-8C9D-48AA-A485-460D373B00D8}"/>
            </a:ext>
          </a:extLst>
        </xdr:cNvPr>
        <xdr:cNvSpPr txBox="1"/>
      </xdr:nvSpPr>
      <xdr:spPr>
        <a:xfrm>
          <a:off x="4673600" y="1691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162742</xdr:rowOff>
    </xdr:from>
    <xdr:to>
      <xdr:col>24</xdr:col>
      <xdr:colOff>152400</xdr:colOff>
      <xdr:row>99</xdr:row>
      <xdr:rowOff>162742</xdr:rowOff>
    </xdr:to>
    <xdr:cxnSp macro="">
      <xdr:nvCxnSpPr>
        <xdr:cNvPr id="405" name="直線コネクタ 404">
          <a:extLst>
            <a:ext uri="{FF2B5EF4-FFF2-40B4-BE49-F238E27FC236}">
              <a16:creationId xmlns:a16="http://schemas.microsoft.com/office/drawing/2014/main" id="{603A1BEF-A3D7-4930-B2D8-72C44C7451D4}"/>
            </a:ext>
          </a:extLst>
        </xdr:cNvPr>
        <xdr:cNvCxnSpPr/>
      </xdr:nvCxnSpPr>
      <xdr:spPr>
        <a:xfrm>
          <a:off x="4546600" y="1713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8726</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D2A79BD5-F588-43DE-9CE9-8FA3D942C98E}"/>
            </a:ext>
          </a:extLst>
        </xdr:cNvPr>
        <xdr:cNvSpPr txBox="1"/>
      </xdr:nvSpPr>
      <xdr:spPr>
        <a:xfrm>
          <a:off x="4673600" y="181824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30299</xdr:rowOff>
    </xdr:from>
    <xdr:to>
      <xdr:col>24</xdr:col>
      <xdr:colOff>114300</xdr:colOff>
      <xdr:row>106</xdr:row>
      <xdr:rowOff>131899</xdr:rowOff>
    </xdr:to>
    <xdr:sp macro="" textlink="">
      <xdr:nvSpPr>
        <xdr:cNvPr id="407" name="フローチャート: 判断 406">
          <a:extLst>
            <a:ext uri="{FF2B5EF4-FFF2-40B4-BE49-F238E27FC236}">
              <a16:creationId xmlns:a16="http://schemas.microsoft.com/office/drawing/2014/main" id="{84969F74-5063-42F1-B678-A6D34F81B091}"/>
            </a:ext>
          </a:extLst>
        </xdr:cNvPr>
        <xdr:cNvSpPr/>
      </xdr:nvSpPr>
      <xdr:spPr>
        <a:xfrm>
          <a:off x="45847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36830</xdr:rowOff>
    </xdr:from>
    <xdr:to>
      <xdr:col>20</xdr:col>
      <xdr:colOff>38100</xdr:colOff>
      <xdr:row>106</xdr:row>
      <xdr:rowOff>138430</xdr:rowOff>
    </xdr:to>
    <xdr:sp macro="" textlink="">
      <xdr:nvSpPr>
        <xdr:cNvPr id="408" name="フローチャート: 判断 407">
          <a:extLst>
            <a:ext uri="{FF2B5EF4-FFF2-40B4-BE49-F238E27FC236}">
              <a16:creationId xmlns:a16="http://schemas.microsoft.com/office/drawing/2014/main" id="{7511B0A1-3ECF-4AE0-9E5C-D1517151247E}"/>
            </a:ext>
          </a:extLst>
        </xdr:cNvPr>
        <xdr:cNvSpPr/>
      </xdr:nvSpPr>
      <xdr:spPr>
        <a:xfrm>
          <a:off x="37465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18869</xdr:rowOff>
    </xdr:from>
    <xdr:to>
      <xdr:col>15</xdr:col>
      <xdr:colOff>101600</xdr:colOff>
      <xdr:row>106</xdr:row>
      <xdr:rowOff>120469</xdr:rowOff>
    </xdr:to>
    <xdr:sp macro="" textlink="">
      <xdr:nvSpPr>
        <xdr:cNvPr id="409" name="フローチャート: 判断 408">
          <a:extLst>
            <a:ext uri="{FF2B5EF4-FFF2-40B4-BE49-F238E27FC236}">
              <a16:creationId xmlns:a16="http://schemas.microsoft.com/office/drawing/2014/main" id="{A38886B4-30A8-484A-87D3-17412A1C50AF}"/>
            </a:ext>
          </a:extLst>
        </xdr:cNvPr>
        <xdr:cNvSpPr/>
      </xdr:nvSpPr>
      <xdr:spPr>
        <a:xfrm>
          <a:off x="2857500" y="18192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170724</xdr:rowOff>
    </xdr:from>
    <xdr:to>
      <xdr:col>10</xdr:col>
      <xdr:colOff>165100</xdr:colOff>
      <xdr:row>106</xdr:row>
      <xdr:rowOff>100874</xdr:rowOff>
    </xdr:to>
    <xdr:sp macro="" textlink="">
      <xdr:nvSpPr>
        <xdr:cNvPr id="410" name="フローチャート: 判断 409">
          <a:extLst>
            <a:ext uri="{FF2B5EF4-FFF2-40B4-BE49-F238E27FC236}">
              <a16:creationId xmlns:a16="http://schemas.microsoft.com/office/drawing/2014/main" id="{DEDE9B45-95FF-4119-A41C-5C23A5603EF3}"/>
            </a:ext>
          </a:extLst>
        </xdr:cNvPr>
        <xdr:cNvSpPr/>
      </xdr:nvSpPr>
      <xdr:spPr>
        <a:xfrm>
          <a:off x="1968500" y="1817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156029</xdr:rowOff>
    </xdr:from>
    <xdr:to>
      <xdr:col>6</xdr:col>
      <xdr:colOff>38100</xdr:colOff>
      <xdr:row>106</xdr:row>
      <xdr:rowOff>86179</xdr:rowOff>
    </xdr:to>
    <xdr:sp macro="" textlink="">
      <xdr:nvSpPr>
        <xdr:cNvPr id="411" name="フローチャート: 判断 410">
          <a:extLst>
            <a:ext uri="{FF2B5EF4-FFF2-40B4-BE49-F238E27FC236}">
              <a16:creationId xmlns:a16="http://schemas.microsoft.com/office/drawing/2014/main" id="{D83640BD-EB31-47C4-9937-E63DE0955584}"/>
            </a:ext>
          </a:extLst>
        </xdr:cNvPr>
        <xdr:cNvSpPr/>
      </xdr:nvSpPr>
      <xdr:spPr>
        <a:xfrm>
          <a:off x="1079500" y="1815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FA59C10-AD73-4F49-87E7-9D61579807F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773A3B6-9F4A-4F45-B464-9823E104A74A}"/>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A9E1461C-9F98-490F-A0D8-E441F99359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B72A57F6-5BCB-4B89-97E1-BE0439FCABF9}"/>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65E7A2FB-F633-4474-81BA-B717018047E8}"/>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87449</xdr:rowOff>
    </xdr:from>
    <xdr:to>
      <xdr:col>24</xdr:col>
      <xdr:colOff>114300</xdr:colOff>
      <xdr:row>106</xdr:row>
      <xdr:rowOff>17599</xdr:rowOff>
    </xdr:to>
    <xdr:sp macro="" textlink="">
      <xdr:nvSpPr>
        <xdr:cNvPr id="417" name="楕円 416">
          <a:extLst>
            <a:ext uri="{FF2B5EF4-FFF2-40B4-BE49-F238E27FC236}">
              <a16:creationId xmlns:a16="http://schemas.microsoft.com/office/drawing/2014/main" id="{19F25727-751E-4F12-AFD7-CE8F6398B1E7}"/>
            </a:ext>
          </a:extLst>
        </xdr:cNvPr>
        <xdr:cNvSpPr/>
      </xdr:nvSpPr>
      <xdr:spPr>
        <a:xfrm>
          <a:off x="45847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110326</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DD4ED54D-C833-440C-A9ED-8D1C32973C1C}"/>
            </a:ext>
          </a:extLst>
        </xdr:cNvPr>
        <xdr:cNvSpPr txBox="1"/>
      </xdr:nvSpPr>
      <xdr:spPr>
        <a:xfrm>
          <a:off x="4673600" y="17941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58057</xdr:rowOff>
    </xdr:from>
    <xdr:to>
      <xdr:col>20</xdr:col>
      <xdr:colOff>38100</xdr:colOff>
      <xdr:row>105</xdr:row>
      <xdr:rowOff>159657</xdr:rowOff>
    </xdr:to>
    <xdr:sp macro="" textlink="">
      <xdr:nvSpPr>
        <xdr:cNvPr id="419" name="楕円 418">
          <a:extLst>
            <a:ext uri="{FF2B5EF4-FFF2-40B4-BE49-F238E27FC236}">
              <a16:creationId xmlns:a16="http://schemas.microsoft.com/office/drawing/2014/main" id="{1D628907-BD71-4703-8313-2A499D086D23}"/>
            </a:ext>
          </a:extLst>
        </xdr:cNvPr>
        <xdr:cNvSpPr/>
      </xdr:nvSpPr>
      <xdr:spPr>
        <a:xfrm>
          <a:off x="3746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108857</xdr:rowOff>
    </xdr:from>
    <xdr:to>
      <xdr:col>24</xdr:col>
      <xdr:colOff>63500</xdr:colOff>
      <xdr:row>105</xdr:row>
      <xdr:rowOff>138249</xdr:rowOff>
    </xdr:to>
    <xdr:cxnSp macro="">
      <xdr:nvCxnSpPr>
        <xdr:cNvPr id="420" name="直線コネクタ 419">
          <a:extLst>
            <a:ext uri="{FF2B5EF4-FFF2-40B4-BE49-F238E27FC236}">
              <a16:creationId xmlns:a16="http://schemas.microsoft.com/office/drawing/2014/main" id="{DFCC42ED-8D24-4409-8751-F715F63D22F4}"/>
            </a:ext>
          </a:extLst>
        </xdr:cNvPr>
        <xdr:cNvCxnSpPr/>
      </xdr:nvCxnSpPr>
      <xdr:spPr>
        <a:xfrm>
          <a:off x="3797300" y="18111107"/>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22134</xdr:rowOff>
    </xdr:from>
    <xdr:to>
      <xdr:col>15</xdr:col>
      <xdr:colOff>101600</xdr:colOff>
      <xdr:row>105</xdr:row>
      <xdr:rowOff>123734</xdr:rowOff>
    </xdr:to>
    <xdr:sp macro="" textlink="">
      <xdr:nvSpPr>
        <xdr:cNvPr id="421" name="楕円 420">
          <a:extLst>
            <a:ext uri="{FF2B5EF4-FFF2-40B4-BE49-F238E27FC236}">
              <a16:creationId xmlns:a16="http://schemas.microsoft.com/office/drawing/2014/main" id="{AE633BA5-D57E-47FE-887C-9D274676A546}"/>
            </a:ext>
          </a:extLst>
        </xdr:cNvPr>
        <xdr:cNvSpPr/>
      </xdr:nvSpPr>
      <xdr:spPr>
        <a:xfrm>
          <a:off x="2857500" y="18024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72934</xdr:rowOff>
    </xdr:from>
    <xdr:to>
      <xdr:col>19</xdr:col>
      <xdr:colOff>177800</xdr:colOff>
      <xdr:row>105</xdr:row>
      <xdr:rowOff>108857</xdr:rowOff>
    </xdr:to>
    <xdr:cxnSp macro="">
      <xdr:nvCxnSpPr>
        <xdr:cNvPr id="422" name="直線コネクタ 421">
          <a:extLst>
            <a:ext uri="{FF2B5EF4-FFF2-40B4-BE49-F238E27FC236}">
              <a16:creationId xmlns:a16="http://schemas.microsoft.com/office/drawing/2014/main" id="{8AC3F670-5553-4B64-A3F2-7667FB3D66BF}"/>
            </a:ext>
          </a:extLst>
        </xdr:cNvPr>
        <xdr:cNvCxnSpPr/>
      </xdr:nvCxnSpPr>
      <xdr:spPr>
        <a:xfrm>
          <a:off x="2908300" y="1807518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160927</xdr:rowOff>
    </xdr:from>
    <xdr:to>
      <xdr:col>10</xdr:col>
      <xdr:colOff>165100</xdr:colOff>
      <xdr:row>105</xdr:row>
      <xdr:rowOff>91077</xdr:rowOff>
    </xdr:to>
    <xdr:sp macro="" textlink="">
      <xdr:nvSpPr>
        <xdr:cNvPr id="423" name="楕円 422">
          <a:extLst>
            <a:ext uri="{FF2B5EF4-FFF2-40B4-BE49-F238E27FC236}">
              <a16:creationId xmlns:a16="http://schemas.microsoft.com/office/drawing/2014/main" id="{D2F13EF7-2A05-4E97-B2B0-E07FCBE00230}"/>
            </a:ext>
          </a:extLst>
        </xdr:cNvPr>
        <xdr:cNvSpPr/>
      </xdr:nvSpPr>
      <xdr:spPr>
        <a:xfrm>
          <a:off x="1968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40277</xdr:rowOff>
    </xdr:from>
    <xdr:to>
      <xdr:col>15</xdr:col>
      <xdr:colOff>50800</xdr:colOff>
      <xdr:row>105</xdr:row>
      <xdr:rowOff>72934</xdr:rowOff>
    </xdr:to>
    <xdr:cxnSp macro="">
      <xdr:nvCxnSpPr>
        <xdr:cNvPr id="424" name="直線コネクタ 423">
          <a:extLst>
            <a:ext uri="{FF2B5EF4-FFF2-40B4-BE49-F238E27FC236}">
              <a16:creationId xmlns:a16="http://schemas.microsoft.com/office/drawing/2014/main" id="{C523CF52-C01A-4758-BB07-69B68D22FCA6}"/>
            </a:ext>
          </a:extLst>
        </xdr:cNvPr>
        <xdr:cNvCxnSpPr/>
      </xdr:nvCxnSpPr>
      <xdr:spPr>
        <a:xfrm>
          <a:off x="2019300" y="180425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128270</xdr:rowOff>
    </xdr:from>
    <xdr:to>
      <xdr:col>6</xdr:col>
      <xdr:colOff>38100</xdr:colOff>
      <xdr:row>105</xdr:row>
      <xdr:rowOff>58420</xdr:rowOff>
    </xdr:to>
    <xdr:sp macro="" textlink="">
      <xdr:nvSpPr>
        <xdr:cNvPr id="425" name="楕円 424">
          <a:extLst>
            <a:ext uri="{FF2B5EF4-FFF2-40B4-BE49-F238E27FC236}">
              <a16:creationId xmlns:a16="http://schemas.microsoft.com/office/drawing/2014/main" id="{A2954BA3-25F2-41CA-8F22-8CC799FCAA2C}"/>
            </a:ext>
          </a:extLst>
        </xdr:cNvPr>
        <xdr:cNvSpPr/>
      </xdr:nvSpPr>
      <xdr:spPr>
        <a:xfrm>
          <a:off x="1079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7620</xdr:rowOff>
    </xdr:from>
    <xdr:to>
      <xdr:col>10</xdr:col>
      <xdr:colOff>114300</xdr:colOff>
      <xdr:row>105</xdr:row>
      <xdr:rowOff>40277</xdr:rowOff>
    </xdr:to>
    <xdr:cxnSp macro="">
      <xdr:nvCxnSpPr>
        <xdr:cNvPr id="426" name="直線コネクタ 425">
          <a:extLst>
            <a:ext uri="{FF2B5EF4-FFF2-40B4-BE49-F238E27FC236}">
              <a16:creationId xmlns:a16="http://schemas.microsoft.com/office/drawing/2014/main" id="{3D3AAC04-1FF6-4287-BE80-8CB3F0D634A2}"/>
            </a:ext>
          </a:extLst>
        </xdr:cNvPr>
        <xdr:cNvCxnSpPr/>
      </xdr:nvCxnSpPr>
      <xdr:spPr>
        <a:xfrm>
          <a:off x="1130300" y="1800987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129557</xdr:rowOff>
    </xdr:from>
    <xdr:ext cx="405111" cy="259045"/>
    <xdr:sp macro="" textlink="">
      <xdr:nvSpPr>
        <xdr:cNvPr id="427" name="n_1aveValue【港湾・漁港】&#10;有形固定資産減価償却率">
          <a:extLst>
            <a:ext uri="{FF2B5EF4-FFF2-40B4-BE49-F238E27FC236}">
              <a16:creationId xmlns:a16="http://schemas.microsoft.com/office/drawing/2014/main" id="{3BC15ABE-359A-41B7-8179-0889049903F6}"/>
            </a:ext>
          </a:extLst>
        </xdr:cNvPr>
        <xdr:cNvSpPr txBox="1"/>
      </xdr:nvSpPr>
      <xdr:spPr>
        <a:xfrm>
          <a:off x="3582044" y="1830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111596</xdr:rowOff>
    </xdr:from>
    <xdr:ext cx="405111" cy="259045"/>
    <xdr:sp macro="" textlink="">
      <xdr:nvSpPr>
        <xdr:cNvPr id="428" name="n_2aveValue【港湾・漁港】&#10;有形固定資産減価償却率">
          <a:extLst>
            <a:ext uri="{FF2B5EF4-FFF2-40B4-BE49-F238E27FC236}">
              <a16:creationId xmlns:a16="http://schemas.microsoft.com/office/drawing/2014/main" id="{97B22503-86AD-493C-9C17-3654FA029904}"/>
            </a:ext>
          </a:extLst>
        </xdr:cNvPr>
        <xdr:cNvSpPr txBox="1"/>
      </xdr:nvSpPr>
      <xdr:spPr>
        <a:xfrm>
          <a:off x="27057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92001</xdr:rowOff>
    </xdr:from>
    <xdr:ext cx="405111" cy="259045"/>
    <xdr:sp macro="" textlink="">
      <xdr:nvSpPr>
        <xdr:cNvPr id="429" name="n_3aveValue【港湾・漁港】&#10;有形固定資産減価償却率">
          <a:extLst>
            <a:ext uri="{FF2B5EF4-FFF2-40B4-BE49-F238E27FC236}">
              <a16:creationId xmlns:a16="http://schemas.microsoft.com/office/drawing/2014/main" id="{19B511AE-0C32-4A7D-9440-1AD4C13D9BC9}"/>
            </a:ext>
          </a:extLst>
        </xdr:cNvPr>
        <xdr:cNvSpPr txBox="1"/>
      </xdr:nvSpPr>
      <xdr:spPr>
        <a:xfrm>
          <a:off x="1816744" y="1826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77306</xdr:rowOff>
    </xdr:from>
    <xdr:ext cx="405111" cy="259045"/>
    <xdr:sp macro="" textlink="">
      <xdr:nvSpPr>
        <xdr:cNvPr id="430" name="n_4aveValue【港湾・漁港】&#10;有形固定資産減価償却率">
          <a:extLst>
            <a:ext uri="{FF2B5EF4-FFF2-40B4-BE49-F238E27FC236}">
              <a16:creationId xmlns:a16="http://schemas.microsoft.com/office/drawing/2014/main" id="{367C507F-98E5-4BC5-95A0-20EC318B5FCB}"/>
            </a:ext>
          </a:extLst>
        </xdr:cNvPr>
        <xdr:cNvSpPr txBox="1"/>
      </xdr:nvSpPr>
      <xdr:spPr>
        <a:xfrm>
          <a:off x="927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4734</xdr:rowOff>
    </xdr:from>
    <xdr:ext cx="405111" cy="259045"/>
    <xdr:sp macro="" textlink="">
      <xdr:nvSpPr>
        <xdr:cNvPr id="431" name="n_1mainValue【港湾・漁港】&#10;有形固定資産減価償却率">
          <a:extLst>
            <a:ext uri="{FF2B5EF4-FFF2-40B4-BE49-F238E27FC236}">
              <a16:creationId xmlns:a16="http://schemas.microsoft.com/office/drawing/2014/main" id="{28667947-A4F8-4EFF-AC9E-322B44D96087}"/>
            </a:ext>
          </a:extLst>
        </xdr:cNvPr>
        <xdr:cNvSpPr txBox="1"/>
      </xdr:nvSpPr>
      <xdr:spPr>
        <a:xfrm>
          <a:off x="3582044" y="178355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140261</xdr:rowOff>
    </xdr:from>
    <xdr:ext cx="405111" cy="259045"/>
    <xdr:sp macro="" textlink="">
      <xdr:nvSpPr>
        <xdr:cNvPr id="432" name="n_2mainValue【港湾・漁港】&#10;有形固定資産減価償却率">
          <a:extLst>
            <a:ext uri="{FF2B5EF4-FFF2-40B4-BE49-F238E27FC236}">
              <a16:creationId xmlns:a16="http://schemas.microsoft.com/office/drawing/2014/main" id="{6A50D926-1B2F-4562-B81A-82B32888CD52}"/>
            </a:ext>
          </a:extLst>
        </xdr:cNvPr>
        <xdr:cNvSpPr txBox="1"/>
      </xdr:nvSpPr>
      <xdr:spPr>
        <a:xfrm>
          <a:off x="2705744" y="1779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107604</xdr:rowOff>
    </xdr:from>
    <xdr:ext cx="405111" cy="259045"/>
    <xdr:sp macro="" textlink="">
      <xdr:nvSpPr>
        <xdr:cNvPr id="433" name="n_3mainValue【港湾・漁港】&#10;有形固定資産減価償却率">
          <a:extLst>
            <a:ext uri="{FF2B5EF4-FFF2-40B4-BE49-F238E27FC236}">
              <a16:creationId xmlns:a16="http://schemas.microsoft.com/office/drawing/2014/main" id="{E81CC536-9FFE-46BC-980B-DFEB01007DA0}"/>
            </a:ext>
          </a:extLst>
        </xdr:cNvPr>
        <xdr:cNvSpPr txBox="1"/>
      </xdr:nvSpPr>
      <xdr:spPr>
        <a:xfrm>
          <a:off x="1816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74947</xdr:rowOff>
    </xdr:from>
    <xdr:ext cx="405111" cy="259045"/>
    <xdr:sp macro="" textlink="">
      <xdr:nvSpPr>
        <xdr:cNvPr id="434" name="n_4mainValue【港湾・漁港】&#10;有形固定資産減価償却率">
          <a:extLst>
            <a:ext uri="{FF2B5EF4-FFF2-40B4-BE49-F238E27FC236}">
              <a16:creationId xmlns:a16="http://schemas.microsoft.com/office/drawing/2014/main" id="{AD3DE99D-0272-4A33-B353-46C9612ACDFC}"/>
            </a:ext>
          </a:extLst>
        </xdr:cNvPr>
        <xdr:cNvSpPr txBox="1"/>
      </xdr:nvSpPr>
      <xdr:spPr>
        <a:xfrm>
          <a:off x="927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DFF4C8DC-8EBD-42CE-845F-9623AB27E8C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E01FCC7C-D8B4-498A-BC41-8066ABCB697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578EBB9A-EFCF-406B-91C8-868A6C73FA3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95BCF46B-185E-442D-8F5F-5139E77A90B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2F38E334-9A4A-4CDD-9C15-9EE26CFE89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D69D4DEA-C04F-49F5-B143-DEAE716B73B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F27FBF5E-55AB-411A-890E-C3A11ECFCDB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56DFDEC5-6CB3-437D-8420-2EC51B025AC1}"/>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ACF6D438-A0E7-40C1-A699-59FEB788FC1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6814CF8B-2A3B-4D07-95DF-2065C0B75BFC}"/>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5" name="直線コネクタ 444">
          <a:extLst>
            <a:ext uri="{FF2B5EF4-FFF2-40B4-BE49-F238E27FC236}">
              <a16:creationId xmlns:a16="http://schemas.microsoft.com/office/drawing/2014/main" id="{2ABA821B-F24A-4FDF-86BC-202464E7F022}"/>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64606</xdr:rowOff>
    </xdr:from>
    <xdr:ext cx="248786" cy="259045"/>
    <xdr:sp macro="" textlink="">
      <xdr:nvSpPr>
        <xdr:cNvPr id="446" name="テキスト ボックス 445">
          <a:extLst>
            <a:ext uri="{FF2B5EF4-FFF2-40B4-BE49-F238E27FC236}">
              <a16:creationId xmlns:a16="http://schemas.microsoft.com/office/drawing/2014/main" id="{569EDF4B-2180-48E9-85AF-FE775FCF315F}"/>
            </a:ext>
          </a:extLst>
        </xdr:cNvPr>
        <xdr:cNvSpPr txBox="1"/>
      </xdr:nvSpPr>
      <xdr:spPr>
        <a:xfrm>
          <a:off x="6355214" y="1858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7" name="直線コネクタ 446">
          <a:extLst>
            <a:ext uri="{FF2B5EF4-FFF2-40B4-BE49-F238E27FC236}">
              <a16:creationId xmlns:a16="http://schemas.microsoft.com/office/drawing/2014/main" id="{93197FA3-1066-41D0-9C63-CA03615A5058}"/>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80934</xdr:rowOff>
    </xdr:from>
    <xdr:ext cx="595419" cy="259045"/>
    <xdr:sp macro="" textlink="">
      <xdr:nvSpPr>
        <xdr:cNvPr id="448" name="テキスト ボックス 447">
          <a:extLst>
            <a:ext uri="{FF2B5EF4-FFF2-40B4-BE49-F238E27FC236}">
              <a16:creationId xmlns:a16="http://schemas.microsoft.com/office/drawing/2014/main" id="{6586C761-5263-4CE2-9A46-A0D6871CCFE1}"/>
            </a:ext>
          </a:extLst>
        </xdr:cNvPr>
        <xdr:cNvSpPr txBox="1"/>
      </xdr:nvSpPr>
      <xdr:spPr>
        <a:xfrm>
          <a:off x="6008581" y="1825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49" name="直線コネクタ 448">
          <a:extLst>
            <a:ext uri="{FF2B5EF4-FFF2-40B4-BE49-F238E27FC236}">
              <a16:creationId xmlns:a16="http://schemas.microsoft.com/office/drawing/2014/main" id="{D1C46255-258D-40F9-AB4B-4739E3412FDD}"/>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97263</xdr:rowOff>
    </xdr:from>
    <xdr:ext cx="595419" cy="259045"/>
    <xdr:sp macro="" textlink="">
      <xdr:nvSpPr>
        <xdr:cNvPr id="450" name="テキスト ボックス 449">
          <a:extLst>
            <a:ext uri="{FF2B5EF4-FFF2-40B4-BE49-F238E27FC236}">
              <a16:creationId xmlns:a16="http://schemas.microsoft.com/office/drawing/2014/main" id="{CB5611BA-3097-49EA-9B26-42F34D3A0B96}"/>
            </a:ext>
          </a:extLst>
        </xdr:cNvPr>
        <xdr:cNvSpPr txBox="1"/>
      </xdr:nvSpPr>
      <xdr:spPr>
        <a:xfrm>
          <a:off x="6008581" y="17928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1" name="直線コネクタ 450">
          <a:extLst>
            <a:ext uri="{FF2B5EF4-FFF2-40B4-BE49-F238E27FC236}">
              <a16:creationId xmlns:a16="http://schemas.microsoft.com/office/drawing/2014/main" id="{14904658-D608-4DDC-928B-3DF222E68A66}"/>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113591</xdr:rowOff>
    </xdr:from>
    <xdr:ext cx="595419" cy="259045"/>
    <xdr:sp macro="" textlink="">
      <xdr:nvSpPr>
        <xdr:cNvPr id="452" name="テキスト ボックス 451">
          <a:extLst>
            <a:ext uri="{FF2B5EF4-FFF2-40B4-BE49-F238E27FC236}">
              <a16:creationId xmlns:a16="http://schemas.microsoft.com/office/drawing/2014/main" id="{32AC8C6A-00FA-4372-89D3-0909E953767A}"/>
            </a:ext>
          </a:extLst>
        </xdr:cNvPr>
        <xdr:cNvSpPr txBox="1"/>
      </xdr:nvSpPr>
      <xdr:spPr>
        <a:xfrm>
          <a:off x="6008581" y="1760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3" name="直線コネクタ 452">
          <a:extLst>
            <a:ext uri="{FF2B5EF4-FFF2-40B4-BE49-F238E27FC236}">
              <a16:creationId xmlns:a16="http://schemas.microsoft.com/office/drawing/2014/main" id="{39137C34-9929-411F-922C-7D255D3891C5}"/>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100</xdr:row>
      <xdr:rowOff>129920</xdr:rowOff>
    </xdr:from>
    <xdr:ext cx="595419" cy="259045"/>
    <xdr:sp macro="" textlink="">
      <xdr:nvSpPr>
        <xdr:cNvPr id="454" name="テキスト ボックス 453">
          <a:extLst>
            <a:ext uri="{FF2B5EF4-FFF2-40B4-BE49-F238E27FC236}">
              <a16:creationId xmlns:a16="http://schemas.microsoft.com/office/drawing/2014/main" id="{C09B6B59-1B3B-4ED5-9E8D-A8C6B99AAA46}"/>
            </a:ext>
          </a:extLst>
        </xdr:cNvPr>
        <xdr:cNvSpPr txBox="1"/>
      </xdr:nvSpPr>
      <xdr:spPr>
        <a:xfrm>
          <a:off x="6008581" y="1727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5" name="直線コネクタ 454">
          <a:extLst>
            <a:ext uri="{FF2B5EF4-FFF2-40B4-BE49-F238E27FC236}">
              <a16:creationId xmlns:a16="http://schemas.microsoft.com/office/drawing/2014/main" id="{B5D11595-E6D9-4511-9CEA-A2D19763845F}"/>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98</xdr:row>
      <xdr:rowOff>146248</xdr:rowOff>
    </xdr:from>
    <xdr:ext cx="595419" cy="259045"/>
    <xdr:sp macro="" textlink="">
      <xdr:nvSpPr>
        <xdr:cNvPr id="456" name="テキスト ボックス 455">
          <a:extLst>
            <a:ext uri="{FF2B5EF4-FFF2-40B4-BE49-F238E27FC236}">
              <a16:creationId xmlns:a16="http://schemas.microsoft.com/office/drawing/2014/main" id="{282B667D-65D8-4842-8783-EC4AB69A50ED}"/>
            </a:ext>
          </a:extLst>
        </xdr:cNvPr>
        <xdr:cNvSpPr txBox="1"/>
      </xdr:nvSpPr>
      <xdr:spPr>
        <a:xfrm>
          <a:off x="6008581" y="16948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0B9AF593-C42A-45BA-ACC8-56A78BB41AFC}"/>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8" name="テキスト ボックス 457">
          <a:extLst>
            <a:ext uri="{FF2B5EF4-FFF2-40B4-BE49-F238E27FC236}">
              <a16:creationId xmlns:a16="http://schemas.microsoft.com/office/drawing/2014/main" id="{46784A2D-EE64-457C-9EED-D9D4CB1B1317}"/>
            </a:ext>
          </a:extLst>
        </xdr:cNvPr>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2479F945-E04A-4495-88E5-50DC9CD57F33}"/>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69901</xdr:rowOff>
    </xdr:from>
    <xdr:to>
      <xdr:col>54</xdr:col>
      <xdr:colOff>189865</xdr:colOff>
      <xdr:row>109</xdr:row>
      <xdr:rowOff>35075</xdr:rowOff>
    </xdr:to>
    <xdr:cxnSp macro="">
      <xdr:nvCxnSpPr>
        <xdr:cNvPr id="460" name="直線コネクタ 459">
          <a:extLst>
            <a:ext uri="{FF2B5EF4-FFF2-40B4-BE49-F238E27FC236}">
              <a16:creationId xmlns:a16="http://schemas.microsoft.com/office/drawing/2014/main" id="{693F893C-C03F-44FF-8D70-F6D315FD2223}"/>
            </a:ext>
          </a:extLst>
        </xdr:cNvPr>
        <xdr:cNvCxnSpPr/>
      </xdr:nvCxnSpPr>
      <xdr:spPr>
        <a:xfrm flipV="1">
          <a:off x="10476865" y="17214901"/>
          <a:ext cx="0" cy="1508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38902</xdr:rowOff>
    </xdr:from>
    <xdr:ext cx="313932" cy="259045"/>
    <xdr:sp macro="" textlink="">
      <xdr:nvSpPr>
        <xdr:cNvPr id="461" name="【港湾・漁港】&#10;一人当たり有形固定資産（償却資産）額最小値テキスト">
          <a:extLst>
            <a:ext uri="{FF2B5EF4-FFF2-40B4-BE49-F238E27FC236}">
              <a16:creationId xmlns:a16="http://schemas.microsoft.com/office/drawing/2014/main" id="{18FF4B6B-2646-4278-97C4-5B2028077053}"/>
            </a:ext>
          </a:extLst>
        </xdr:cNvPr>
        <xdr:cNvSpPr txBox="1"/>
      </xdr:nvSpPr>
      <xdr:spPr>
        <a:xfrm>
          <a:off x="10515600" y="18726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35075</xdr:rowOff>
    </xdr:from>
    <xdr:to>
      <xdr:col>55</xdr:col>
      <xdr:colOff>88900</xdr:colOff>
      <xdr:row>109</xdr:row>
      <xdr:rowOff>35075</xdr:rowOff>
    </xdr:to>
    <xdr:cxnSp macro="">
      <xdr:nvCxnSpPr>
        <xdr:cNvPr id="462" name="直線コネクタ 461">
          <a:extLst>
            <a:ext uri="{FF2B5EF4-FFF2-40B4-BE49-F238E27FC236}">
              <a16:creationId xmlns:a16="http://schemas.microsoft.com/office/drawing/2014/main" id="{973250A1-A1DE-4930-ACA7-0E743855E053}"/>
            </a:ext>
          </a:extLst>
        </xdr:cNvPr>
        <xdr:cNvCxnSpPr/>
      </xdr:nvCxnSpPr>
      <xdr:spPr>
        <a:xfrm>
          <a:off x="10388600" y="18723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16578</xdr:rowOff>
    </xdr:from>
    <xdr:ext cx="599010" cy="259045"/>
    <xdr:sp macro="" textlink="">
      <xdr:nvSpPr>
        <xdr:cNvPr id="463" name="【港湾・漁港】&#10;一人当たり有形固定資産（償却資産）額最大値テキスト">
          <a:extLst>
            <a:ext uri="{FF2B5EF4-FFF2-40B4-BE49-F238E27FC236}">
              <a16:creationId xmlns:a16="http://schemas.microsoft.com/office/drawing/2014/main" id="{7E3D50C0-5E7F-41F2-8663-4D8C215A2481}"/>
            </a:ext>
          </a:extLst>
        </xdr:cNvPr>
        <xdr:cNvSpPr txBox="1"/>
      </xdr:nvSpPr>
      <xdr:spPr>
        <a:xfrm>
          <a:off x="10515600" y="16990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69901</xdr:rowOff>
    </xdr:from>
    <xdr:to>
      <xdr:col>55</xdr:col>
      <xdr:colOff>88900</xdr:colOff>
      <xdr:row>100</xdr:row>
      <xdr:rowOff>69901</xdr:rowOff>
    </xdr:to>
    <xdr:cxnSp macro="">
      <xdr:nvCxnSpPr>
        <xdr:cNvPr id="464" name="直線コネクタ 463">
          <a:extLst>
            <a:ext uri="{FF2B5EF4-FFF2-40B4-BE49-F238E27FC236}">
              <a16:creationId xmlns:a16="http://schemas.microsoft.com/office/drawing/2014/main" id="{E47C1CDA-B4CA-4DD0-8FEB-90908B9776E0}"/>
            </a:ext>
          </a:extLst>
        </xdr:cNvPr>
        <xdr:cNvCxnSpPr/>
      </xdr:nvCxnSpPr>
      <xdr:spPr>
        <a:xfrm>
          <a:off x="10388600" y="17214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141588</xdr:rowOff>
    </xdr:from>
    <xdr:ext cx="534377" cy="259045"/>
    <xdr:sp macro="" textlink="">
      <xdr:nvSpPr>
        <xdr:cNvPr id="465" name="【港湾・漁港】&#10;一人当たり有形固定資産（償却資産）額平均値テキスト">
          <a:extLst>
            <a:ext uri="{FF2B5EF4-FFF2-40B4-BE49-F238E27FC236}">
              <a16:creationId xmlns:a16="http://schemas.microsoft.com/office/drawing/2014/main" id="{88EDD625-7F29-4106-9C6F-E26C4B19B44F}"/>
            </a:ext>
          </a:extLst>
        </xdr:cNvPr>
        <xdr:cNvSpPr txBox="1"/>
      </xdr:nvSpPr>
      <xdr:spPr>
        <a:xfrm>
          <a:off x="10515600" y="18315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118711</xdr:rowOff>
    </xdr:from>
    <xdr:to>
      <xdr:col>55</xdr:col>
      <xdr:colOff>50800</xdr:colOff>
      <xdr:row>108</xdr:row>
      <xdr:rowOff>48861</xdr:rowOff>
    </xdr:to>
    <xdr:sp macro="" textlink="">
      <xdr:nvSpPr>
        <xdr:cNvPr id="466" name="フローチャート: 判断 465">
          <a:extLst>
            <a:ext uri="{FF2B5EF4-FFF2-40B4-BE49-F238E27FC236}">
              <a16:creationId xmlns:a16="http://schemas.microsoft.com/office/drawing/2014/main" id="{93BCAB8E-3759-4D1E-BA0E-86E742D5A7DB}"/>
            </a:ext>
          </a:extLst>
        </xdr:cNvPr>
        <xdr:cNvSpPr/>
      </xdr:nvSpPr>
      <xdr:spPr>
        <a:xfrm>
          <a:off x="10426700" y="1846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126620</xdr:rowOff>
    </xdr:from>
    <xdr:to>
      <xdr:col>50</xdr:col>
      <xdr:colOff>165100</xdr:colOff>
      <xdr:row>108</xdr:row>
      <xdr:rowOff>56770</xdr:rowOff>
    </xdr:to>
    <xdr:sp macro="" textlink="">
      <xdr:nvSpPr>
        <xdr:cNvPr id="467" name="フローチャート: 判断 466">
          <a:extLst>
            <a:ext uri="{FF2B5EF4-FFF2-40B4-BE49-F238E27FC236}">
              <a16:creationId xmlns:a16="http://schemas.microsoft.com/office/drawing/2014/main" id="{1D86D6B6-26EB-4C89-AD36-64C6E0B4129E}"/>
            </a:ext>
          </a:extLst>
        </xdr:cNvPr>
        <xdr:cNvSpPr/>
      </xdr:nvSpPr>
      <xdr:spPr>
        <a:xfrm>
          <a:off x="9588500" y="1847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129014</xdr:rowOff>
    </xdr:from>
    <xdr:to>
      <xdr:col>46</xdr:col>
      <xdr:colOff>38100</xdr:colOff>
      <xdr:row>108</xdr:row>
      <xdr:rowOff>59164</xdr:rowOff>
    </xdr:to>
    <xdr:sp macro="" textlink="">
      <xdr:nvSpPr>
        <xdr:cNvPr id="468" name="フローチャート: 判断 467">
          <a:extLst>
            <a:ext uri="{FF2B5EF4-FFF2-40B4-BE49-F238E27FC236}">
              <a16:creationId xmlns:a16="http://schemas.microsoft.com/office/drawing/2014/main" id="{0DFD6E37-ED98-4B0D-B369-108AC0D301CB}"/>
            </a:ext>
          </a:extLst>
        </xdr:cNvPr>
        <xdr:cNvSpPr/>
      </xdr:nvSpPr>
      <xdr:spPr>
        <a:xfrm>
          <a:off x="8699500" y="18474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126533</xdr:rowOff>
    </xdr:from>
    <xdr:to>
      <xdr:col>41</xdr:col>
      <xdr:colOff>101600</xdr:colOff>
      <xdr:row>108</xdr:row>
      <xdr:rowOff>56683</xdr:rowOff>
    </xdr:to>
    <xdr:sp macro="" textlink="">
      <xdr:nvSpPr>
        <xdr:cNvPr id="469" name="フローチャート: 判断 468">
          <a:extLst>
            <a:ext uri="{FF2B5EF4-FFF2-40B4-BE49-F238E27FC236}">
              <a16:creationId xmlns:a16="http://schemas.microsoft.com/office/drawing/2014/main" id="{263183EF-9F72-4E72-A9FC-87FEDC6273DD}"/>
            </a:ext>
          </a:extLst>
        </xdr:cNvPr>
        <xdr:cNvSpPr/>
      </xdr:nvSpPr>
      <xdr:spPr>
        <a:xfrm>
          <a:off x="7810500" y="1847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130034</xdr:rowOff>
    </xdr:from>
    <xdr:to>
      <xdr:col>36</xdr:col>
      <xdr:colOff>165100</xdr:colOff>
      <xdr:row>108</xdr:row>
      <xdr:rowOff>60184</xdr:rowOff>
    </xdr:to>
    <xdr:sp macro="" textlink="">
      <xdr:nvSpPr>
        <xdr:cNvPr id="470" name="フローチャート: 判断 469">
          <a:extLst>
            <a:ext uri="{FF2B5EF4-FFF2-40B4-BE49-F238E27FC236}">
              <a16:creationId xmlns:a16="http://schemas.microsoft.com/office/drawing/2014/main" id="{488E9D4C-A33F-4ECD-8C2F-74B76B647FE8}"/>
            </a:ext>
          </a:extLst>
        </xdr:cNvPr>
        <xdr:cNvSpPr/>
      </xdr:nvSpPr>
      <xdr:spPr>
        <a:xfrm>
          <a:off x="6921500" y="18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0CBD1258-76D6-4917-BC39-C55533EE489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C3942916-1815-40D7-9454-57248B8C37D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1D49B20E-0120-4C9F-ABF2-67E946F58A0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EDEE4212-0967-44E7-BEFC-E8A723AC3AD2}"/>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CACC5E06-5F1C-4F6F-BD42-856AC5CF19F3}"/>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106967</xdr:rowOff>
    </xdr:from>
    <xdr:to>
      <xdr:col>55</xdr:col>
      <xdr:colOff>50800</xdr:colOff>
      <xdr:row>109</xdr:row>
      <xdr:rowOff>37117</xdr:rowOff>
    </xdr:to>
    <xdr:sp macro="" textlink="">
      <xdr:nvSpPr>
        <xdr:cNvPr id="476" name="楕円 475">
          <a:extLst>
            <a:ext uri="{FF2B5EF4-FFF2-40B4-BE49-F238E27FC236}">
              <a16:creationId xmlns:a16="http://schemas.microsoft.com/office/drawing/2014/main" id="{BADF5EF3-0B71-4C87-A4F6-75BA4DAADC62}"/>
            </a:ext>
          </a:extLst>
        </xdr:cNvPr>
        <xdr:cNvSpPr/>
      </xdr:nvSpPr>
      <xdr:spPr>
        <a:xfrm>
          <a:off x="10426700" y="1862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21894</xdr:rowOff>
    </xdr:from>
    <xdr:ext cx="534377" cy="259045"/>
    <xdr:sp macro="" textlink="">
      <xdr:nvSpPr>
        <xdr:cNvPr id="477" name="【港湾・漁港】&#10;一人当たり有形固定資産（償却資産）額該当値テキスト">
          <a:extLst>
            <a:ext uri="{FF2B5EF4-FFF2-40B4-BE49-F238E27FC236}">
              <a16:creationId xmlns:a16="http://schemas.microsoft.com/office/drawing/2014/main" id="{21E21C0F-58D2-405C-805D-1E2205AA4269}"/>
            </a:ext>
          </a:extLst>
        </xdr:cNvPr>
        <xdr:cNvSpPr txBox="1"/>
      </xdr:nvSpPr>
      <xdr:spPr>
        <a:xfrm>
          <a:off x="10515600" y="1853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107135</xdr:rowOff>
    </xdr:from>
    <xdr:to>
      <xdr:col>50</xdr:col>
      <xdr:colOff>165100</xdr:colOff>
      <xdr:row>109</xdr:row>
      <xdr:rowOff>37285</xdr:rowOff>
    </xdr:to>
    <xdr:sp macro="" textlink="">
      <xdr:nvSpPr>
        <xdr:cNvPr id="478" name="楕円 477">
          <a:extLst>
            <a:ext uri="{FF2B5EF4-FFF2-40B4-BE49-F238E27FC236}">
              <a16:creationId xmlns:a16="http://schemas.microsoft.com/office/drawing/2014/main" id="{FA39B3AF-73F5-4F8E-B2F3-57D8BF6D8B9D}"/>
            </a:ext>
          </a:extLst>
        </xdr:cNvPr>
        <xdr:cNvSpPr/>
      </xdr:nvSpPr>
      <xdr:spPr>
        <a:xfrm>
          <a:off x="9588500" y="18623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157767</xdr:rowOff>
    </xdr:from>
    <xdr:to>
      <xdr:col>55</xdr:col>
      <xdr:colOff>0</xdr:colOff>
      <xdr:row>108</xdr:row>
      <xdr:rowOff>157935</xdr:rowOff>
    </xdr:to>
    <xdr:cxnSp macro="">
      <xdr:nvCxnSpPr>
        <xdr:cNvPr id="479" name="直線コネクタ 478">
          <a:extLst>
            <a:ext uri="{FF2B5EF4-FFF2-40B4-BE49-F238E27FC236}">
              <a16:creationId xmlns:a16="http://schemas.microsoft.com/office/drawing/2014/main" id="{808990E8-27BF-4547-9CB5-F35333E550E3}"/>
            </a:ext>
          </a:extLst>
        </xdr:cNvPr>
        <xdr:cNvCxnSpPr/>
      </xdr:nvCxnSpPr>
      <xdr:spPr>
        <a:xfrm flipV="1">
          <a:off x="9639300" y="18674367"/>
          <a:ext cx="8382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107082</xdr:rowOff>
    </xdr:from>
    <xdr:to>
      <xdr:col>46</xdr:col>
      <xdr:colOff>38100</xdr:colOff>
      <xdr:row>109</xdr:row>
      <xdr:rowOff>37232</xdr:rowOff>
    </xdr:to>
    <xdr:sp macro="" textlink="">
      <xdr:nvSpPr>
        <xdr:cNvPr id="480" name="楕円 479">
          <a:extLst>
            <a:ext uri="{FF2B5EF4-FFF2-40B4-BE49-F238E27FC236}">
              <a16:creationId xmlns:a16="http://schemas.microsoft.com/office/drawing/2014/main" id="{D74560A3-62E7-4151-91CE-236E2A9154F4}"/>
            </a:ext>
          </a:extLst>
        </xdr:cNvPr>
        <xdr:cNvSpPr/>
      </xdr:nvSpPr>
      <xdr:spPr>
        <a:xfrm>
          <a:off x="8699500" y="1862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157882</xdr:rowOff>
    </xdr:from>
    <xdr:to>
      <xdr:col>50</xdr:col>
      <xdr:colOff>114300</xdr:colOff>
      <xdr:row>108</xdr:row>
      <xdr:rowOff>157935</xdr:rowOff>
    </xdr:to>
    <xdr:cxnSp macro="">
      <xdr:nvCxnSpPr>
        <xdr:cNvPr id="481" name="直線コネクタ 480">
          <a:extLst>
            <a:ext uri="{FF2B5EF4-FFF2-40B4-BE49-F238E27FC236}">
              <a16:creationId xmlns:a16="http://schemas.microsoft.com/office/drawing/2014/main" id="{B6903968-6C0E-4282-A109-F7D3A8FA5E42}"/>
            </a:ext>
          </a:extLst>
        </xdr:cNvPr>
        <xdr:cNvCxnSpPr/>
      </xdr:nvCxnSpPr>
      <xdr:spPr>
        <a:xfrm>
          <a:off x="8750300" y="18674482"/>
          <a:ext cx="8890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107164</xdr:rowOff>
    </xdr:from>
    <xdr:to>
      <xdr:col>41</xdr:col>
      <xdr:colOff>101600</xdr:colOff>
      <xdr:row>109</xdr:row>
      <xdr:rowOff>37314</xdr:rowOff>
    </xdr:to>
    <xdr:sp macro="" textlink="">
      <xdr:nvSpPr>
        <xdr:cNvPr id="482" name="楕円 481">
          <a:extLst>
            <a:ext uri="{FF2B5EF4-FFF2-40B4-BE49-F238E27FC236}">
              <a16:creationId xmlns:a16="http://schemas.microsoft.com/office/drawing/2014/main" id="{CB3287DC-E931-4ED0-904A-0E50B5FB75D1}"/>
            </a:ext>
          </a:extLst>
        </xdr:cNvPr>
        <xdr:cNvSpPr/>
      </xdr:nvSpPr>
      <xdr:spPr>
        <a:xfrm>
          <a:off x="7810500" y="18623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157882</xdr:rowOff>
    </xdr:from>
    <xdr:to>
      <xdr:col>45</xdr:col>
      <xdr:colOff>177800</xdr:colOff>
      <xdr:row>108</xdr:row>
      <xdr:rowOff>157964</xdr:rowOff>
    </xdr:to>
    <xdr:cxnSp macro="">
      <xdr:nvCxnSpPr>
        <xdr:cNvPr id="483" name="直線コネクタ 482">
          <a:extLst>
            <a:ext uri="{FF2B5EF4-FFF2-40B4-BE49-F238E27FC236}">
              <a16:creationId xmlns:a16="http://schemas.microsoft.com/office/drawing/2014/main" id="{7AD397BB-8C96-480F-9B87-A7CE157AAA62}"/>
            </a:ext>
          </a:extLst>
        </xdr:cNvPr>
        <xdr:cNvCxnSpPr/>
      </xdr:nvCxnSpPr>
      <xdr:spPr>
        <a:xfrm flipV="1">
          <a:off x="7861300" y="18674482"/>
          <a:ext cx="889000" cy="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107223</xdr:rowOff>
    </xdr:from>
    <xdr:to>
      <xdr:col>36</xdr:col>
      <xdr:colOff>165100</xdr:colOff>
      <xdr:row>109</xdr:row>
      <xdr:rowOff>37373</xdr:rowOff>
    </xdr:to>
    <xdr:sp macro="" textlink="">
      <xdr:nvSpPr>
        <xdr:cNvPr id="484" name="楕円 483">
          <a:extLst>
            <a:ext uri="{FF2B5EF4-FFF2-40B4-BE49-F238E27FC236}">
              <a16:creationId xmlns:a16="http://schemas.microsoft.com/office/drawing/2014/main" id="{B35BBCAD-43FB-4AB4-8BA8-026D41B41787}"/>
            </a:ext>
          </a:extLst>
        </xdr:cNvPr>
        <xdr:cNvSpPr/>
      </xdr:nvSpPr>
      <xdr:spPr>
        <a:xfrm>
          <a:off x="6921500" y="18623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157964</xdr:rowOff>
    </xdr:from>
    <xdr:to>
      <xdr:col>41</xdr:col>
      <xdr:colOff>50800</xdr:colOff>
      <xdr:row>108</xdr:row>
      <xdr:rowOff>158023</xdr:rowOff>
    </xdr:to>
    <xdr:cxnSp macro="">
      <xdr:nvCxnSpPr>
        <xdr:cNvPr id="485" name="直線コネクタ 484">
          <a:extLst>
            <a:ext uri="{FF2B5EF4-FFF2-40B4-BE49-F238E27FC236}">
              <a16:creationId xmlns:a16="http://schemas.microsoft.com/office/drawing/2014/main" id="{78D7FBEC-E1C9-4A2C-91AD-BB4E7DD1D135}"/>
            </a:ext>
          </a:extLst>
        </xdr:cNvPr>
        <xdr:cNvCxnSpPr/>
      </xdr:nvCxnSpPr>
      <xdr:spPr>
        <a:xfrm flipV="1">
          <a:off x="6972300" y="18674564"/>
          <a:ext cx="889000" cy="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106</xdr:row>
      <xdr:rowOff>73297</xdr:rowOff>
    </xdr:from>
    <xdr:ext cx="534377" cy="259045"/>
    <xdr:sp macro="" textlink="">
      <xdr:nvSpPr>
        <xdr:cNvPr id="486" name="n_1aveValue【港湾・漁港】&#10;一人当たり有形固定資産（償却資産）額">
          <a:extLst>
            <a:ext uri="{FF2B5EF4-FFF2-40B4-BE49-F238E27FC236}">
              <a16:creationId xmlns:a16="http://schemas.microsoft.com/office/drawing/2014/main" id="{FF625F61-B018-4EFF-ACFE-18A099216D94}"/>
            </a:ext>
          </a:extLst>
        </xdr:cNvPr>
        <xdr:cNvSpPr txBox="1"/>
      </xdr:nvSpPr>
      <xdr:spPr>
        <a:xfrm>
          <a:off x="9359411" y="1824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75691</xdr:rowOff>
    </xdr:from>
    <xdr:ext cx="534377" cy="259045"/>
    <xdr:sp macro="" textlink="">
      <xdr:nvSpPr>
        <xdr:cNvPr id="487" name="n_2aveValue【港湾・漁港】&#10;一人当たり有形固定資産（償却資産）額">
          <a:extLst>
            <a:ext uri="{FF2B5EF4-FFF2-40B4-BE49-F238E27FC236}">
              <a16:creationId xmlns:a16="http://schemas.microsoft.com/office/drawing/2014/main" id="{824C09AA-2545-4194-9D26-B07B5EE3001C}"/>
            </a:ext>
          </a:extLst>
        </xdr:cNvPr>
        <xdr:cNvSpPr txBox="1"/>
      </xdr:nvSpPr>
      <xdr:spPr>
        <a:xfrm>
          <a:off x="8483111" y="1824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73210</xdr:rowOff>
    </xdr:from>
    <xdr:ext cx="534377" cy="259045"/>
    <xdr:sp macro="" textlink="">
      <xdr:nvSpPr>
        <xdr:cNvPr id="488" name="n_3aveValue【港湾・漁港】&#10;一人当たり有形固定資産（償却資産）額">
          <a:extLst>
            <a:ext uri="{FF2B5EF4-FFF2-40B4-BE49-F238E27FC236}">
              <a16:creationId xmlns:a16="http://schemas.microsoft.com/office/drawing/2014/main" id="{8F10ECF7-5B54-4218-B85E-8BE36C1AC2A6}"/>
            </a:ext>
          </a:extLst>
        </xdr:cNvPr>
        <xdr:cNvSpPr txBox="1"/>
      </xdr:nvSpPr>
      <xdr:spPr>
        <a:xfrm>
          <a:off x="7594111" y="1824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106</xdr:row>
      <xdr:rowOff>76711</xdr:rowOff>
    </xdr:from>
    <xdr:ext cx="534377" cy="259045"/>
    <xdr:sp macro="" textlink="">
      <xdr:nvSpPr>
        <xdr:cNvPr id="489" name="n_4aveValue【港湾・漁港】&#10;一人当たり有形固定資産（償却資産）額">
          <a:extLst>
            <a:ext uri="{FF2B5EF4-FFF2-40B4-BE49-F238E27FC236}">
              <a16:creationId xmlns:a16="http://schemas.microsoft.com/office/drawing/2014/main" id="{B19F60B8-CADF-4F13-890A-408556DD286D}"/>
            </a:ext>
          </a:extLst>
        </xdr:cNvPr>
        <xdr:cNvSpPr txBox="1"/>
      </xdr:nvSpPr>
      <xdr:spPr>
        <a:xfrm>
          <a:off x="6705111" y="1825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109</xdr:row>
      <xdr:rowOff>28412</xdr:rowOff>
    </xdr:from>
    <xdr:ext cx="534377" cy="259045"/>
    <xdr:sp macro="" textlink="">
      <xdr:nvSpPr>
        <xdr:cNvPr id="490" name="n_1mainValue【港湾・漁港】&#10;一人当たり有形固定資産（償却資産）額">
          <a:extLst>
            <a:ext uri="{FF2B5EF4-FFF2-40B4-BE49-F238E27FC236}">
              <a16:creationId xmlns:a16="http://schemas.microsoft.com/office/drawing/2014/main" id="{424900FD-C528-46A8-BAFF-B6CA35FCA94A}"/>
            </a:ext>
          </a:extLst>
        </xdr:cNvPr>
        <xdr:cNvSpPr txBox="1"/>
      </xdr:nvSpPr>
      <xdr:spPr>
        <a:xfrm>
          <a:off x="9359411" y="18716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109</xdr:row>
      <xdr:rowOff>28359</xdr:rowOff>
    </xdr:from>
    <xdr:ext cx="534377" cy="259045"/>
    <xdr:sp macro="" textlink="">
      <xdr:nvSpPr>
        <xdr:cNvPr id="491" name="n_2mainValue【港湾・漁港】&#10;一人当たり有形固定資産（償却資産）額">
          <a:extLst>
            <a:ext uri="{FF2B5EF4-FFF2-40B4-BE49-F238E27FC236}">
              <a16:creationId xmlns:a16="http://schemas.microsoft.com/office/drawing/2014/main" id="{A4BFB057-0214-43B9-B6A1-9EBA1D56EA7A}"/>
            </a:ext>
          </a:extLst>
        </xdr:cNvPr>
        <xdr:cNvSpPr txBox="1"/>
      </xdr:nvSpPr>
      <xdr:spPr>
        <a:xfrm>
          <a:off x="8483111" y="1871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109</xdr:row>
      <xdr:rowOff>28441</xdr:rowOff>
    </xdr:from>
    <xdr:ext cx="534377" cy="259045"/>
    <xdr:sp macro="" textlink="">
      <xdr:nvSpPr>
        <xdr:cNvPr id="492" name="n_3mainValue【港湾・漁港】&#10;一人当たり有形固定資産（償却資産）額">
          <a:extLst>
            <a:ext uri="{FF2B5EF4-FFF2-40B4-BE49-F238E27FC236}">
              <a16:creationId xmlns:a16="http://schemas.microsoft.com/office/drawing/2014/main" id="{EC7D1524-7C94-416A-843D-B8EAB9C85217}"/>
            </a:ext>
          </a:extLst>
        </xdr:cNvPr>
        <xdr:cNvSpPr txBox="1"/>
      </xdr:nvSpPr>
      <xdr:spPr>
        <a:xfrm>
          <a:off x="7594111" y="1871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109</xdr:row>
      <xdr:rowOff>28500</xdr:rowOff>
    </xdr:from>
    <xdr:ext cx="534377" cy="259045"/>
    <xdr:sp macro="" textlink="">
      <xdr:nvSpPr>
        <xdr:cNvPr id="493" name="n_4mainValue【港湾・漁港】&#10;一人当たり有形固定資産（償却資産）額">
          <a:extLst>
            <a:ext uri="{FF2B5EF4-FFF2-40B4-BE49-F238E27FC236}">
              <a16:creationId xmlns:a16="http://schemas.microsoft.com/office/drawing/2014/main" id="{B93B1B47-B86B-45C5-9F82-CCBA763D35DE}"/>
            </a:ext>
          </a:extLst>
        </xdr:cNvPr>
        <xdr:cNvSpPr txBox="1"/>
      </xdr:nvSpPr>
      <xdr:spPr>
        <a:xfrm>
          <a:off x="6705111" y="1871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8636DF09-8A49-4585-9598-765E381C36A6}"/>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3C77A7DA-55AC-409C-BE91-9A803AFFE29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88FE24D0-40A4-4659-9AF7-3BAB2329EED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A128D318-62EC-4716-A427-A499C355C008}"/>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27129FA3-DD37-434A-9DDD-5CA28C0229C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D64D6FAE-27F4-47EB-B301-0D46A577505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4FB4D083-A1EB-4485-AF34-26C6881F42C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AA191A47-8FBF-4A03-BD96-ACFCE2411523}"/>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6BBC7AEB-3AD9-4A94-8C1E-C1ED6CCDB2F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5302BEBE-BC0A-47DC-B0DB-041CC838C73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276A1B11-75CA-4993-BD3F-BD743035633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5" name="直線コネクタ 504">
          <a:extLst>
            <a:ext uri="{FF2B5EF4-FFF2-40B4-BE49-F238E27FC236}">
              <a16:creationId xmlns:a16="http://schemas.microsoft.com/office/drawing/2014/main" id="{BBC60BDB-88FB-422D-ABB7-8C8F9A00B464}"/>
            </a:ext>
          </a:extLst>
        </xdr:cNvPr>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6" name="テキスト ボックス 505">
          <a:extLst>
            <a:ext uri="{FF2B5EF4-FFF2-40B4-BE49-F238E27FC236}">
              <a16:creationId xmlns:a16="http://schemas.microsoft.com/office/drawing/2014/main" id="{195F0044-0C96-4570-BE13-E16296BD8E71}"/>
            </a:ext>
          </a:extLst>
        </xdr:cNvPr>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7" name="直線コネクタ 506">
          <a:extLst>
            <a:ext uri="{FF2B5EF4-FFF2-40B4-BE49-F238E27FC236}">
              <a16:creationId xmlns:a16="http://schemas.microsoft.com/office/drawing/2014/main" id="{72112B04-DB40-41C1-BC0F-1EBA7D1DF66F}"/>
            </a:ext>
          </a:extLst>
        </xdr:cNvPr>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8" name="テキスト ボックス 507">
          <a:extLst>
            <a:ext uri="{FF2B5EF4-FFF2-40B4-BE49-F238E27FC236}">
              <a16:creationId xmlns:a16="http://schemas.microsoft.com/office/drawing/2014/main" id="{C498755E-C374-4CC4-A507-BAAFD1F45FA4}"/>
            </a:ext>
          </a:extLst>
        </xdr:cNvPr>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9" name="直線コネクタ 508">
          <a:extLst>
            <a:ext uri="{FF2B5EF4-FFF2-40B4-BE49-F238E27FC236}">
              <a16:creationId xmlns:a16="http://schemas.microsoft.com/office/drawing/2014/main" id="{10715C83-9B23-4A63-9728-315FC5021FE5}"/>
            </a:ext>
          </a:extLst>
        </xdr:cNvPr>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10" name="テキスト ボックス 509">
          <a:extLst>
            <a:ext uri="{FF2B5EF4-FFF2-40B4-BE49-F238E27FC236}">
              <a16:creationId xmlns:a16="http://schemas.microsoft.com/office/drawing/2014/main" id="{AD2516F1-2DE6-444E-B2FE-B478D3982B80}"/>
            </a:ext>
          </a:extLst>
        </xdr:cNvPr>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11" name="直線コネクタ 510">
          <a:extLst>
            <a:ext uri="{FF2B5EF4-FFF2-40B4-BE49-F238E27FC236}">
              <a16:creationId xmlns:a16="http://schemas.microsoft.com/office/drawing/2014/main" id="{94ABB967-361D-44A7-8967-CFAFBDF0CB72}"/>
            </a:ext>
          </a:extLst>
        </xdr:cNvPr>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12" name="テキスト ボックス 511">
          <a:extLst>
            <a:ext uri="{FF2B5EF4-FFF2-40B4-BE49-F238E27FC236}">
              <a16:creationId xmlns:a16="http://schemas.microsoft.com/office/drawing/2014/main" id="{A0AFAB7C-5DB4-4F6B-9623-91EB832737AD}"/>
            </a:ext>
          </a:extLst>
        </xdr:cNvPr>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8043BD91-82FF-4523-AAF0-61F3234E998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14" name="テキスト ボックス 513">
          <a:extLst>
            <a:ext uri="{FF2B5EF4-FFF2-40B4-BE49-F238E27FC236}">
              <a16:creationId xmlns:a16="http://schemas.microsoft.com/office/drawing/2014/main" id="{C02B7503-5341-4F24-BE93-F083B552B2FF}"/>
            </a:ext>
          </a:extLst>
        </xdr:cNvPr>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C1553EF4-BE45-48FB-A119-EE45B4588C2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48768</xdr:rowOff>
    </xdr:from>
    <xdr:to>
      <xdr:col>85</xdr:col>
      <xdr:colOff>126364</xdr:colOff>
      <xdr:row>40</xdr:row>
      <xdr:rowOff>62484</xdr:rowOff>
    </xdr:to>
    <xdr:cxnSp macro="">
      <xdr:nvCxnSpPr>
        <xdr:cNvPr id="516" name="直線コネクタ 515">
          <a:extLst>
            <a:ext uri="{FF2B5EF4-FFF2-40B4-BE49-F238E27FC236}">
              <a16:creationId xmlns:a16="http://schemas.microsoft.com/office/drawing/2014/main" id="{0F765DBA-9E10-42F1-843C-E836EEEC7A3C}"/>
            </a:ext>
          </a:extLst>
        </xdr:cNvPr>
        <xdr:cNvCxnSpPr/>
      </xdr:nvCxnSpPr>
      <xdr:spPr>
        <a:xfrm flipV="1">
          <a:off x="16318864" y="5706618"/>
          <a:ext cx="0" cy="1213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66311</xdr:rowOff>
    </xdr:from>
    <xdr:ext cx="405111" cy="259045"/>
    <xdr:sp macro="" textlink="">
      <xdr:nvSpPr>
        <xdr:cNvPr id="517" name="【認定こども園・幼稚園・保育所】&#10;有形固定資産減価償却率最小値テキスト">
          <a:extLst>
            <a:ext uri="{FF2B5EF4-FFF2-40B4-BE49-F238E27FC236}">
              <a16:creationId xmlns:a16="http://schemas.microsoft.com/office/drawing/2014/main" id="{1954FDFC-FA86-4506-9621-0B2D9F09ADC7}"/>
            </a:ext>
          </a:extLst>
        </xdr:cNvPr>
        <xdr:cNvSpPr txBox="1"/>
      </xdr:nvSpPr>
      <xdr:spPr>
        <a:xfrm>
          <a:off x="16357600" y="692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62484</xdr:rowOff>
    </xdr:from>
    <xdr:to>
      <xdr:col>86</xdr:col>
      <xdr:colOff>25400</xdr:colOff>
      <xdr:row>40</xdr:row>
      <xdr:rowOff>62484</xdr:rowOff>
    </xdr:to>
    <xdr:cxnSp macro="">
      <xdr:nvCxnSpPr>
        <xdr:cNvPr id="518" name="直線コネクタ 517">
          <a:extLst>
            <a:ext uri="{FF2B5EF4-FFF2-40B4-BE49-F238E27FC236}">
              <a16:creationId xmlns:a16="http://schemas.microsoft.com/office/drawing/2014/main" id="{F1F46DC5-9EC3-45F9-9071-73D2C6FABEDF}"/>
            </a:ext>
          </a:extLst>
        </xdr:cNvPr>
        <xdr:cNvCxnSpPr/>
      </xdr:nvCxnSpPr>
      <xdr:spPr>
        <a:xfrm>
          <a:off x="16230600" y="6920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166895</xdr:rowOff>
    </xdr:from>
    <xdr:ext cx="405111" cy="259045"/>
    <xdr:sp macro="" textlink="">
      <xdr:nvSpPr>
        <xdr:cNvPr id="519" name="【認定こども園・幼稚園・保育所】&#10;有形固定資産減価償却率最大値テキスト">
          <a:extLst>
            <a:ext uri="{FF2B5EF4-FFF2-40B4-BE49-F238E27FC236}">
              <a16:creationId xmlns:a16="http://schemas.microsoft.com/office/drawing/2014/main" id="{46EEEBD6-A861-4C73-BC80-44A140B81E04}"/>
            </a:ext>
          </a:extLst>
        </xdr:cNvPr>
        <xdr:cNvSpPr txBox="1"/>
      </xdr:nvSpPr>
      <xdr:spPr>
        <a:xfrm>
          <a:off x="16357600" y="54818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48768</xdr:rowOff>
    </xdr:from>
    <xdr:to>
      <xdr:col>86</xdr:col>
      <xdr:colOff>25400</xdr:colOff>
      <xdr:row>33</xdr:row>
      <xdr:rowOff>48768</xdr:rowOff>
    </xdr:to>
    <xdr:cxnSp macro="">
      <xdr:nvCxnSpPr>
        <xdr:cNvPr id="520" name="直線コネクタ 519">
          <a:extLst>
            <a:ext uri="{FF2B5EF4-FFF2-40B4-BE49-F238E27FC236}">
              <a16:creationId xmlns:a16="http://schemas.microsoft.com/office/drawing/2014/main" id="{CC25825A-E18C-4FFA-99B3-79B99CEE299C}"/>
            </a:ext>
          </a:extLst>
        </xdr:cNvPr>
        <xdr:cNvCxnSpPr/>
      </xdr:nvCxnSpPr>
      <xdr:spPr>
        <a:xfrm>
          <a:off x="16230600" y="5706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105427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EF808031-B379-425D-BB98-F45474E5D09E}"/>
            </a:ext>
          </a:extLst>
        </xdr:cNvPr>
        <xdr:cNvSpPr txBox="1"/>
      </xdr:nvSpPr>
      <xdr:spPr>
        <a:xfrm>
          <a:off x="16357600" y="6106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522" name="フローチャート: 判断 521">
          <a:extLst>
            <a:ext uri="{FF2B5EF4-FFF2-40B4-BE49-F238E27FC236}">
              <a16:creationId xmlns:a16="http://schemas.microsoft.com/office/drawing/2014/main" id="{3AC96486-C4A3-4791-A80A-90AC7DB39D11}"/>
            </a:ext>
          </a:extLst>
        </xdr:cNvPr>
        <xdr:cNvSpPr/>
      </xdr:nvSpPr>
      <xdr:spPr>
        <a:xfrm>
          <a:off x="162687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48260</xdr:rowOff>
    </xdr:from>
    <xdr:to>
      <xdr:col>81</xdr:col>
      <xdr:colOff>101600</xdr:colOff>
      <xdr:row>36</xdr:row>
      <xdr:rowOff>149860</xdr:rowOff>
    </xdr:to>
    <xdr:sp macro="" textlink="">
      <xdr:nvSpPr>
        <xdr:cNvPr id="523" name="フローチャート: 判断 522">
          <a:extLst>
            <a:ext uri="{FF2B5EF4-FFF2-40B4-BE49-F238E27FC236}">
              <a16:creationId xmlns:a16="http://schemas.microsoft.com/office/drawing/2014/main" id="{06C95E84-F973-4C44-A913-7E43F9CC8CAF}"/>
            </a:ext>
          </a:extLst>
        </xdr:cNvPr>
        <xdr:cNvSpPr/>
      </xdr:nvSpPr>
      <xdr:spPr>
        <a:xfrm>
          <a:off x="15430500" y="622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7112</xdr:rowOff>
    </xdr:from>
    <xdr:to>
      <xdr:col>76</xdr:col>
      <xdr:colOff>165100</xdr:colOff>
      <xdr:row>36</xdr:row>
      <xdr:rowOff>108712</xdr:rowOff>
    </xdr:to>
    <xdr:sp macro="" textlink="">
      <xdr:nvSpPr>
        <xdr:cNvPr id="524" name="フローチャート: 判断 523">
          <a:extLst>
            <a:ext uri="{FF2B5EF4-FFF2-40B4-BE49-F238E27FC236}">
              <a16:creationId xmlns:a16="http://schemas.microsoft.com/office/drawing/2014/main" id="{3E3E5288-3F05-470C-AA31-A10FD4AE7D42}"/>
            </a:ext>
          </a:extLst>
        </xdr:cNvPr>
        <xdr:cNvSpPr/>
      </xdr:nvSpPr>
      <xdr:spPr>
        <a:xfrm>
          <a:off x="14541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35</xdr:row>
      <xdr:rowOff>146558</xdr:rowOff>
    </xdr:from>
    <xdr:to>
      <xdr:col>72</xdr:col>
      <xdr:colOff>38100</xdr:colOff>
      <xdr:row>36</xdr:row>
      <xdr:rowOff>76708</xdr:rowOff>
    </xdr:to>
    <xdr:sp macro="" textlink="">
      <xdr:nvSpPr>
        <xdr:cNvPr id="525" name="フローチャート: 判断 524">
          <a:extLst>
            <a:ext uri="{FF2B5EF4-FFF2-40B4-BE49-F238E27FC236}">
              <a16:creationId xmlns:a16="http://schemas.microsoft.com/office/drawing/2014/main" id="{F73421E7-9243-49AE-B8A2-6CFC7821784D}"/>
            </a:ext>
          </a:extLst>
        </xdr:cNvPr>
        <xdr:cNvSpPr/>
      </xdr:nvSpPr>
      <xdr:spPr>
        <a:xfrm>
          <a:off x="13652500" y="61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128270</xdr:rowOff>
    </xdr:from>
    <xdr:to>
      <xdr:col>67</xdr:col>
      <xdr:colOff>101600</xdr:colOff>
      <xdr:row>36</xdr:row>
      <xdr:rowOff>58420</xdr:rowOff>
    </xdr:to>
    <xdr:sp macro="" textlink="">
      <xdr:nvSpPr>
        <xdr:cNvPr id="526" name="フローチャート: 判断 525">
          <a:extLst>
            <a:ext uri="{FF2B5EF4-FFF2-40B4-BE49-F238E27FC236}">
              <a16:creationId xmlns:a16="http://schemas.microsoft.com/office/drawing/2014/main" id="{1329556A-D33B-449B-A992-AD35E3C4476A}"/>
            </a:ext>
          </a:extLst>
        </xdr:cNvPr>
        <xdr:cNvSpPr/>
      </xdr:nvSpPr>
      <xdr:spPr>
        <a:xfrm>
          <a:off x="12763500" y="612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0BC2A43-0881-4E16-9B45-AD55AC936C1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39D1330F-5DBB-4BD0-9C83-BE9034BC2FC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2C5DE688-3872-47B1-BBB9-4FF21900BF1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8F4B9356-F6B2-497C-8B31-2C7BAD59A72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BB33D455-D0D5-4E92-B118-E84C520BE315}"/>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23114</xdr:rowOff>
    </xdr:from>
    <xdr:to>
      <xdr:col>85</xdr:col>
      <xdr:colOff>177800</xdr:colOff>
      <xdr:row>37</xdr:row>
      <xdr:rowOff>124714</xdr:rowOff>
    </xdr:to>
    <xdr:sp macro="" textlink="">
      <xdr:nvSpPr>
        <xdr:cNvPr id="532" name="楕円 531">
          <a:extLst>
            <a:ext uri="{FF2B5EF4-FFF2-40B4-BE49-F238E27FC236}">
              <a16:creationId xmlns:a16="http://schemas.microsoft.com/office/drawing/2014/main" id="{9C1AD849-DF0F-4AAA-A821-6CF3293F456C}"/>
            </a:ext>
          </a:extLst>
        </xdr:cNvPr>
        <xdr:cNvSpPr/>
      </xdr:nvSpPr>
      <xdr:spPr>
        <a:xfrm>
          <a:off x="16268700" y="636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1541</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2CFCFFD2-8E4D-4369-A189-DD26B07F0989}"/>
            </a:ext>
          </a:extLst>
        </xdr:cNvPr>
        <xdr:cNvSpPr txBox="1"/>
      </xdr:nvSpPr>
      <xdr:spPr>
        <a:xfrm>
          <a:off x="16357600" y="634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50546</xdr:rowOff>
    </xdr:from>
    <xdr:to>
      <xdr:col>81</xdr:col>
      <xdr:colOff>101600</xdr:colOff>
      <xdr:row>37</xdr:row>
      <xdr:rowOff>152146</xdr:rowOff>
    </xdr:to>
    <xdr:sp macro="" textlink="">
      <xdr:nvSpPr>
        <xdr:cNvPr id="534" name="楕円 533">
          <a:extLst>
            <a:ext uri="{FF2B5EF4-FFF2-40B4-BE49-F238E27FC236}">
              <a16:creationId xmlns:a16="http://schemas.microsoft.com/office/drawing/2014/main" id="{8095E26D-58B6-4835-83D5-415B3323B211}"/>
            </a:ext>
          </a:extLst>
        </xdr:cNvPr>
        <xdr:cNvSpPr/>
      </xdr:nvSpPr>
      <xdr:spPr>
        <a:xfrm>
          <a:off x="15430500" y="639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73914</xdr:rowOff>
    </xdr:from>
    <xdr:to>
      <xdr:col>85</xdr:col>
      <xdr:colOff>127000</xdr:colOff>
      <xdr:row>37</xdr:row>
      <xdr:rowOff>101346</xdr:rowOff>
    </xdr:to>
    <xdr:cxnSp macro="">
      <xdr:nvCxnSpPr>
        <xdr:cNvPr id="535" name="直線コネクタ 534">
          <a:extLst>
            <a:ext uri="{FF2B5EF4-FFF2-40B4-BE49-F238E27FC236}">
              <a16:creationId xmlns:a16="http://schemas.microsoft.com/office/drawing/2014/main" id="{FE87CA1F-70DB-4747-A025-1DF5A7DC5231}"/>
            </a:ext>
          </a:extLst>
        </xdr:cNvPr>
        <xdr:cNvCxnSpPr/>
      </xdr:nvCxnSpPr>
      <xdr:spPr>
        <a:xfrm flipV="1">
          <a:off x="15481300" y="641756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20828</xdr:rowOff>
    </xdr:from>
    <xdr:to>
      <xdr:col>76</xdr:col>
      <xdr:colOff>165100</xdr:colOff>
      <xdr:row>37</xdr:row>
      <xdr:rowOff>122428</xdr:rowOff>
    </xdr:to>
    <xdr:sp macro="" textlink="">
      <xdr:nvSpPr>
        <xdr:cNvPr id="536" name="楕円 535">
          <a:extLst>
            <a:ext uri="{FF2B5EF4-FFF2-40B4-BE49-F238E27FC236}">
              <a16:creationId xmlns:a16="http://schemas.microsoft.com/office/drawing/2014/main" id="{F0754B6E-F8EE-48A5-AFAF-013971AABB87}"/>
            </a:ext>
          </a:extLst>
        </xdr:cNvPr>
        <xdr:cNvSpPr/>
      </xdr:nvSpPr>
      <xdr:spPr>
        <a:xfrm>
          <a:off x="14541500" y="636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71628</xdr:rowOff>
    </xdr:from>
    <xdr:to>
      <xdr:col>81</xdr:col>
      <xdr:colOff>50800</xdr:colOff>
      <xdr:row>37</xdr:row>
      <xdr:rowOff>101346</xdr:rowOff>
    </xdr:to>
    <xdr:cxnSp macro="">
      <xdr:nvCxnSpPr>
        <xdr:cNvPr id="537" name="直線コネクタ 536">
          <a:extLst>
            <a:ext uri="{FF2B5EF4-FFF2-40B4-BE49-F238E27FC236}">
              <a16:creationId xmlns:a16="http://schemas.microsoft.com/office/drawing/2014/main" id="{E91069E7-7A38-428E-8215-7C29EB3818B2}"/>
            </a:ext>
          </a:extLst>
        </xdr:cNvPr>
        <xdr:cNvCxnSpPr/>
      </xdr:nvCxnSpPr>
      <xdr:spPr>
        <a:xfrm>
          <a:off x="14592300" y="641527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29972</xdr:rowOff>
    </xdr:from>
    <xdr:to>
      <xdr:col>72</xdr:col>
      <xdr:colOff>38100</xdr:colOff>
      <xdr:row>37</xdr:row>
      <xdr:rowOff>131572</xdr:rowOff>
    </xdr:to>
    <xdr:sp macro="" textlink="">
      <xdr:nvSpPr>
        <xdr:cNvPr id="538" name="楕円 537">
          <a:extLst>
            <a:ext uri="{FF2B5EF4-FFF2-40B4-BE49-F238E27FC236}">
              <a16:creationId xmlns:a16="http://schemas.microsoft.com/office/drawing/2014/main" id="{F15217FA-59B3-4101-8B66-D4E4A69E972D}"/>
            </a:ext>
          </a:extLst>
        </xdr:cNvPr>
        <xdr:cNvSpPr/>
      </xdr:nvSpPr>
      <xdr:spPr>
        <a:xfrm>
          <a:off x="13652500" y="637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71628</xdr:rowOff>
    </xdr:from>
    <xdr:to>
      <xdr:col>76</xdr:col>
      <xdr:colOff>114300</xdr:colOff>
      <xdr:row>37</xdr:row>
      <xdr:rowOff>80772</xdr:rowOff>
    </xdr:to>
    <xdr:cxnSp macro="">
      <xdr:nvCxnSpPr>
        <xdr:cNvPr id="539" name="直線コネクタ 538">
          <a:extLst>
            <a:ext uri="{FF2B5EF4-FFF2-40B4-BE49-F238E27FC236}">
              <a16:creationId xmlns:a16="http://schemas.microsoft.com/office/drawing/2014/main" id="{8F63C299-0A53-4B18-A495-405AB891902B}"/>
            </a:ext>
          </a:extLst>
        </xdr:cNvPr>
        <xdr:cNvCxnSpPr/>
      </xdr:nvCxnSpPr>
      <xdr:spPr>
        <a:xfrm flipV="1">
          <a:off x="13703300" y="641527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169418</xdr:rowOff>
    </xdr:from>
    <xdr:to>
      <xdr:col>67</xdr:col>
      <xdr:colOff>101600</xdr:colOff>
      <xdr:row>37</xdr:row>
      <xdr:rowOff>99568</xdr:rowOff>
    </xdr:to>
    <xdr:sp macro="" textlink="">
      <xdr:nvSpPr>
        <xdr:cNvPr id="540" name="楕円 539">
          <a:extLst>
            <a:ext uri="{FF2B5EF4-FFF2-40B4-BE49-F238E27FC236}">
              <a16:creationId xmlns:a16="http://schemas.microsoft.com/office/drawing/2014/main" id="{97D081B7-AAFE-475F-96D2-A5D0453DA141}"/>
            </a:ext>
          </a:extLst>
        </xdr:cNvPr>
        <xdr:cNvSpPr/>
      </xdr:nvSpPr>
      <xdr:spPr>
        <a:xfrm>
          <a:off x="12763500" y="6341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48768</xdr:rowOff>
    </xdr:from>
    <xdr:to>
      <xdr:col>71</xdr:col>
      <xdr:colOff>177800</xdr:colOff>
      <xdr:row>37</xdr:row>
      <xdr:rowOff>80772</xdr:rowOff>
    </xdr:to>
    <xdr:cxnSp macro="">
      <xdr:nvCxnSpPr>
        <xdr:cNvPr id="541" name="直線コネクタ 540">
          <a:extLst>
            <a:ext uri="{FF2B5EF4-FFF2-40B4-BE49-F238E27FC236}">
              <a16:creationId xmlns:a16="http://schemas.microsoft.com/office/drawing/2014/main" id="{C235F5F0-3045-46B2-8F0F-3B647CE6987C}"/>
            </a:ext>
          </a:extLst>
        </xdr:cNvPr>
        <xdr:cNvCxnSpPr/>
      </xdr:nvCxnSpPr>
      <xdr:spPr>
        <a:xfrm>
          <a:off x="12814300" y="639241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166387</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D25AF545-957A-46E3-B100-F2949DF71BBA}"/>
            </a:ext>
          </a:extLst>
        </xdr:cNvPr>
        <xdr:cNvSpPr txBox="1"/>
      </xdr:nvSpPr>
      <xdr:spPr>
        <a:xfrm>
          <a:off x="15266044" y="599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125239</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FBA9AA37-8D98-4E30-A937-4245BF70ABB5}"/>
            </a:ext>
          </a:extLst>
        </xdr:cNvPr>
        <xdr:cNvSpPr txBox="1"/>
      </xdr:nvSpPr>
      <xdr:spPr>
        <a:xfrm>
          <a:off x="14389744" y="5954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93235</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777EF7BF-1182-4EA7-8942-00E56CCBC32C}"/>
            </a:ext>
          </a:extLst>
        </xdr:cNvPr>
        <xdr:cNvSpPr txBox="1"/>
      </xdr:nvSpPr>
      <xdr:spPr>
        <a:xfrm>
          <a:off x="13500744" y="592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74947</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5A891939-9112-4AC0-B000-8F3292ADB887}"/>
            </a:ext>
          </a:extLst>
        </xdr:cNvPr>
        <xdr:cNvSpPr txBox="1"/>
      </xdr:nvSpPr>
      <xdr:spPr>
        <a:xfrm>
          <a:off x="12611744" y="59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37</xdr:row>
      <xdr:rowOff>143273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885622D4-3443-4DFE-8EBD-BD4DE655C297}"/>
            </a:ext>
          </a:extLst>
        </xdr:cNvPr>
        <xdr:cNvSpPr txBox="1"/>
      </xdr:nvSpPr>
      <xdr:spPr>
        <a:xfrm>
          <a:off x="15266044" y="64869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113555</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BF22FF84-58B9-47F5-83EB-FBE50C93E0F1}"/>
            </a:ext>
          </a:extLst>
        </xdr:cNvPr>
        <xdr:cNvSpPr txBox="1"/>
      </xdr:nvSpPr>
      <xdr:spPr>
        <a:xfrm>
          <a:off x="14389744" y="6457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122699</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349D0314-E506-4B1E-8ABA-300D6AB88624}"/>
            </a:ext>
          </a:extLst>
        </xdr:cNvPr>
        <xdr:cNvSpPr txBox="1"/>
      </xdr:nvSpPr>
      <xdr:spPr>
        <a:xfrm>
          <a:off x="13500744" y="646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90695</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910B2910-5C5C-460F-9AD7-980CFD34D2A9}"/>
            </a:ext>
          </a:extLst>
        </xdr:cNvPr>
        <xdr:cNvSpPr txBox="1"/>
      </xdr:nvSpPr>
      <xdr:spPr>
        <a:xfrm>
          <a:off x="12611744" y="6434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E164CD16-FDF9-425D-B0F7-5DF6989A8D2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367C6EB2-C1E4-417C-9384-DC1CC36DE8D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692F4C22-6BCE-4578-BAD1-0951CA3DC0D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0C403718-08E5-4B50-8309-FBAF8C658ED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AC49C556-2875-439A-83C0-DEE0FFD870FF}"/>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2FE65DA6-BAEE-4E7E-9A4D-2CB36C2EA914}"/>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DA573623-2F08-4A6B-B9B2-A19774FF0FDE}"/>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5D2AC730-AA78-4BB5-8AB4-7A29659E376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2121D471-7BBF-4F25-A77D-A31B702B634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2DD1A549-CD83-461D-92D0-A90F1938B72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60" name="直線コネクタ 559">
          <a:extLst>
            <a:ext uri="{FF2B5EF4-FFF2-40B4-BE49-F238E27FC236}">
              <a16:creationId xmlns:a16="http://schemas.microsoft.com/office/drawing/2014/main" id="{16F40012-1E0A-4B12-9410-B38708EDE12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61" name="テキスト ボックス 560">
          <a:extLst>
            <a:ext uri="{FF2B5EF4-FFF2-40B4-BE49-F238E27FC236}">
              <a16:creationId xmlns:a16="http://schemas.microsoft.com/office/drawing/2014/main" id="{F9C3E5EF-8421-4BFC-B004-6AE77A537B61}"/>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2" name="直線コネクタ 561">
          <a:extLst>
            <a:ext uri="{FF2B5EF4-FFF2-40B4-BE49-F238E27FC236}">
              <a16:creationId xmlns:a16="http://schemas.microsoft.com/office/drawing/2014/main" id="{18419700-1B3A-437D-B303-53EBFC670D5B}"/>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63" name="テキスト ボックス 562">
          <a:extLst>
            <a:ext uri="{FF2B5EF4-FFF2-40B4-BE49-F238E27FC236}">
              <a16:creationId xmlns:a16="http://schemas.microsoft.com/office/drawing/2014/main" id="{B9E9F1CF-1C85-43B1-8B1F-9C9B72DBB22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6ED810AE-D5B1-489F-A23E-0FB7697E0411}"/>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5" name="テキスト ボックス 564">
          <a:extLst>
            <a:ext uri="{FF2B5EF4-FFF2-40B4-BE49-F238E27FC236}">
              <a16:creationId xmlns:a16="http://schemas.microsoft.com/office/drawing/2014/main" id="{083A634D-E24A-423F-B409-87668C032C9C}"/>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6" name="直線コネクタ 565">
          <a:extLst>
            <a:ext uri="{FF2B5EF4-FFF2-40B4-BE49-F238E27FC236}">
              <a16:creationId xmlns:a16="http://schemas.microsoft.com/office/drawing/2014/main" id="{7E476F4C-E25B-49B4-969A-0653AC6459F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7" name="テキスト ボックス 566">
          <a:extLst>
            <a:ext uri="{FF2B5EF4-FFF2-40B4-BE49-F238E27FC236}">
              <a16:creationId xmlns:a16="http://schemas.microsoft.com/office/drawing/2014/main" id="{C99DEFC4-EE86-4D24-9880-AF8937A053CC}"/>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8" name="直線コネクタ 567">
          <a:extLst>
            <a:ext uri="{FF2B5EF4-FFF2-40B4-BE49-F238E27FC236}">
              <a16:creationId xmlns:a16="http://schemas.microsoft.com/office/drawing/2014/main" id="{F2D73B16-624E-4848-81A5-28440827632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9" name="テキスト ボックス 568">
          <a:extLst>
            <a:ext uri="{FF2B5EF4-FFF2-40B4-BE49-F238E27FC236}">
              <a16:creationId xmlns:a16="http://schemas.microsoft.com/office/drawing/2014/main" id="{CB731FC6-35D8-4A64-AB28-73AA65699A51}"/>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0" name="直線コネクタ 569">
          <a:extLst>
            <a:ext uri="{FF2B5EF4-FFF2-40B4-BE49-F238E27FC236}">
              <a16:creationId xmlns:a16="http://schemas.microsoft.com/office/drawing/2014/main" id="{ED6AAD99-5DF2-41E2-B6A2-A310C73A9D4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1" name="テキスト ボックス 570">
          <a:extLst>
            <a:ext uri="{FF2B5EF4-FFF2-40B4-BE49-F238E27FC236}">
              <a16:creationId xmlns:a16="http://schemas.microsoft.com/office/drawing/2014/main" id="{6D13164D-11EB-4151-A1EE-4FC50D33F3D7}"/>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2" name="【認定こども園・幼稚園・保育所】&#10;一人当たり面積グラフ枠">
          <a:extLst>
            <a:ext uri="{FF2B5EF4-FFF2-40B4-BE49-F238E27FC236}">
              <a16:creationId xmlns:a16="http://schemas.microsoft.com/office/drawing/2014/main" id="{4E1E44A3-FD5D-476F-96F2-D397FC2290A3}"/>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80010</xdr:rowOff>
    </xdr:from>
    <xdr:to>
      <xdr:col>116</xdr:col>
      <xdr:colOff>62864</xdr:colOff>
      <xdr:row>42</xdr:row>
      <xdr:rowOff>0</xdr:rowOff>
    </xdr:to>
    <xdr:cxnSp macro="">
      <xdr:nvCxnSpPr>
        <xdr:cNvPr id="573" name="直線コネクタ 572">
          <a:extLst>
            <a:ext uri="{FF2B5EF4-FFF2-40B4-BE49-F238E27FC236}">
              <a16:creationId xmlns:a16="http://schemas.microsoft.com/office/drawing/2014/main" id="{0A428EE4-D821-4049-B028-8262E2E94B6E}"/>
            </a:ext>
          </a:extLst>
        </xdr:cNvPr>
        <xdr:cNvCxnSpPr/>
      </xdr:nvCxnSpPr>
      <xdr:spPr>
        <a:xfrm flipV="1">
          <a:off x="22160864" y="573786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3827</xdr:rowOff>
    </xdr:from>
    <xdr:ext cx="469744" cy="259045"/>
    <xdr:sp macro="" textlink="">
      <xdr:nvSpPr>
        <xdr:cNvPr id="574" name="【認定こども園・幼稚園・保育所】&#10;一人当たり面積最小値テキスト">
          <a:extLst>
            <a:ext uri="{FF2B5EF4-FFF2-40B4-BE49-F238E27FC236}">
              <a16:creationId xmlns:a16="http://schemas.microsoft.com/office/drawing/2014/main" id="{9DDCD5B4-AEBB-45DF-A1B7-F7202352DD0C}"/>
            </a:ext>
          </a:extLst>
        </xdr:cNvPr>
        <xdr:cNvSpPr txBox="1"/>
      </xdr:nvSpPr>
      <xdr:spPr>
        <a:xfrm>
          <a:off x="22199600" y="720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0</xdr:rowOff>
    </xdr:from>
    <xdr:to>
      <xdr:col>116</xdr:col>
      <xdr:colOff>152400</xdr:colOff>
      <xdr:row>42</xdr:row>
      <xdr:rowOff>0</xdr:rowOff>
    </xdr:to>
    <xdr:cxnSp macro="">
      <xdr:nvCxnSpPr>
        <xdr:cNvPr id="575" name="直線コネクタ 574">
          <a:extLst>
            <a:ext uri="{FF2B5EF4-FFF2-40B4-BE49-F238E27FC236}">
              <a16:creationId xmlns:a16="http://schemas.microsoft.com/office/drawing/2014/main" id="{BE639B30-C2F9-4B06-8749-BEE0B793F97B}"/>
            </a:ext>
          </a:extLst>
        </xdr:cNvPr>
        <xdr:cNvCxnSpPr/>
      </xdr:nvCxnSpPr>
      <xdr:spPr>
        <a:xfrm>
          <a:off x="22072600" y="720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26687</xdr:rowOff>
    </xdr:from>
    <xdr:ext cx="469744" cy="259045"/>
    <xdr:sp macro="" textlink="">
      <xdr:nvSpPr>
        <xdr:cNvPr id="576" name="【認定こども園・幼稚園・保育所】&#10;一人当たり面積最大値テキスト">
          <a:extLst>
            <a:ext uri="{FF2B5EF4-FFF2-40B4-BE49-F238E27FC236}">
              <a16:creationId xmlns:a16="http://schemas.microsoft.com/office/drawing/2014/main" id="{BCDAA6BB-8136-4547-94B7-5CC847CCE41B}"/>
            </a:ext>
          </a:extLst>
        </xdr:cNvPr>
        <xdr:cNvSpPr txBox="1"/>
      </xdr:nvSpPr>
      <xdr:spPr>
        <a:xfrm>
          <a:off x="22199600" y="5513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80010</xdr:rowOff>
    </xdr:from>
    <xdr:to>
      <xdr:col>116</xdr:col>
      <xdr:colOff>152400</xdr:colOff>
      <xdr:row>33</xdr:row>
      <xdr:rowOff>80010</xdr:rowOff>
    </xdr:to>
    <xdr:cxnSp macro="">
      <xdr:nvCxnSpPr>
        <xdr:cNvPr id="577" name="直線コネクタ 576">
          <a:extLst>
            <a:ext uri="{FF2B5EF4-FFF2-40B4-BE49-F238E27FC236}">
              <a16:creationId xmlns:a16="http://schemas.microsoft.com/office/drawing/2014/main" id="{E328A41C-CF85-4BC8-B381-6BF89F07A1E6}"/>
            </a:ext>
          </a:extLst>
        </xdr:cNvPr>
        <xdr:cNvCxnSpPr/>
      </xdr:nvCxnSpPr>
      <xdr:spPr>
        <a:xfrm>
          <a:off x="22072600" y="573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140987</xdr:rowOff>
    </xdr:from>
    <xdr:ext cx="469744" cy="259045"/>
    <xdr:sp macro="" textlink="">
      <xdr:nvSpPr>
        <xdr:cNvPr id="578" name="【認定こども園・幼稚園・保育所】&#10;一人当たり面積平均値テキスト">
          <a:extLst>
            <a:ext uri="{FF2B5EF4-FFF2-40B4-BE49-F238E27FC236}">
              <a16:creationId xmlns:a16="http://schemas.microsoft.com/office/drawing/2014/main" id="{E8116F63-C81D-4B30-96A9-E8853FF50E45}"/>
            </a:ext>
          </a:extLst>
        </xdr:cNvPr>
        <xdr:cNvSpPr txBox="1"/>
      </xdr:nvSpPr>
      <xdr:spPr>
        <a:xfrm>
          <a:off x="22199600" y="66560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162560</xdr:rowOff>
    </xdr:from>
    <xdr:to>
      <xdr:col>116</xdr:col>
      <xdr:colOff>114300</xdr:colOff>
      <xdr:row>39</xdr:row>
      <xdr:rowOff>92710</xdr:rowOff>
    </xdr:to>
    <xdr:sp macro="" textlink="">
      <xdr:nvSpPr>
        <xdr:cNvPr id="579" name="フローチャート: 判断 578">
          <a:extLst>
            <a:ext uri="{FF2B5EF4-FFF2-40B4-BE49-F238E27FC236}">
              <a16:creationId xmlns:a16="http://schemas.microsoft.com/office/drawing/2014/main" id="{20C98B7E-76EA-4AD2-9972-4AEBDB4901B4}"/>
            </a:ext>
          </a:extLst>
        </xdr:cNvPr>
        <xdr:cNvSpPr/>
      </xdr:nvSpPr>
      <xdr:spPr>
        <a:xfrm>
          <a:off x="221107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162560</xdr:rowOff>
    </xdr:from>
    <xdr:to>
      <xdr:col>112</xdr:col>
      <xdr:colOff>38100</xdr:colOff>
      <xdr:row>39</xdr:row>
      <xdr:rowOff>92710</xdr:rowOff>
    </xdr:to>
    <xdr:sp macro="" textlink="">
      <xdr:nvSpPr>
        <xdr:cNvPr id="580" name="フローチャート: 判断 579">
          <a:extLst>
            <a:ext uri="{FF2B5EF4-FFF2-40B4-BE49-F238E27FC236}">
              <a16:creationId xmlns:a16="http://schemas.microsoft.com/office/drawing/2014/main" id="{6395001A-D64D-40F9-80E8-F23520BB05B2}"/>
            </a:ext>
          </a:extLst>
        </xdr:cNvPr>
        <xdr:cNvSpPr/>
      </xdr:nvSpPr>
      <xdr:spPr>
        <a:xfrm>
          <a:off x="21272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147320</xdr:rowOff>
    </xdr:from>
    <xdr:to>
      <xdr:col>107</xdr:col>
      <xdr:colOff>101600</xdr:colOff>
      <xdr:row>39</xdr:row>
      <xdr:rowOff>77470</xdr:rowOff>
    </xdr:to>
    <xdr:sp macro="" textlink="">
      <xdr:nvSpPr>
        <xdr:cNvPr id="581" name="フローチャート: 判断 580">
          <a:extLst>
            <a:ext uri="{FF2B5EF4-FFF2-40B4-BE49-F238E27FC236}">
              <a16:creationId xmlns:a16="http://schemas.microsoft.com/office/drawing/2014/main" id="{0F7D4799-860A-410A-976E-37448007369F}"/>
            </a:ext>
          </a:extLst>
        </xdr:cNvPr>
        <xdr:cNvSpPr/>
      </xdr:nvSpPr>
      <xdr:spPr>
        <a:xfrm>
          <a:off x="203835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162560</xdr:rowOff>
    </xdr:from>
    <xdr:to>
      <xdr:col>102</xdr:col>
      <xdr:colOff>165100</xdr:colOff>
      <xdr:row>39</xdr:row>
      <xdr:rowOff>92710</xdr:rowOff>
    </xdr:to>
    <xdr:sp macro="" textlink="">
      <xdr:nvSpPr>
        <xdr:cNvPr id="582" name="フローチャート: 判断 581">
          <a:extLst>
            <a:ext uri="{FF2B5EF4-FFF2-40B4-BE49-F238E27FC236}">
              <a16:creationId xmlns:a16="http://schemas.microsoft.com/office/drawing/2014/main" id="{868A167D-51FD-4266-B723-BFB2B31BC609}"/>
            </a:ext>
          </a:extLst>
        </xdr:cNvPr>
        <xdr:cNvSpPr/>
      </xdr:nvSpPr>
      <xdr:spPr>
        <a:xfrm>
          <a:off x="19494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154940</xdr:rowOff>
    </xdr:from>
    <xdr:to>
      <xdr:col>98</xdr:col>
      <xdr:colOff>38100</xdr:colOff>
      <xdr:row>39</xdr:row>
      <xdr:rowOff>85090</xdr:rowOff>
    </xdr:to>
    <xdr:sp macro="" textlink="">
      <xdr:nvSpPr>
        <xdr:cNvPr id="583" name="フローチャート: 判断 582">
          <a:extLst>
            <a:ext uri="{FF2B5EF4-FFF2-40B4-BE49-F238E27FC236}">
              <a16:creationId xmlns:a16="http://schemas.microsoft.com/office/drawing/2014/main" id="{18596285-D30F-4821-9D4F-F15A4FA4958F}"/>
            </a:ext>
          </a:extLst>
        </xdr:cNvPr>
        <xdr:cNvSpPr/>
      </xdr:nvSpPr>
      <xdr:spPr>
        <a:xfrm>
          <a:off x="18605500" y="6670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D169BD12-D4A7-40C8-8F92-DCB9D28393B1}"/>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E675B105-18EB-4E1D-8775-D0B51F1CE13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7CF96DC-28ED-44F3-AEF2-67A25FEF040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77D0A49E-DB68-4D0B-AFED-776E2CB9579C}"/>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138A386B-6E98-4BB4-A49B-FF7F142A86A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2540</xdr:rowOff>
    </xdr:from>
    <xdr:to>
      <xdr:col>116</xdr:col>
      <xdr:colOff>114300</xdr:colOff>
      <xdr:row>36</xdr:row>
      <xdr:rowOff>104140</xdr:rowOff>
    </xdr:to>
    <xdr:sp macro="" textlink="">
      <xdr:nvSpPr>
        <xdr:cNvPr id="589" name="楕円 588">
          <a:extLst>
            <a:ext uri="{FF2B5EF4-FFF2-40B4-BE49-F238E27FC236}">
              <a16:creationId xmlns:a16="http://schemas.microsoft.com/office/drawing/2014/main" id="{CA5E97FD-22F8-44E9-9BD8-64EF245B4CBC}"/>
            </a:ext>
          </a:extLst>
        </xdr:cNvPr>
        <xdr:cNvSpPr/>
      </xdr:nvSpPr>
      <xdr:spPr>
        <a:xfrm>
          <a:off x="221107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25417</xdr:rowOff>
    </xdr:from>
    <xdr:ext cx="469744" cy="259045"/>
    <xdr:sp macro="" textlink="">
      <xdr:nvSpPr>
        <xdr:cNvPr id="590" name="【認定こども園・幼稚園・保育所】&#10;一人当たり面積該当値テキスト">
          <a:extLst>
            <a:ext uri="{FF2B5EF4-FFF2-40B4-BE49-F238E27FC236}">
              <a16:creationId xmlns:a16="http://schemas.microsoft.com/office/drawing/2014/main" id="{EFAFA32B-DCDA-41A8-8086-5E760E883241}"/>
            </a:ext>
          </a:extLst>
        </xdr:cNvPr>
        <xdr:cNvSpPr txBox="1"/>
      </xdr:nvSpPr>
      <xdr:spPr>
        <a:xfrm>
          <a:off x="22199600" y="6026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25400</xdr:rowOff>
    </xdr:from>
    <xdr:to>
      <xdr:col>112</xdr:col>
      <xdr:colOff>38100</xdr:colOff>
      <xdr:row>36</xdr:row>
      <xdr:rowOff>127000</xdr:rowOff>
    </xdr:to>
    <xdr:sp macro="" textlink="">
      <xdr:nvSpPr>
        <xdr:cNvPr id="591" name="楕円 590">
          <a:extLst>
            <a:ext uri="{FF2B5EF4-FFF2-40B4-BE49-F238E27FC236}">
              <a16:creationId xmlns:a16="http://schemas.microsoft.com/office/drawing/2014/main" id="{175F9FB9-B17F-4CDA-8BCA-49807D26FFEB}"/>
            </a:ext>
          </a:extLst>
        </xdr:cNvPr>
        <xdr:cNvSpPr/>
      </xdr:nvSpPr>
      <xdr:spPr>
        <a:xfrm>
          <a:off x="21272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53340</xdr:rowOff>
    </xdr:from>
    <xdr:to>
      <xdr:col>116</xdr:col>
      <xdr:colOff>63500</xdr:colOff>
      <xdr:row>36</xdr:row>
      <xdr:rowOff>76200</xdr:rowOff>
    </xdr:to>
    <xdr:cxnSp macro="">
      <xdr:nvCxnSpPr>
        <xdr:cNvPr id="592" name="直線コネクタ 591">
          <a:extLst>
            <a:ext uri="{FF2B5EF4-FFF2-40B4-BE49-F238E27FC236}">
              <a16:creationId xmlns:a16="http://schemas.microsoft.com/office/drawing/2014/main" id="{56C1B742-A662-4C5C-8C2D-FEDD00239A92}"/>
            </a:ext>
          </a:extLst>
        </xdr:cNvPr>
        <xdr:cNvCxnSpPr/>
      </xdr:nvCxnSpPr>
      <xdr:spPr>
        <a:xfrm flipV="1">
          <a:off x="21323300" y="62255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17780</xdr:rowOff>
    </xdr:from>
    <xdr:to>
      <xdr:col>107</xdr:col>
      <xdr:colOff>101600</xdr:colOff>
      <xdr:row>36</xdr:row>
      <xdr:rowOff>119380</xdr:rowOff>
    </xdr:to>
    <xdr:sp macro="" textlink="">
      <xdr:nvSpPr>
        <xdr:cNvPr id="593" name="楕円 592">
          <a:extLst>
            <a:ext uri="{FF2B5EF4-FFF2-40B4-BE49-F238E27FC236}">
              <a16:creationId xmlns:a16="http://schemas.microsoft.com/office/drawing/2014/main" id="{8C60DEB5-89D0-49BA-802E-03B34829C227}"/>
            </a:ext>
          </a:extLst>
        </xdr:cNvPr>
        <xdr:cNvSpPr/>
      </xdr:nvSpPr>
      <xdr:spPr>
        <a:xfrm>
          <a:off x="20383500" y="618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68580</xdr:rowOff>
    </xdr:from>
    <xdr:to>
      <xdr:col>111</xdr:col>
      <xdr:colOff>177800</xdr:colOff>
      <xdr:row>36</xdr:row>
      <xdr:rowOff>76200</xdr:rowOff>
    </xdr:to>
    <xdr:cxnSp macro="">
      <xdr:nvCxnSpPr>
        <xdr:cNvPr id="594" name="直線コネクタ 593">
          <a:extLst>
            <a:ext uri="{FF2B5EF4-FFF2-40B4-BE49-F238E27FC236}">
              <a16:creationId xmlns:a16="http://schemas.microsoft.com/office/drawing/2014/main" id="{2EA04281-F59B-4257-84A7-AC9B5717AB26}"/>
            </a:ext>
          </a:extLst>
        </xdr:cNvPr>
        <xdr:cNvCxnSpPr/>
      </xdr:nvCxnSpPr>
      <xdr:spPr>
        <a:xfrm>
          <a:off x="20434300" y="6240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33020</xdr:rowOff>
    </xdr:from>
    <xdr:to>
      <xdr:col>102</xdr:col>
      <xdr:colOff>165100</xdr:colOff>
      <xdr:row>36</xdr:row>
      <xdr:rowOff>134620</xdr:rowOff>
    </xdr:to>
    <xdr:sp macro="" textlink="">
      <xdr:nvSpPr>
        <xdr:cNvPr id="595" name="楕円 594">
          <a:extLst>
            <a:ext uri="{FF2B5EF4-FFF2-40B4-BE49-F238E27FC236}">
              <a16:creationId xmlns:a16="http://schemas.microsoft.com/office/drawing/2014/main" id="{D5D64DC8-8FE3-4C76-A515-3D40FE0ABD84}"/>
            </a:ext>
          </a:extLst>
        </xdr:cNvPr>
        <xdr:cNvSpPr/>
      </xdr:nvSpPr>
      <xdr:spPr>
        <a:xfrm>
          <a:off x="19494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68580</xdr:rowOff>
    </xdr:from>
    <xdr:to>
      <xdr:col>107</xdr:col>
      <xdr:colOff>50800</xdr:colOff>
      <xdr:row>36</xdr:row>
      <xdr:rowOff>83820</xdr:rowOff>
    </xdr:to>
    <xdr:cxnSp macro="">
      <xdr:nvCxnSpPr>
        <xdr:cNvPr id="596" name="直線コネクタ 595">
          <a:extLst>
            <a:ext uri="{FF2B5EF4-FFF2-40B4-BE49-F238E27FC236}">
              <a16:creationId xmlns:a16="http://schemas.microsoft.com/office/drawing/2014/main" id="{5404CBF1-62F9-48D1-BFFB-046D38C29A09}"/>
            </a:ext>
          </a:extLst>
        </xdr:cNvPr>
        <xdr:cNvCxnSpPr/>
      </xdr:nvCxnSpPr>
      <xdr:spPr>
        <a:xfrm flipV="1">
          <a:off x="19545300" y="62407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33020</xdr:rowOff>
    </xdr:from>
    <xdr:to>
      <xdr:col>98</xdr:col>
      <xdr:colOff>38100</xdr:colOff>
      <xdr:row>36</xdr:row>
      <xdr:rowOff>134620</xdr:rowOff>
    </xdr:to>
    <xdr:sp macro="" textlink="">
      <xdr:nvSpPr>
        <xdr:cNvPr id="597" name="楕円 596">
          <a:extLst>
            <a:ext uri="{FF2B5EF4-FFF2-40B4-BE49-F238E27FC236}">
              <a16:creationId xmlns:a16="http://schemas.microsoft.com/office/drawing/2014/main" id="{328FF4F8-5B0F-4458-92CC-41AAF8C1C006}"/>
            </a:ext>
          </a:extLst>
        </xdr:cNvPr>
        <xdr:cNvSpPr/>
      </xdr:nvSpPr>
      <xdr:spPr>
        <a:xfrm>
          <a:off x="18605500" y="620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83820</xdr:rowOff>
    </xdr:from>
    <xdr:to>
      <xdr:col>102</xdr:col>
      <xdr:colOff>114300</xdr:colOff>
      <xdr:row>36</xdr:row>
      <xdr:rowOff>83820</xdr:rowOff>
    </xdr:to>
    <xdr:cxnSp macro="">
      <xdr:nvCxnSpPr>
        <xdr:cNvPr id="598" name="直線コネクタ 597">
          <a:extLst>
            <a:ext uri="{FF2B5EF4-FFF2-40B4-BE49-F238E27FC236}">
              <a16:creationId xmlns:a16="http://schemas.microsoft.com/office/drawing/2014/main" id="{6BB52B08-DBCF-4732-ADC7-AC1559EF0EBB}"/>
            </a:ext>
          </a:extLst>
        </xdr:cNvPr>
        <xdr:cNvCxnSpPr/>
      </xdr:nvCxnSpPr>
      <xdr:spPr>
        <a:xfrm>
          <a:off x="18656300" y="6256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83837</xdr:rowOff>
    </xdr:from>
    <xdr:ext cx="469744" cy="259045"/>
    <xdr:sp macro="" textlink="">
      <xdr:nvSpPr>
        <xdr:cNvPr id="599" name="n_1aveValue【認定こども園・幼稚園・保育所】&#10;一人当たり面積">
          <a:extLst>
            <a:ext uri="{FF2B5EF4-FFF2-40B4-BE49-F238E27FC236}">
              <a16:creationId xmlns:a16="http://schemas.microsoft.com/office/drawing/2014/main" id="{AEBAAF80-1ADE-4A8D-B283-AFD3D6CAD631}"/>
            </a:ext>
          </a:extLst>
        </xdr:cNvPr>
        <xdr:cNvSpPr txBox="1"/>
      </xdr:nvSpPr>
      <xdr:spPr>
        <a:xfrm>
          <a:off x="210757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68597</xdr:rowOff>
    </xdr:from>
    <xdr:ext cx="469744" cy="259045"/>
    <xdr:sp macro="" textlink="">
      <xdr:nvSpPr>
        <xdr:cNvPr id="600" name="n_2aveValue【認定こども園・幼稚園・保育所】&#10;一人当たり面積">
          <a:extLst>
            <a:ext uri="{FF2B5EF4-FFF2-40B4-BE49-F238E27FC236}">
              <a16:creationId xmlns:a16="http://schemas.microsoft.com/office/drawing/2014/main" id="{719AE0DE-CF46-4223-AD42-3894609D387E}"/>
            </a:ext>
          </a:extLst>
        </xdr:cNvPr>
        <xdr:cNvSpPr txBox="1"/>
      </xdr:nvSpPr>
      <xdr:spPr>
        <a:xfrm>
          <a:off x="20199427" y="675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83837</xdr:rowOff>
    </xdr:from>
    <xdr:ext cx="469744" cy="259045"/>
    <xdr:sp macro="" textlink="">
      <xdr:nvSpPr>
        <xdr:cNvPr id="601" name="n_3aveValue【認定こども園・幼稚園・保育所】&#10;一人当たり面積">
          <a:extLst>
            <a:ext uri="{FF2B5EF4-FFF2-40B4-BE49-F238E27FC236}">
              <a16:creationId xmlns:a16="http://schemas.microsoft.com/office/drawing/2014/main" id="{C6C74D21-F69A-4083-B88E-1E74143F0D26}"/>
            </a:ext>
          </a:extLst>
        </xdr:cNvPr>
        <xdr:cNvSpPr txBox="1"/>
      </xdr:nvSpPr>
      <xdr:spPr>
        <a:xfrm>
          <a:off x="19310427" y="6770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76217</xdr:rowOff>
    </xdr:from>
    <xdr:ext cx="469744" cy="259045"/>
    <xdr:sp macro="" textlink="">
      <xdr:nvSpPr>
        <xdr:cNvPr id="602" name="n_4aveValue【認定こども園・幼稚園・保育所】&#10;一人当たり面積">
          <a:extLst>
            <a:ext uri="{FF2B5EF4-FFF2-40B4-BE49-F238E27FC236}">
              <a16:creationId xmlns:a16="http://schemas.microsoft.com/office/drawing/2014/main" id="{56F2EEB2-74BF-4A9F-8542-F7D39D28B274}"/>
            </a:ext>
          </a:extLst>
        </xdr:cNvPr>
        <xdr:cNvSpPr txBox="1"/>
      </xdr:nvSpPr>
      <xdr:spPr>
        <a:xfrm>
          <a:off x="18421427" y="676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34</xdr:row>
      <xdr:rowOff>143527</xdr:rowOff>
    </xdr:from>
    <xdr:ext cx="469744" cy="259045"/>
    <xdr:sp macro="" textlink="">
      <xdr:nvSpPr>
        <xdr:cNvPr id="603" name="n_1mainValue【認定こども園・幼稚園・保育所】&#10;一人当たり面積">
          <a:extLst>
            <a:ext uri="{FF2B5EF4-FFF2-40B4-BE49-F238E27FC236}">
              <a16:creationId xmlns:a16="http://schemas.microsoft.com/office/drawing/2014/main" id="{BD83F8BA-7EF2-4577-965F-DC45962A9CCE}"/>
            </a:ext>
          </a:extLst>
        </xdr:cNvPr>
        <xdr:cNvSpPr txBox="1"/>
      </xdr:nvSpPr>
      <xdr:spPr>
        <a:xfrm>
          <a:off x="21075727" y="59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135907</xdr:rowOff>
    </xdr:from>
    <xdr:ext cx="469744" cy="259045"/>
    <xdr:sp macro="" textlink="">
      <xdr:nvSpPr>
        <xdr:cNvPr id="604" name="n_2mainValue【認定こども園・幼稚園・保育所】&#10;一人当たり面積">
          <a:extLst>
            <a:ext uri="{FF2B5EF4-FFF2-40B4-BE49-F238E27FC236}">
              <a16:creationId xmlns:a16="http://schemas.microsoft.com/office/drawing/2014/main" id="{17D05027-F5D8-4902-A9CB-B2746A25F57C}"/>
            </a:ext>
          </a:extLst>
        </xdr:cNvPr>
        <xdr:cNvSpPr txBox="1"/>
      </xdr:nvSpPr>
      <xdr:spPr>
        <a:xfrm>
          <a:off x="20199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34</xdr:row>
      <xdr:rowOff>151147</xdr:rowOff>
    </xdr:from>
    <xdr:ext cx="469744" cy="259045"/>
    <xdr:sp macro="" textlink="">
      <xdr:nvSpPr>
        <xdr:cNvPr id="605" name="n_3mainValue【認定こども園・幼稚園・保育所】&#10;一人当たり面積">
          <a:extLst>
            <a:ext uri="{FF2B5EF4-FFF2-40B4-BE49-F238E27FC236}">
              <a16:creationId xmlns:a16="http://schemas.microsoft.com/office/drawing/2014/main" id="{86D63C05-7C8D-43D4-A6DC-474050D5D377}"/>
            </a:ext>
          </a:extLst>
        </xdr:cNvPr>
        <xdr:cNvSpPr txBox="1"/>
      </xdr:nvSpPr>
      <xdr:spPr>
        <a:xfrm>
          <a:off x="193104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34</xdr:row>
      <xdr:rowOff>151147</xdr:rowOff>
    </xdr:from>
    <xdr:ext cx="469744" cy="259045"/>
    <xdr:sp macro="" textlink="">
      <xdr:nvSpPr>
        <xdr:cNvPr id="606" name="n_4mainValue【認定こども園・幼稚園・保育所】&#10;一人当たり面積">
          <a:extLst>
            <a:ext uri="{FF2B5EF4-FFF2-40B4-BE49-F238E27FC236}">
              <a16:creationId xmlns:a16="http://schemas.microsoft.com/office/drawing/2014/main" id="{1C635603-7D6A-4D9C-BFC2-48022099B224}"/>
            </a:ext>
          </a:extLst>
        </xdr:cNvPr>
        <xdr:cNvSpPr txBox="1"/>
      </xdr:nvSpPr>
      <xdr:spPr>
        <a:xfrm>
          <a:off x="18421427" y="5980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7" name="正方形/長方形 606">
          <a:extLst>
            <a:ext uri="{FF2B5EF4-FFF2-40B4-BE49-F238E27FC236}">
              <a16:creationId xmlns:a16="http://schemas.microsoft.com/office/drawing/2014/main" id="{6C59348A-4EC2-4219-852B-C519692C85D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8" name="正方形/長方形 607">
          <a:extLst>
            <a:ext uri="{FF2B5EF4-FFF2-40B4-BE49-F238E27FC236}">
              <a16:creationId xmlns:a16="http://schemas.microsoft.com/office/drawing/2014/main" id="{EC46B8D9-2657-4B3F-8061-34C4DC6A555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9" name="正方形/長方形 608">
          <a:extLst>
            <a:ext uri="{FF2B5EF4-FFF2-40B4-BE49-F238E27FC236}">
              <a16:creationId xmlns:a16="http://schemas.microsoft.com/office/drawing/2014/main" id="{1A772F19-6CAC-44F0-A7D0-23A0EA7ADC2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0" name="正方形/長方形 609">
          <a:extLst>
            <a:ext uri="{FF2B5EF4-FFF2-40B4-BE49-F238E27FC236}">
              <a16:creationId xmlns:a16="http://schemas.microsoft.com/office/drawing/2014/main" id="{98F64BAB-643B-42E6-A237-6DDCD75E484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1" name="正方形/長方形 610">
          <a:extLst>
            <a:ext uri="{FF2B5EF4-FFF2-40B4-BE49-F238E27FC236}">
              <a16:creationId xmlns:a16="http://schemas.microsoft.com/office/drawing/2014/main" id="{5BF3994E-CAAB-4F6D-9D0F-7CF5C865689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2" name="正方形/長方形 611">
          <a:extLst>
            <a:ext uri="{FF2B5EF4-FFF2-40B4-BE49-F238E27FC236}">
              <a16:creationId xmlns:a16="http://schemas.microsoft.com/office/drawing/2014/main" id="{8BF44226-F4D6-4C58-8CBC-4614158D0B4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3" name="正方形/長方形 612">
          <a:extLst>
            <a:ext uri="{FF2B5EF4-FFF2-40B4-BE49-F238E27FC236}">
              <a16:creationId xmlns:a16="http://schemas.microsoft.com/office/drawing/2014/main" id="{90498107-01B2-45E2-8B2C-FF11B786DD9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4" name="正方形/長方形 613">
          <a:extLst>
            <a:ext uri="{FF2B5EF4-FFF2-40B4-BE49-F238E27FC236}">
              <a16:creationId xmlns:a16="http://schemas.microsoft.com/office/drawing/2014/main" id="{364BC0D6-269C-47E2-B0CA-228F7AA2267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5" name="テキスト ボックス 614">
          <a:extLst>
            <a:ext uri="{FF2B5EF4-FFF2-40B4-BE49-F238E27FC236}">
              <a16:creationId xmlns:a16="http://schemas.microsoft.com/office/drawing/2014/main" id="{F09E9D45-75E0-484C-894A-15BDAD101443}"/>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6" name="直線コネクタ 615">
          <a:extLst>
            <a:ext uri="{FF2B5EF4-FFF2-40B4-BE49-F238E27FC236}">
              <a16:creationId xmlns:a16="http://schemas.microsoft.com/office/drawing/2014/main" id="{7772CF03-F0F4-432B-AAC2-3B5B3E95A27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7" name="テキスト ボックス 616">
          <a:extLst>
            <a:ext uri="{FF2B5EF4-FFF2-40B4-BE49-F238E27FC236}">
              <a16:creationId xmlns:a16="http://schemas.microsoft.com/office/drawing/2014/main" id="{4AA3C7BE-38D2-4850-8D14-77D4E597F36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8" name="直線コネクタ 617">
          <a:extLst>
            <a:ext uri="{FF2B5EF4-FFF2-40B4-BE49-F238E27FC236}">
              <a16:creationId xmlns:a16="http://schemas.microsoft.com/office/drawing/2014/main" id="{0E97A37A-555F-41ED-AA39-800060AF9B01}"/>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9" name="テキスト ボックス 618">
          <a:extLst>
            <a:ext uri="{FF2B5EF4-FFF2-40B4-BE49-F238E27FC236}">
              <a16:creationId xmlns:a16="http://schemas.microsoft.com/office/drawing/2014/main" id="{6818D46D-5BA2-44ED-ABB2-03054D254D7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0" name="直線コネクタ 619">
          <a:extLst>
            <a:ext uri="{FF2B5EF4-FFF2-40B4-BE49-F238E27FC236}">
              <a16:creationId xmlns:a16="http://schemas.microsoft.com/office/drawing/2014/main" id="{21A527E3-D1F4-4B6D-9A01-8401FC7F1192}"/>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1" name="テキスト ボックス 620">
          <a:extLst>
            <a:ext uri="{FF2B5EF4-FFF2-40B4-BE49-F238E27FC236}">
              <a16:creationId xmlns:a16="http://schemas.microsoft.com/office/drawing/2014/main" id="{BA8D5C45-237E-4A37-8E6C-1B20B024E4B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2" name="直線コネクタ 621">
          <a:extLst>
            <a:ext uri="{FF2B5EF4-FFF2-40B4-BE49-F238E27FC236}">
              <a16:creationId xmlns:a16="http://schemas.microsoft.com/office/drawing/2014/main" id="{742697AA-0773-446E-914B-F159836DF7FE}"/>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3" name="テキスト ボックス 622">
          <a:extLst>
            <a:ext uri="{FF2B5EF4-FFF2-40B4-BE49-F238E27FC236}">
              <a16:creationId xmlns:a16="http://schemas.microsoft.com/office/drawing/2014/main" id="{3CDEC9EE-9D64-4040-B5D8-47F0882756F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4" name="直線コネクタ 623">
          <a:extLst>
            <a:ext uri="{FF2B5EF4-FFF2-40B4-BE49-F238E27FC236}">
              <a16:creationId xmlns:a16="http://schemas.microsoft.com/office/drawing/2014/main" id="{1C5D203C-8C9E-49C0-AE17-57211370EE9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5" name="テキスト ボックス 624">
          <a:extLst>
            <a:ext uri="{FF2B5EF4-FFF2-40B4-BE49-F238E27FC236}">
              <a16:creationId xmlns:a16="http://schemas.microsoft.com/office/drawing/2014/main" id="{F99F5D50-A496-4AA5-8B74-80C46AD839DE}"/>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6" name="直線コネクタ 625">
          <a:extLst>
            <a:ext uri="{FF2B5EF4-FFF2-40B4-BE49-F238E27FC236}">
              <a16:creationId xmlns:a16="http://schemas.microsoft.com/office/drawing/2014/main" id="{4583C92D-EF17-43D5-9B5A-CF6391652F6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7" name="テキスト ボックス 626">
          <a:extLst>
            <a:ext uri="{FF2B5EF4-FFF2-40B4-BE49-F238E27FC236}">
              <a16:creationId xmlns:a16="http://schemas.microsoft.com/office/drawing/2014/main" id="{05DCB990-AB60-4FD4-A2D6-E2387FC6CC3A}"/>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D544D9FC-F42F-4AD5-BE2A-9207FB2C888D}"/>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9" name="テキスト ボックス 628">
          <a:extLst>
            <a:ext uri="{FF2B5EF4-FFF2-40B4-BE49-F238E27FC236}">
              <a16:creationId xmlns:a16="http://schemas.microsoft.com/office/drawing/2014/main" id="{DABF99D5-9B4F-48E4-A350-D424666FD3EF}"/>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8FA87A33-961B-4EC6-9315-305745139F2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148590</xdr:rowOff>
    </xdr:from>
    <xdr:to>
      <xdr:col>85</xdr:col>
      <xdr:colOff>126364</xdr:colOff>
      <xdr:row>63</xdr:row>
      <xdr:rowOff>24765</xdr:rowOff>
    </xdr:to>
    <xdr:cxnSp macro="">
      <xdr:nvCxnSpPr>
        <xdr:cNvPr id="631" name="直線コネクタ 630">
          <a:extLst>
            <a:ext uri="{FF2B5EF4-FFF2-40B4-BE49-F238E27FC236}">
              <a16:creationId xmlns:a16="http://schemas.microsoft.com/office/drawing/2014/main" id="{B06AD0E4-4862-443D-85D5-BB7941F3B276}"/>
            </a:ext>
          </a:extLst>
        </xdr:cNvPr>
        <xdr:cNvCxnSpPr/>
      </xdr:nvCxnSpPr>
      <xdr:spPr>
        <a:xfrm flipV="1">
          <a:off x="16318864" y="9749790"/>
          <a:ext cx="0" cy="107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28592</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55B8758D-2F11-417E-90D8-AB6135FD77FB}"/>
            </a:ext>
          </a:extLst>
        </xdr:cNvPr>
        <xdr:cNvSpPr txBox="1"/>
      </xdr:nvSpPr>
      <xdr:spPr>
        <a:xfrm>
          <a:off x="16357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24765</xdr:rowOff>
    </xdr:from>
    <xdr:to>
      <xdr:col>86</xdr:col>
      <xdr:colOff>25400</xdr:colOff>
      <xdr:row>63</xdr:row>
      <xdr:rowOff>24765</xdr:rowOff>
    </xdr:to>
    <xdr:cxnSp macro="">
      <xdr:nvCxnSpPr>
        <xdr:cNvPr id="633" name="直線コネクタ 632">
          <a:extLst>
            <a:ext uri="{FF2B5EF4-FFF2-40B4-BE49-F238E27FC236}">
              <a16:creationId xmlns:a16="http://schemas.microsoft.com/office/drawing/2014/main" id="{06BB8673-50A5-48BB-8ED9-52AB2BF364B4}"/>
            </a:ext>
          </a:extLst>
        </xdr:cNvPr>
        <xdr:cNvCxnSpPr/>
      </xdr:nvCxnSpPr>
      <xdr:spPr>
        <a:xfrm>
          <a:off x="16230600" y="10826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95267</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749B9744-1456-4F57-923A-F5FDEE2142B5}"/>
            </a:ext>
          </a:extLst>
        </xdr:cNvPr>
        <xdr:cNvSpPr txBox="1"/>
      </xdr:nvSpPr>
      <xdr:spPr>
        <a:xfrm>
          <a:off x="1635760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148590</xdr:rowOff>
    </xdr:from>
    <xdr:to>
      <xdr:col>86</xdr:col>
      <xdr:colOff>25400</xdr:colOff>
      <xdr:row>56</xdr:row>
      <xdr:rowOff>148590</xdr:rowOff>
    </xdr:to>
    <xdr:cxnSp macro="">
      <xdr:nvCxnSpPr>
        <xdr:cNvPr id="635" name="直線コネクタ 634">
          <a:extLst>
            <a:ext uri="{FF2B5EF4-FFF2-40B4-BE49-F238E27FC236}">
              <a16:creationId xmlns:a16="http://schemas.microsoft.com/office/drawing/2014/main" id="{A388B381-72B3-4AA9-AA72-D0B35A2D33F6}"/>
            </a:ext>
          </a:extLst>
        </xdr:cNvPr>
        <xdr:cNvCxnSpPr/>
      </xdr:nvCxnSpPr>
      <xdr:spPr>
        <a:xfrm>
          <a:off x="16230600" y="9749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80027</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C857F925-CF8B-4693-981A-24B173F7C9A9}"/>
            </a:ext>
          </a:extLst>
        </xdr:cNvPr>
        <xdr:cNvSpPr txBox="1"/>
      </xdr:nvSpPr>
      <xdr:spPr>
        <a:xfrm>
          <a:off x="16357600" y="10367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101600</xdr:rowOff>
    </xdr:from>
    <xdr:to>
      <xdr:col>85</xdr:col>
      <xdr:colOff>177800</xdr:colOff>
      <xdr:row>61</xdr:row>
      <xdr:rowOff>31750</xdr:rowOff>
    </xdr:to>
    <xdr:sp macro="" textlink="">
      <xdr:nvSpPr>
        <xdr:cNvPr id="637" name="フローチャート: 判断 636">
          <a:extLst>
            <a:ext uri="{FF2B5EF4-FFF2-40B4-BE49-F238E27FC236}">
              <a16:creationId xmlns:a16="http://schemas.microsoft.com/office/drawing/2014/main" id="{B65B26B0-B882-43B2-B395-D2CA9786FD47}"/>
            </a:ext>
          </a:extLst>
        </xdr:cNvPr>
        <xdr:cNvSpPr/>
      </xdr:nvSpPr>
      <xdr:spPr>
        <a:xfrm>
          <a:off x="162687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88265</xdr:rowOff>
    </xdr:from>
    <xdr:to>
      <xdr:col>81</xdr:col>
      <xdr:colOff>101600</xdr:colOff>
      <xdr:row>61</xdr:row>
      <xdr:rowOff>18415</xdr:rowOff>
    </xdr:to>
    <xdr:sp macro="" textlink="">
      <xdr:nvSpPr>
        <xdr:cNvPr id="638" name="フローチャート: 判断 637">
          <a:extLst>
            <a:ext uri="{FF2B5EF4-FFF2-40B4-BE49-F238E27FC236}">
              <a16:creationId xmlns:a16="http://schemas.microsoft.com/office/drawing/2014/main" id="{6F9BDD81-98AA-458D-A6E7-7791287ACD98}"/>
            </a:ext>
          </a:extLst>
        </xdr:cNvPr>
        <xdr:cNvSpPr/>
      </xdr:nvSpPr>
      <xdr:spPr>
        <a:xfrm>
          <a:off x="15430500" y="1037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74930</xdr:rowOff>
    </xdr:from>
    <xdr:to>
      <xdr:col>76</xdr:col>
      <xdr:colOff>165100</xdr:colOff>
      <xdr:row>61</xdr:row>
      <xdr:rowOff>5080</xdr:rowOff>
    </xdr:to>
    <xdr:sp macro="" textlink="">
      <xdr:nvSpPr>
        <xdr:cNvPr id="639" name="フローチャート: 判断 638">
          <a:extLst>
            <a:ext uri="{FF2B5EF4-FFF2-40B4-BE49-F238E27FC236}">
              <a16:creationId xmlns:a16="http://schemas.microsoft.com/office/drawing/2014/main" id="{9A7E24E3-C3D6-4EBA-8936-580F3782865E}"/>
            </a:ext>
          </a:extLst>
        </xdr:cNvPr>
        <xdr:cNvSpPr/>
      </xdr:nvSpPr>
      <xdr:spPr>
        <a:xfrm>
          <a:off x="145415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67310</xdr:rowOff>
    </xdr:from>
    <xdr:to>
      <xdr:col>72</xdr:col>
      <xdr:colOff>38100</xdr:colOff>
      <xdr:row>60</xdr:row>
      <xdr:rowOff>168910</xdr:rowOff>
    </xdr:to>
    <xdr:sp macro="" textlink="">
      <xdr:nvSpPr>
        <xdr:cNvPr id="640" name="フローチャート: 判断 639">
          <a:extLst>
            <a:ext uri="{FF2B5EF4-FFF2-40B4-BE49-F238E27FC236}">
              <a16:creationId xmlns:a16="http://schemas.microsoft.com/office/drawing/2014/main" id="{FD5E173E-18FB-4018-9DBE-F7529AB0F2A9}"/>
            </a:ext>
          </a:extLst>
        </xdr:cNvPr>
        <xdr:cNvSpPr/>
      </xdr:nvSpPr>
      <xdr:spPr>
        <a:xfrm>
          <a:off x="13652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52070</xdr:rowOff>
    </xdr:from>
    <xdr:to>
      <xdr:col>67</xdr:col>
      <xdr:colOff>101600</xdr:colOff>
      <xdr:row>60</xdr:row>
      <xdr:rowOff>153670</xdr:rowOff>
    </xdr:to>
    <xdr:sp macro="" textlink="">
      <xdr:nvSpPr>
        <xdr:cNvPr id="641" name="フローチャート: 判断 640">
          <a:extLst>
            <a:ext uri="{FF2B5EF4-FFF2-40B4-BE49-F238E27FC236}">
              <a16:creationId xmlns:a16="http://schemas.microsoft.com/office/drawing/2014/main" id="{05B8AB67-A338-4DFE-B08C-C89536F6A3C6}"/>
            </a:ext>
          </a:extLst>
        </xdr:cNvPr>
        <xdr:cNvSpPr/>
      </xdr:nvSpPr>
      <xdr:spPr>
        <a:xfrm>
          <a:off x="12763500" y="1033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34E1E54-5138-41BF-99A5-C5264F934A2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5CC7B731-5E9A-4541-929C-731A64F95EC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B8146CD2-89C1-4153-B1EA-302149F6D89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D873D48-1748-43B2-89A2-5C9CF00952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ECB82FE-6142-4FBA-9DF9-77CF4110D03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113030</xdr:rowOff>
    </xdr:from>
    <xdr:to>
      <xdr:col>85</xdr:col>
      <xdr:colOff>177800</xdr:colOff>
      <xdr:row>60</xdr:row>
      <xdr:rowOff>43180</xdr:rowOff>
    </xdr:to>
    <xdr:sp macro="" textlink="">
      <xdr:nvSpPr>
        <xdr:cNvPr id="647" name="楕円 646">
          <a:extLst>
            <a:ext uri="{FF2B5EF4-FFF2-40B4-BE49-F238E27FC236}">
              <a16:creationId xmlns:a16="http://schemas.microsoft.com/office/drawing/2014/main" id="{9EAB010B-18AC-4714-AEBD-9E22F131BE60}"/>
            </a:ext>
          </a:extLst>
        </xdr:cNvPr>
        <xdr:cNvSpPr/>
      </xdr:nvSpPr>
      <xdr:spPr>
        <a:xfrm>
          <a:off x="16268700" y="1022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135907</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DFE4BD2C-B705-4820-8827-99E062781253}"/>
            </a:ext>
          </a:extLst>
        </xdr:cNvPr>
        <xdr:cNvSpPr txBox="1"/>
      </xdr:nvSpPr>
      <xdr:spPr>
        <a:xfrm>
          <a:off x="16357600"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95885</xdr:rowOff>
    </xdr:from>
    <xdr:to>
      <xdr:col>81</xdr:col>
      <xdr:colOff>101600</xdr:colOff>
      <xdr:row>60</xdr:row>
      <xdr:rowOff>26035</xdr:rowOff>
    </xdr:to>
    <xdr:sp macro="" textlink="">
      <xdr:nvSpPr>
        <xdr:cNvPr id="649" name="楕円 648">
          <a:extLst>
            <a:ext uri="{FF2B5EF4-FFF2-40B4-BE49-F238E27FC236}">
              <a16:creationId xmlns:a16="http://schemas.microsoft.com/office/drawing/2014/main" id="{204EF0FF-C0A8-480B-B98E-641F262E6296}"/>
            </a:ext>
          </a:extLst>
        </xdr:cNvPr>
        <xdr:cNvSpPr/>
      </xdr:nvSpPr>
      <xdr:spPr>
        <a:xfrm>
          <a:off x="15430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146685</xdr:rowOff>
    </xdr:from>
    <xdr:to>
      <xdr:col>85</xdr:col>
      <xdr:colOff>127000</xdr:colOff>
      <xdr:row>59</xdr:row>
      <xdr:rowOff>163830</xdr:rowOff>
    </xdr:to>
    <xdr:cxnSp macro="">
      <xdr:nvCxnSpPr>
        <xdr:cNvPr id="650" name="直線コネクタ 649">
          <a:extLst>
            <a:ext uri="{FF2B5EF4-FFF2-40B4-BE49-F238E27FC236}">
              <a16:creationId xmlns:a16="http://schemas.microsoft.com/office/drawing/2014/main" id="{9069DBB8-AF9D-434F-858D-0105C05411B6}"/>
            </a:ext>
          </a:extLst>
        </xdr:cNvPr>
        <xdr:cNvCxnSpPr/>
      </xdr:nvCxnSpPr>
      <xdr:spPr>
        <a:xfrm>
          <a:off x="15481300" y="10262235"/>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71120</xdr:rowOff>
    </xdr:from>
    <xdr:to>
      <xdr:col>76</xdr:col>
      <xdr:colOff>165100</xdr:colOff>
      <xdr:row>60</xdr:row>
      <xdr:rowOff>1270</xdr:rowOff>
    </xdr:to>
    <xdr:sp macro="" textlink="">
      <xdr:nvSpPr>
        <xdr:cNvPr id="651" name="楕円 650">
          <a:extLst>
            <a:ext uri="{FF2B5EF4-FFF2-40B4-BE49-F238E27FC236}">
              <a16:creationId xmlns:a16="http://schemas.microsoft.com/office/drawing/2014/main" id="{A3A5BA3C-19D5-478E-8252-24362782FE4E}"/>
            </a:ext>
          </a:extLst>
        </xdr:cNvPr>
        <xdr:cNvSpPr/>
      </xdr:nvSpPr>
      <xdr:spPr>
        <a:xfrm>
          <a:off x="14541500" y="1018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121920</xdr:rowOff>
    </xdr:from>
    <xdr:to>
      <xdr:col>81</xdr:col>
      <xdr:colOff>50800</xdr:colOff>
      <xdr:row>59</xdr:row>
      <xdr:rowOff>146685</xdr:rowOff>
    </xdr:to>
    <xdr:cxnSp macro="">
      <xdr:nvCxnSpPr>
        <xdr:cNvPr id="652" name="直線コネクタ 651">
          <a:extLst>
            <a:ext uri="{FF2B5EF4-FFF2-40B4-BE49-F238E27FC236}">
              <a16:creationId xmlns:a16="http://schemas.microsoft.com/office/drawing/2014/main" id="{F815D8C1-16C8-4E69-8007-0116B2CBC858}"/>
            </a:ext>
          </a:extLst>
        </xdr:cNvPr>
        <xdr:cNvCxnSpPr/>
      </xdr:nvCxnSpPr>
      <xdr:spPr>
        <a:xfrm>
          <a:off x="14592300" y="1023747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31115</xdr:rowOff>
    </xdr:from>
    <xdr:to>
      <xdr:col>72</xdr:col>
      <xdr:colOff>38100</xdr:colOff>
      <xdr:row>59</xdr:row>
      <xdr:rowOff>132715</xdr:rowOff>
    </xdr:to>
    <xdr:sp macro="" textlink="">
      <xdr:nvSpPr>
        <xdr:cNvPr id="653" name="楕円 652">
          <a:extLst>
            <a:ext uri="{FF2B5EF4-FFF2-40B4-BE49-F238E27FC236}">
              <a16:creationId xmlns:a16="http://schemas.microsoft.com/office/drawing/2014/main" id="{24F9397D-3EFE-49F5-9D1C-B12CDA25D129}"/>
            </a:ext>
          </a:extLst>
        </xdr:cNvPr>
        <xdr:cNvSpPr/>
      </xdr:nvSpPr>
      <xdr:spPr>
        <a:xfrm>
          <a:off x="13652500" y="1014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81915</xdr:rowOff>
    </xdr:from>
    <xdr:to>
      <xdr:col>76</xdr:col>
      <xdr:colOff>114300</xdr:colOff>
      <xdr:row>59</xdr:row>
      <xdr:rowOff>121920</xdr:rowOff>
    </xdr:to>
    <xdr:cxnSp macro="">
      <xdr:nvCxnSpPr>
        <xdr:cNvPr id="654" name="直線コネクタ 653">
          <a:extLst>
            <a:ext uri="{FF2B5EF4-FFF2-40B4-BE49-F238E27FC236}">
              <a16:creationId xmlns:a16="http://schemas.microsoft.com/office/drawing/2014/main" id="{80CB3925-3C39-42C0-801C-C768B4CC8D0A}"/>
            </a:ext>
          </a:extLst>
        </xdr:cNvPr>
        <xdr:cNvCxnSpPr/>
      </xdr:nvCxnSpPr>
      <xdr:spPr>
        <a:xfrm>
          <a:off x="13703300" y="101974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44450</xdr:rowOff>
    </xdr:from>
    <xdr:to>
      <xdr:col>67</xdr:col>
      <xdr:colOff>101600</xdr:colOff>
      <xdr:row>59</xdr:row>
      <xdr:rowOff>146050</xdr:rowOff>
    </xdr:to>
    <xdr:sp macro="" textlink="">
      <xdr:nvSpPr>
        <xdr:cNvPr id="655" name="楕円 654">
          <a:extLst>
            <a:ext uri="{FF2B5EF4-FFF2-40B4-BE49-F238E27FC236}">
              <a16:creationId xmlns:a16="http://schemas.microsoft.com/office/drawing/2014/main" id="{B599B2B1-15D0-45A2-B01C-06BA03059CA6}"/>
            </a:ext>
          </a:extLst>
        </xdr:cNvPr>
        <xdr:cNvSpPr/>
      </xdr:nvSpPr>
      <xdr:spPr>
        <a:xfrm>
          <a:off x="12763500" y="1016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81915</xdr:rowOff>
    </xdr:from>
    <xdr:to>
      <xdr:col>71</xdr:col>
      <xdr:colOff>177800</xdr:colOff>
      <xdr:row>59</xdr:row>
      <xdr:rowOff>95250</xdr:rowOff>
    </xdr:to>
    <xdr:cxnSp macro="">
      <xdr:nvCxnSpPr>
        <xdr:cNvPr id="656" name="直線コネクタ 655">
          <a:extLst>
            <a:ext uri="{FF2B5EF4-FFF2-40B4-BE49-F238E27FC236}">
              <a16:creationId xmlns:a16="http://schemas.microsoft.com/office/drawing/2014/main" id="{C73CD808-ED28-4D40-A9CE-F30141951FDD}"/>
            </a:ext>
          </a:extLst>
        </xdr:cNvPr>
        <xdr:cNvCxnSpPr/>
      </xdr:nvCxnSpPr>
      <xdr:spPr>
        <a:xfrm flipV="1">
          <a:off x="12814300" y="101974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9542</xdr:rowOff>
    </xdr:from>
    <xdr:ext cx="405111" cy="259045"/>
    <xdr:sp macro="" textlink="">
      <xdr:nvSpPr>
        <xdr:cNvPr id="657" name="n_1aveValue【学校施設】&#10;有形固定資産減価償却率">
          <a:extLst>
            <a:ext uri="{FF2B5EF4-FFF2-40B4-BE49-F238E27FC236}">
              <a16:creationId xmlns:a16="http://schemas.microsoft.com/office/drawing/2014/main" id="{CB19B598-7B66-4BFC-A4D1-5C784B865BC4}"/>
            </a:ext>
          </a:extLst>
        </xdr:cNvPr>
        <xdr:cNvSpPr txBox="1"/>
      </xdr:nvSpPr>
      <xdr:spPr>
        <a:xfrm>
          <a:off x="152660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658" name="n_2aveValue【学校施設】&#10;有形固定資産減価償却率">
          <a:extLst>
            <a:ext uri="{FF2B5EF4-FFF2-40B4-BE49-F238E27FC236}">
              <a16:creationId xmlns:a16="http://schemas.microsoft.com/office/drawing/2014/main" id="{408AB6EB-2851-4C3A-BB7B-8761AAA68E7B}"/>
            </a:ext>
          </a:extLst>
        </xdr:cNvPr>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659" name="n_3aveValue【学校施設】&#10;有形固定資産減価償却率">
          <a:extLst>
            <a:ext uri="{FF2B5EF4-FFF2-40B4-BE49-F238E27FC236}">
              <a16:creationId xmlns:a16="http://schemas.microsoft.com/office/drawing/2014/main" id="{9F1DFC19-15A7-4B14-8DA0-831FEE0B9104}"/>
            </a:ext>
          </a:extLst>
        </xdr:cNvPr>
        <xdr:cNvSpPr txBox="1"/>
      </xdr:nvSpPr>
      <xdr:spPr>
        <a:xfrm>
          <a:off x="13500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144797</xdr:rowOff>
    </xdr:from>
    <xdr:ext cx="405111" cy="259045"/>
    <xdr:sp macro="" textlink="">
      <xdr:nvSpPr>
        <xdr:cNvPr id="660" name="n_4aveValue【学校施設】&#10;有形固定資産減価償却率">
          <a:extLst>
            <a:ext uri="{FF2B5EF4-FFF2-40B4-BE49-F238E27FC236}">
              <a16:creationId xmlns:a16="http://schemas.microsoft.com/office/drawing/2014/main" id="{C7BC3011-4D2D-4F19-B71E-3DB5F0A3DD51}"/>
            </a:ext>
          </a:extLst>
        </xdr:cNvPr>
        <xdr:cNvSpPr txBox="1"/>
      </xdr:nvSpPr>
      <xdr:spPr>
        <a:xfrm>
          <a:off x="12611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42562</xdr:rowOff>
    </xdr:from>
    <xdr:ext cx="405111" cy="259045"/>
    <xdr:sp macro="" textlink="">
      <xdr:nvSpPr>
        <xdr:cNvPr id="661" name="n_1mainValue【学校施設】&#10;有形固定資産減価償却率">
          <a:extLst>
            <a:ext uri="{FF2B5EF4-FFF2-40B4-BE49-F238E27FC236}">
              <a16:creationId xmlns:a16="http://schemas.microsoft.com/office/drawing/2014/main" id="{21B94610-0145-4287-841F-F0A36E6AC698}"/>
            </a:ext>
          </a:extLst>
        </xdr:cNvPr>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17797</xdr:rowOff>
    </xdr:from>
    <xdr:ext cx="405111" cy="259045"/>
    <xdr:sp macro="" textlink="">
      <xdr:nvSpPr>
        <xdr:cNvPr id="662" name="n_2mainValue【学校施設】&#10;有形固定資産減価償却率">
          <a:extLst>
            <a:ext uri="{FF2B5EF4-FFF2-40B4-BE49-F238E27FC236}">
              <a16:creationId xmlns:a16="http://schemas.microsoft.com/office/drawing/2014/main" id="{541E9FBA-9791-42B6-A8DE-090B4E22BDD0}"/>
            </a:ext>
          </a:extLst>
        </xdr:cNvPr>
        <xdr:cNvSpPr txBox="1"/>
      </xdr:nvSpPr>
      <xdr:spPr>
        <a:xfrm>
          <a:off x="14389744" y="996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149242</xdr:rowOff>
    </xdr:from>
    <xdr:ext cx="405111" cy="259045"/>
    <xdr:sp macro="" textlink="">
      <xdr:nvSpPr>
        <xdr:cNvPr id="663" name="n_3mainValue【学校施設】&#10;有形固定資産減価償却率">
          <a:extLst>
            <a:ext uri="{FF2B5EF4-FFF2-40B4-BE49-F238E27FC236}">
              <a16:creationId xmlns:a16="http://schemas.microsoft.com/office/drawing/2014/main" id="{1CD2472D-BF6D-432C-8C54-E76BE42CC18A}"/>
            </a:ext>
          </a:extLst>
        </xdr:cNvPr>
        <xdr:cNvSpPr txBox="1"/>
      </xdr:nvSpPr>
      <xdr:spPr>
        <a:xfrm>
          <a:off x="13500744" y="9921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162577</xdr:rowOff>
    </xdr:from>
    <xdr:ext cx="405111" cy="259045"/>
    <xdr:sp macro="" textlink="">
      <xdr:nvSpPr>
        <xdr:cNvPr id="664" name="n_4mainValue【学校施設】&#10;有形固定資産減価償却率">
          <a:extLst>
            <a:ext uri="{FF2B5EF4-FFF2-40B4-BE49-F238E27FC236}">
              <a16:creationId xmlns:a16="http://schemas.microsoft.com/office/drawing/2014/main" id="{A53E6AE4-27F4-4579-951E-A009E0A6C2B1}"/>
            </a:ext>
          </a:extLst>
        </xdr:cNvPr>
        <xdr:cNvSpPr txBox="1"/>
      </xdr:nvSpPr>
      <xdr:spPr>
        <a:xfrm>
          <a:off x="12611744" y="993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6877874E-F88B-420D-8DD0-31F26DA0EBA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74BE5C67-45B9-4858-9C9C-1F569C59EAC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A5A8FD7C-4183-4A0E-8491-E66191E40602}"/>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5377B7D8-00A5-48E1-9599-5EF4FAA1D97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2E40D907-745E-4638-8FE6-768F7AC9479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5654BAD2-8899-4BF0-9224-3BEDDA8AF78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9B7B7E4D-6D4F-424B-BE3F-10CF6D404D2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6574643-9FE2-484F-8A25-0EB788CF3BA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77B7ED7E-D699-406F-81DC-587ABC7E1D2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F633150B-A2AE-4878-8716-892FC9CB5B4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5" name="テキスト ボックス 674">
          <a:extLst>
            <a:ext uri="{FF2B5EF4-FFF2-40B4-BE49-F238E27FC236}">
              <a16:creationId xmlns:a16="http://schemas.microsoft.com/office/drawing/2014/main" id="{99994A70-4F83-4C14-BD2A-A88391D5221E}"/>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65</xdr:row>
      <xdr:rowOff>0</xdr:rowOff>
    </xdr:from>
    <xdr:to>
      <xdr:col>120</xdr:col>
      <xdr:colOff>114300</xdr:colOff>
      <xdr:row>65</xdr:row>
      <xdr:rowOff>0</xdr:rowOff>
    </xdr:to>
    <xdr:cxnSp macro="">
      <xdr:nvCxnSpPr>
        <xdr:cNvPr id="676" name="直線コネクタ 675">
          <a:extLst>
            <a:ext uri="{FF2B5EF4-FFF2-40B4-BE49-F238E27FC236}">
              <a16:creationId xmlns:a16="http://schemas.microsoft.com/office/drawing/2014/main" id="{B60281CC-4E62-4CA6-8093-3AED6D5F43B1}"/>
            </a:ext>
          </a:extLst>
        </xdr:cNvPr>
        <xdr:cNvCxnSpPr/>
      </xdr:nvCxnSpPr>
      <xdr:spPr>
        <a:xfrm>
          <a:off x="18288000" y="1114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64</xdr:row>
      <xdr:rowOff>29227</xdr:rowOff>
    </xdr:from>
    <xdr:ext cx="467179" cy="259045"/>
    <xdr:sp macro="" textlink="">
      <xdr:nvSpPr>
        <xdr:cNvPr id="677" name="テキスト ボックス 676">
          <a:extLst>
            <a:ext uri="{FF2B5EF4-FFF2-40B4-BE49-F238E27FC236}">
              <a16:creationId xmlns:a16="http://schemas.microsoft.com/office/drawing/2014/main" id="{867A9022-66DC-476E-9E29-5CC617561486}"/>
            </a:ext>
          </a:extLst>
        </xdr:cNvPr>
        <xdr:cNvSpPr txBox="1"/>
      </xdr:nvSpPr>
      <xdr:spPr>
        <a:xfrm>
          <a:off x="17820821" y="1100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8" name="直線コネクタ 677">
          <a:extLst>
            <a:ext uri="{FF2B5EF4-FFF2-40B4-BE49-F238E27FC236}">
              <a16:creationId xmlns:a16="http://schemas.microsoft.com/office/drawing/2014/main" id="{58E56BC4-E622-4BF8-9AEB-99644694E2BF}"/>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679" name="テキスト ボックス 678">
          <a:extLst>
            <a:ext uri="{FF2B5EF4-FFF2-40B4-BE49-F238E27FC236}">
              <a16:creationId xmlns:a16="http://schemas.microsoft.com/office/drawing/2014/main" id="{A5F49B36-A8D3-4FBB-A9F8-B750EB2FFCBF}"/>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114300</xdr:rowOff>
    </xdr:from>
    <xdr:to>
      <xdr:col>120</xdr:col>
      <xdr:colOff>114300</xdr:colOff>
      <xdr:row>61</xdr:row>
      <xdr:rowOff>114300</xdr:rowOff>
    </xdr:to>
    <xdr:cxnSp macro="">
      <xdr:nvCxnSpPr>
        <xdr:cNvPr id="680" name="直線コネクタ 679">
          <a:extLst>
            <a:ext uri="{FF2B5EF4-FFF2-40B4-BE49-F238E27FC236}">
              <a16:creationId xmlns:a16="http://schemas.microsoft.com/office/drawing/2014/main" id="{51EFE014-71A6-4926-AD5E-DBA49B270937}"/>
            </a:ext>
          </a:extLst>
        </xdr:cNvPr>
        <xdr:cNvCxnSpPr/>
      </xdr:nvCxnSpPr>
      <xdr:spPr>
        <a:xfrm>
          <a:off x="18288000" y="1057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143527</xdr:rowOff>
    </xdr:from>
    <xdr:ext cx="467179" cy="259045"/>
    <xdr:sp macro="" textlink="">
      <xdr:nvSpPr>
        <xdr:cNvPr id="681" name="テキスト ボックス 680">
          <a:extLst>
            <a:ext uri="{FF2B5EF4-FFF2-40B4-BE49-F238E27FC236}">
              <a16:creationId xmlns:a16="http://schemas.microsoft.com/office/drawing/2014/main" id="{024B8069-656C-466B-A0C0-75770241A6EE}"/>
            </a:ext>
          </a:extLst>
        </xdr:cNvPr>
        <xdr:cNvSpPr txBox="1"/>
      </xdr:nvSpPr>
      <xdr:spPr>
        <a:xfrm>
          <a:off x="17820821" y="1043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2" name="直線コネクタ 681">
          <a:extLst>
            <a:ext uri="{FF2B5EF4-FFF2-40B4-BE49-F238E27FC236}">
              <a16:creationId xmlns:a16="http://schemas.microsoft.com/office/drawing/2014/main" id="{4DDE03D2-A3FE-436F-B058-4FDA648EC17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3" name="テキスト ボックス 682">
          <a:extLst>
            <a:ext uri="{FF2B5EF4-FFF2-40B4-BE49-F238E27FC236}">
              <a16:creationId xmlns:a16="http://schemas.microsoft.com/office/drawing/2014/main" id="{F0813F64-D670-4093-8B59-2B98745C075A}"/>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57150</xdr:rowOff>
    </xdr:from>
    <xdr:to>
      <xdr:col>120</xdr:col>
      <xdr:colOff>114300</xdr:colOff>
      <xdr:row>58</xdr:row>
      <xdr:rowOff>57150</xdr:rowOff>
    </xdr:to>
    <xdr:cxnSp macro="">
      <xdr:nvCxnSpPr>
        <xdr:cNvPr id="684" name="直線コネクタ 683">
          <a:extLst>
            <a:ext uri="{FF2B5EF4-FFF2-40B4-BE49-F238E27FC236}">
              <a16:creationId xmlns:a16="http://schemas.microsoft.com/office/drawing/2014/main" id="{0E74151C-85EC-4D05-83C0-4EE43B32BA3F}"/>
            </a:ext>
          </a:extLst>
        </xdr:cNvPr>
        <xdr:cNvCxnSpPr/>
      </xdr:nvCxnSpPr>
      <xdr:spPr>
        <a:xfrm>
          <a:off x="18288000" y="1000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86377</xdr:rowOff>
    </xdr:from>
    <xdr:ext cx="467179" cy="259045"/>
    <xdr:sp macro="" textlink="">
      <xdr:nvSpPr>
        <xdr:cNvPr id="685" name="テキスト ボックス 684">
          <a:extLst>
            <a:ext uri="{FF2B5EF4-FFF2-40B4-BE49-F238E27FC236}">
              <a16:creationId xmlns:a16="http://schemas.microsoft.com/office/drawing/2014/main" id="{1EA328E5-92EC-45F5-8F2D-7A70338F8CF8}"/>
            </a:ext>
          </a:extLst>
        </xdr:cNvPr>
        <xdr:cNvSpPr txBox="1"/>
      </xdr:nvSpPr>
      <xdr:spPr>
        <a:xfrm>
          <a:off x="17820821" y="985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86" name="直線コネクタ 685">
          <a:extLst>
            <a:ext uri="{FF2B5EF4-FFF2-40B4-BE49-F238E27FC236}">
              <a16:creationId xmlns:a16="http://schemas.microsoft.com/office/drawing/2014/main" id="{3CF7F65E-542F-41B9-B161-9E18F7CEE101}"/>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687" name="テキスト ボックス 686">
          <a:extLst>
            <a:ext uri="{FF2B5EF4-FFF2-40B4-BE49-F238E27FC236}">
              <a16:creationId xmlns:a16="http://schemas.microsoft.com/office/drawing/2014/main" id="{93A4C949-AE13-494A-A439-29B75C8FF4CB}"/>
            </a:ext>
          </a:extLst>
        </xdr:cNvPr>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0</xdr:rowOff>
    </xdr:from>
    <xdr:to>
      <xdr:col>120</xdr:col>
      <xdr:colOff>114300</xdr:colOff>
      <xdr:row>55</xdr:row>
      <xdr:rowOff>0</xdr:rowOff>
    </xdr:to>
    <xdr:cxnSp macro="">
      <xdr:nvCxnSpPr>
        <xdr:cNvPr id="688" name="直線コネクタ 687">
          <a:extLst>
            <a:ext uri="{FF2B5EF4-FFF2-40B4-BE49-F238E27FC236}">
              <a16:creationId xmlns:a16="http://schemas.microsoft.com/office/drawing/2014/main" id="{0ADFCFD6-086E-4A3F-95C9-36FBDDA15F6E}"/>
            </a:ext>
          </a:extLst>
        </xdr:cNvPr>
        <xdr:cNvCxnSpPr/>
      </xdr:nvCxnSpPr>
      <xdr:spPr>
        <a:xfrm>
          <a:off x="18288000" y="942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29227</xdr:rowOff>
    </xdr:from>
    <xdr:ext cx="467179" cy="259045"/>
    <xdr:sp macro="" textlink="">
      <xdr:nvSpPr>
        <xdr:cNvPr id="689" name="テキスト ボックス 688">
          <a:extLst>
            <a:ext uri="{FF2B5EF4-FFF2-40B4-BE49-F238E27FC236}">
              <a16:creationId xmlns:a16="http://schemas.microsoft.com/office/drawing/2014/main" id="{7B153BCA-BD1C-411C-8BC4-8C59EEBD3075}"/>
            </a:ext>
          </a:extLst>
        </xdr:cNvPr>
        <xdr:cNvSpPr txBox="1"/>
      </xdr:nvSpPr>
      <xdr:spPr>
        <a:xfrm>
          <a:off x="17820821" y="928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0" name="直線コネクタ 689">
          <a:extLst>
            <a:ext uri="{FF2B5EF4-FFF2-40B4-BE49-F238E27FC236}">
              <a16:creationId xmlns:a16="http://schemas.microsoft.com/office/drawing/2014/main" id="{8AF560E5-354F-4D6A-84E5-F23BDEEADA5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1" name="テキスト ボックス 690">
          <a:extLst>
            <a:ext uri="{FF2B5EF4-FFF2-40B4-BE49-F238E27FC236}">
              <a16:creationId xmlns:a16="http://schemas.microsoft.com/office/drawing/2014/main" id="{62DEF346-25DC-4462-A4EF-1470A353C91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2" name="【学校施設】&#10;一人当たり面積グラフ枠">
          <a:extLst>
            <a:ext uri="{FF2B5EF4-FFF2-40B4-BE49-F238E27FC236}">
              <a16:creationId xmlns:a16="http://schemas.microsoft.com/office/drawing/2014/main" id="{11201AD8-0FD3-4562-BE6E-75ADC9CD5E1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4287</xdr:rowOff>
    </xdr:from>
    <xdr:to>
      <xdr:col>116</xdr:col>
      <xdr:colOff>62864</xdr:colOff>
      <xdr:row>63</xdr:row>
      <xdr:rowOff>158591</xdr:rowOff>
    </xdr:to>
    <xdr:cxnSp macro="">
      <xdr:nvCxnSpPr>
        <xdr:cNvPr id="693" name="直線コネクタ 692">
          <a:extLst>
            <a:ext uri="{FF2B5EF4-FFF2-40B4-BE49-F238E27FC236}">
              <a16:creationId xmlns:a16="http://schemas.microsoft.com/office/drawing/2014/main" id="{8BC6E107-7791-45AA-810B-230937ACCFFC}"/>
            </a:ext>
          </a:extLst>
        </xdr:cNvPr>
        <xdr:cNvCxnSpPr/>
      </xdr:nvCxnSpPr>
      <xdr:spPr>
        <a:xfrm flipV="1">
          <a:off x="22160864" y="9605487"/>
          <a:ext cx="0" cy="1354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162418</xdr:rowOff>
    </xdr:from>
    <xdr:ext cx="469744" cy="259045"/>
    <xdr:sp macro="" textlink="">
      <xdr:nvSpPr>
        <xdr:cNvPr id="694" name="【学校施設】&#10;一人当たり面積最小値テキスト">
          <a:extLst>
            <a:ext uri="{FF2B5EF4-FFF2-40B4-BE49-F238E27FC236}">
              <a16:creationId xmlns:a16="http://schemas.microsoft.com/office/drawing/2014/main" id="{A54117DF-2E77-4A41-9912-B5F2E81450D6}"/>
            </a:ext>
          </a:extLst>
        </xdr:cNvPr>
        <xdr:cNvSpPr txBox="1"/>
      </xdr:nvSpPr>
      <xdr:spPr>
        <a:xfrm>
          <a:off x="22199600" y="10963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158591</xdr:rowOff>
    </xdr:from>
    <xdr:to>
      <xdr:col>116</xdr:col>
      <xdr:colOff>152400</xdr:colOff>
      <xdr:row>63</xdr:row>
      <xdr:rowOff>158591</xdr:rowOff>
    </xdr:to>
    <xdr:cxnSp macro="">
      <xdr:nvCxnSpPr>
        <xdr:cNvPr id="695" name="直線コネクタ 694">
          <a:extLst>
            <a:ext uri="{FF2B5EF4-FFF2-40B4-BE49-F238E27FC236}">
              <a16:creationId xmlns:a16="http://schemas.microsoft.com/office/drawing/2014/main" id="{3B55AE6A-3072-4206-AF36-8107D34EC535}"/>
            </a:ext>
          </a:extLst>
        </xdr:cNvPr>
        <xdr:cNvCxnSpPr/>
      </xdr:nvCxnSpPr>
      <xdr:spPr>
        <a:xfrm>
          <a:off x="22072600" y="109599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122414</xdr:rowOff>
    </xdr:from>
    <xdr:ext cx="469744" cy="259045"/>
    <xdr:sp macro="" textlink="">
      <xdr:nvSpPr>
        <xdr:cNvPr id="696" name="【学校施設】&#10;一人当たり面積最大値テキスト">
          <a:extLst>
            <a:ext uri="{FF2B5EF4-FFF2-40B4-BE49-F238E27FC236}">
              <a16:creationId xmlns:a16="http://schemas.microsoft.com/office/drawing/2014/main" id="{0EA25591-3CAA-48BA-ABD8-09CE21423BCB}"/>
            </a:ext>
          </a:extLst>
        </xdr:cNvPr>
        <xdr:cNvSpPr txBox="1"/>
      </xdr:nvSpPr>
      <xdr:spPr>
        <a:xfrm>
          <a:off x="22199600" y="9380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4287</xdr:rowOff>
    </xdr:from>
    <xdr:to>
      <xdr:col>116</xdr:col>
      <xdr:colOff>152400</xdr:colOff>
      <xdr:row>56</xdr:row>
      <xdr:rowOff>4287</xdr:rowOff>
    </xdr:to>
    <xdr:cxnSp macro="">
      <xdr:nvCxnSpPr>
        <xdr:cNvPr id="697" name="直線コネクタ 696">
          <a:extLst>
            <a:ext uri="{FF2B5EF4-FFF2-40B4-BE49-F238E27FC236}">
              <a16:creationId xmlns:a16="http://schemas.microsoft.com/office/drawing/2014/main" id="{4A641BF2-6CEB-4284-A349-C6F844211047}"/>
            </a:ext>
          </a:extLst>
        </xdr:cNvPr>
        <xdr:cNvCxnSpPr/>
      </xdr:nvCxnSpPr>
      <xdr:spPr>
        <a:xfrm>
          <a:off x="22072600" y="960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47801</xdr:rowOff>
    </xdr:from>
    <xdr:ext cx="469744" cy="259045"/>
    <xdr:sp macro="" textlink="">
      <xdr:nvSpPr>
        <xdr:cNvPr id="698" name="【学校施設】&#10;一人当たり面積平均値テキスト">
          <a:extLst>
            <a:ext uri="{FF2B5EF4-FFF2-40B4-BE49-F238E27FC236}">
              <a16:creationId xmlns:a16="http://schemas.microsoft.com/office/drawing/2014/main" id="{3F856DDE-1393-4A42-9A99-CDF022127CF4}"/>
            </a:ext>
          </a:extLst>
        </xdr:cNvPr>
        <xdr:cNvSpPr txBox="1"/>
      </xdr:nvSpPr>
      <xdr:spPr>
        <a:xfrm>
          <a:off x="22199600" y="10163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24924</xdr:rowOff>
    </xdr:from>
    <xdr:to>
      <xdr:col>116</xdr:col>
      <xdr:colOff>114300</xdr:colOff>
      <xdr:row>60</xdr:row>
      <xdr:rowOff>126524</xdr:rowOff>
    </xdr:to>
    <xdr:sp macro="" textlink="">
      <xdr:nvSpPr>
        <xdr:cNvPr id="699" name="フローチャート: 判断 698">
          <a:extLst>
            <a:ext uri="{FF2B5EF4-FFF2-40B4-BE49-F238E27FC236}">
              <a16:creationId xmlns:a16="http://schemas.microsoft.com/office/drawing/2014/main" id="{903A1657-CDC6-47BF-BB4E-B47318EDD616}"/>
            </a:ext>
          </a:extLst>
        </xdr:cNvPr>
        <xdr:cNvSpPr/>
      </xdr:nvSpPr>
      <xdr:spPr>
        <a:xfrm>
          <a:off x="22110700" y="1031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36354</xdr:rowOff>
    </xdr:from>
    <xdr:to>
      <xdr:col>112</xdr:col>
      <xdr:colOff>38100</xdr:colOff>
      <xdr:row>60</xdr:row>
      <xdr:rowOff>137954</xdr:rowOff>
    </xdr:to>
    <xdr:sp macro="" textlink="">
      <xdr:nvSpPr>
        <xdr:cNvPr id="700" name="フローチャート: 判断 699">
          <a:extLst>
            <a:ext uri="{FF2B5EF4-FFF2-40B4-BE49-F238E27FC236}">
              <a16:creationId xmlns:a16="http://schemas.microsoft.com/office/drawing/2014/main" id="{BB15D149-DF17-4357-9D14-ADC027A2B1E6}"/>
            </a:ext>
          </a:extLst>
        </xdr:cNvPr>
        <xdr:cNvSpPr/>
      </xdr:nvSpPr>
      <xdr:spPr>
        <a:xfrm>
          <a:off x="21272500" y="10323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54928</xdr:rowOff>
    </xdr:from>
    <xdr:to>
      <xdr:col>107</xdr:col>
      <xdr:colOff>101600</xdr:colOff>
      <xdr:row>60</xdr:row>
      <xdr:rowOff>156528</xdr:rowOff>
    </xdr:to>
    <xdr:sp macro="" textlink="">
      <xdr:nvSpPr>
        <xdr:cNvPr id="701" name="フローチャート: 判断 700">
          <a:extLst>
            <a:ext uri="{FF2B5EF4-FFF2-40B4-BE49-F238E27FC236}">
              <a16:creationId xmlns:a16="http://schemas.microsoft.com/office/drawing/2014/main" id="{D7BB3E32-D344-4A74-A82C-8EDC1B8C05C9}"/>
            </a:ext>
          </a:extLst>
        </xdr:cNvPr>
        <xdr:cNvSpPr/>
      </xdr:nvSpPr>
      <xdr:spPr>
        <a:xfrm>
          <a:off x="20383500" y="10341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67787</xdr:rowOff>
    </xdr:from>
    <xdr:to>
      <xdr:col>102</xdr:col>
      <xdr:colOff>165100</xdr:colOff>
      <xdr:row>60</xdr:row>
      <xdr:rowOff>169387</xdr:rowOff>
    </xdr:to>
    <xdr:sp macro="" textlink="">
      <xdr:nvSpPr>
        <xdr:cNvPr id="702" name="フローチャート: 判断 701">
          <a:extLst>
            <a:ext uri="{FF2B5EF4-FFF2-40B4-BE49-F238E27FC236}">
              <a16:creationId xmlns:a16="http://schemas.microsoft.com/office/drawing/2014/main" id="{AA603A29-5903-4953-A7BD-6D4AC7AAC19B}"/>
            </a:ext>
          </a:extLst>
        </xdr:cNvPr>
        <xdr:cNvSpPr/>
      </xdr:nvSpPr>
      <xdr:spPr>
        <a:xfrm>
          <a:off x="19494500" y="1035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62071</xdr:rowOff>
    </xdr:from>
    <xdr:to>
      <xdr:col>98</xdr:col>
      <xdr:colOff>38100</xdr:colOff>
      <xdr:row>60</xdr:row>
      <xdr:rowOff>163671</xdr:rowOff>
    </xdr:to>
    <xdr:sp macro="" textlink="">
      <xdr:nvSpPr>
        <xdr:cNvPr id="703" name="フローチャート: 判断 702">
          <a:extLst>
            <a:ext uri="{FF2B5EF4-FFF2-40B4-BE49-F238E27FC236}">
              <a16:creationId xmlns:a16="http://schemas.microsoft.com/office/drawing/2014/main" id="{C49DFC81-5D93-4BDC-8AA6-71FC1400D77C}"/>
            </a:ext>
          </a:extLst>
        </xdr:cNvPr>
        <xdr:cNvSpPr/>
      </xdr:nvSpPr>
      <xdr:spPr>
        <a:xfrm>
          <a:off x="18605500" y="10349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27D5AD3D-ED7B-4DBA-B085-32BFBEA918A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91A9156C-DCD2-409E-9459-0E54D522B20B}"/>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66F2F4A-F847-41B8-9827-45257186E0A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DE0D14A9-3D6C-4286-9B54-629245810B5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EB82D21B-ECDD-4F3F-82A4-3CAA4DC4B83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149225</xdr:rowOff>
    </xdr:from>
    <xdr:to>
      <xdr:col>116</xdr:col>
      <xdr:colOff>114300</xdr:colOff>
      <xdr:row>61</xdr:row>
      <xdr:rowOff>79375</xdr:rowOff>
    </xdr:to>
    <xdr:sp macro="" textlink="">
      <xdr:nvSpPr>
        <xdr:cNvPr id="709" name="楕円 708">
          <a:extLst>
            <a:ext uri="{FF2B5EF4-FFF2-40B4-BE49-F238E27FC236}">
              <a16:creationId xmlns:a16="http://schemas.microsoft.com/office/drawing/2014/main" id="{06127C61-A521-47F7-8C58-51C187659D6B}"/>
            </a:ext>
          </a:extLst>
        </xdr:cNvPr>
        <xdr:cNvSpPr/>
      </xdr:nvSpPr>
      <xdr:spPr>
        <a:xfrm>
          <a:off x="221107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127652</xdr:rowOff>
    </xdr:from>
    <xdr:ext cx="469744" cy="259045"/>
    <xdr:sp macro="" textlink="">
      <xdr:nvSpPr>
        <xdr:cNvPr id="710" name="【学校施設】&#10;一人当たり面積該当値テキスト">
          <a:extLst>
            <a:ext uri="{FF2B5EF4-FFF2-40B4-BE49-F238E27FC236}">
              <a16:creationId xmlns:a16="http://schemas.microsoft.com/office/drawing/2014/main" id="{16D97205-14FA-4F77-9987-CF72E0C4F788}"/>
            </a:ext>
          </a:extLst>
        </xdr:cNvPr>
        <xdr:cNvSpPr txBox="1"/>
      </xdr:nvSpPr>
      <xdr:spPr>
        <a:xfrm>
          <a:off x="22199600" y="10414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149225</xdr:rowOff>
    </xdr:from>
    <xdr:to>
      <xdr:col>112</xdr:col>
      <xdr:colOff>38100</xdr:colOff>
      <xdr:row>61</xdr:row>
      <xdr:rowOff>79375</xdr:rowOff>
    </xdr:to>
    <xdr:sp macro="" textlink="">
      <xdr:nvSpPr>
        <xdr:cNvPr id="711" name="楕円 710">
          <a:extLst>
            <a:ext uri="{FF2B5EF4-FFF2-40B4-BE49-F238E27FC236}">
              <a16:creationId xmlns:a16="http://schemas.microsoft.com/office/drawing/2014/main" id="{802F84EE-DFA0-4676-82B3-E63F0F4047BD}"/>
            </a:ext>
          </a:extLst>
        </xdr:cNvPr>
        <xdr:cNvSpPr/>
      </xdr:nvSpPr>
      <xdr:spPr>
        <a:xfrm>
          <a:off x="21272500" y="1043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28575</xdr:rowOff>
    </xdr:from>
    <xdr:to>
      <xdr:col>116</xdr:col>
      <xdr:colOff>63500</xdr:colOff>
      <xdr:row>61</xdr:row>
      <xdr:rowOff>28575</xdr:rowOff>
    </xdr:to>
    <xdr:cxnSp macro="">
      <xdr:nvCxnSpPr>
        <xdr:cNvPr id="712" name="直線コネクタ 711">
          <a:extLst>
            <a:ext uri="{FF2B5EF4-FFF2-40B4-BE49-F238E27FC236}">
              <a16:creationId xmlns:a16="http://schemas.microsoft.com/office/drawing/2014/main" id="{BA0F7B54-25D8-4F1D-8AC9-07C02CFC4966}"/>
            </a:ext>
          </a:extLst>
        </xdr:cNvPr>
        <xdr:cNvCxnSpPr/>
      </xdr:nvCxnSpPr>
      <xdr:spPr>
        <a:xfrm>
          <a:off x="21323300" y="104870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157797</xdr:rowOff>
    </xdr:from>
    <xdr:to>
      <xdr:col>107</xdr:col>
      <xdr:colOff>101600</xdr:colOff>
      <xdr:row>61</xdr:row>
      <xdr:rowOff>87947</xdr:rowOff>
    </xdr:to>
    <xdr:sp macro="" textlink="">
      <xdr:nvSpPr>
        <xdr:cNvPr id="713" name="楕円 712">
          <a:extLst>
            <a:ext uri="{FF2B5EF4-FFF2-40B4-BE49-F238E27FC236}">
              <a16:creationId xmlns:a16="http://schemas.microsoft.com/office/drawing/2014/main" id="{F70BB4BC-9937-4974-A74B-99AA37C3431F}"/>
            </a:ext>
          </a:extLst>
        </xdr:cNvPr>
        <xdr:cNvSpPr/>
      </xdr:nvSpPr>
      <xdr:spPr>
        <a:xfrm>
          <a:off x="20383500" y="10444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28575</xdr:rowOff>
    </xdr:from>
    <xdr:to>
      <xdr:col>111</xdr:col>
      <xdr:colOff>177800</xdr:colOff>
      <xdr:row>61</xdr:row>
      <xdr:rowOff>37147</xdr:rowOff>
    </xdr:to>
    <xdr:cxnSp macro="">
      <xdr:nvCxnSpPr>
        <xdr:cNvPr id="714" name="直線コネクタ 713">
          <a:extLst>
            <a:ext uri="{FF2B5EF4-FFF2-40B4-BE49-F238E27FC236}">
              <a16:creationId xmlns:a16="http://schemas.microsoft.com/office/drawing/2014/main" id="{1FA2C8E0-F783-469E-B8DD-29C3A70E8353}"/>
            </a:ext>
          </a:extLst>
        </xdr:cNvPr>
        <xdr:cNvCxnSpPr/>
      </xdr:nvCxnSpPr>
      <xdr:spPr>
        <a:xfrm flipV="1">
          <a:off x="20434300" y="10487025"/>
          <a:ext cx="889000" cy="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156369</xdr:rowOff>
    </xdr:from>
    <xdr:to>
      <xdr:col>102</xdr:col>
      <xdr:colOff>165100</xdr:colOff>
      <xdr:row>61</xdr:row>
      <xdr:rowOff>86519</xdr:rowOff>
    </xdr:to>
    <xdr:sp macro="" textlink="">
      <xdr:nvSpPr>
        <xdr:cNvPr id="715" name="楕円 714">
          <a:extLst>
            <a:ext uri="{FF2B5EF4-FFF2-40B4-BE49-F238E27FC236}">
              <a16:creationId xmlns:a16="http://schemas.microsoft.com/office/drawing/2014/main" id="{CA50E0B8-3A4C-48A1-9118-3F11AD34DF07}"/>
            </a:ext>
          </a:extLst>
        </xdr:cNvPr>
        <xdr:cNvSpPr/>
      </xdr:nvSpPr>
      <xdr:spPr>
        <a:xfrm>
          <a:off x="19494500" y="10443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35719</xdr:rowOff>
    </xdr:from>
    <xdr:to>
      <xdr:col>107</xdr:col>
      <xdr:colOff>50800</xdr:colOff>
      <xdr:row>61</xdr:row>
      <xdr:rowOff>37147</xdr:rowOff>
    </xdr:to>
    <xdr:cxnSp macro="">
      <xdr:nvCxnSpPr>
        <xdr:cNvPr id="716" name="直線コネクタ 715">
          <a:extLst>
            <a:ext uri="{FF2B5EF4-FFF2-40B4-BE49-F238E27FC236}">
              <a16:creationId xmlns:a16="http://schemas.microsoft.com/office/drawing/2014/main" id="{35DDB4F6-827D-425E-9C88-B6BE7CA02BFC}"/>
            </a:ext>
          </a:extLst>
        </xdr:cNvPr>
        <xdr:cNvCxnSpPr/>
      </xdr:nvCxnSpPr>
      <xdr:spPr>
        <a:xfrm>
          <a:off x="19545300" y="10494169"/>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163513</xdr:rowOff>
    </xdr:from>
    <xdr:to>
      <xdr:col>98</xdr:col>
      <xdr:colOff>38100</xdr:colOff>
      <xdr:row>61</xdr:row>
      <xdr:rowOff>93663</xdr:rowOff>
    </xdr:to>
    <xdr:sp macro="" textlink="">
      <xdr:nvSpPr>
        <xdr:cNvPr id="717" name="楕円 716">
          <a:extLst>
            <a:ext uri="{FF2B5EF4-FFF2-40B4-BE49-F238E27FC236}">
              <a16:creationId xmlns:a16="http://schemas.microsoft.com/office/drawing/2014/main" id="{E637C0E7-D5DD-4E4B-B616-0F6DDB1D9328}"/>
            </a:ext>
          </a:extLst>
        </xdr:cNvPr>
        <xdr:cNvSpPr/>
      </xdr:nvSpPr>
      <xdr:spPr>
        <a:xfrm>
          <a:off x="18605500" y="1045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35719</xdr:rowOff>
    </xdr:from>
    <xdr:to>
      <xdr:col>102</xdr:col>
      <xdr:colOff>114300</xdr:colOff>
      <xdr:row>61</xdr:row>
      <xdr:rowOff>42863</xdr:rowOff>
    </xdr:to>
    <xdr:cxnSp macro="">
      <xdr:nvCxnSpPr>
        <xdr:cNvPr id="718" name="直線コネクタ 717">
          <a:extLst>
            <a:ext uri="{FF2B5EF4-FFF2-40B4-BE49-F238E27FC236}">
              <a16:creationId xmlns:a16="http://schemas.microsoft.com/office/drawing/2014/main" id="{EDD18976-ABA5-4B31-908A-774FC2365473}"/>
            </a:ext>
          </a:extLst>
        </xdr:cNvPr>
        <xdr:cNvCxnSpPr/>
      </xdr:nvCxnSpPr>
      <xdr:spPr>
        <a:xfrm flipV="1">
          <a:off x="18656300" y="10494169"/>
          <a:ext cx="889000" cy="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58</xdr:row>
      <xdr:rowOff>154481</xdr:rowOff>
    </xdr:from>
    <xdr:ext cx="469744" cy="259045"/>
    <xdr:sp macro="" textlink="">
      <xdr:nvSpPr>
        <xdr:cNvPr id="719" name="n_1aveValue【学校施設】&#10;一人当たり面積">
          <a:extLst>
            <a:ext uri="{FF2B5EF4-FFF2-40B4-BE49-F238E27FC236}">
              <a16:creationId xmlns:a16="http://schemas.microsoft.com/office/drawing/2014/main" id="{CBABBD4B-8630-470A-9E51-760D97B41F15}"/>
            </a:ext>
          </a:extLst>
        </xdr:cNvPr>
        <xdr:cNvSpPr txBox="1"/>
      </xdr:nvSpPr>
      <xdr:spPr>
        <a:xfrm>
          <a:off x="21075727" y="100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1605</xdr:rowOff>
    </xdr:from>
    <xdr:ext cx="469744" cy="259045"/>
    <xdr:sp macro="" textlink="">
      <xdr:nvSpPr>
        <xdr:cNvPr id="720" name="n_2aveValue【学校施設】&#10;一人当たり面積">
          <a:extLst>
            <a:ext uri="{FF2B5EF4-FFF2-40B4-BE49-F238E27FC236}">
              <a16:creationId xmlns:a16="http://schemas.microsoft.com/office/drawing/2014/main" id="{8147E4D9-3F5D-4BBD-A09D-9A0A09269CCE}"/>
            </a:ext>
          </a:extLst>
        </xdr:cNvPr>
        <xdr:cNvSpPr txBox="1"/>
      </xdr:nvSpPr>
      <xdr:spPr>
        <a:xfrm>
          <a:off x="20199427" y="1011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14464</xdr:rowOff>
    </xdr:from>
    <xdr:ext cx="469744" cy="259045"/>
    <xdr:sp macro="" textlink="">
      <xdr:nvSpPr>
        <xdr:cNvPr id="721" name="n_3aveValue【学校施設】&#10;一人当たり面積">
          <a:extLst>
            <a:ext uri="{FF2B5EF4-FFF2-40B4-BE49-F238E27FC236}">
              <a16:creationId xmlns:a16="http://schemas.microsoft.com/office/drawing/2014/main" id="{9AC4C6A5-6178-48B2-BD1D-EF218BF4AC89}"/>
            </a:ext>
          </a:extLst>
        </xdr:cNvPr>
        <xdr:cNvSpPr txBox="1"/>
      </xdr:nvSpPr>
      <xdr:spPr>
        <a:xfrm>
          <a:off x="19310427" y="10130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8748</xdr:rowOff>
    </xdr:from>
    <xdr:ext cx="469744" cy="259045"/>
    <xdr:sp macro="" textlink="">
      <xdr:nvSpPr>
        <xdr:cNvPr id="722" name="n_4aveValue【学校施設】&#10;一人当たり面積">
          <a:extLst>
            <a:ext uri="{FF2B5EF4-FFF2-40B4-BE49-F238E27FC236}">
              <a16:creationId xmlns:a16="http://schemas.microsoft.com/office/drawing/2014/main" id="{5E79078C-6043-41E3-8703-977E512C084B}"/>
            </a:ext>
          </a:extLst>
        </xdr:cNvPr>
        <xdr:cNvSpPr txBox="1"/>
      </xdr:nvSpPr>
      <xdr:spPr>
        <a:xfrm>
          <a:off x="18421427" y="10124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70502</xdr:rowOff>
    </xdr:from>
    <xdr:ext cx="469744" cy="259045"/>
    <xdr:sp macro="" textlink="">
      <xdr:nvSpPr>
        <xdr:cNvPr id="723" name="n_1mainValue【学校施設】&#10;一人当たり面積">
          <a:extLst>
            <a:ext uri="{FF2B5EF4-FFF2-40B4-BE49-F238E27FC236}">
              <a16:creationId xmlns:a16="http://schemas.microsoft.com/office/drawing/2014/main" id="{B6BB96F0-9E1F-4C98-B56F-6F0EACD1912D}"/>
            </a:ext>
          </a:extLst>
        </xdr:cNvPr>
        <xdr:cNvSpPr txBox="1"/>
      </xdr:nvSpPr>
      <xdr:spPr>
        <a:xfrm>
          <a:off x="21075727" y="10528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79074</xdr:rowOff>
    </xdr:from>
    <xdr:ext cx="469744" cy="259045"/>
    <xdr:sp macro="" textlink="">
      <xdr:nvSpPr>
        <xdr:cNvPr id="724" name="n_2mainValue【学校施設】&#10;一人当たり面積">
          <a:extLst>
            <a:ext uri="{FF2B5EF4-FFF2-40B4-BE49-F238E27FC236}">
              <a16:creationId xmlns:a16="http://schemas.microsoft.com/office/drawing/2014/main" id="{1A15B8BB-8676-49BB-BEE2-CAAED199A490}"/>
            </a:ext>
          </a:extLst>
        </xdr:cNvPr>
        <xdr:cNvSpPr txBox="1"/>
      </xdr:nvSpPr>
      <xdr:spPr>
        <a:xfrm>
          <a:off x="20199427" y="1053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77646</xdr:rowOff>
    </xdr:from>
    <xdr:ext cx="469744" cy="259045"/>
    <xdr:sp macro="" textlink="">
      <xdr:nvSpPr>
        <xdr:cNvPr id="725" name="n_3mainValue【学校施設】&#10;一人当たり面積">
          <a:extLst>
            <a:ext uri="{FF2B5EF4-FFF2-40B4-BE49-F238E27FC236}">
              <a16:creationId xmlns:a16="http://schemas.microsoft.com/office/drawing/2014/main" id="{2A9ADD78-BC62-4B1D-AFD1-CCBE53085C6C}"/>
            </a:ext>
          </a:extLst>
        </xdr:cNvPr>
        <xdr:cNvSpPr txBox="1"/>
      </xdr:nvSpPr>
      <xdr:spPr>
        <a:xfrm>
          <a:off x="19310427" y="1053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84790</xdr:rowOff>
    </xdr:from>
    <xdr:ext cx="469744" cy="259045"/>
    <xdr:sp macro="" textlink="">
      <xdr:nvSpPr>
        <xdr:cNvPr id="726" name="n_4mainValue【学校施設】&#10;一人当たり面積">
          <a:extLst>
            <a:ext uri="{FF2B5EF4-FFF2-40B4-BE49-F238E27FC236}">
              <a16:creationId xmlns:a16="http://schemas.microsoft.com/office/drawing/2014/main" id="{165501A2-8A8B-4BD7-AEEC-4F1723489FD2}"/>
            </a:ext>
          </a:extLst>
        </xdr:cNvPr>
        <xdr:cNvSpPr txBox="1"/>
      </xdr:nvSpPr>
      <xdr:spPr>
        <a:xfrm>
          <a:off x="18421427" y="1054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7" name="正方形/長方形 726">
          <a:extLst>
            <a:ext uri="{FF2B5EF4-FFF2-40B4-BE49-F238E27FC236}">
              <a16:creationId xmlns:a16="http://schemas.microsoft.com/office/drawing/2014/main" id="{ABA37D08-1551-4889-BAB0-23F552BB419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8" name="正方形/長方形 727">
          <a:extLst>
            <a:ext uri="{FF2B5EF4-FFF2-40B4-BE49-F238E27FC236}">
              <a16:creationId xmlns:a16="http://schemas.microsoft.com/office/drawing/2014/main" id="{5E946DA5-C8C8-47FC-8879-A01511B6CF4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9" name="正方形/長方形 728">
          <a:extLst>
            <a:ext uri="{FF2B5EF4-FFF2-40B4-BE49-F238E27FC236}">
              <a16:creationId xmlns:a16="http://schemas.microsoft.com/office/drawing/2014/main" id="{84AE7E50-32E1-4015-A6E6-EA7E74953E2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0" name="正方形/長方形 729">
          <a:extLst>
            <a:ext uri="{FF2B5EF4-FFF2-40B4-BE49-F238E27FC236}">
              <a16:creationId xmlns:a16="http://schemas.microsoft.com/office/drawing/2014/main" id="{980710EA-986F-45FF-85FF-E4FD35C082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1" name="正方形/長方形 730">
          <a:extLst>
            <a:ext uri="{FF2B5EF4-FFF2-40B4-BE49-F238E27FC236}">
              <a16:creationId xmlns:a16="http://schemas.microsoft.com/office/drawing/2014/main" id="{039F2214-BF8B-4DD4-8112-0FBC607ED98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2" name="正方形/長方形 731">
          <a:extLst>
            <a:ext uri="{FF2B5EF4-FFF2-40B4-BE49-F238E27FC236}">
              <a16:creationId xmlns:a16="http://schemas.microsoft.com/office/drawing/2014/main" id="{4C34ABC3-139A-4DCD-87AA-24F4C91434D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3" name="正方形/長方形 732">
          <a:extLst>
            <a:ext uri="{FF2B5EF4-FFF2-40B4-BE49-F238E27FC236}">
              <a16:creationId xmlns:a16="http://schemas.microsoft.com/office/drawing/2014/main" id="{661E452C-444B-41E4-8770-CF55B79EC5C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4" name="正方形/長方形 733">
          <a:extLst>
            <a:ext uri="{FF2B5EF4-FFF2-40B4-BE49-F238E27FC236}">
              <a16:creationId xmlns:a16="http://schemas.microsoft.com/office/drawing/2014/main" id="{B9E57A61-6D2D-43F3-8F08-D28CC7B8DC0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5" name="正方形/長方形 734">
          <a:extLst>
            <a:ext uri="{FF2B5EF4-FFF2-40B4-BE49-F238E27FC236}">
              <a16:creationId xmlns:a16="http://schemas.microsoft.com/office/drawing/2014/main" id="{76E50336-B140-4798-AD0E-2A35FBE954C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6" name="正方形/長方形 735">
          <a:extLst>
            <a:ext uri="{FF2B5EF4-FFF2-40B4-BE49-F238E27FC236}">
              <a16:creationId xmlns:a16="http://schemas.microsoft.com/office/drawing/2014/main" id="{679A6E01-24FD-4CA1-8DD9-0B0CB748972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7" name="正方形/長方形 736">
          <a:extLst>
            <a:ext uri="{FF2B5EF4-FFF2-40B4-BE49-F238E27FC236}">
              <a16:creationId xmlns:a16="http://schemas.microsoft.com/office/drawing/2014/main" id="{261F8A2C-5A9C-43DF-B46A-CE542F0A82C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8" name="正方形/長方形 737">
          <a:extLst>
            <a:ext uri="{FF2B5EF4-FFF2-40B4-BE49-F238E27FC236}">
              <a16:creationId xmlns:a16="http://schemas.microsoft.com/office/drawing/2014/main" id="{DE0B9ECD-C122-43D8-AC3E-F3FEDE1CA689}"/>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9" name="正方形/長方形 738">
          <a:extLst>
            <a:ext uri="{FF2B5EF4-FFF2-40B4-BE49-F238E27FC236}">
              <a16:creationId xmlns:a16="http://schemas.microsoft.com/office/drawing/2014/main" id="{16D61989-8212-46FF-A2A0-5DA9D789A0D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0" name="正方形/長方形 739">
          <a:extLst>
            <a:ext uri="{FF2B5EF4-FFF2-40B4-BE49-F238E27FC236}">
              <a16:creationId xmlns:a16="http://schemas.microsoft.com/office/drawing/2014/main" id="{C5D888C9-FEDB-46FB-A4A7-9DAC5E2560B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1" name="正方形/長方形 740">
          <a:extLst>
            <a:ext uri="{FF2B5EF4-FFF2-40B4-BE49-F238E27FC236}">
              <a16:creationId xmlns:a16="http://schemas.microsoft.com/office/drawing/2014/main" id="{9C328F5B-FA43-4B31-BF0A-1211EB35ECC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2" name="正方形/長方形 741">
          <a:extLst>
            <a:ext uri="{FF2B5EF4-FFF2-40B4-BE49-F238E27FC236}">
              <a16:creationId xmlns:a16="http://schemas.microsoft.com/office/drawing/2014/main" id="{F5BCBBDE-A63B-48A0-89DF-2A8A279049A4}"/>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3" name="正方形/長方形 742">
          <a:extLst>
            <a:ext uri="{FF2B5EF4-FFF2-40B4-BE49-F238E27FC236}">
              <a16:creationId xmlns:a16="http://schemas.microsoft.com/office/drawing/2014/main" id="{84FB6CF3-40C1-45BD-8963-B5031ADBE11B}"/>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4" name="正方形/長方形 743">
          <a:extLst>
            <a:ext uri="{FF2B5EF4-FFF2-40B4-BE49-F238E27FC236}">
              <a16:creationId xmlns:a16="http://schemas.microsoft.com/office/drawing/2014/main" id="{E736829A-197C-4EDE-A5DB-B34819204A5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5" name="正方形/長方形 744">
          <a:extLst>
            <a:ext uri="{FF2B5EF4-FFF2-40B4-BE49-F238E27FC236}">
              <a16:creationId xmlns:a16="http://schemas.microsoft.com/office/drawing/2014/main" id="{5E52BF17-69D2-4289-A010-55AFCB15365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6" name="正方形/長方形 745">
          <a:extLst>
            <a:ext uri="{FF2B5EF4-FFF2-40B4-BE49-F238E27FC236}">
              <a16:creationId xmlns:a16="http://schemas.microsoft.com/office/drawing/2014/main" id="{73FFDBBF-2F4A-4F2E-AFFA-7DBDBF19CFB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7" name="正方形/長方形 746">
          <a:extLst>
            <a:ext uri="{FF2B5EF4-FFF2-40B4-BE49-F238E27FC236}">
              <a16:creationId xmlns:a16="http://schemas.microsoft.com/office/drawing/2014/main" id="{2F9D004A-1FEC-457F-9EBA-F1DD3E60168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8" name="正方形/長方形 747">
          <a:extLst>
            <a:ext uri="{FF2B5EF4-FFF2-40B4-BE49-F238E27FC236}">
              <a16:creationId xmlns:a16="http://schemas.microsoft.com/office/drawing/2014/main" id="{F329BFD2-D63B-4926-8162-68713F80296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9" name="正方形/長方形 748">
          <a:extLst>
            <a:ext uri="{FF2B5EF4-FFF2-40B4-BE49-F238E27FC236}">
              <a16:creationId xmlns:a16="http://schemas.microsoft.com/office/drawing/2014/main" id="{512389CF-5A2C-4CC0-9D68-CF850D2F327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0" name="正方形/長方形 749">
          <a:extLst>
            <a:ext uri="{FF2B5EF4-FFF2-40B4-BE49-F238E27FC236}">
              <a16:creationId xmlns:a16="http://schemas.microsoft.com/office/drawing/2014/main" id="{35A45F7C-5B87-4152-BD75-7ECB1A21C044}"/>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51" name="正方形/長方形 750">
          <a:extLst>
            <a:ext uri="{FF2B5EF4-FFF2-40B4-BE49-F238E27FC236}">
              <a16:creationId xmlns:a16="http://schemas.microsoft.com/office/drawing/2014/main" id="{ECD22C25-ACBF-4A95-8B99-76F0916DBC1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52" name="正方形/長方形 751">
          <a:extLst>
            <a:ext uri="{FF2B5EF4-FFF2-40B4-BE49-F238E27FC236}">
              <a16:creationId xmlns:a16="http://schemas.microsoft.com/office/drawing/2014/main" id="{93D96826-E214-4021-B338-2E3F3C80C9E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53" name="正方形/長方形 752">
          <a:extLst>
            <a:ext uri="{FF2B5EF4-FFF2-40B4-BE49-F238E27FC236}">
              <a16:creationId xmlns:a16="http://schemas.microsoft.com/office/drawing/2014/main" id="{D3CF2249-5E43-4D72-93F9-DF7C077AC25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54" name="正方形/長方形 753">
          <a:extLst>
            <a:ext uri="{FF2B5EF4-FFF2-40B4-BE49-F238E27FC236}">
              <a16:creationId xmlns:a16="http://schemas.microsoft.com/office/drawing/2014/main" id="{C343EE40-694F-4A42-9BE5-ABF26A423FA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55" name="正方形/長方形 754">
          <a:extLst>
            <a:ext uri="{FF2B5EF4-FFF2-40B4-BE49-F238E27FC236}">
              <a16:creationId xmlns:a16="http://schemas.microsoft.com/office/drawing/2014/main" id="{DAA078A6-4A82-49D9-A9F4-EAB344B6764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56" name="正方形/長方形 755">
          <a:extLst>
            <a:ext uri="{FF2B5EF4-FFF2-40B4-BE49-F238E27FC236}">
              <a16:creationId xmlns:a16="http://schemas.microsoft.com/office/drawing/2014/main" id="{A4D94F17-6EB0-4C91-9FA8-2E90BD3287F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57" name="正方形/長方形 756">
          <a:extLst>
            <a:ext uri="{FF2B5EF4-FFF2-40B4-BE49-F238E27FC236}">
              <a16:creationId xmlns:a16="http://schemas.microsoft.com/office/drawing/2014/main" id="{1E9A5721-830D-4B29-B2B4-313E9959EE96}"/>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8" name="正方形/長方形 757">
          <a:extLst>
            <a:ext uri="{FF2B5EF4-FFF2-40B4-BE49-F238E27FC236}">
              <a16:creationId xmlns:a16="http://schemas.microsoft.com/office/drawing/2014/main" id="{C9D6136C-0613-44BF-83C1-0FCA72CF932F}"/>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9" name="正方形/長方形 758">
          <a:extLst>
            <a:ext uri="{FF2B5EF4-FFF2-40B4-BE49-F238E27FC236}">
              <a16:creationId xmlns:a16="http://schemas.microsoft.com/office/drawing/2014/main" id="{693555A1-C2DD-43B2-8D72-5B608CAEC2A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60" name="正方形/長方形 759">
          <a:extLst>
            <a:ext uri="{FF2B5EF4-FFF2-40B4-BE49-F238E27FC236}">
              <a16:creationId xmlns:a16="http://schemas.microsoft.com/office/drawing/2014/main" id="{8960EC8F-86AC-4940-A31E-9FC42FD5AF3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61" name="テキスト ボックス 760">
          <a:extLst>
            <a:ext uri="{FF2B5EF4-FFF2-40B4-BE49-F238E27FC236}">
              <a16:creationId xmlns:a16="http://schemas.microsoft.com/office/drawing/2014/main" id="{E28C0E07-561F-4D8D-B260-0F0AEB6FB48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道路については、</a:t>
          </a:r>
          <a:r>
            <a:rPr kumimoji="1" lang="ja-JP" altLang="en-US" sz="900" b="0" i="0" u="none" strike="noStrike" kern="0" cap="none" spc="0" normalizeH="0" baseline="0" noProof="0">
              <a:ln>
                <a:noFill/>
              </a:ln>
              <a:solidFill>
                <a:prstClr val="black"/>
              </a:solidFill>
              <a:effectLst/>
              <a:uLnTx/>
              <a:uFillTx/>
              <a:latin typeface="+mn-lt"/>
              <a:ea typeface="+mn-ea"/>
              <a:cs typeface="+mn-cs"/>
            </a:rPr>
            <a:t>有形固定資産減価償却率は類似団体と同等な数値であり、今後も引き続き適正な管理・改修を行っていく。</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橋りょう・トンネルについては、有形固定資産減価償却率は類似団体平均より良好な数値となっている。インフラに関しては、長寿命化等によるライフサイクルコストの縮減を図ることとしており、特に橋りょうについては、個別施設計画としての橋りょう長寿命化修繕計画に基づき</a:t>
          </a:r>
          <a:r>
            <a:rPr kumimoji="1" lang="ja-JP" altLang="en-US" sz="900" b="0" i="0" u="none" strike="noStrike" kern="0" cap="none" spc="0" normalizeH="0" baseline="0" noProof="0">
              <a:ln>
                <a:noFill/>
              </a:ln>
              <a:solidFill>
                <a:prstClr val="black"/>
              </a:solidFill>
              <a:effectLst/>
              <a:uLnTx/>
              <a:uFillTx/>
              <a:latin typeface="+mn-lt"/>
              <a:ea typeface="+mn-ea"/>
              <a:cs typeface="+mn-cs"/>
            </a:rPr>
            <a:t>改修</a:t>
          </a:r>
          <a:r>
            <a:rPr kumimoji="1" lang="ja-JP" altLang="ja-JP" sz="900" b="0" i="0" u="none" strike="noStrike" kern="0" cap="none" spc="0" normalizeH="0" baseline="0" noProof="0">
              <a:ln>
                <a:noFill/>
              </a:ln>
              <a:solidFill>
                <a:prstClr val="black"/>
              </a:solidFill>
              <a:effectLst/>
              <a:uLnTx/>
              <a:uFillTx/>
              <a:latin typeface="+mn-lt"/>
              <a:ea typeface="+mn-ea"/>
              <a:cs typeface="+mn-cs"/>
            </a:rPr>
            <a:t>していることが要因の１つと考えられる。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公営住宅については、平成</a:t>
          </a:r>
          <a:r>
            <a:rPr kumimoji="1" lang="en-US" altLang="ja-JP" sz="900" b="0" i="0" u="none" strike="noStrike" kern="0" cap="none" spc="0" normalizeH="0" baseline="0" noProof="0">
              <a:ln>
                <a:noFill/>
              </a:ln>
              <a:solidFill>
                <a:prstClr val="black"/>
              </a:solidFill>
              <a:effectLst/>
              <a:uLnTx/>
              <a:uFillTx/>
              <a:latin typeface="+mn-lt"/>
              <a:ea typeface="+mn-ea"/>
              <a:cs typeface="+mn-cs"/>
            </a:rPr>
            <a:t>25</a:t>
          </a:r>
          <a:r>
            <a:rPr kumimoji="1" lang="ja-JP" altLang="ja-JP" sz="900" b="0" i="0" u="none" strike="noStrike" kern="0" cap="none" spc="0" normalizeH="0" baseline="0" noProof="0">
              <a:ln>
                <a:noFill/>
              </a:ln>
              <a:solidFill>
                <a:prstClr val="black"/>
              </a:solidFill>
              <a:effectLst/>
              <a:uLnTx/>
              <a:uFillTx/>
              <a:latin typeface="+mn-lt"/>
              <a:ea typeface="+mn-ea"/>
              <a:cs typeface="+mn-cs"/>
            </a:rPr>
            <a:t>年度までに西二見小池住宅の建て替えが進められたことなどにより、類似団体より良好な数値となっているが、その後減価償却が進むにつれてポイントも上昇している。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認定こども園・幼稚園・保育所については、類似団体平均と比較して有形固定資産減価償却率が高くなっている。主に</a:t>
          </a:r>
          <a:r>
            <a:rPr kumimoji="1" lang="en-US" altLang="ja-JP" sz="900" b="0" i="0" u="none" strike="noStrike" kern="0" cap="none" spc="0" normalizeH="0" baseline="0" noProof="0">
              <a:ln>
                <a:noFill/>
              </a:ln>
              <a:solidFill>
                <a:prstClr val="black"/>
              </a:solidFill>
              <a:effectLst/>
              <a:uLnTx/>
              <a:uFillTx/>
              <a:latin typeface="+mn-lt"/>
              <a:ea typeface="+mn-ea"/>
              <a:cs typeface="+mn-cs"/>
            </a:rPr>
            <a:t>1960</a:t>
          </a:r>
          <a:r>
            <a:rPr kumimoji="1" lang="ja-JP" altLang="ja-JP" sz="900" b="0" i="0" u="none" strike="noStrike" kern="0" cap="none" spc="0" normalizeH="0" baseline="0" noProof="0">
              <a:ln>
                <a:noFill/>
              </a:ln>
              <a:solidFill>
                <a:prstClr val="black"/>
              </a:solidFill>
              <a:effectLst/>
              <a:uLnTx/>
              <a:uFillTx/>
              <a:latin typeface="+mn-lt"/>
              <a:ea typeface="+mn-ea"/>
              <a:cs typeface="+mn-cs"/>
            </a:rPr>
            <a:t>～</a:t>
          </a:r>
          <a:r>
            <a:rPr kumimoji="1" lang="en-US" altLang="ja-JP" sz="900" b="0" i="0" u="none" strike="noStrike" kern="0" cap="none" spc="0" normalizeH="0" baseline="0" noProof="0">
              <a:ln>
                <a:noFill/>
              </a:ln>
              <a:solidFill>
                <a:prstClr val="black"/>
              </a:solidFill>
              <a:effectLst/>
              <a:uLnTx/>
              <a:uFillTx/>
              <a:latin typeface="+mn-lt"/>
              <a:ea typeface="+mn-ea"/>
              <a:cs typeface="+mn-cs"/>
            </a:rPr>
            <a:t>70</a:t>
          </a:r>
          <a:r>
            <a:rPr kumimoji="1" lang="ja-JP" altLang="ja-JP" sz="900" b="0" i="0" u="none" strike="noStrike" kern="0" cap="none" spc="0" normalizeH="0" baseline="0" noProof="0">
              <a:ln>
                <a:noFill/>
              </a:ln>
              <a:solidFill>
                <a:prstClr val="black"/>
              </a:solidFill>
              <a:effectLst/>
              <a:uLnTx/>
              <a:uFillTx/>
              <a:latin typeface="+mn-lt"/>
              <a:ea typeface="+mn-ea"/>
              <a:cs typeface="+mn-cs"/>
            </a:rPr>
            <a:t>年代に建築された施設が多く、老朽化が進んでいるため</a:t>
          </a:r>
          <a:r>
            <a:rPr kumimoji="1" lang="ja-JP" altLang="en-US" sz="900" b="0" i="0" u="none" strike="noStrike" kern="0" cap="none" spc="0" normalizeH="0" baseline="0" noProof="0">
              <a:ln>
                <a:noFill/>
              </a:ln>
              <a:solidFill>
                <a:prstClr val="black"/>
              </a:solidFill>
              <a:effectLst/>
              <a:uLnTx/>
              <a:uFillTx/>
              <a:latin typeface="+mn-lt"/>
              <a:ea typeface="+mn-ea"/>
              <a:cs typeface="+mn-cs"/>
            </a:rPr>
            <a:t>、施設維持管理費用の縮減を図りながら、施設の長寿命化等</a:t>
          </a:r>
          <a:r>
            <a:rPr kumimoji="1" lang="ja-JP" altLang="en-US" sz="900" b="0" i="0" u="none" strike="noStrike" kern="0" cap="none" spc="0" normalizeH="0" baseline="0" noProof="0">
              <a:ln>
                <a:noFill/>
              </a:ln>
              <a:solidFill>
                <a:schemeClr val="tx1"/>
              </a:solidFill>
              <a:effectLst/>
              <a:uLnTx/>
              <a:uFillTx/>
              <a:latin typeface="+mn-lt"/>
              <a:ea typeface="+mn-ea"/>
              <a:cs typeface="+mn-cs"/>
            </a:rPr>
            <a:t>、</a:t>
          </a:r>
          <a:r>
            <a:rPr kumimoji="1" lang="ja-JP" altLang="ja-JP" sz="900" b="0" i="0" u="none" strike="noStrike" kern="0" cap="none" spc="0" normalizeH="0" baseline="0" noProof="0">
              <a:ln>
                <a:noFill/>
              </a:ln>
              <a:solidFill>
                <a:prstClr val="black"/>
              </a:solidFill>
              <a:effectLst/>
              <a:uLnTx/>
              <a:uFillTx/>
              <a:latin typeface="+mn-lt"/>
              <a:ea typeface="+mn-ea"/>
              <a:cs typeface="+mn-cs"/>
            </a:rPr>
            <a:t>施設の老朽化対策に取り組む</a:t>
          </a:r>
          <a:r>
            <a:rPr kumimoji="1" lang="ja-JP" altLang="en-US" sz="900" b="0" i="0" u="none" strike="noStrike" kern="0" cap="none" spc="0" normalizeH="0" baseline="0" noProof="0">
              <a:ln>
                <a:noFill/>
              </a:ln>
              <a:solidFill>
                <a:prstClr val="black"/>
              </a:solidFill>
              <a:effectLst/>
              <a:uLnTx/>
              <a:uFillTx/>
              <a:latin typeface="+mn-lt"/>
              <a:ea typeface="+mn-ea"/>
              <a:cs typeface="+mn-cs"/>
            </a:rPr>
            <a:t>こととしている。</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0" i="0" u="none" strike="noStrike" kern="0" cap="none" spc="0" normalizeH="0" baseline="0" noProof="0">
              <a:ln>
                <a:noFill/>
              </a:ln>
              <a:solidFill>
                <a:prstClr val="black"/>
              </a:solidFill>
              <a:effectLst/>
              <a:uLnTx/>
              <a:uFillTx/>
              <a:latin typeface="+mn-lt"/>
              <a:ea typeface="+mn-ea"/>
              <a:cs typeface="+mn-cs"/>
            </a:rPr>
            <a:t>学校施設については、小中学校の空調設備の更新によって有形固定資産減価償却率はやや改善されており、類似団体平均よりも良好な数値となっている。今後は、児童生徒数の推移等を踏まえながら、良好な教育環境の整備を前提とし</a:t>
          </a:r>
          <a:r>
            <a:rPr kumimoji="1" lang="ja-JP" altLang="en-US" sz="900" b="0" i="0" u="none" strike="noStrike" kern="0" cap="none" spc="0" normalizeH="0" baseline="0" noProof="0">
              <a:ln>
                <a:noFill/>
              </a:ln>
              <a:solidFill>
                <a:prstClr val="black"/>
              </a:solidFill>
              <a:effectLst/>
              <a:uLnTx/>
              <a:uFillTx/>
              <a:latin typeface="+mn-lt"/>
              <a:ea typeface="+mn-ea"/>
              <a:cs typeface="+mn-cs"/>
            </a:rPr>
            <a:t>た適正な管理・改修を行っていく</a:t>
          </a:r>
          <a:r>
            <a:rPr kumimoji="1" lang="ja-JP" altLang="ja-JP" sz="900" b="0" i="0" u="none" strike="noStrike" kern="0" cap="none" spc="0" normalizeH="0" baseline="0" noProof="0">
              <a:ln>
                <a:noFill/>
              </a:ln>
              <a:solidFill>
                <a:prstClr val="black"/>
              </a:solidFill>
              <a:effectLst/>
              <a:uLnTx/>
              <a:uFillTx/>
              <a:latin typeface="+mn-lt"/>
              <a:ea typeface="+mn-ea"/>
              <a:cs typeface="+mn-cs"/>
            </a:rPr>
            <a:t>。</a:t>
          </a:r>
          <a:endParaRPr kumimoji="0" lang="ja-JP" altLang="ja-JP" sz="105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20F13D-3A8D-434E-B9A8-67A403E1D56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8041BA0-55B0-4E60-8AAA-562BAF6F3C5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D560F11B-0A8D-44BC-8DED-8A2B62A6852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F54257-0F6A-47F3-8761-E601A18671C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952CB3D-DAFF-42D6-92FF-3CBB0B800A3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282455E-A9AD-4C24-83E8-A530399598E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796D3A4C-A73C-419B-87A9-D7E62725074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FAEAA51-F974-4504-BCD5-AE90731D0FA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4E2D81D-CDE0-4781-94AF-BAA068EB7AA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7F2FD70-7BB5-4E05-95DF-474A849ADB5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306,760
302,913
49.41
130,227,111
128,884,506
1,064,801
67,912,872
111,543,590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ACC4ADE-8E60-4D92-A64F-56EFE77FB31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CA5D9FC-A002-44B5-9716-D99DD1F1DBB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7C57E5A-6B0F-4416-B1B6-02D197DA005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97243C8-0015-44C6-820A-32ED1002AED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8A65C95-FBA7-4380-A181-28801D902FA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751F035-32A4-4CB8-BB82-EEE51ED1F362}"/>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4F1B380-21AA-469B-9D85-6B5F8BEF511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59B5175-ECC7-4EFD-97C6-D033BD2D59A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DB9B782-87FF-4CA3-A1BC-84887A99AB76}"/>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BE6D03-182D-4507-8558-D5E330CD574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234C641-2658-4DC1-B3B7-5C88A09796DF}"/>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2D66793-282E-46A6-B0FE-E7CDB15F32F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01F3540-1443-44DA-9BC0-EADCD7CC56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66A56DBA-FF81-426F-89BD-24251450B122}"/>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CD0585F-F28C-41AE-AE98-678829D15324}"/>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567DB6C-F3A8-4498-9FD6-3D4482B0E22C}"/>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935AFE9-615E-492A-82ED-F8FC1DC0302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F683F83-B5FC-40C2-878D-70C7B839B39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45DB6EF-C769-4FA1-97D7-D2977E27619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8AB2E3-B27A-4617-A397-092C869B4BB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CDD1E35-F2DB-4F23-AFB0-274216FF4E16}"/>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B086A7-60E2-4EA8-9D86-12C9A4491901}"/>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311022-6B77-4EBA-B910-8B2F04DD940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2E9540E-09B5-4BB7-9109-5015FD54B8F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D2453BA-6D82-449F-94CF-15E34A889C3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0D118EC-07B9-45AA-A15E-059D35C55FE1}"/>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8DFF87-6813-4163-9717-A69D19C50B9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85A62D3-FF12-475F-AF14-DA885F9D134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1CB1858-B049-48D7-B7A2-0869EA8F87D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6CEB507-AA5B-4CB9-B619-B2F12A9E9CE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713E3CC-5215-4156-8FB9-D60C9D1491C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45FE5074-30B2-4A8F-8C91-A2591D3401E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1E6871F-85D9-4E7B-82A5-A525F8328C1A}"/>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9F49392E-435F-4A0A-83ED-9C73B0009F5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791663D-FB0E-4425-A87F-2285D7A2E8A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5AF0A64-E50A-48BC-B057-E3C106C05E2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70F0D5C-491B-41D1-B33B-CF579CD7E94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E02D88AF-FDF6-4BE5-8B51-6CAD0088D48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1A249953-ECA3-442A-898D-1986930303D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9611BAC4-6AD1-49C0-AEEB-7CB7C394A8DA}"/>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A65F08A2-CFB7-4405-A114-2F93B6E53FFA}"/>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ECA37A8B-F5B9-4E46-9CD0-4C3341B0F4A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33F8348-900C-455A-8E32-CC8059E87D9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DC1383F3-612D-4F87-A1B0-2FB4E8418C5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a:extLst>
            <a:ext uri="{FF2B5EF4-FFF2-40B4-BE49-F238E27FC236}">
              <a16:creationId xmlns:a16="http://schemas.microsoft.com/office/drawing/2014/main" id="{A78D98C5-7019-43B6-A55A-FCCCF1B89B59}"/>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24765</xdr:rowOff>
    </xdr:from>
    <xdr:to>
      <xdr:col>24</xdr:col>
      <xdr:colOff>62865</xdr:colOff>
      <xdr:row>42</xdr:row>
      <xdr:rowOff>20955</xdr:rowOff>
    </xdr:to>
    <xdr:cxnSp macro="">
      <xdr:nvCxnSpPr>
        <xdr:cNvPr id="57" name="直線コネクタ 56">
          <a:extLst>
            <a:ext uri="{FF2B5EF4-FFF2-40B4-BE49-F238E27FC236}">
              <a16:creationId xmlns:a16="http://schemas.microsoft.com/office/drawing/2014/main" id="{B8877B3B-C0B2-4C35-B632-FBC532AF7CAE}"/>
            </a:ext>
          </a:extLst>
        </xdr:cNvPr>
        <xdr:cNvCxnSpPr/>
      </xdr:nvCxnSpPr>
      <xdr:spPr>
        <a:xfrm flipV="1">
          <a:off x="4634865" y="5682615"/>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図書館】&#10;有形固定資産減価償却率最小値テキスト">
          <a:extLst>
            <a:ext uri="{FF2B5EF4-FFF2-40B4-BE49-F238E27FC236}">
              <a16:creationId xmlns:a16="http://schemas.microsoft.com/office/drawing/2014/main" id="{6FDBD8C8-FA39-4269-A137-8E5D91B1D3BD}"/>
            </a:ext>
          </a:extLst>
        </xdr:cNvPr>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a:extLst>
            <a:ext uri="{FF2B5EF4-FFF2-40B4-BE49-F238E27FC236}">
              <a16:creationId xmlns:a16="http://schemas.microsoft.com/office/drawing/2014/main" id="{CB33A881-94B8-4A91-AA47-F9CA6F93A859}"/>
            </a:ext>
          </a:extLst>
        </xdr:cNvPr>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142892</xdr:rowOff>
    </xdr:from>
    <xdr:ext cx="405111" cy="259045"/>
    <xdr:sp macro="" textlink="">
      <xdr:nvSpPr>
        <xdr:cNvPr id="60" name="【図書館】&#10;有形固定資産減価償却率最大値テキスト">
          <a:extLst>
            <a:ext uri="{FF2B5EF4-FFF2-40B4-BE49-F238E27FC236}">
              <a16:creationId xmlns:a16="http://schemas.microsoft.com/office/drawing/2014/main" id="{C20EA62A-7073-461F-B695-69D94C6E1809}"/>
            </a:ext>
          </a:extLst>
        </xdr:cNvPr>
        <xdr:cNvSpPr txBox="1"/>
      </xdr:nvSpPr>
      <xdr:spPr>
        <a:xfrm>
          <a:off x="4673600" y="5457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24765</xdr:rowOff>
    </xdr:from>
    <xdr:to>
      <xdr:col>24</xdr:col>
      <xdr:colOff>152400</xdr:colOff>
      <xdr:row>33</xdr:row>
      <xdr:rowOff>24765</xdr:rowOff>
    </xdr:to>
    <xdr:cxnSp macro="">
      <xdr:nvCxnSpPr>
        <xdr:cNvPr id="61" name="直線コネクタ 60">
          <a:extLst>
            <a:ext uri="{FF2B5EF4-FFF2-40B4-BE49-F238E27FC236}">
              <a16:creationId xmlns:a16="http://schemas.microsoft.com/office/drawing/2014/main" id="{E9B6B915-0F04-4737-A540-E6BB11743352}"/>
            </a:ext>
          </a:extLst>
        </xdr:cNvPr>
        <xdr:cNvCxnSpPr/>
      </xdr:nvCxnSpPr>
      <xdr:spPr>
        <a:xfrm>
          <a:off x="4546600" y="568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40022</xdr:rowOff>
    </xdr:from>
    <xdr:ext cx="405111" cy="259045"/>
    <xdr:sp macro="" textlink="">
      <xdr:nvSpPr>
        <xdr:cNvPr id="62" name="【図書館】&#10;有形固定資産減価償却率平均値テキスト">
          <a:extLst>
            <a:ext uri="{FF2B5EF4-FFF2-40B4-BE49-F238E27FC236}">
              <a16:creationId xmlns:a16="http://schemas.microsoft.com/office/drawing/2014/main" id="{4442848F-3C6C-4258-BC8A-EA8E82C34951}"/>
            </a:ext>
          </a:extLst>
        </xdr:cNvPr>
        <xdr:cNvSpPr txBox="1"/>
      </xdr:nvSpPr>
      <xdr:spPr>
        <a:xfrm>
          <a:off x="4673600" y="621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61595</xdr:rowOff>
    </xdr:from>
    <xdr:to>
      <xdr:col>24</xdr:col>
      <xdr:colOff>114300</xdr:colOff>
      <xdr:row>36</xdr:row>
      <xdr:rowOff>163195</xdr:rowOff>
    </xdr:to>
    <xdr:sp macro="" textlink="">
      <xdr:nvSpPr>
        <xdr:cNvPr id="63" name="フローチャート: 判断 62">
          <a:extLst>
            <a:ext uri="{FF2B5EF4-FFF2-40B4-BE49-F238E27FC236}">
              <a16:creationId xmlns:a16="http://schemas.microsoft.com/office/drawing/2014/main" id="{3A736375-B214-4A55-8281-66AC3CA0B66A}"/>
            </a:ext>
          </a:extLst>
        </xdr:cNvPr>
        <xdr:cNvSpPr/>
      </xdr:nvSpPr>
      <xdr:spPr>
        <a:xfrm>
          <a:off x="458470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33020</xdr:rowOff>
    </xdr:from>
    <xdr:to>
      <xdr:col>20</xdr:col>
      <xdr:colOff>38100</xdr:colOff>
      <xdr:row>36</xdr:row>
      <xdr:rowOff>134620</xdr:rowOff>
    </xdr:to>
    <xdr:sp macro="" textlink="">
      <xdr:nvSpPr>
        <xdr:cNvPr id="64" name="フローチャート: 判断 63">
          <a:extLst>
            <a:ext uri="{FF2B5EF4-FFF2-40B4-BE49-F238E27FC236}">
              <a16:creationId xmlns:a16="http://schemas.microsoft.com/office/drawing/2014/main" id="{69BEC3A5-A52E-49BB-8662-12DB132796CC}"/>
            </a:ext>
          </a:extLst>
        </xdr:cNvPr>
        <xdr:cNvSpPr/>
      </xdr:nvSpPr>
      <xdr:spPr>
        <a:xfrm>
          <a:off x="3746500" y="620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2540</xdr:rowOff>
    </xdr:from>
    <xdr:to>
      <xdr:col>15</xdr:col>
      <xdr:colOff>101600</xdr:colOff>
      <xdr:row>36</xdr:row>
      <xdr:rowOff>104140</xdr:rowOff>
    </xdr:to>
    <xdr:sp macro="" textlink="">
      <xdr:nvSpPr>
        <xdr:cNvPr id="65" name="フローチャート: 判断 64">
          <a:extLst>
            <a:ext uri="{FF2B5EF4-FFF2-40B4-BE49-F238E27FC236}">
              <a16:creationId xmlns:a16="http://schemas.microsoft.com/office/drawing/2014/main" id="{C5493AA5-F7D5-496C-99F6-F2E6706E21AD}"/>
            </a:ext>
          </a:extLst>
        </xdr:cNvPr>
        <xdr:cNvSpPr/>
      </xdr:nvSpPr>
      <xdr:spPr>
        <a:xfrm>
          <a:off x="2857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170180</xdr:rowOff>
    </xdr:from>
    <xdr:to>
      <xdr:col>10</xdr:col>
      <xdr:colOff>165100</xdr:colOff>
      <xdr:row>36</xdr:row>
      <xdr:rowOff>100330</xdr:rowOff>
    </xdr:to>
    <xdr:sp macro="" textlink="">
      <xdr:nvSpPr>
        <xdr:cNvPr id="66" name="フローチャート: 判断 65">
          <a:extLst>
            <a:ext uri="{FF2B5EF4-FFF2-40B4-BE49-F238E27FC236}">
              <a16:creationId xmlns:a16="http://schemas.microsoft.com/office/drawing/2014/main" id="{286918B7-C037-4EE0-8AE0-F8F5CD5D1940}"/>
            </a:ext>
          </a:extLst>
        </xdr:cNvPr>
        <xdr:cNvSpPr/>
      </xdr:nvSpPr>
      <xdr:spPr>
        <a:xfrm>
          <a:off x="1968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137795</xdr:rowOff>
    </xdr:from>
    <xdr:to>
      <xdr:col>6</xdr:col>
      <xdr:colOff>38100</xdr:colOff>
      <xdr:row>36</xdr:row>
      <xdr:rowOff>67945</xdr:rowOff>
    </xdr:to>
    <xdr:sp macro="" textlink="">
      <xdr:nvSpPr>
        <xdr:cNvPr id="67" name="フローチャート: 判断 66">
          <a:extLst>
            <a:ext uri="{FF2B5EF4-FFF2-40B4-BE49-F238E27FC236}">
              <a16:creationId xmlns:a16="http://schemas.microsoft.com/office/drawing/2014/main" id="{92F34876-C5BF-4E5C-B2AB-237167787E59}"/>
            </a:ext>
          </a:extLst>
        </xdr:cNvPr>
        <xdr:cNvSpPr/>
      </xdr:nvSpPr>
      <xdr:spPr>
        <a:xfrm>
          <a:off x="1079500" y="613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5808246-F6D2-40CC-B905-81E325BA817D}"/>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30C1B0A-A454-42E0-ABA4-69AECAE52E21}"/>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6882220-BBC3-46B2-95F6-F96CC114D09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5322C51-0E58-4927-98A4-A8C0102CFC3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06A214F-D0E8-4487-8E62-E84E656E90ED}"/>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27305</xdr:rowOff>
    </xdr:from>
    <xdr:to>
      <xdr:col>24</xdr:col>
      <xdr:colOff>114300</xdr:colOff>
      <xdr:row>34</xdr:row>
      <xdr:rowOff>128905</xdr:rowOff>
    </xdr:to>
    <xdr:sp macro="" textlink="">
      <xdr:nvSpPr>
        <xdr:cNvPr id="73" name="楕円 72">
          <a:extLst>
            <a:ext uri="{FF2B5EF4-FFF2-40B4-BE49-F238E27FC236}">
              <a16:creationId xmlns:a16="http://schemas.microsoft.com/office/drawing/2014/main" id="{96F6EF86-69A8-44FB-B284-43816E8E27A6}"/>
            </a:ext>
          </a:extLst>
        </xdr:cNvPr>
        <xdr:cNvSpPr/>
      </xdr:nvSpPr>
      <xdr:spPr>
        <a:xfrm>
          <a:off x="4584700" y="5856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50182</xdr:rowOff>
    </xdr:from>
    <xdr:ext cx="405111" cy="259045"/>
    <xdr:sp macro="" textlink="">
      <xdr:nvSpPr>
        <xdr:cNvPr id="74" name="【図書館】&#10;有形固定資産減価償却率該当値テキスト">
          <a:extLst>
            <a:ext uri="{FF2B5EF4-FFF2-40B4-BE49-F238E27FC236}">
              <a16:creationId xmlns:a16="http://schemas.microsoft.com/office/drawing/2014/main" id="{CABC88EF-9398-4D64-9AC1-29F36B84156C}"/>
            </a:ext>
          </a:extLst>
        </xdr:cNvPr>
        <xdr:cNvSpPr txBox="1"/>
      </xdr:nvSpPr>
      <xdr:spPr>
        <a:xfrm>
          <a:off x="4673600" y="570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141605</xdr:rowOff>
    </xdr:from>
    <xdr:to>
      <xdr:col>20</xdr:col>
      <xdr:colOff>38100</xdr:colOff>
      <xdr:row>34</xdr:row>
      <xdr:rowOff>71755</xdr:rowOff>
    </xdr:to>
    <xdr:sp macro="" textlink="">
      <xdr:nvSpPr>
        <xdr:cNvPr id="75" name="楕円 74">
          <a:extLst>
            <a:ext uri="{FF2B5EF4-FFF2-40B4-BE49-F238E27FC236}">
              <a16:creationId xmlns:a16="http://schemas.microsoft.com/office/drawing/2014/main" id="{9E03B8FF-0D02-4EE3-A053-A9109DD39F06}"/>
            </a:ext>
          </a:extLst>
        </xdr:cNvPr>
        <xdr:cNvSpPr/>
      </xdr:nvSpPr>
      <xdr:spPr>
        <a:xfrm>
          <a:off x="3746500" y="579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20955</xdr:rowOff>
    </xdr:from>
    <xdr:to>
      <xdr:col>24</xdr:col>
      <xdr:colOff>63500</xdr:colOff>
      <xdr:row>34</xdr:row>
      <xdr:rowOff>78105</xdr:rowOff>
    </xdr:to>
    <xdr:cxnSp macro="">
      <xdr:nvCxnSpPr>
        <xdr:cNvPr id="76" name="直線コネクタ 75">
          <a:extLst>
            <a:ext uri="{FF2B5EF4-FFF2-40B4-BE49-F238E27FC236}">
              <a16:creationId xmlns:a16="http://schemas.microsoft.com/office/drawing/2014/main" id="{834BBD23-0449-4629-8478-07E9B5362634}"/>
            </a:ext>
          </a:extLst>
        </xdr:cNvPr>
        <xdr:cNvCxnSpPr/>
      </xdr:nvCxnSpPr>
      <xdr:spPr>
        <a:xfrm>
          <a:off x="3797300" y="5850255"/>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86360</xdr:rowOff>
    </xdr:from>
    <xdr:to>
      <xdr:col>15</xdr:col>
      <xdr:colOff>101600</xdr:colOff>
      <xdr:row>34</xdr:row>
      <xdr:rowOff>16510</xdr:rowOff>
    </xdr:to>
    <xdr:sp macro="" textlink="">
      <xdr:nvSpPr>
        <xdr:cNvPr id="77" name="楕円 76">
          <a:extLst>
            <a:ext uri="{FF2B5EF4-FFF2-40B4-BE49-F238E27FC236}">
              <a16:creationId xmlns:a16="http://schemas.microsoft.com/office/drawing/2014/main" id="{8AED6829-7F50-4B0B-B528-E4D536AAB16A}"/>
            </a:ext>
          </a:extLst>
        </xdr:cNvPr>
        <xdr:cNvSpPr/>
      </xdr:nvSpPr>
      <xdr:spPr>
        <a:xfrm>
          <a:off x="2857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137160</xdr:rowOff>
    </xdr:from>
    <xdr:to>
      <xdr:col>19</xdr:col>
      <xdr:colOff>177800</xdr:colOff>
      <xdr:row>34</xdr:row>
      <xdr:rowOff>20955</xdr:rowOff>
    </xdr:to>
    <xdr:cxnSp macro="">
      <xdr:nvCxnSpPr>
        <xdr:cNvPr id="78" name="直線コネクタ 77">
          <a:extLst>
            <a:ext uri="{FF2B5EF4-FFF2-40B4-BE49-F238E27FC236}">
              <a16:creationId xmlns:a16="http://schemas.microsoft.com/office/drawing/2014/main" id="{B17A6BCE-F574-48D7-AE55-CE3E884FE43B}"/>
            </a:ext>
          </a:extLst>
        </xdr:cNvPr>
        <xdr:cNvCxnSpPr/>
      </xdr:nvCxnSpPr>
      <xdr:spPr>
        <a:xfrm>
          <a:off x="2908300" y="579501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25400</xdr:rowOff>
    </xdr:from>
    <xdr:to>
      <xdr:col>10</xdr:col>
      <xdr:colOff>165100</xdr:colOff>
      <xdr:row>33</xdr:row>
      <xdr:rowOff>127000</xdr:rowOff>
    </xdr:to>
    <xdr:sp macro="" textlink="">
      <xdr:nvSpPr>
        <xdr:cNvPr id="79" name="楕円 78">
          <a:extLst>
            <a:ext uri="{FF2B5EF4-FFF2-40B4-BE49-F238E27FC236}">
              <a16:creationId xmlns:a16="http://schemas.microsoft.com/office/drawing/2014/main" id="{9A3BF05F-E23C-4798-BF0B-DA4B8874C730}"/>
            </a:ext>
          </a:extLst>
        </xdr:cNvPr>
        <xdr:cNvSpPr/>
      </xdr:nvSpPr>
      <xdr:spPr>
        <a:xfrm>
          <a:off x="1968500" y="568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76200</xdr:rowOff>
    </xdr:from>
    <xdr:to>
      <xdr:col>15</xdr:col>
      <xdr:colOff>50800</xdr:colOff>
      <xdr:row>33</xdr:row>
      <xdr:rowOff>137160</xdr:rowOff>
    </xdr:to>
    <xdr:cxnSp macro="">
      <xdr:nvCxnSpPr>
        <xdr:cNvPr id="80" name="直線コネクタ 79">
          <a:extLst>
            <a:ext uri="{FF2B5EF4-FFF2-40B4-BE49-F238E27FC236}">
              <a16:creationId xmlns:a16="http://schemas.microsoft.com/office/drawing/2014/main" id="{DB419D86-6E15-4FF5-9239-D6BED7621073}"/>
            </a:ext>
          </a:extLst>
        </xdr:cNvPr>
        <xdr:cNvCxnSpPr/>
      </xdr:nvCxnSpPr>
      <xdr:spPr>
        <a:xfrm>
          <a:off x="2019300" y="573405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32</xdr:row>
      <xdr:rowOff>137795</xdr:rowOff>
    </xdr:from>
    <xdr:to>
      <xdr:col>6</xdr:col>
      <xdr:colOff>38100</xdr:colOff>
      <xdr:row>33</xdr:row>
      <xdr:rowOff>67945</xdr:rowOff>
    </xdr:to>
    <xdr:sp macro="" textlink="">
      <xdr:nvSpPr>
        <xdr:cNvPr id="81" name="楕円 80">
          <a:extLst>
            <a:ext uri="{FF2B5EF4-FFF2-40B4-BE49-F238E27FC236}">
              <a16:creationId xmlns:a16="http://schemas.microsoft.com/office/drawing/2014/main" id="{531BF050-AF97-48A0-A5B4-D46DC90710FD}"/>
            </a:ext>
          </a:extLst>
        </xdr:cNvPr>
        <xdr:cNvSpPr/>
      </xdr:nvSpPr>
      <xdr:spPr>
        <a:xfrm>
          <a:off x="1079500" y="562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17145</xdr:rowOff>
    </xdr:from>
    <xdr:to>
      <xdr:col>10</xdr:col>
      <xdr:colOff>114300</xdr:colOff>
      <xdr:row>33</xdr:row>
      <xdr:rowOff>76200</xdr:rowOff>
    </xdr:to>
    <xdr:cxnSp macro="">
      <xdr:nvCxnSpPr>
        <xdr:cNvPr id="82" name="直線コネクタ 81">
          <a:extLst>
            <a:ext uri="{FF2B5EF4-FFF2-40B4-BE49-F238E27FC236}">
              <a16:creationId xmlns:a16="http://schemas.microsoft.com/office/drawing/2014/main" id="{9988BA02-A210-4691-BCBE-59FD460B178D}"/>
            </a:ext>
          </a:extLst>
        </xdr:cNvPr>
        <xdr:cNvCxnSpPr/>
      </xdr:nvCxnSpPr>
      <xdr:spPr>
        <a:xfrm>
          <a:off x="1130300" y="5674995"/>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125747</xdr:rowOff>
    </xdr:from>
    <xdr:ext cx="405111" cy="259045"/>
    <xdr:sp macro="" textlink="">
      <xdr:nvSpPr>
        <xdr:cNvPr id="83" name="n_1aveValue【図書館】&#10;有形固定資産減価償却率">
          <a:extLst>
            <a:ext uri="{FF2B5EF4-FFF2-40B4-BE49-F238E27FC236}">
              <a16:creationId xmlns:a16="http://schemas.microsoft.com/office/drawing/2014/main" id="{8B1119BE-785D-48E4-A7DB-B95E05C83793}"/>
            </a:ext>
          </a:extLst>
        </xdr:cNvPr>
        <xdr:cNvSpPr txBox="1"/>
      </xdr:nvSpPr>
      <xdr:spPr>
        <a:xfrm>
          <a:off x="3582044" y="6297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95267</xdr:rowOff>
    </xdr:from>
    <xdr:ext cx="405111" cy="259045"/>
    <xdr:sp macro="" textlink="">
      <xdr:nvSpPr>
        <xdr:cNvPr id="84" name="n_2aveValue【図書館】&#10;有形固定資産減価償却率">
          <a:extLst>
            <a:ext uri="{FF2B5EF4-FFF2-40B4-BE49-F238E27FC236}">
              <a16:creationId xmlns:a16="http://schemas.microsoft.com/office/drawing/2014/main" id="{87220069-03FF-4ED6-8FDB-746BE548887B}"/>
            </a:ext>
          </a:extLst>
        </xdr:cNvPr>
        <xdr:cNvSpPr txBox="1"/>
      </xdr:nvSpPr>
      <xdr:spPr>
        <a:xfrm>
          <a:off x="2705744" y="6267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91457</xdr:rowOff>
    </xdr:from>
    <xdr:ext cx="405111" cy="259045"/>
    <xdr:sp macro="" textlink="">
      <xdr:nvSpPr>
        <xdr:cNvPr id="85" name="n_3aveValue【図書館】&#10;有形固定資産減価償却率">
          <a:extLst>
            <a:ext uri="{FF2B5EF4-FFF2-40B4-BE49-F238E27FC236}">
              <a16:creationId xmlns:a16="http://schemas.microsoft.com/office/drawing/2014/main" id="{A318A32F-6D7D-452A-90A2-CEF9F931AF5B}"/>
            </a:ext>
          </a:extLst>
        </xdr:cNvPr>
        <xdr:cNvSpPr txBox="1"/>
      </xdr:nvSpPr>
      <xdr:spPr>
        <a:xfrm>
          <a:off x="1816744" y="6263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59072</xdr:rowOff>
    </xdr:from>
    <xdr:ext cx="405111" cy="259045"/>
    <xdr:sp macro="" textlink="">
      <xdr:nvSpPr>
        <xdr:cNvPr id="86" name="n_4aveValue【図書館】&#10;有形固定資産減価償却率">
          <a:extLst>
            <a:ext uri="{FF2B5EF4-FFF2-40B4-BE49-F238E27FC236}">
              <a16:creationId xmlns:a16="http://schemas.microsoft.com/office/drawing/2014/main" id="{27BB2F23-653E-4FEC-B6E7-B358549FF36F}"/>
            </a:ext>
          </a:extLst>
        </xdr:cNvPr>
        <xdr:cNvSpPr txBox="1"/>
      </xdr:nvSpPr>
      <xdr:spPr>
        <a:xfrm>
          <a:off x="927744" y="6231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32</xdr:row>
      <xdr:rowOff>88282</xdr:rowOff>
    </xdr:from>
    <xdr:ext cx="405111" cy="259045"/>
    <xdr:sp macro="" textlink="">
      <xdr:nvSpPr>
        <xdr:cNvPr id="87" name="n_1mainValue【図書館】&#10;有形固定資産減価償却率">
          <a:extLst>
            <a:ext uri="{FF2B5EF4-FFF2-40B4-BE49-F238E27FC236}">
              <a16:creationId xmlns:a16="http://schemas.microsoft.com/office/drawing/2014/main" id="{E3676923-81B0-4245-B7BB-BAF861E84C45}"/>
            </a:ext>
          </a:extLst>
        </xdr:cNvPr>
        <xdr:cNvSpPr txBox="1"/>
      </xdr:nvSpPr>
      <xdr:spPr>
        <a:xfrm>
          <a:off x="3582044" y="557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33037</xdr:rowOff>
    </xdr:from>
    <xdr:ext cx="405111" cy="259045"/>
    <xdr:sp macro="" textlink="">
      <xdr:nvSpPr>
        <xdr:cNvPr id="88" name="n_2mainValue【図書館】&#10;有形固定資産減価償却率">
          <a:extLst>
            <a:ext uri="{FF2B5EF4-FFF2-40B4-BE49-F238E27FC236}">
              <a16:creationId xmlns:a16="http://schemas.microsoft.com/office/drawing/2014/main" id="{59BE8AEC-2E00-408C-A392-A7DF63E8B89B}"/>
            </a:ext>
          </a:extLst>
        </xdr:cNvPr>
        <xdr:cNvSpPr txBox="1"/>
      </xdr:nvSpPr>
      <xdr:spPr>
        <a:xfrm>
          <a:off x="2705744" y="5519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143527</xdr:rowOff>
    </xdr:from>
    <xdr:ext cx="405111" cy="259045"/>
    <xdr:sp macro="" textlink="">
      <xdr:nvSpPr>
        <xdr:cNvPr id="89" name="n_3mainValue【図書館】&#10;有形固定資産減価償却率">
          <a:extLst>
            <a:ext uri="{FF2B5EF4-FFF2-40B4-BE49-F238E27FC236}">
              <a16:creationId xmlns:a16="http://schemas.microsoft.com/office/drawing/2014/main" id="{963B83E4-6B9F-4389-9E61-204CAA6B6C95}"/>
            </a:ext>
          </a:extLst>
        </xdr:cNvPr>
        <xdr:cNvSpPr txBox="1"/>
      </xdr:nvSpPr>
      <xdr:spPr>
        <a:xfrm>
          <a:off x="1816744" y="545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31</xdr:row>
      <xdr:rowOff>84472</xdr:rowOff>
    </xdr:from>
    <xdr:ext cx="405111" cy="259045"/>
    <xdr:sp macro="" textlink="">
      <xdr:nvSpPr>
        <xdr:cNvPr id="90" name="n_4mainValue【図書館】&#10;有形固定資産減価償却率">
          <a:extLst>
            <a:ext uri="{FF2B5EF4-FFF2-40B4-BE49-F238E27FC236}">
              <a16:creationId xmlns:a16="http://schemas.microsoft.com/office/drawing/2014/main" id="{12F92829-70AE-47AF-99C9-BAC467C9EB76}"/>
            </a:ext>
          </a:extLst>
        </xdr:cNvPr>
        <xdr:cNvSpPr txBox="1"/>
      </xdr:nvSpPr>
      <xdr:spPr>
        <a:xfrm>
          <a:off x="927744" y="539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33CF8E16-35B9-4889-97AB-2C59CAD79C2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1C0A3A84-9B35-42D6-9EEA-137FFC6C9443}"/>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F88BAF8-425B-46F9-92E4-9B7A82EDF62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0876376E-9AAC-4161-ACAD-03EFF6B7B63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3C56A5B5-227F-4A89-AB80-CCA5282C47D6}"/>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74DC439-905C-4046-AF06-EB2789F17494}"/>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97CDCAC-2F84-422C-A134-D47C14D3481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87F31B3-E913-4DDA-ACDF-549EA74FBD7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9" name="テキスト ボックス 98">
          <a:extLst>
            <a:ext uri="{FF2B5EF4-FFF2-40B4-BE49-F238E27FC236}">
              <a16:creationId xmlns:a16="http://schemas.microsoft.com/office/drawing/2014/main" id="{B0E0473C-5BC2-4F76-976C-BD65B7D7B0D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B09EEE8D-3D7E-42BF-A0BC-FAF29B4A74A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91ECF070-081C-4E97-90D3-19BB90F4ABB3}"/>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AA0A8B05-1248-4211-8C88-82E082743EC8}"/>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CA207681-CBD7-4CB2-B5F2-5D39B02E0FD2}"/>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4" name="テキスト ボックス 103">
          <a:extLst>
            <a:ext uri="{FF2B5EF4-FFF2-40B4-BE49-F238E27FC236}">
              <a16:creationId xmlns:a16="http://schemas.microsoft.com/office/drawing/2014/main" id="{8EAD5754-F09D-4895-9C20-613D7F68132D}"/>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D766735D-DEB3-475B-9543-2F72F1C4887D}"/>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6" name="テキスト ボックス 105">
          <a:extLst>
            <a:ext uri="{FF2B5EF4-FFF2-40B4-BE49-F238E27FC236}">
              <a16:creationId xmlns:a16="http://schemas.microsoft.com/office/drawing/2014/main" id="{735AECEC-3D7E-48D4-9F33-F0638C5DBB19}"/>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2833A148-82F3-47B0-BFF5-6AD0DBA77D82}"/>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8" name="テキスト ボックス 107">
          <a:extLst>
            <a:ext uri="{FF2B5EF4-FFF2-40B4-BE49-F238E27FC236}">
              <a16:creationId xmlns:a16="http://schemas.microsoft.com/office/drawing/2014/main" id="{41218F53-1045-4BFC-A993-7FF66B1D223B}"/>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1DF925F1-6AFE-45C4-8952-1E31C208D9CD}"/>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6CE884CB-5F28-4DF2-BF6B-015FF8A58D6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BEE7C920-2FA3-4C33-A1C1-96D4B4A88198}"/>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40</xdr:row>
      <xdr:rowOff>167640</xdr:rowOff>
    </xdr:to>
    <xdr:cxnSp macro="">
      <xdr:nvCxnSpPr>
        <xdr:cNvPr id="112" name="直線コネクタ 111">
          <a:extLst>
            <a:ext uri="{FF2B5EF4-FFF2-40B4-BE49-F238E27FC236}">
              <a16:creationId xmlns:a16="http://schemas.microsoft.com/office/drawing/2014/main" id="{877C477E-6A80-45B7-A00A-113BCF4700E4}"/>
            </a:ext>
          </a:extLst>
        </xdr:cNvPr>
        <xdr:cNvCxnSpPr/>
      </xdr:nvCxnSpPr>
      <xdr:spPr>
        <a:xfrm flipV="1">
          <a:off x="10476865" y="57683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17</xdr:rowOff>
    </xdr:from>
    <xdr:ext cx="469744" cy="259045"/>
    <xdr:sp macro="" textlink="">
      <xdr:nvSpPr>
        <xdr:cNvPr id="113" name="【図書館】&#10;一人当たり面積最小値テキスト">
          <a:extLst>
            <a:ext uri="{FF2B5EF4-FFF2-40B4-BE49-F238E27FC236}">
              <a16:creationId xmlns:a16="http://schemas.microsoft.com/office/drawing/2014/main" id="{B5C75B4C-0424-4682-B8FB-7CDB0FBDC9FE}"/>
            </a:ext>
          </a:extLst>
        </xdr:cNvPr>
        <xdr:cNvSpPr txBox="1"/>
      </xdr:nvSpPr>
      <xdr:spPr>
        <a:xfrm>
          <a:off x="10515600"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167640</xdr:rowOff>
    </xdr:from>
    <xdr:to>
      <xdr:col>55</xdr:col>
      <xdr:colOff>88900</xdr:colOff>
      <xdr:row>40</xdr:row>
      <xdr:rowOff>167640</xdr:rowOff>
    </xdr:to>
    <xdr:cxnSp macro="">
      <xdr:nvCxnSpPr>
        <xdr:cNvPr id="114" name="直線コネクタ 113">
          <a:extLst>
            <a:ext uri="{FF2B5EF4-FFF2-40B4-BE49-F238E27FC236}">
              <a16:creationId xmlns:a16="http://schemas.microsoft.com/office/drawing/2014/main" id="{817E2ADC-0A6D-463F-9CF0-BD3B4F733059}"/>
            </a:ext>
          </a:extLst>
        </xdr:cNvPr>
        <xdr:cNvCxnSpPr/>
      </xdr:nvCxnSpPr>
      <xdr:spPr>
        <a:xfrm>
          <a:off x="10388600" y="7025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57167</xdr:rowOff>
    </xdr:from>
    <xdr:ext cx="469744" cy="259045"/>
    <xdr:sp macro="" textlink="">
      <xdr:nvSpPr>
        <xdr:cNvPr id="115" name="【図書館】&#10;一人当たり面積最大値テキスト">
          <a:extLst>
            <a:ext uri="{FF2B5EF4-FFF2-40B4-BE49-F238E27FC236}">
              <a16:creationId xmlns:a16="http://schemas.microsoft.com/office/drawing/2014/main" id="{EB488F50-8332-49BB-A9E4-C83E0710DD2D}"/>
            </a:ext>
          </a:extLst>
        </xdr:cNvPr>
        <xdr:cNvSpPr txBox="1"/>
      </xdr:nvSpPr>
      <xdr:spPr>
        <a:xfrm>
          <a:off x="10515600" y="5543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70E0A405-4C1C-49B4-AC25-BBABFE9E68B5}"/>
            </a:ext>
          </a:extLst>
        </xdr:cNvPr>
        <xdr:cNvCxnSpPr/>
      </xdr:nvCxnSpPr>
      <xdr:spPr>
        <a:xfrm>
          <a:off x="10388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2557</xdr:rowOff>
    </xdr:from>
    <xdr:ext cx="469744" cy="259045"/>
    <xdr:sp macro="" textlink="">
      <xdr:nvSpPr>
        <xdr:cNvPr id="117" name="【図書館】&#10;一人当たり面積平均値テキスト">
          <a:extLst>
            <a:ext uri="{FF2B5EF4-FFF2-40B4-BE49-F238E27FC236}">
              <a16:creationId xmlns:a16="http://schemas.microsoft.com/office/drawing/2014/main" id="{AC2E46F6-7D0D-40DD-B644-EF7C696234E2}"/>
            </a:ext>
          </a:extLst>
        </xdr:cNvPr>
        <xdr:cNvSpPr txBox="1"/>
      </xdr:nvSpPr>
      <xdr:spPr>
        <a:xfrm>
          <a:off x="10515600" y="6346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151130</xdr:rowOff>
    </xdr:from>
    <xdr:to>
      <xdr:col>55</xdr:col>
      <xdr:colOff>50800</xdr:colOff>
      <xdr:row>38</xdr:row>
      <xdr:rowOff>81280</xdr:rowOff>
    </xdr:to>
    <xdr:sp macro="" textlink="">
      <xdr:nvSpPr>
        <xdr:cNvPr id="118" name="フローチャート: 判断 117">
          <a:extLst>
            <a:ext uri="{FF2B5EF4-FFF2-40B4-BE49-F238E27FC236}">
              <a16:creationId xmlns:a16="http://schemas.microsoft.com/office/drawing/2014/main" id="{184F92BF-582C-455A-BE56-95D44A6B24AC}"/>
            </a:ext>
          </a:extLst>
        </xdr:cNvPr>
        <xdr:cNvSpPr/>
      </xdr:nvSpPr>
      <xdr:spPr>
        <a:xfrm>
          <a:off x="10426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2540</xdr:rowOff>
    </xdr:from>
    <xdr:to>
      <xdr:col>50</xdr:col>
      <xdr:colOff>165100</xdr:colOff>
      <xdr:row>38</xdr:row>
      <xdr:rowOff>104140</xdr:rowOff>
    </xdr:to>
    <xdr:sp macro="" textlink="">
      <xdr:nvSpPr>
        <xdr:cNvPr id="119" name="フローチャート: 判断 118">
          <a:extLst>
            <a:ext uri="{FF2B5EF4-FFF2-40B4-BE49-F238E27FC236}">
              <a16:creationId xmlns:a16="http://schemas.microsoft.com/office/drawing/2014/main" id="{51786421-9AA2-46CD-948C-C8D77F9AD7F3}"/>
            </a:ext>
          </a:extLst>
        </xdr:cNvPr>
        <xdr:cNvSpPr/>
      </xdr:nvSpPr>
      <xdr:spPr>
        <a:xfrm>
          <a:off x="9588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2540</xdr:rowOff>
    </xdr:from>
    <xdr:to>
      <xdr:col>46</xdr:col>
      <xdr:colOff>38100</xdr:colOff>
      <xdr:row>38</xdr:row>
      <xdr:rowOff>104140</xdr:rowOff>
    </xdr:to>
    <xdr:sp macro="" textlink="">
      <xdr:nvSpPr>
        <xdr:cNvPr id="120" name="フローチャート: 判断 119">
          <a:extLst>
            <a:ext uri="{FF2B5EF4-FFF2-40B4-BE49-F238E27FC236}">
              <a16:creationId xmlns:a16="http://schemas.microsoft.com/office/drawing/2014/main" id="{4479334F-5FCF-4B40-9F96-6317950DB6AE}"/>
            </a:ext>
          </a:extLst>
        </xdr:cNvPr>
        <xdr:cNvSpPr/>
      </xdr:nvSpPr>
      <xdr:spPr>
        <a:xfrm>
          <a:off x="8699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2540</xdr:rowOff>
    </xdr:from>
    <xdr:to>
      <xdr:col>41</xdr:col>
      <xdr:colOff>101600</xdr:colOff>
      <xdr:row>38</xdr:row>
      <xdr:rowOff>104140</xdr:rowOff>
    </xdr:to>
    <xdr:sp macro="" textlink="">
      <xdr:nvSpPr>
        <xdr:cNvPr id="121" name="フローチャート: 判断 120">
          <a:extLst>
            <a:ext uri="{FF2B5EF4-FFF2-40B4-BE49-F238E27FC236}">
              <a16:creationId xmlns:a16="http://schemas.microsoft.com/office/drawing/2014/main" id="{CF49B2BC-AF3D-4FB4-AD58-A56DE7D4F84F}"/>
            </a:ext>
          </a:extLst>
        </xdr:cNvPr>
        <xdr:cNvSpPr/>
      </xdr:nvSpPr>
      <xdr:spPr>
        <a:xfrm>
          <a:off x="7810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25400</xdr:rowOff>
    </xdr:from>
    <xdr:to>
      <xdr:col>36</xdr:col>
      <xdr:colOff>165100</xdr:colOff>
      <xdr:row>38</xdr:row>
      <xdr:rowOff>127000</xdr:rowOff>
    </xdr:to>
    <xdr:sp macro="" textlink="">
      <xdr:nvSpPr>
        <xdr:cNvPr id="122" name="フローチャート: 判断 121">
          <a:extLst>
            <a:ext uri="{FF2B5EF4-FFF2-40B4-BE49-F238E27FC236}">
              <a16:creationId xmlns:a16="http://schemas.microsoft.com/office/drawing/2014/main" id="{786CFFE8-A36C-4EC5-A90E-22EB79C0E878}"/>
            </a:ext>
          </a:extLst>
        </xdr:cNvPr>
        <xdr:cNvSpPr/>
      </xdr:nvSpPr>
      <xdr:spPr>
        <a:xfrm>
          <a:off x="69215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257D2294-036A-4D64-B88B-3A93306942CD}"/>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5AC1AE57-FD74-49B1-A626-51AF40E1CC8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2193A70-23A6-44A6-ACE1-A5A5D63298CB}"/>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3D5580A-973E-484D-9D11-256F7110F20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CA3F596-0311-42B2-B663-8D168CD61748}"/>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28" name="楕円 127">
          <a:extLst>
            <a:ext uri="{FF2B5EF4-FFF2-40B4-BE49-F238E27FC236}">
              <a16:creationId xmlns:a16="http://schemas.microsoft.com/office/drawing/2014/main" id="{FE38D4A0-8B3C-48F9-B551-3DBD1E143278}"/>
            </a:ext>
          </a:extLst>
        </xdr:cNvPr>
        <xdr:cNvSpPr/>
      </xdr:nvSpPr>
      <xdr:spPr>
        <a:xfrm>
          <a:off x="10426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163847</xdr:rowOff>
    </xdr:from>
    <xdr:ext cx="469744" cy="259045"/>
    <xdr:sp macro="" textlink="">
      <xdr:nvSpPr>
        <xdr:cNvPr id="129" name="【図書館】&#10;一人当たり面積該当値テキスト">
          <a:extLst>
            <a:ext uri="{FF2B5EF4-FFF2-40B4-BE49-F238E27FC236}">
              <a16:creationId xmlns:a16="http://schemas.microsoft.com/office/drawing/2014/main" id="{281EDAB7-4C09-4082-9A9E-A24A2E69A116}"/>
            </a:ext>
          </a:extLst>
        </xdr:cNvPr>
        <xdr:cNvSpPr txBox="1"/>
      </xdr:nvSpPr>
      <xdr:spPr>
        <a:xfrm>
          <a:off x="10515600"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xdr:rowOff>
    </xdr:from>
    <xdr:to>
      <xdr:col>50</xdr:col>
      <xdr:colOff>165100</xdr:colOff>
      <xdr:row>39</xdr:row>
      <xdr:rowOff>115570</xdr:rowOff>
    </xdr:to>
    <xdr:sp macro="" textlink="">
      <xdr:nvSpPr>
        <xdr:cNvPr id="130" name="楕円 129">
          <a:extLst>
            <a:ext uri="{FF2B5EF4-FFF2-40B4-BE49-F238E27FC236}">
              <a16:creationId xmlns:a16="http://schemas.microsoft.com/office/drawing/2014/main" id="{AB4638D5-03FB-4D62-9352-5F4D1F313115}"/>
            </a:ext>
          </a:extLst>
        </xdr:cNvPr>
        <xdr:cNvSpPr/>
      </xdr:nvSpPr>
      <xdr:spPr>
        <a:xfrm>
          <a:off x="9588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64770</xdr:rowOff>
    </xdr:from>
    <xdr:to>
      <xdr:col>55</xdr:col>
      <xdr:colOff>0</xdr:colOff>
      <xdr:row>39</xdr:row>
      <xdr:rowOff>64770</xdr:rowOff>
    </xdr:to>
    <xdr:cxnSp macro="">
      <xdr:nvCxnSpPr>
        <xdr:cNvPr id="131" name="直線コネクタ 130">
          <a:extLst>
            <a:ext uri="{FF2B5EF4-FFF2-40B4-BE49-F238E27FC236}">
              <a16:creationId xmlns:a16="http://schemas.microsoft.com/office/drawing/2014/main" id="{210AD190-64DF-4934-AE86-1D85217DEE30}"/>
            </a:ext>
          </a:extLst>
        </xdr:cNvPr>
        <xdr:cNvCxnSpPr/>
      </xdr:nvCxnSpPr>
      <xdr:spPr>
        <a:xfrm>
          <a:off x="9639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32" name="楕円 131">
          <a:extLst>
            <a:ext uri="{FF2B5EF4-FFF2-40B4-BE49-F238E27FC236}">
              <a16:creationId xmlns:a16="http://schemas.microsoft.com/office/drawing/2014/main" id="{9E9F220B-E3E0-4B3D-AA9D-8AA1F2FCC489}"/>
            </a:ext>
          </a:extLst>
        </xdr:cNvPr>
        <xdr:cNvSpPr/>
      </xdr:nvSpPr>
      <xdr:spPr>
        <a:xfrm>
          <a:off x="8699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64770</xdr:rowOff>
    </xdr:from>
    <xdr:to>
      <xdr:col>50</xdr:col>
      <xdr:colOff>114300</xdr:colOff>
      <xdr:row>39</xdr:row>
      <xdr:rowOff>64770</xdr:rowOff>
    </xdr:to>
    <xdr:cxnSp macro="">
      <xdr:nvCxnSpPr>
        <xdr:cNvPr id="133" name="直線コネクタ 132">
          <a:extLst>
            <a:ext uri="{FF2B5EF4-FFF2-40B4-BE49-F238E27FC236}">
              <a16:creationId xmlns:a16="http://schemas.microsoft.com/office/drawing/2014/main" id="{4E1D4E4D-EBCD-43E1-8A2D-DE3D4A6120D3}"/>
            </a:ext>
          </a:extLst>
        </xdr:cNvPr>
        <xdr:cNvCxnSpPr/>
      </xdr:nvCxnSpPr>
      <xdr:spPr>
        <a:xfrm>
          <a:off x="8750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4" name="楕円 133">
          <a:extLst>
            <a:ext uri="{FF2B5EF4-FFF2-40B4-BE49-F238E27FC236}">
              <a16:creationId xmlns:a16="http://schemas.microsoft.com/office/drawing/2014/main" id="{34E03622-DE12-4D93-B016-33D71BF4EC96}"/>
            </a:ext>
          </a:extLst>
        </xdr:cNvPr>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64770</xdr:rowOff>
    </xdr:to>
    <xdr:cxnSp macro="">
      <xdr:nvCxnSpPr>
        <xdr:cNvPr id="135" name="直線コネクタ 134">
          <a:extLst>
            <a:ext uri="{FF2B5EF4-FFF2-40B4-BE49-F238E27FC236}">
              <a16:creationId xmlns:a16="http://schemas.microsoft.com/office/drawing/2014/main" id="{98F6428D-7467-4158-A974-CB4C916D73EA}"/>
            </a:ext>
          </a:extLst>
        </xdr:cNvPr>
        <xdr:cNvCxnSpPr/>
      </xdr:nvCxnSpPr>
      <xdr:spPr>
        <a:xfrm>
          <a:off x="7861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6" name="楕円 135">
          <a:extLst>
            <a:ext uri="{FF2B5EF4-FFF2-40B4-BE49-F238E27FC236}">
              <a16:creationId xmlns:a16="http://schemas.microsoft.com/office/drawing/2014/main" id="{D9757A5C-8172-46C7-B150-6E99859CD09F}"/>
            </a:ext>
          </a:extLst>
        </xdr:cNvPr>
        <xdr:cNvSpPr/>
      </xdr:nvSpPr>
      <xdr:spPr>
        <a:xfrm>
          <a:off x="6921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64770</xdr:rowOff>
    </xdr:to>
    <xdr:cxnSp macro="">
      <xdr:nvCxnSpPr>
        <xdr:cNvPr id="137" name="直線コネクタ 136">
          <a:extLst>
            <a:ext uri="{FF2B5EF4-FFF2-40B4-BE49-F238E27FC236}">
              <a16:creationId xmlns:a16="http://schemas.microsoft.com/office/drawing/2014/main" id="{105E0E8E-51CF-458D-89E8-745C8DB28534}"/>
            </a:ext>
          </a:extLst>
        </xdr:cNvPr>
        <xdr:cNvCxnSpPr/>
      </xdr:nvCxnSpPr>
      <xdr:spPr>
        <a:xfrm>
          <a:off x="6972300" y="67513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120667</xdr:rowOff>
    </xdr:from>
    <xdr:ext cx="469744" cy="259045"/>
    <xdr:sp macro="" textlink="">
      <xdr:nvSpPr>
        <xdr:cNvPr id="138" name="n_1aveValue【図書館】&#10;一人当たり面積">
          <a:extLst>
            <a:ext uri="{FF2B5EF4-FFF2-40B4-BE49-F238E27FC236}">
              <a16:creationId xmlns:a16="http://schemas.microsoft.com/office/drawing/2014/main" id="{D6ABE8D3-3B4C-4303-A9F7-7F7ED9537C43}"/>
            </a:ext>
          </a:extLst>
        </xdr:cNvPr>
        <xdr:cNvSpPr txBox="1"/>
      </xdr:nvSpPr>
      <xdr:spPr>
        <a:xfrm>
          <a:off x="93917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120667</xdr:rowOff>
    </xdr:from>
    <xdr:ext cx="469744" cy="259045"/>
    <xdr:sp macro="" textlink="">
      <xdr:nvSpPr>
        <xdr:cNvPr id="139" name="n_2aveValue【図書館】&#10;一人当たり面積">
          <a:extLst>
            <a:ext uri="{FF2B5EF4-FFF2-40B4-BE49-F238E27FC236}">
              <a16:creationId xmlns:a16="http://schemas.microsoft.com/office/drawing/2014/main" id="{3DF4CFE4-40B8-4277-B82E-9CE5DEF79217}"/>
            </a:ext>
          </a:extLst>
        </xdr:cNvPr>
        <xdr:cNvSpPr txBox="1"/>
      </xdr:nvSpPr>
      <xdr:spPr>
        <a:xfrm>
          <a:off x="8515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120667</xdr:rowOff>
    </xdr:from>
    <xdr:ext cx="469744" cy="259045"/>
    <xdr:sp macro="" textlink="">
      <xdr:nvSpPr>
        <xdr:cNvPr id="140" name="n_3aveValue【図書館】&#10;一人当たり面積">
          <a:extLst>
            <a:ext uri="{FF2B5EF4-FFF2-40B4-BE49-F238E27FC236}">
              <a16:creationId xmlns:a16="http://schemas.microsoft.com/office/drawing/2014/main" id="{92361F4C-F48F-49C4-B9B0-741AAF86B46E}"/>
            </a:ext>
          </a:extLst>
        </xdr:cNvPr>
        <xdr:cNvSpPr txBox="1"/>
      </xdr:nvSpPr>
      <xdr:spPr>
        <a:xfrm>
          <a:off x="7626427" y="6292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143527</xdr:rowOff>
    </xdr:from>
    <xdr:ext cx="469744" cy="259045"/>
    <xdr:sp macro="" textlink="">
      <xdr:nvSpPr>
        <xdr:cNvPr id="141" name="n_4aveValue【図書館】&#10;一人当たり面積">
          <a:extLst>
            <a:ext uri="{FF2B5EF4-FFF2-40B4-BE49-F238E27FC236}">
              <a16:creationId xmlns:a16="http://schemas.microsoft.com/office/drawing/2014/main" id="{94AABB70-4105-4EB5-ACFF-A5D3157FB45F}"/>
            </a:ext>
          </a:extLst>
        </xdr:cNvPr>
        <xdr:cNvSpPr txBox="1"/>
      </xdr:nvSpPr>
      <xdr:spPr>
        <a:xfrm>
          <a:off x="6737427" y="631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106697</xdr:rowOff>
    </xdr:from>
    <xdr:ext cx="469744" cy="259045"/>
    <xdr:sp macro="" textlink="">
      <xdr:nvSpPr>
        <xdr:cNvPr id="142" name="n_1mainValue【図書館】&#10;一人当たり面積">
          <a:extLst>
            <a:ext uri="{FF2B5EF4-FFF2-40B4-BE49-F238E27FC236}">
              <a16:creationId xmlns:a16="http://schemas.microsoft.com/office/drawing/2014/main" id="{7918708F-B55A-4700-95DA-6EEE40D49074}"/>
            </a:ext>
          </a:extLst>
        </xdr:cNvPr>
        <xdr:cNvSpPr txBox="1"/>
      </xdr:nvSpPr>
      <xdr:spPr>
        <a:xfrm>
          <a:off x="93917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106697</xdr:rowOff>
    </xdr:from>
    <xdr:ext cx="469744" cy="259045"/>
    <xdr:sp macro="" textlink="">
      <xdr:nvSpPr>
        <xdr:cNvPr id="143" name="n_2mainValue【図書館】&#10;一人当たり面積">
          <a:extLst>
            <a:ext uri="{FF2B5EF4-FFF2-40B4-BE49-F238E27FC236}">
              <a16:creationId xmlns:a16="http://schemas.microsoft.com/office/drawing/2014/main" id="{84EAA568-D35A-4281-BF3D-4BA134340DD5}"/>
            </a:ext>
          </a:extLst>
        </xdr:cNvPr>
        <xdr:cNvSpPr txBox="1"/>
      </xdr:nvSpPr>
      <xdr:spPr>
        <a:xfrm>
          <a:off x="8515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106697</xdr:rowOff>
    </xdr:from>
    <xdr:ext cx="469744" cy="259045"/>
    <xdr:sp macro="" textlink="">
      <xdr:nvSpPr>
        <xdr:cNvPr id="144" name="n_3mainValue【図書館】&#10;一人当たり面積">
          <a:extLst>
            <a:ext uri="{FF2B5EF4-FFF2-40B4-BE49-F238E27FC236}">
              <a16:creationId xmlns:a16="http://schemas.microsoft.com/office/drawing/2014/main" id="{A4755A6A-6FA3-47C9-A542-FFE5783D05E8}"/>
            </a:ext>
          </a:extLst>
        </xdr:cNvPr>
        <xdr:cNvSpPr txBox="1"/>
      </xdr:nvSpPr>
      <xdr:spPr>
        <a:xfrm>
          <a:off x="7626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106697</xdr:rowOff>
    </xdr:from>
    <xdr:ext cx="469744" cy="259045"/>
    <xdr:sp macro="" textlink="">
      <xdr:nvSpPr>
        <xdr:cNvPr id="145" name="n_4mainValue【図書館】&#10;一人当たり面積">
          <a:extLst>
            <a:ext uri="{FF2B5EF4-FFF2-40B4-BE49-F238E27FC236}">
              <a16:creationId xmlns:a16="http://schemas.microsoft.com/office/drawing/2014/main" id="{7A0E3F68-24F4-48EB-81DC-DFC87DCA7E4D}"/>
            </a:ext>
          </a:extLst>
        </xdr:cNvPr>
        <xdr:cNvSpPr txBox="1"/>
      </xdr:nvSpPr>
      <xdr:spPr>
        <a:xfrm>
          <a:off x="6737427" y="679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10A14A56-EB39-4F20-957D-360C5591DC0C}"/>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DBDFCFC9-2A83-4D7F-ACAC-FDDBC29091F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D37AE31D-425F-4F67-A221-5A41C351ABA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71D87335-5F1C-4C9B-BE94-CD45ECFA30A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59EBA620-574E-4688-9747-EFF8184F797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F43C9DFF-E472-4AC3-8CDF-80753B58EFC8}"/>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24533EA2-C27F-4CC4-8175-241931B0557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077376ED-018E-48DC-9FF3-D530EB51F2D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D150FCEE-F552-4967-BF6A-9F5F76BCC0B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50C015D5-70CF-4C5E-87B2-DD95261304A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B435BF5C-462E-40C2-A488-7EC003E31E0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id="{3CBBA108-0A86-40E9-BDB7-82E971617C73}"/>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id="{9ECB8211-A769-4173-A659-9B7BB194756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id="{EC9FBEFB-C09A-44B9-B853-5B782E94D24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id="{F0798BC2-C895-41AC-B9A9-3904D3C4A05A}"/>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id="{A684BA93-867C-4C38-9020-FCB6C0C4D95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id="{491A866C-010C-4953-8FF8-AA008A96C69F}"/>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id="{1C281761-C732-4429-8606-31D67BC4E7D1}"/>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id="{A3C2C86E-2FBE-4DE9-A7C3-2F267D8FB91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id="{301422D6-8E8B-4B79-8FF6-4118DD54582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id="{F1F62515-49B0-41E7-8190-526F6C2F3808}"/>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id="{4E532A80-8124-4D59-AFAF-554DC49F369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id="{9CF14175-776A-4E5F-B8AE-47B05CB4D0DD}"/>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体育館・プール】&#10;有形固定資産減価償却率グラフ枠">
          <a:extLst>
            <a:ext uri="{FF2B5EF4-FFF2-40B4-BE49-F238E27FC236}">
              <a16:creationId xmlns:a16="http://schemas.microsoft.com/office/drawing/2014/main" id="{B0EBA7CC-FC18-491A-BD8D-65B6426FBA1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125730</xdr:rowOff>
    </xdr:from>
    <xdr:to>
      <xdr:col>24</xdr:col>
      <xdr:colOff>62865</xdr:colOff>
      <xdr:row>64</xdr:row>
      <xdr:rowOff>76200</xdr:rowOff>
    </xdr:to>
    <xdr:cxnSp macro="">
      <xdr:nvCxnSpPr>
        <xdr:cNvPr id="170" name="直線コネクタ 169">
          <a:extLst>
            <a:ext uri="{FF2B5EF4-FFF2-40B4-BE49-F238E27FC236}">
              <a16:creationId xmlns:a16="http://schemas.microsoft.com/office/drawing/2014/main" id="{55D14623-B784-41D7-B1B2-7DA7CDDAECEE}"/>
            </a:ext>
          </a:extLst>
        </xdr:cNvPr>
        <xdr:cNvCxnSpPr/>
      </xdr:nvCxnSpPr>
      <xdr:spPr>
        <a:xfrm flipV="1">
          <a:off x="4634865" y="972693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1" name="【体育館・プール】&#10;有形固定資産減価償却率最小値テキスト">
          <a:extLst>
            <a:ext uri="{FF2B5EF4-FFF2-40B4-BE49-F238E27FC236}">
              <a16:creationId xmlns:a16="http://schemas.microsoft.com/office/drawing/2014/main" id="{0F2549D3-F1D5-43B1-9022-50D0026B279D}"/>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2" name="直線コネクタ 171">
          <a:extLst>
            <a:ext uri="{FF2B5EF4-FFF2-40B4-BE49-F238E27FC236}">
              <a16:creationId xmlns:a16="http://schemas.microsoft.com/office/drawing/2014/main" id="{5EE1C04A-1FDD-4CAE-8BD4-977657666BD8}"/>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72407</xdr:rowOff>
    </xdr:from>
    <xdr:ext cx="405111" cy="259045"/>
    <xdr:sp macro="" textlink="">
      <xdr:nvSpPr>
        <xdr:cNvPr id="173" name="【体育館・プール】&#10;有形固定資産減価償却率最大値テキスト">
          <a:extLst>
            <a:ext uri="{FF2B5EF4-FFF2-40B4-BE49-F238E27FC236}">
              <a16:creationId xmlns:a16="http://schemas.microsoft.com/office/drawing/2014/main" id="{4407F6BE-5E11-4383-9F55-0CD8E8FB2578}"/>
            </a:ext>
          </a:extLst>
        </xdr:cNvPr>
        <xdr:cNvSpPr txBox="1"/>
      </xdr:nvSpPr>
      <xdr:spPr>
        <a:xfrm>
          <a:off x="4673600" y="950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125730</xdr:rowOff>
    </xdr:from>
    <xdr:to>
      <xdr:col>24</xdr:col>
      <xdr:colOff>152400</xdr:colOff>
      <xdr:row>56</xdr:row>
      <xdr:rowOff>125730</xdr:rowOff>
    </xdr:to>
    <xdr:cxnSp macro="">
      <xdr:nvCxnSpPr>
        <xdr:cNvPr id="174" name="直線コネクタ 173">
          <a:extLst>
            <a:ext uri="{FF2B5EF4-FFF2-40B4-BE49-F238E27FC236}">
              <a16:creationId xmlns:a16="http://schemas.microsoft.com/office/drawing/2014/main" id="{6030AC36-9F43-4D18-9699-B4D354403193}"/>
            </a:ext>
          </a:extLst>
        </xdr:cNvPr>
        <xdr:cNvCxnSpPr/>
      </xdr:nvCxnSpPr>
      <xdr:spPr>
        <a:xfrm>
          <a:off x="4546600" y="9726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80662</xdr:rowOff>
    </xdr:from>
    <xdr:ext cx="405111" cy="259045"/>
    <xdr:sp macro="" textlink="">
      <xdr:nvSpPr>
        <xdr:cNvPr id="175" name="【体育館・プール】&#10;有形固定資産減価償却率平均値テキスト">
          <a:extLst>
            <a:ext uri="{FF2B5EF4-FFF2-40B4-BE49-F238E27FC236}">
              <a16:creationId xmlns:a16="http://schemas.microsoft.com/office/drawing/2014/main" id="{8EBC2EF4-4685-4A11-A643-9FC927D40D22}"/>
            </a:ext>
          </a:extLst>
        </xdr:cNvPr>
        <xdr:cNvSpPr txBox="1"/>
      </xdr:nvSpPr>
      <xdr:spPr>
        <a:xfrm>
          <a:off x="4673600" y="10024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57785</xdr:rowOff>
    </xdr:from>
    <xdr:to>
      <xdr:col>24</xdr:col>
      <xdr:colOff>114300</xdr:colOff>
      <xdr:row>59</xdr:row>
      <xdr:rowOff>159385</xdr:rowOff>
    </xdr:to>
    <xdr:sp macro="" textlink="">
      <xdr:nvSpPr>
        <xdr:cNvPr id="176" name="フローチャート: 判断 175">
          <a:extLst>
            <a:ext uri="{FF2B5EF4-FFF2-40B4-BE49-F238E27FC236}">
              <a16:creationId xmlns:a16="http://schemas.microsoft.com/office/drawing/2014/main" id="{8E1AED6C-3B81-42BE-8EFA-52BF0F803B96}"/>
            </a:ext>
          </a:extLst>
        </xdr:cNvPr>
        <xdr:cNvSpPr/>
      </xdr:nvSpPr>
      <xdr:spPr>
        <a:xfrm>
          <a:off x="45847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29210</xdr:rowOff>
    </xdr:from>
    <xdr:to>
      <xdr:col>20</xdr:col>
      <xdr:colOff>38100</xdr:colOff>
      <xdr:row>59</xdr:row>
      <xdr:rowOff>130810</xdr:rowOff>
    </xdr:to>
    <xdr:sp macro="" textlink="">
      <xdr:nvSpPr>
        <xdr:cNvPr id="177" name="フローチャート: 判断 176">
          <a:extLst>
            <a:ext uri="{FF2B5EF4-FFF2-40B4-BE49-F238E27FC236}">
              <a16:creationId xmlns:a16="http://schemas.microsoft.com/office/drawing/2014/main" id="{76D36683-D4C9-4BE9-8C58-93A43E59B775}"/>
            </a:ext>
          </a:extLst>
        </xdr:cNvPr>
        <xdr:cNvSpPr/>
      </xdr:nvSpPr>
      <xdr:spPr>
        <a:xfrm>
          <a:off x="3746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xdr:rowOff>
    </xdr:from>
    <xdr:to>
      <xdr:col>15</xdr:col>
      <xdr:colOff>101600</xdr:colOff>
      <xdr:row>59</xdr:row>
      <xdr:rowOff>111760</xdr:rowOff>
    </xdr:to>
    <xdr:sp macro="" textlink="">
      <xdr:nvSpPr>
        <xdr:cNvPr id="178" name="フローチャート: 判断 177">
          <a:extLst>
            <a:ext uri="{FF2B5EF4-FFF2-40B4-BE49-F238E27FC236}">
              <a16:creationId xmlns:a16="http://schemas.microsoft.com/office/drawing/2014/main" id="{D65F8047-4AE5-4CAE-BC49-D75C5355A56B}"/>
            </a:ext>
          </a:extLst>
        </xdr:cNvPr>
        <xdr:cNvSpPr/>
      </xdr:nvSpPr>
      <xdr:spPr>
        <a:xfrm>
          <a:off x="2857500" y="1012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156845</xdr:rowOff>
    </xdr:from>
    <xdr:to>
      <xdr:col>10</xdr:col>
      <xdr:colOff>165100</xdr:colOff>
      <xdr:row>59</xdr:row>
      <xdr:rowOff>86995</xdr:rowOff>
    </xdr:to>
    <xdr:sp macro="" textlink="">
      <xdr:nvSpPr>
        <xdr:cNvPr id="179" name="フローチャート: 判断 178">
          <a:extLst>
            <a:ext uri="{FF2B5EF4-FFF2-40B4-BE49-F238E27FC236}">
              <a16:creationId xmlns:a16="http://schemas.microsoft.com/office/drawing/2014/main" id="{795C344B-1C3F-40D5-BC81-A2B450B24D2A}"/>
            </a:ext>
          </a:extLst>
        </xdr:cNvPr>
        <xdr:cNvSpPr/>
      </xdr:nvSpPr>
      <xdr:spPr>
        <a:xfrm>
          <a:off x="1968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145415</xdr:rowOff>
    </xdr:from>
    <xdr:to>
      <xdr:col>6</xdr:col>
      <xdr:colOff>38100</xdr:colOff>
      <xdr:row>59</xdr:row>
      <xdr:rowOff>75565</xdr:rowOff>
    </xdr:to>
    <xdr:sp macro="" textlink="">
      <xdr:nvSpPr>
        <xdr:cNvPr id="180" name="フローチャート: 判断 179">
          <a:extLst>
            <a:ext uri="{FF2B5EF4-FFF2-40B4-BE49-F238E27FC236}">
              <a16:creationId xmlns:a16="http://schemas.microsoft.com/office/drawing/2014/main" id="{3F3F6CAD-7F77-4FCF-95FF-016D4B2C6CFB}"/>
            </a:ext>
          </a:extLst>
        </xdr:cNvPr>
        <xdr:cNvSpPr/>
      </xdr:nvSpPr>
      <xdr:spPr>
        <a:xfrm>
          <a:off x="1079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1BB841B2-F724-4EB5-B789-48E0B188424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329FBEDC-9052-496A-B87B-ECE25DC7B65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F215437-D9DF-4405-AE5B-5768EF13415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B157F36-5077-40F1-A275-FA9AF3C5639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17A16DF-A799-4900-91A6-129006B36D6F}"/>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120650</xdr:rowOff>
    </xdr:from>
    <xdr:to>
      <xdr:col>24</xdr:col>
      <xdr:colOff>114300</xdr:colOff>
      <xdr:row>61</xdr:row>
      <xdr:rowOff>50800</xdr:rowOff>
    </xdr:to>
    <xdr:sp macro="" textlink="">
      <xdr:nvSpPr>
        <xdr:cNvPr id="186" name="楕円 185">
          <a:extLst>
            <a:ext uri="{FF2B5EF4-FFF2-40B4-BE49-F238E27FC236}">
              <a16:creationId xmlns:a16="http://schemas.microsoft.com/office/drawing/2014/main" id="{D4E3B398-598C-453E-B17F-DDA015200D03}"/>
            </a:ext>
          </a:extLst>
        </xdr:cNvPr>
        <xdr:cNvSpPr/>
      </xdr:nvSpPr>
      <xdr:spPr>
        <a:xfrm>
          <a:off x="45847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99077</xdr:rowOff>
    </xdr:from>
    <xdr:ext cx="405111" cy="259045"/>
    <xdr:sp macro="" textlink="">
      <xdr:nvSpPr>
        <xdr:cNvPr id="187" name="【体育館・プール】&#10;有形固定資産減価償却率該当値テキスト">
          <a:extLst>
            <a:ext uri="{FF2B5EF4-FFF2-40B4-BE49-F238E27FC236}">
              <a16:creationId xmlns:a16="http://schemas.microsoft.com/office/drawing/2014/main" id="{9F87CEDF-A010-497B-B47B-AAB0840437DB}"/>
            </a:ext>
          </a:extLst>
        </xdr:cNvPr>
        <xdr:cNvSpPr txBox="1"/>
      </xdr:nvSpPr>
      <xdr:spPr>
        <a:xfrm>
          <a:off x="4673600"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78740</xdr:rowOff>
    </xdr:from>
    <xdr:to>
      <xdr:col>20</xdr:col>
      <xdr:colOff>38100</xdr:colOff>
      <xdr:row>61</xdr:row>
      <xdr:rowOff>8890</xdr:rowOff>
    </xdr:to>
    <xdr:sp macro="" textlink="">
      <xdr:nvSpPr>
        <xdr:cNvPr id="188" name="楕円 187">
          <a:extLst>
            <a:ext uri="{FF2B5EF4-FFF2-40B4-BE49-F238E27FC236}">
              <a16:creationId xmlns:a16="http://schemas.microsoft.com/office/drawing/2014/main" id="{AF60EA5F-2119-4BA1-BF8D-FA9B889BDF8C}"/>
            </a:ext>
          </a:extLst>
        </xdr:cNvPr>
        <xdr:cNvSpPr/>
      </xdr:nvSpPr>
      <xdr:spPr>
        <a:xfrm>
          <a:off x="3746500" y="10365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129540</xdr:rowOff>
    </xdr:from>
    <xdr:to>
      <xdr:col>24</xdr:col>
      <xdr:colOff>63500</xdr:colOff>
      <xdr:row>61</xdr:row>
      <xdr:rowOff>0</xdr:rowOff>
    </xdr:to>
    <xdr:cxnSp macro="">
      <xdr:nvCxnSpPr>
        <xdr:cNvPr id="189" name="直線コネクタ 188">
          <a:extLst>
            <a:ext uri="{FF2B5EF4-FFF2-40B4-BE49-F238E27FC236}">
              <a16:creationId xmlns:a16="http://schemas.microsoft.com/office/drawing/2014/main" id="{769DA556-97FE-4590-9D42-4D9D7ED3E611}"/>
            </a:ext>
          </a:extLst>
        </xdr:cNvPr>
        <xdr:cNvCxnSpPr/>
      </xdr:nvCxnSpPr>
      <xdr:spPr>
        <a:xfrm>
          <a:off x="3797300" y="1041654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25400</xdr:rowOff>
    </xdr:from>
    <xdr:to>
      <xdr:col>15</xdr:col>
      <xdr:colOff>101600</xdr:colOff>
      <xdr:row>60</xdr:row>
      <xdr:rowOff>127000</xdr:rowOff>
    </xdr:to>
    <xdr:sp macro="" textlink="">
      <xdr:nvSpPr>
        <xdr:cNvPr id="190" name="楕円 189">
          <a:extLst>
            <a:ext uri="{FF2B5EF4-FFF2-40B4-BE49-F238E27FC236}">
              <a16:creationId xmlns:a16="http://schemas.microsoft.com/office/drawing/2014/main" id="{E535E92A-0ED3-423F-896F-CDAAAA3F2A73}"/>
            </a:ext>
          </a:extLst>
        </xdr:cNvPr>
        <xdr:cNvSpPr/>
      </xdr:nvSpPr>
      <xdr:spPr>
        <a:xfrm>
          <a:off x="2857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76200</xdr:rowOff>
    </xdr:from>
    <xdr:to>
      <xdr:col>19</xdr:col>
      <xdr:colOff>177800</xdr:colOff>
      <xdr:row>60</xdr:row>
      <xdr:rowOff>129540</xdr:rowOff>
    </xdr:to>
    <xdr:cxnSp macro="">
      <xdr:nvCxnSpPr>
        <xdr:cNvPr id="191" name="直線コネクタ 190">
          <a:extLst>
            <a:ext uri="{FF2B5EF4-FFF2-40B4-BE49-F238E27FC236}">
              <a16:creationId xmlns:a16="http://schemas.microsoft.com/office/drawing/2014/main" id="{9F783D1A-F5B8-4E8C-AC18-0BF736EA4149}"/>
            </a:ext>
          </a:extLst>
        </xdr:cNvPr>
        <xdr:cNvCxnSpPr/>
      </xdr:nvCxnSpPr>
      <xdr:spPr>
        <a:xfrm>
          <a:off x="2908300" y="103632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145415</xdr:rowOff>
    </xdr:from>
    <xdr:to>
      <xdr:col>10</xdr:col>
      <xdr:colOff>165100</xdr:colOff>
      <xdr:row>60</xdr:row>
      <xdr:rowOff>75565</xdr:rowOff>
    </xdr:to>
    <xdr:sp macro="" textlink="">
      <xdr:nvSpPr>
        <xdr:cNvPr id="192" name="楕円 191">
          <a:extLst>
            <a:ext uri="{FF2B5EF4-FFF2-40B4-BE49-F238E27FC236}">
              <a16:creationId xmlns:a16="http://schemas.microsoft.com/office/drawing/2014/main" id="{FAE697BA-7FA7-4EAC-A6A0-7A35E04D34C3}"/>
            </a:ext>
          </a:extLst>
        </xdr:cNvPr>
        <xdr:cNvSpPr/>
      </xdr:nvSpPr>
      <xdr:spPr>
        <a:xfrm>
          <a:off x="1968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24765</xdr:rowOff>
    </xdr:from>
    <xdr:to>
      <xdr:col>15</xdr:col>
      <xdr:colOff>50800</xdr:colOff>
      <xdr:row>60</xdr:row>
      <xdr:rowOff>76200</xdr:rowOff>
    </xdr:to>
    <xdr:cxnSp macro="">
      <xdr:nvCxnSpPr>
        <xdr:cNvPr id="193" name="直線コネクタ 192">
          <a:extLst>
            <a:ext uri="{FF2B5EF4-FFF2-40B4-BE49-F238E27FC236}">
              <a16:creationId xmlns:a16="http://schemas.microsoft.com/office/drawing/2014/main" id="{D6832599-B4E7-4F17-B0C3-9FE76F0099D5}"/>
            </a:ext>
          </a:extLst>
        </xdr:cNvPr>
        <xdr:cNvCxnSpPr/>
      </xdr:nvCxnSpPr>
      <xdr:spPr>
        <a:xfrm>
          <a:off x="2019300" y="1031176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153035</xdr:rowOff>
    </xdr:from>
    <xdr:to>
      <xdr:col>6</xdr:col>
      <xdr:colOff>38100</xdr:colOff>
      <xdr:row>60</xdr:row>
      <xdr:rowOff>83185</xdr:rowOff>
    </xdr:to>
    <xdr:sp macro="" textlink="">
      <xdr:nvSpPr>
        <xdr:cNvPr id="194" name="楕円 193">
          <a:extLst>
            <a:ext uri="{FF2B5EF4-FFF2-40B4-BE49-F238E27FC236}">
              <a16:creationId xmlns:a16="http://schemas.microsoft.com/office/drawing/2014/main" id="{3DC06629-7178-4538-A9C9-999E4AC5D35F}"/>
            </a:ext>
          </a:extLst>
        </xdr:cNvPr>
        <xdr:cNvSpPr/>
      </xdr:nvSpPr>
      <xdr:spPr>
        <a:xfrm>
          <a:off x="1079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24765</xdr:rowOff>
    </xdr:from>
    <xdr:to>
      <xdr:col>10</xdr:col>
      <xdr:colOff>114300</xdr:colOff>
      <xdr:row>60</xdr:row>
      <xdr:rowOff>32385</xdr:rowOff>
    </xdr:to>
    <xdr:cxnSp macro="">
      <xdr:nvCxnSpPr>
        <xdr:cNvPr id="195" name="直線コネクタ 194">
          <a:extLst>
            <a:ext uri="{FF2B5EF4-FFF2-40B4-BE49-F238E27FC236}">
              <a16:creationId xmlns:a16="http://schemas.microsoft.com/office/drawing/2014/main" id="{CEDD2ABA-D16B-46E0-AD88-3FDB66F9AB74}"/>
            </a:ext>
          </a:extLst>
        </xdr:cNvPr>
        <xdr:cNvCxnSpPr/>
      </xdr:nvCxnSpPr>
      <xdr:spPr>
        <a:xfrm flipV="1">
          <a:off x="1130300" y="103117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147337</xdr:rowOff>
    </xdr:from>
    <xdr:ext cx="405111" cy="259045"/>
    <xdr:sp macro="" textlink="">
      <xdr:nvSpPr>
        <xdr:cNvPr id="196" name="n_1aveValue【体育館・プール】&#10;有形固定資産減価償却率">
          <a:extLst>
            <a:ext uri="{FF2B5EF4-FFF2-40B4-BE49-F238E27FC236}">
              <a16:creationId xmlns:a16="http://schemas.microsoft.com/office/drawing/2014/main" id="{439F7A9D-E749-4419-BA59-2BB8F28DB645}"/>
            </a:ext>
          </a:extLst>
        </xdr:cNvPr>
        <xdr:cNvSpPr txBox="1"/>
      </xdr:nvSpPr>
      <xdr:spPr>
        <a:xfrm>
          <a:off x="3582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128287</xdr:rowOff>
    </xdr:from>
    <xdr:ext cx="405111" cy="259045"/>
    <xdr:sp macro="" textlink="">
      <xdr:nvSpPr>
        <xdr:cNvPr id="197" name="n_2aveValue【体育館・プール】&#10;有形固定資産減価償却率">
          <a:extLst>
            <a:ext uri="{FF2B5EF4-FFF2-40B4-BE49-F238E27FC236}">
              <a16:creationId xmlns:a16="http://schemas.microsoft.com/office/drawing/2014/main" id="{BBE8FFD0-FF79-4267-9E19-50414B0172E4}"/>
            </a:ext>
          </a:extLst>
        </xdr:cNvPr>
        <xdr:cNvSpPr txBox="1"/>
      </xdr:nvSpPr>
      <xdr:spPr>
        <a:xfrm>
          <a:off x="2705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103522</xdr:rowOff>
    </xdr:from>
    <xdr:ext cx="405111" cy="259045"/>
    <xdr:sp macro="" textlink="">
      <xdr:nvSpPr>
        <xdr:cNvPr id="198" name="n_3aveValue【体育館・プール】&#10;有形固定資産減価償却率">
          <a:extLst>
            <a:ext uri="{FF2B5EF4-FFF2-40B4-BE49-F238E27FC236}">
              <a16:creationId xmlns:a16="http://schemas.microsoft.com/office/drawing/2014/main" id="{8DA9AFA7-1E39-4AA6-AB83-44C91F1C7442}"/>
            </a:ext>
          </a:extLst>
        </xdr:cNvPr>
        <xdr:cNvSpPr txBox="1"/>
      </xdr:nvSpPr>
      <xdr:spPr>
        <a:xfrm>
          <a:off x="1816744" y="9876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92092</xdr:rowOff>
    </xdr:from>
    <xdr:ext cx="405111" cy="259045"/>
    <xdr:sp macro="" textlink="">
      <xdr:nvSpPr>
        <xdr:cNvPr id="199" name="n_4aveValue【体育館・プール】&#10;有形固定資産減価償却率">
          <a:extLst>
            <a:ext uri="{FF2B5EF4-FFF2-40B4-BE49-F238E27FC236}">
              <a16:creationId xmlns:a16="http://schemas.microsoft.com/office/drawing/2014/main" id="{F3285223-56F0-41E1-93B1-0CE49E811A55}"/>
            </a:ext>
          </a:extLst>
        </xdr:cNvPr>
        <xdr:cNvSpPr txBox="1"/>
      </xdr:nvSpPr>
      <xdr:spPr>
        <a:xfrm>
          <a:off x="927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17</xdr:rowOff>
    </xdr:from>
    <xdr:ext cx="405111" cy="259045"/>
    <xdr:sp macro="" textlink="">
      <xdr:nvSpPr>
        <xdr:cNvPr id="200" name="n_1mainValue【体育館・プール】&#10;有形固定資産減価償却率">
          <a:extLst>
            <a:ext uri="{FF2B5EF4-FFF2-40B4-BE49-F238E27FC236}">
              <a16:creationId xmlns:a16="http://schemas.microsoft.com/office/drawing/2014/main" id="{49BB8A64-3B5D-4551-8EF9-8AAF865DCDC6}"/>
            </a:ext>
          </a:extLst>
        </xdr:cNvPr>
        <xdr:cNvSpPr txBox="1"/>
      </xdr:nvSpPr>
      <xdr:spPr>
        <a:xfrm>
          <a:off x="3582044" y="1045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118127</xdr:rowOff>
    </xdr:from>
    <xdr:ext cx="405111" cy="259045"/>
    <xdr:sp macro="" textlink="">
      <xdr:nvSpPr>
        <xdr:cNvPr id="201" name="n_2mainValue【体育館・プール】&#10;有形固定資産減価償却率">
          <a:extLst>
            <a:ext uri="{FF2B5EF4-FFF2-40B4-BE49-F238E27FC236}">
              <a16:creationId xmlns:a16="http://schemas.microsoft.com/office/drawing/2014/main" id="{C7EA7E0B-60AE-449B-B6D9-A3507D5A744A}"/>
            </a:ext>
          </a:extLst>
        </xdr:cNvPr>
        <xdr:cNvSpPr txBox="1"/>
      </xdr:nvSpPr>
      <xdr:spPr>
        <a:xfrm>
          <a:off x="2705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66692</xdr:rowOff>
    </xdr:from>
    <xdr:ext cx="405111" cy="259045"/>
    <xdr:sp macro="" textlink="">
      <xdr:nvSpPr>
        <xdr:cNvPr id="202" name="n_3mainValue【体育館・プール】&#10;有形固定資産減価償却率">
          <a:extLst>
            <a:ext uri="{FF2B5EF4-FFF2-40B4-BE49-F238E27FC236}">
              <a16:creationId xmlns:a16="http://schemas.microsoft.com/office/drawing/2014/main" id="{F2E1A9E0-6917-4BDF-8D0C-1EBC1A3C5B21}"/>
            </a:ext>
          </a:extLst>
        </xdr:cNvPr>
        <xdr:cNvSpPr txBox="1"/>
      </xdr:nvSpPr>
      <xdr:spPr>
        <a:xfrm>
          <a:off x="18167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74312</xdr:rowOff>
    </xdr:from>
    <xdr:ext cx="405111" cy="259045"/>
    <xdr:sp macro="" textlink="">
      <xdr:nvSpPr>
        <xdr:cNvPr id="203" name="n_4mainValue【体育館・プール】&#10;有形固定資産減価償却率">
          <a:extLst>
            <a:ext uri="{FF2B5EF4-FFF2-40B4-BE49-F238E27FC236}">
              <a16:creationId xmlns:a16="http://schemas.microsoft.com/office/drawing/2014/main" id="{18559BD9-3D73-4708-9826-2E40B31E1CBE}"/>
            </a:ext>
          </a:extLst>
        </xdr:cNvPr>
        <xdr:cNvSpPr txBox="1"/>
      </xdr:nvSpPr>
      <xdr:spPr>
        <a:xfrm>
          <a:off x="927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id="{704446E9-9141-4F10-B85C-EC1934FAE77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id="{EC474677-78DB-49F7-9436-5A66436BE5C1}"/>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id="{AE94F204-AC85-4869-9401-D0465F5EE6BE}"/>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id="{EADDCEAD-52BB-4C7B-8CB2-8D9AC0D39DB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id="{52CD02A0-F4DA-49C4-9C9A-3C8BAD81855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id="{3107F3BD-7C97-49F8-A25E-2C0F1CB06453}"/>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id="{9162DEC0-47CD-4C8B-BC25-4F62981C140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id="{66C4C575-E054-4618-8727-369B8564171C}"/>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id="{D6A0AF4B-BFF5-428F-A48C-7DC469172EF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id="{D2AEEC63-CD96-44E9-911A-172A5694756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id="{482E5DF8-C8D7-4228-9E20-4FFC8C82D1A9}"/>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215" name="テキスト ボックス 214">
          <a:extLst>
            <a:ext uri="{FF2B5EF4-FFF2-40B4-BE49-F238E27FC236}">
              <a16:creationId xmlns:a16="http://schemas.microsoft.com/office/drawing/2014/main" id="{D989A8B1-6929-4C8B-882A-ADE3FE135D06}"/>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id="{18D264DD-3833-4BE4-83A4-14606E1C8C88}"/>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17" name="テキスト ボックス 216">
          <a:extLst>
            <a:ext uri="{FF2B5EF4-FFF2-40B4-BE49-F238E27FC236}">
              <a16:creationId xmlns:a16="http://schemas.microsoft.com/office/drawing/2014/main" id="{56F9F013-989C-45D0-A28C-29292051F706}"/>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id="{6B129AC6-57E1-4325-AD9C-BA2D83D9F6C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19" name="テキスト ボックス 218">
          <a:extLst>
            <a:ext uri="{FF2B5EF4-FFF2-40B4-BE49-F238E27FC236}">
              <a16:creationId xmlns:a16="http://schemas.microsoft.com/office/drawing/2014/main" id="{EB520126-805C-4C1E-B099-08555386B3C3}"/>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id="{FC6327F3-4037-47BC-8FD7-C4F361EC77BE}"/>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21" name="テキスト ボックス 220">
          <a:extLst>
            <a:ext uri="{FF2B5EF4-FFF2-40B4-BE49-F238E27FC236}">
              <a16:creationId xmlns:a16="http://schemas.microsoft.com/office/drawing/2014/main" id="{53783350-23D5-4ACC-B830-B1BDAD722841}"/>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46170AEC-A4A0-4F3F-88E6-F07B5E355E3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3" name="テキスト ボックス 222">
          <a:extLst>
            <a:ext uri="{FF2B5EF4-FFF2-40B4-BE49-F238E27FC236}">
              <a16:creationId xmlns:a16="http://schemas.microsoft.com/office/drawing/2014/main" id="{A66A4395-9EB8-4BF4-86D3-58B3827B881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FFAA6579-B69C-44AC-AC05-4B3DE53A86E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0</xdr:rowOff>
    </xdr:from>
    <xdr:to>
      <xdr:col>54</xdr:col>
      <xdr:colOff>189865</xdr:colOff>
      <xdr:row>63</xdr:row>
      <xdr:rowOff>157734</xdr:rowOff>
    </xdr:to>
    <xdr:cxnSp macro="">
      <xdr:nvCxnSpPr>
        <xdr:cNvPr id="225" name="直線コネクタ 224">
          <a:extLst>
            <a:ext uri="{FF2B5EF4-FFF2-40B4-BE49-F238E27FC236}">
              <a16:creationId xmlns:a16="http://schemas.microsoft.com/office/drawing/2014/main" id="{34355BA5-60C6-463C-B57A-11419526458C}"/>
            </a:ext>
          </a:extLst>
        </xdr:cNvPr>
        <xdr:cNvCxnSpPr/>
      </xdr:nvCxnSpPr>
      <xdr:spPr>
        <a:xfrm flipV="1">
          <a:off x="10476865" y="960120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161561</xdr:rowOff>
    </xdr:from>
    <xdr:ext cx="469744" cy="259045"/>
    <xdr:sp macro="" textlink="">
      <xdr:nvSpPr>
        <xdr:cNvPr id="226" name="【体育館・プール】&#10;一人当たり面積最小値テキスト">
          <a:extLst>
            <a:ext uri="{FF2B5EF4-FFF2-40B4-BE49-F238E27FC236}">
              <a16:creationId xmlns:a16="http://schemas.microsoft.com/office/drawing/2014/main" id="{FC1B6E39-EE40-4B34-AD79-1807F112B6E4}"/>
            </a:ext>
          </a:extLst>
        </xdr:cNvPr>
        <xdr:cNvSpPr txBox="1"/>
      </xdr:nvSpPr>
      <xdr:spPr>
        <a:xfrm>
          <a:off x="10515600"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157734</xdr:rowOff>
    </xdr:from>
    <xdr:to>
      <xdr:col>55</xdr:col>
      <xdr:colOff>88900</xdr:colOff>
      <xdr:row>63</xdr:row>
      <xdr:rowOff>157734</xdr:rowOff>
    </xdr:to>
    <xdr:cxnSp macro="">
      <xdr:nvCxnSpPr>
        <xdr:cNvPr id="227" name="直線コネクタ 226">
          <a:extLst>
            <a:ext uri="{FF2B5EF4-FFF2-40B4-BE49-F238E27FC236}">
              <a16:creationId xmlns:a16="http://schemas.microsoft.com/office/drawing/2014/main" id="{98FAFD1B-C852-46FB-BD27-766BDC87A6F0}"/>
            </a:ext>
          </a:extLst>
        </xdr:cNvPr>
        <xdr:cNvCxnSpPr/>
      </xdr:nvCxnSpPr>
      <xdr:spPr>
        <a:xfrm>
          <a:off x="10388600" y="109590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118127</xdr:rowOff>
    </xdr:from>
    <xdr:ext cx="469744" cy="259045"/>
    <xdr:sp macro="" textlink="">
      <xdr:nvSpPr>
        <xdr:cNvPr id="228" name="【体育館・プール】&#10;一人当たり面積最大値テキスト">
          <a:extLst>
            <a:ext uri="{FF2B5EF4-FFF2-40B4-BE49-F238E27FC236}">
              <a16:creationId xmlns:a16="http://schemas.microsoft.com/office/drawing/2014/main" id="{ACCE1E8F-0572-4AB8-B8F5-62B83395051F}"/>
            </a:ext>
          </a:extLst>
        </xdr:cNvPr>
        <xdr:cNvSpPr txBox="1"/>
      </xdr:nvSpPr>
      <xdr:spPr>
        <a:xfrm>
          <a:off x="10515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0</xdr:rowOff>
    </xdr:from>
    <xdr:to>
      <xdr:col>55</xdr:col>
      <xdr:colOff>88900</xdr:colOff>
      <xdr:row>56</xdr:row>
      <xdr:rowOff>0</xdr:rowOff>
    </xdr:to>
    <xdr:cxnSp macro="">
      <xdr:nvCxnSpPr>
        <xdr:cNvPr id="229" name="直線コネクタ 228">
          <a:extLst>
            <a:ext uri="{FF2B5EF4-FFF2-40B4-BE49-F238E27FC236}">
              <a16:creationId xmlns:a16="http://schemas.microsoft.com/office/drawing/2014/main" id="{18EAA52B-1FA8-4596-9DB6-4EF03F1CFBA9}"/>
            </a:ext>
          </a:extLst>
        </xdr:cNvPr>
        <xdr:cNvCxnSpPr/>
      </xdr:nvCxnSpPr>
      <xdr:spPr>
        <a:xfrm>
          <a:off x="10388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47515</xdr:rowOff>
    </xdr:from>
    <xdr:ext cx="469744" cy="259045"/>
    <xdr:sp macro="" textlink="">
      <xdr:nvSpPr>
        <xdr:cNvPr id="230" name="【体育館・プール】&#10;一人当たり面積平均値テキスト">
          <a:extLst>
            <a:ext uri="{FF2B5EF4-FFF2-40B4-BE49-F238E27FC236}">
              <a16:creationId xmlns:a16="http://schemas.microsoft.com/office/drawing/2014/main" id="{D8F1FA14-AA66-4E2A-BA1A-4D381FE01470}"/>
            </a:ext>
          </a:extLst>
        </xdr:cNvPr>
        <xdr:cNvSpPr txBox="1"/>
      </xdr:nvSpPr>
      <xdr:spPr>
        <a:xfrm>
          <a:off x="10515600" y="105059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24638</xdr:rowOff>
    </xdr:from>
    <xdr:to>
      <xdr:col>55</xdr:col>
      <xdr:colOff>50800</xdr:colOff>
      <xdr:row>62</xdr:row>
      <xdr:rowOff>126238</xdr:rowOff>
    </xdr:to>
    <xdr:sp macro="" textlink="">
      <xdr:nvSpPr>
        <xdr:cNvPr id="231" name="フローチャート: 判断 230">
          <a:extLst>
            <a:ext uri="{FF2B5EF4-FFF2-40B4-BE49-F238E27FC236}">
              <a16:creationId xmlns:a16="http://schemas.microsoft.com/office/drawing/2014/main" id="{78C69DA2-2DF3-4FE6-81EC-25E8E3030B87}"/>
            </a:ext>
          </a:extLst>
        </xdr:cNvPr>
        <xdr:cNvSpPr/>
      </xdr:nvSpPr>
      <xdr:spPr>
        <a:xfrm>
          <a:off x="104267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26924</xdr:rowOff>
    </xdr:from>
    <xdr:to>
      <xdr:col>50</xdr:col>
      <xdr:colOff>165100</xdr:colOff>
      <xdr:row>62</xdr:row>
      <xdr:rowOff>128524</xdr:rowOff>
    </xdr:to>
    <xdr:sp macro="" textlink="">
      <xdr:nvSpPr>
        <xdr:cNvPr id="232" name="フローチャート: 判断 231">
          <a:extLst>
            <a:ext uri="{FF2B5EF4-FFF2-40B4-BE49-F238E27FC236}">
              <a16:creationId xmlns:a16="http://schemas.microsoft.com/office/drawing/2014/main" id="{D0E75723-E496-40C8-9F98-9F3C63EBA988}"/>
            </a:ext>
          </a:extLst>
        </xdr:cNvPr>
        <xdr:cNvSpPr/>
      </xdr:nvSpPr>
      <xdr:spPr>
        <a:xfrm>
          <a:off x="9588500" y="1065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29210</xdr:rowOff>
    </xdr:from>
    <xdr:to>
      <xdr:col>46</xdr:col>
      <xdr:colOff>38100</xdr:colOff>
      <xdr:row>62</xdr:row>
      <xdr:rowOff>130810</xdr:rowOff>
    </xdr:to>
    <xdr:sp macro="" textlink="">
      <xdr:nvSpPr>
        <xdr:cNvPr id="233" name="フローチャート: 判断 232">
          <a:extLst>
            <a:ext uri="{FF2B5EF4-FFF2-40B4-BE49-F238E27FC236}">
              <a16:creationId xmlns:a16="http://schemas.microsoft.com/office/drawing/2014/main" id="{E31B25BD-EA0C-4392-B5C7-CC88CB246F92}"/>
            </a:ext>
          </a:extLst>
        </xdr:cNvPr>
        <xdr:cNvSpPr/>
      </xdr:nvSpPr>
      <xdr:spPr>
        <a:xfrm>
          <a:off x="8699500" y="1065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33782</xdr:rowOff>
    </xdr:from>
    <xdr:to>
      <xdr:col>41</xdr:col>
      <xdr:colOff>101600</xdr:colOff>
      <xdr:row>62</xdr:row>
      <xdr:rowOff>135382</xdr:rowOff>
    </xdr:to>
    <xdr:sp macro="" textlink="">
      <xdr:nvSpPr>
        <xdr:cNvPr id="234" name="フローチャート: 判断 233">
          <a:extLst>
            <a:ext uri="{FF2B5EF4-FFF2-40B4-BE49-F238E27FC236}">
              <a16:creationId xmlns:a16="http://schemas.microsoft.com/office/drawing/2014/main" id="{1DABB327-2416-44A6-8F0F-4CACE0673933}"/>
            </a:ext>
          </a:extLst>
        </xdr:cNvPr>
        <xdr:cNvSpPr/>
      </xdr:nvSpPr>
      <xdr:spPr>
        <a:xfrm>
          <a:off x="7810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33782</xdr:rowOff>
    </xdr:from>
    <xdr:to>
      <xdr:col>36</xdr:col>
      <xdr:colOff>165100</xdr:colOff>
      <xdr:row>62</xdr:row>
      <xdr:rowOff>135382</xdr:rowOff>
    </xdr:to>
    <xdr:sp macro="" textlink="">
      <xdr:nvSpPr>
        <xdr:cNvPr id="235" name="フローチャート: 判断 234">
          <a:extLst>
            <a:ext uri="{FF2B5EF4-FFF2-40B4-BE49-F238E27FC236}">
              <a16:creationId xmlns:a16="http://schemas.microsoft.com/office/drawing/2014/main" id="{4E3B4E4C-98BB-4F92-83A0-D9517CD8480D}"/>
            </a:ext>
          </a:extLst>
        </xdr:cNvPr>
        <xdr:cNvSpPr/>
      </xdr:nvSpPr>
      <xdr:spPr>
        <a:xfrm>
          <a:off x="6921500" y="1066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86364B73-C8DF-4CF2-85DD-0D06861AF94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id="{E408B078-BF69-423A-9C2B-255F4118025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F59A7FCB-010C-4F19-A2E5-500AAB30436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5B69BA4-CB66-4B33-9386-10B379F35AE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DA66AB19-B0AF-49C4-A991-0BF61B10751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36068</xdr:rowOff>
    </xdr:from>
    <xdr:to>
      <xdr:col>55</xdr:col>
      <xdr:colOff>50800</xdr:colOff>
      <xdr:row>63</xdr:row>
      <xdr:rowOff>137668</xdr:rowOff>
    </xdr:to>
    <xdr:sp macro="" textlink="">
      <xdr:nvSpPr>
        <xdr:cNvPr id="241" name="楕円 240">
          <a:extLst>
            <a:ext uri="{FF2B5EF4-FFF2-40B4-BE49-F238E27FC236}">
              <a16:creationId xmlns:a16="http://schemas.microsoft.com/office/drawing/2014/main" id="{F4098B1A-7401-4CAA-A395-0A8FCA6195D3}"/>
            </a:ext>
          </a:extLst>
        </xdr:cNvPr>
        <xdr:cNvSpPr/>
      </xdr:nvSpPr>
      <xdr:spPr>
        <a:xfrm>
          <a:off x="104267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122445</xdr:rowOff>
    </xdr:from>
    <xdr:ext cx="469744" cy="259045"/>
    <xdr:sp macro="" textlink="">
      <xdr:nvSpPr>
        <xdr:cNvPr id="242" name="【体育館・プール】&#10;一人当たり面積該当値テキスト">
          <a:extLst>
            <a:ext uri="{FF2B5EF4-FFF2-40B4-BE49-F238E27FC236}">
              <a16:creationId xmlns:a16="http://schemas.microsoft.com/office/drawing/2014/main" id="{178AE5B5-7B99-41DC-A5A3-80A33D84E000}"/>
            </a:ext>
          </a:extLst>
        </xdr:cNvPr>
        <xdr:cNvSpPr txBox="1"/>
      </xdr:nvSpPr>
      <xdr:spPr>
        <a:xfrm>
          <a:off x="10515600" y="10752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36068</xdr:rowOff>
    </xdr:from>
    <xdr:to>
      <xdr:col>50</xdr:col>
      <xdr:colOff>165100</xdr:colOff>
      <xdr:row>63</xdr:row>
      <xdr:rowOff>137668</xdr:rowOff>
    </xdr:to>
    <xdr:sp macro="" textlink="">
      <xdr:nvSpPr>
        <xdr:cNvPr id="243" name="楕円 242">
          <a:extLst>
            <a:ext uri="{FF2B5EF4-FFF2-40B4-BE49-F238E27FC236}">
              <a16:creationId xmlns:a16="http://schemas.microsoft.com/office/drawing/2014/main" id="{080BDA3E-7F28-46B2-B565-759DF57CD643}"/>
            </a:ext>
          </a:extLst>
        </xdr:cNvPr>
        <xdr:cNvSpPr/>
      </xdr:nvSpPr>
      <xdr:spPr>
        <a:xfrm>
          <a:off x="9588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86868</xdr:rowOff>
    </xdr:from>
    <xdr:to>
      <xdr:col>55</xdr:col>
      <xdr:colOff>0</xdr:colOff>
      <xdr:row>63</xdr:row>
      <xdr:rowOff>86868</xdr:rowOff>
    </xdr:to>
    <xdr:cxnSp macro="">
      <xdr:nvCxnSpPr>
        <xdr:cNvPr id="244" name="直線コネクタ 243">
          <a:extLst>
            <a:ext uri="{FF2B5EF4-FFF2-40B4-BE49-F238E27FC236}">
              <a16:creationId xmlns:a16="http://schemas.microsoft.com/office/drawing/2014/main" id="{C73A916F-027F-4447-A5FA-2484C4C2235E}"/>
            </a:ext>
          </a:extLst>
        </xdr:cNvPr>
        <xdr:cNvCxnSpPr/>
      </xdr:nvCxnSpPr>
      <xdr:spPr>
        <a:xfrm>
          <a:off x="9639300" y="1088821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36068</xdr:rowOff>
    </xdr:from>
    <xdr:to>
      <xdr:col>46</xdr:col>
      <xdr:colOff>38100</xdr:colOff>
      <xdr:row>63</xdr:row>
      <xdr:rowOff>137668</xdr:rowOff>
    </xdr:to>
    <xdr:sp macro="" textlink="">
      <xdr:nvSpPr>
        <xdr:cNvPr id="245" name="楕円 244">
          <a:extLst>
            <a:ext uri="{FF2B5EF4-FFF2-40B4-BE49-F238E27FC236}">
              <a16:creationId xmlns:a16="http://schemas.microsoft.com/office/drawing/2014/main" id="{8B676CCF-FD36-432A-B3D9-89EDE3B50D69}"/>
            </a:ext>
          </a:extLst>
        </xdr:cNvPr>
        <xdr:cNvSpPr/>
      </xdr:nvSpPr>
      <xdr:spPr>
        <a:xfrm>
          <a:off x="8699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86868</xdr:rowOff>
    </xdr:from>
    <xdr:to>
      <xdr:col>50</xdr:col>
      <xdr:colOff>114300</xdr:colOff>
      <xdr:row>63</xdr:row>
      <xdr:rowOff>86868</xdr:rowOff>
    </xdr:to>
    <xdr:cxnSp macro="">
      <xdr:nvCxnSpPr>
        <xdr:cNvPr id="246" name="直線コネクタ 245">
          <a:extLst>
            <a:ext uri="{FF2B5EF4-FFF2-40B4-BE49-F238E27FC236}">
              <a16:creationId xmlns:a16="http://schemas.microsoft.com/office/drawing/2014/main" id="{B1F5887D-67B7-493A-9114-21DC13DA628B}"/>
            </a:ext>
          </a:extLst>
        </xdr:cNvPr>
        <xdr:cNvCxnSpPr/>
      </xdr:nvCxnSpPr>
      <xdr:spPr>
        <a:xfrm>
          <a:off x="8750300" y="10888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36068</xdr:rowOff>
    </xdr:from>
    <xdr:to>
      <xdr:col>41</xdr:col>
      <xdr:colOff>101600</xdr:colOff>
      <xdr:row>63</xdr:row>
      <xdr:rowOff>137668</xdr:rowOff>
    </xdr:to>
    <xdr:sp macro="" textlink="">
      <xdr:nvSpPr>
        <xdr:cNvPr id="247" name="楕円 246">
          <a:extLst>
            <a:ext uri="{FF2B5EF4-FFF2-40B4-BE49-F238E27FC236}">
              <a16:creationId xmlns:a16="http://schemas.microsoft.com/office/drawing/2014/main" id="{50FE04D1-6AAE-45AD-A18E-136B26DAAE9C}"/>
            </a:ext>
          </a:extLst>
        </xdr:cNvPr>
        <xdr:cNvSpPr/>
      </xdr:nvSpPr>
      <xdr:spPr>
        <a:xfrm>
          <a:off x="7810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86868</xdr:rowOff>
    </xdr:from>
    <xdr:to>
      <xdr:col>45</xdr:col>
      <xdr:colOff>177800</xdr:colOff>
      <xdr:row>63</xdr:row>
      <xdr:rowOff>86868</xdr:rowOff>
    </xdr:to>
    <xdr:cxnSp macro="">
      <xdr:nvCxnSpPr>
        <xdr:cNvPr id="248" name="直線コネクタ 247">
          <a:extLst>
            <a:ext uri="{FF2B5EF4-FFF2-40B4-BE49-F238E27FC236}">
              <a16:creationId xmlns:a16="http://schemas.microsoft.com/office/drawing/2014/main" id="{963E5E9C-D26D-4442-93DE-5371716E9228}"/>
            </a:ext>
          </a:extLst>
        </xdr:cNvPr>
        <xdr:cNvCxnSpPr/>
      </xdr:nvCxnSpPr>
      <xdr:spPr>
        <a:xfrm>
          <a:off x="7861300" y="1088821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26924</xdr:rowOff>
    </xdr:from>
    <xdr:to>
      <xdr:col>36</xdr:col>
      <xdr:colOff>165100</xdr:colOff>
      <xdr:row>63</xdr:row>
      <xdr:rowOff>128524</xdr:rowOff>
    </xdr:to>
    <xdr:sp macro="" textlink="">
      <xdr:nvSpPr>
        <xdr:cNvPr id="249" name="楕円 248">
          <a:extLst>
            <a:ext uri="{FF2B5EF4-FFF2-40B4-BE49-F238E27FC236}">
              <a16:creationId xmlns:a16="http://schemas.microsoft.com/office/drawing/2014/main" id="{949A69AB-7AC0-484A-B7F1-33FBC919C308}"/>
            </a:ext>
          </a:extLst>
        </xdr:cNvPr>
        <xdr:cNvSpPr/>
      </xdr:nvSpPr>
      <xdr:spPr>
        <a:xfrm>
          <a:off x="6921500" y="1082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77724</xdr:rowOff>
    </xdr:from>
    <xdr:to>
      <xdr:col>41</xdr:col>
      <xdr:colOff>50800</xdr:colOff>
      <xdr:row>63</xdr:row>
      <xdr:rowOff>86868</xdr:rowOff>
    </xdr:to>
    <xdr:cxnSp macro="">
      <xdr:nvCxnSpPr>
        <xdr:cNvPr id="250" name="直線コネクタ 249">
          <a:extLst>
            <a:ext uri="{FF2B5EF4-FFF2-40B4-BE49-F238E27FC236}">
              <a16:creationId xmlns:a16="http://schemas.microsoft.com/office/drawing/2014/main" id="{62491BFC-E461-48CC-B694-4BA141B76ED1}"/>
            </a:ext>
          </a:extLst>
        </xdr:cNvPr>
        <xdr:cNvCxnSpPr/>
      </xdr:nvCxnSpPr>
      <xdr:spPr>
        <a:xfrm>
          <a:off x="6972300" y="1087907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145051</xdr:rowOff>
    </xdr:from>
    <xdr:ext cx="469744" cy="259045"/>
    <xdr:sp macro="" textlink="">
      <xdr:nvSpPr>
        <xdr:cNvPr id="251" name="n_1aveValue【体育館・プール】&#10;一人当たり面積">
          <a:extLst>
            <a:ext uri="{FF2B5EF4-FFF2-40B4-BE49-F238E27FC236}">
              <a16:creationId xmlns:a16="http://schemas.microsoft.com/office/drawing/2014/main" id="{CCAD8F92-7C2A-43AA-8CED-CF2143926828}"/>
            </a:ext>
          </a:extLst>
        </xdr:cNvPr>
        <xdr:cNvSpPr txBox="1"/>
      </xdr:nvSpPr>
      <xdr:spPr>
        <a:xfrm>
          <a:off x="9391727" y="1043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147337</xdr:rowOff>
    </xdr:from>
    <xdr:ext cx="469744" cy="259045"/>
    <xdr:sp macro="" textlink="">
      <xdr:nvSpPr>
        <xdr:cNvPr id="252" name="n_2aveValue【体育館・プール】&#10;一人当たり面積">
          <a:extLst>
            <a:ext uri="{FF2B5EF4-FFF2-40B4-BE49-F238E27FC236}">
              <a16:creationId xmlns:a16="http://schemas.microsoft.com/office/drawing/2014/main" id="{DC7AFC61-978A-4751-8D61-29E3133CD037}"/>
            </a:ext>
          </a:extLst>
        </xdr:cNvPr>
        <xdr:cNvSpPr txBox="1"/>
      </xdr:nvSpPr>
      <xdr:spPr>
        <a:xfrm>
          <a:off x="8515427" y="1043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151909</xdr:rowOff>
    </xdr:from>
    <xdr:ext cx="469744" cy="259045"/>
    <xdr:sp macro="" textlink="">
      <xdr:nvSpPr>
        <xdr:cNvPr id="253" name="n_3aveValue【体育館・プール】&#10;一人当たり面積">
          <a:extLst>
            <a:ext uri="{FF2B5EF4-FFF2-40B4-BE49-F238E27FC236}">
              <a16:creationId xmlns:a16="http://schemas.microsoft.com/office/drawing/2014/main" id="{A1B6892D-FDED-49A1-90CF-2AFBCF6711C4}"/>
            </a:ext>
          </a:extLst>
        </xdr:cNvPr>
        <xdr:cNvSpPr txBox="1"/>
      </xdr:nvSpPr>
      <xdr:spPr>
        <a:xfrm>
          <a:off x="7626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151909</xdr:rowOff>
    </xdr:from>
    <xdr:ext cx="469744" cy="259045"/>
    <xdr:sp macro="" textlink="">
      <xdr:nvSpPr>
        <xdr:cNvPr id="254" name="n_4aveValue【体育館・プール】&#10;一人当たり面積">
          <a:extLst>
            <a:ext uri="{FF2B5EF4-FFF2-40B4-BE49-F238E27FC236}">
              <a16:creationId xmlns:a16="http://schemas.microsoft.com/office/drawing/2014/main" id="{93F731D7-687B-4C53-89BF-F6404E4E5BA6}"/>
            </a:ext>
          </a:extLst>
        </xdr:cNvPr>
        <xdr:cNvSpPr txBox="1"/>
      </xdr:nvSpPr>
      <xdr:spPr>
        <a:xfrm>
          <a:off x="6737427" y="1043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128795</xdr:rowOff>
    </xdr:from>
    <xdr:ext cx="469744" cy="259045"/>
    <xdr:sp macro="" textlink="">
      <xdr:nvSpPr>
        <xdr:cNvPr id="255" name="n_1mainValue【体育館・プール】&#10;一人当たり面積">
          <a:extLst>
            <a:ext uri="{FF2B5EF4-FFF2-40B4-BE49-F238E27FC236}">
              <a16:creationId xmlns:a16="http://schemas.microsoft.com/office/drawing/2014/main" id="{FF8DB4F6-E895-452D-8776-4C113BFCDD66}"/>
            </a:ext>
          </a:extLst>
        </xdr:cNvPr>
        <xdr:cNvSpPr txBox="1"/>
      </xdr:nvSpPr>
      <xdr:spPr>
        <a:xfrm>
          <a:off x="9391727" y="1093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128795</xdr:rowOff>
    </xdr:from>
    <xdr:ext cx="469744" cy="259045"/>
    <xdr:sp macro="" textlink="">
      <xdr:nvSpPr>
        <xdr:cNvPr id="256" name="n_2mainValue【体育館・プール】&#10;一人当たり面積">
          <a:extLst>
            <a:ext uri="{FF2B5EF4-FFF2-40B4-BE49-F238E27FC236}">
              <a16:creationId xmlns:a16="http://schemas.microsoft.com/office/drawing/2014/main" id="{BFD7AF32-366A-41E6-86D1-6A8777E3E4E2}"/>
            </a:ext>
          </a:extLst>
        </xdr:cNvPr>
        <xdr:cNvSpPr txBox="1"/>
      </xdr:nvSpPr>
      <xdr:spPr>
        <a:xfrm>
          <a:off x="8515427" y="1093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128795</xdr:rowOff>
    </xdr:from>
    <xdr:ext cx="469744" cy="259045"/>
    <xdr:sp macro="" textlink="">
      <xdr:nvSpPr>
        <xdr:cNvPr id="257" name="n_3mainValue【体育館・プール】&#10;一人当たり面積">
          <a:extLst>
            <a:ext uri="{FF2B5EF4-FFF2-40B4-BE49-F238E27FC236}">
              <a16:creationId xmlns:a16="http://schemas.microsoft.com/office/drawing/2014/main" id="{DE985856-E4A1-4ED9-9763-FF5BB26F4351}"/>
            </a:ext>
          </a:extLst>
        </xdr:cNvPr>
        <xdr:cNvSpPr txBox="1"/>
      </xdr:nvSpPr>
      <xdr:spPr>
        <a:xfrm>
          <a:off x="7626427" y="1093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119651</xdr:rowOff>
    </xdr:from>
    <xdr:ext cx="469744" cy="259045"/>
    <xdr:sp macro="" textlink="">
      <xdr:nvSpPr>
        <xdr:cNvPr id="258" name="n_4mainValue【体育館・プール】&#10;一人当たり面積">
          <a:extLst>
            <a:ext uri="{FF2B5EF4-FFF2-40B4-BE49-F238E27FC236}">
              <a16:creationId xmlns:a16="http://schemas.microsoft.com/office/drawing/2014/main" id="{77EE8F19-5D6D-4A32-BACE-CBCBC70284B6}"/>
            </a:ext>
          </a:extLst>
        </xdr:cNvPr>
        <xdr:cNvSpPr txBox="1"/>
      </xdr:nvSpPr>
      <xdr:spPr>
        <a:xfrm>
          <a:off x="6737427" y="1092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781C13E6-36F4-4688-B4FC-A310C417955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CF2AF74D-6A62-459C-AE4B-6EB7FCA4326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4B2237CD-5726-458C-8D4C-7471C697B97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06742FB3-E2A9-4A8E-829C-F0359BD613E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D5907B9F-0F82-409E-BE0D-9F2C50060FE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3E859B76-848E-4A19-8939-4EE67B7F0AC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663FDC88-4360-48FD-B518-87CFBEF754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DF80C4D9-D9DA-4281-99C2-32A930FB58D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id="{964DB1D6-FE31-4111-85E8-FD2879BEFCC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414E6808-A58F-444F-962A-50A722D197E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id="{05A0D0EE-4A37-4B0D-A212-6B17F93401E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FD090648-470A-4A80-AE8F-0550B9D86CC0}"/>
            </a:ext>
          </a:extLst>
        </xdr:cNvPr>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1" name="テキスト ボックス 270">
          <a:extLst>
            <a:ext uri="{FF2B5EF4-FFF2-40B4-BE49-F238E27FC236}">
              <a16:creationId xmlns:a16="http://schemas.microsoft.com/office/drawing/2014/main" id="{D412D9DC-6A3D-4C65-B1FC-9CE21E887795}"/>
            </a:ext>
          </a:extLst>
        </xdr:cNvPr>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9BE7C39B-F2BF-49DA-8E49-6AB13A9B44CF}"/>
            </a:ext>
          </a:extLst>
        </xdr:cNvPr>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3" name="テキスト ボックス 272">
          <a:extLst>
            <a:ext uri="{FF2B5EF4-FFF2-40B4-BE49-F238E27FC236}">
              <a16:creationId xmlns:a16="http://schemas.microsoft.com/office/drawing/2014/main" id="{49A764A4-CA66-4E29-897E-DF6AA270A245}"/>
            </a:ext>
          </a:extLst>
        </xdr:cNvPr>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1C7ED612-4506-41C0-8034-DC6A75B29113}"/>
            </a:ext>
          </a:extLst>
        </xdr:cNvPr>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5" name="テキスト ボックス 274">
          <a:extLst>
            <a:ext uri="{FF2B5EF4-FFF2-40B4-BE49-F238E27FC236}">
              <a16:creationId xmlns:a16="http://schemas.microsoft.com/office/drawing/2014/main" id="{8071E341-3D75-4FA1-9624-BE8C29803549}"/>
            </a:ext>
          </a:extLst>
        </xdr:cNvPr>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B1A92060-0F27-4420-94EB-B8E1B7883431}"/>
            </a:ext>
          </a:extLst>
        </xdr:cNvPr>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7" name="テキスト ボックス 276">
          <a:extLst>
            <a:ext uri="{FF2B5EF4-FFF2-40B4-BE49-F238E27FC236}">
              <a16:creationId xmlns:a16="http://schemas.microsoft.com/office/drawing/2014/main" id="{D1522F61-1451-4C0D-9BF6-4C2D4183D0C2}"/>
            </a:ext>
          </a:extLst>
        </xdr:cNvPr>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0B3E1C31-6E0E-46BB-9BFF-DDB7423B335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9" name="テキスト ボックス 278">
          <a:extLst>
            <a:ext uri="{FF2B5EF4-FFF2-40B4-BE49-F238E27FC236}">
              <a16:creationId xmlns:a16="http://schemas.microsoft.com/office/drawing/2014/main" id="{5AAD66A8-94F3-4FEE-BC16-72D19ACAB383}"/>
            </a:ext>
          </a:extLst>
        </xdr:cNvPr>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32DB139C-9EFC-4760-96A8-CD6DBC94270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150113</xdr:rowOff>
    </xdr:from>
    <xdr:to>
      <xdr:col>24</xdr:col>
      <xdr:colOff>62865</xdr:colOff>
      <xdr:row>85</xdr:row>
      <xdr:rowOff>118111</xdr:rowOff>
    </xdr:to>
    <xdr:cxnSp macro="">
      <xdr:nvCxnSpPr>
        <xdr:cNvPr id="281" name="直線コネクタ 280">
          <a:extLst>
            <a:ext uri="{FF2B5EF4-FFF2-40B4-BE49-F238E27FC236}">
              <a16:creationId xmlns:a16="http://schemas.microsoft.com/office/drawing/2014/main" id="{50783B1B-7ED5-4A34-A7BA-4A98FB06540F}"/>
            </a:ext>
          </a:extLst>
        </xdr:cNvPr>
        <xdr:cNvCxnSpPr/>
      </xdr:nvCxnSpPr>
      <xdr:spPr>
        <a:xfrm flipV="1">
          <a:off x="4634865" y="13351763"/>
          <a:ext cx="0" cy="13395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121938</xdr:rowOff>
    </xdr:from>
    <xdr:ext cx="405111" cy="259045"/>
    <xdr:sp macro="" textlink="">
      <xdr:nvSpPr>
        <xdr:cNvPr id="282" name="【福祉施設】&#10;有形固定資産減価償却率最小値テキスト">
          <a:extLst>
            <a:ext uri="{FF2B5EF4-FFF2-40B4-BE49-F238E27FC236}">
              <a16:creationId xmlns:a16="http://schemas.microsoft.com/office/drawing/2014/main" id="{4E30E835-FFCF-45AE-A05C-BD436AA37415}"/>
            </a:ext>
          </a:extLst>
        </xdr:cNvPr>
        <xdr:cNvSpPr txBox="1"/>
      </xdr:nvSpPr>
      <xdr:spPr>
        <a:xfrm>
          <a:off x="4673600" y="14695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118111</xdr:rowOff>
    </xdr:from>
    <xdr:to>
      <xdr:col>24</xdr:col>
      <xdr:colOff>152400</xdr:colOff>
      <xdr:row>85</xdr:row>
      <xdr:rowOff>118111</xdr:rowOff>
    </xdr:to>
    <xdr:cxnSp macro="">
      <xdr:nvCxnSpPr>
        <xdr:cNvPr id="283" name="直線コネクタ 282">
          <a:extLst>
            <a:ext uri="{FF2B5EF4-FFF2-40B4-BE49-F238E27FC236}">
              <a16:creationId xmlns:a16="http://schemas.microsoft.com/office/drawing/2014/main" id="{81B0B019-8A03-4032-A8A2-C5B2B77D6665}"/>
            </a:ext>
          </a:extLst>
        </xdr:cNvPr>
        <xdr:cNvCxnSpPr/>
      </xdr:nvCxnSpPr>
      <xdr:spPr>
        <a:xfrm>
          <a:off x="4546600" y="14691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96790</xdr:rowOff>
    </xdr:from>
    <xdr:ext cx="405111" cy="259045"/>
    <xdr:sp macro="" textlink="">
      <xdr:nvSpPr>
        <xdr:cNvPr id="284" name="【福祉施設】&#10;有形固定資産減価償却率最大値テキスト">
          <a:extLst>
            <a:ext uri="{FF2B5EF4-FFF2-40B4-BE49-F238E27FC236}">
              <a16:creationId xmlns:a16="http://schemas.microsoft.com/office/drawing/2014/main" id="{D7480798-D070-422A-8037-00675E69A299}"/>
            </a:ext>
          </a:extLst>
        </xdr:cNvPr>
        <xdr:cNvSpPr txBox="1"/>
      </xdr:nvSpPr>
      <xdr:spPr>
        <a:xfrm>
          <a:off x="4673600" y="13126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150113</xdr:rowOff>
    </xdr:from>
    <xdr:to>
      <xdr:col>24</xdr:col>
      <xdr:colOff>152400</xdr:colOff>
      <xdr:row>77</xdr:row>
      <xdr:rowOff>150113</xdr:rowOff>
    </xdr:to>
    <xdr:cxnSp macro="">
      <xdr:nvCxnSpPr>
        <xdr:cNvPr id="285" name="直線コネクタ 284">
          <a:extLst>
            <a:ext uri="{FF2B5EF4-FFF2-40B4-BE49-F238E27FC236}">
              <a16:creationId xmlns:a16="http://schemas.microsoft.com/office/drawing/2014/main" id="{E1660AAB-FACB-4A05-B0BC-0139A5360038}"/>
            </a:ext>
          </a:extLst>
        </xdr:cNvPr>
        <xdr:cNvCxnSpPr/>
      </xdr:nvCxnSpPr>
      <xdr:spPr>
        <a:xfrm>
          <a:off x="4546600" y="13351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54881</xdr:rowOff>
    </xdr:from>
    <xdr:ext cx="405111" cy="259045"/>
    <xdr:sp macro="" textlink="">
      <xdr:nvSpPr>
        <xdr:cNvPr id="286" name="【福祉施設】&#10;有形固定資産減価償却率平均値テキスト">
          <a:extLst>
            <a:ext uri="{FF2B5EF4-FFF2-40B4-BE49-F238E27FC236}">
              <a16:creationId xmlns:a16="http://schemas.microsoft.com/office/drawing/2014/main" id="{52ED8184-6770-4048-B29D-102E8DBB000B}"/>
            </a:ext>
          </a:extLst>
        </xdr:cNvPr>
        <xdr:cNvSpPr txBox="1"/>
      </xdr:nvSpPr>
      <xdr:spPr>
        <a:xfrm>
          <a:off x="4673600" y="13770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76454</xdr:rowOff>
    </xdr:from>
    <xdr:to>
      <xdr:col>24</xdr:col>
      <xdr:colOff>114300</xdr:colOff>
      <xdr:row>81</xdr:row>
      <xdr:rowOff>6604</xdr:rowOff>
    </xdr:to>
    <xdr:sp macro="" textlink="">
      <xdr:nvSpPr>
        <xdr:cNvPr id="287" name="フローチャート: 判断 286">
          <a:extLst>
            <a:ext uri="{FF2B5EF4-FFF2-40B4-BE49-F238E27FC236}">
              <a16:creationId xmlns:a16="http://schemas.microsoft.com/office/drawing/2014/main" id="{1632CC1D-4465-4658-AC14-2BA300B372A5}"/>
            </a:ext>
          </a:extLst>
        </xdr:cNvPr>
        <xdr:cNvSpPr/>
      </xdr:nvSpPr>
      <xdr:spPr>
        <a:xfrm>
          <a:off x="4584700" y="1379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39878</xdr:rowOff>
    </xdr:from>
    <xdr:to>
      <xdr:col>20</xdr:col>
      <xdr:colOff>38100</xdr:colOff>
      <xdr:row>80</xdr:row>
      <xdr:rowOff>141478</xdr:rowOff>
    </xdr:to>
    <xdr:sp macro="" textlink="">
      <xdr:nvSpPr>
        <xdr:cNvPr id="288" name="フローチャート: 判断 287">
          <a:extLst>
            <a:ext uri="{FF2B5EF4-FFF2-40B4-BE49-F238E27FC236}">
              <a16:creationId xmlns:a16="http://schemas.microsoft.com/office/drawing/2014/main" id="{EF7C5044-817F-4AE6-ABF4-58B84401CF9B}"/>
            </a:ext>
          </a:extLst>
        </xdr:cNvPr>
        <xdr:cNvSpPr/>
      </xdr:nvSpPr>
      <xdr:spPr>
        <a:xfrm>
          <a:off x="3746500" y="1375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12446</xdr:rowOff>
    </xdr:from>
    <xdr:to>
      <xdr:col>15</xdr:col>
      <xdr:colOff>101600</xdr:colOff>
      <xdr:row>80</xdr:row>
      <xdr:rowOff>114046</xdr:rowOff>
    </xdr:to>
    <xdr:sp macro="" textlink="">
      <xdr:nvSpPr>
        <xdr:cNvPr id="289" name="フローチャート: 判断 288">
          <a:extLst>
            <a:ext uri="{FF2B5EF4-FFF2-40B4-BE49-F238E27FC236}">
              <a16:creationId xmlns:a16="http://schemas.microsoft.com/office/drawing/2014/main" id="{33234359-C87D-4E87-9111-C604C92B4CA4}"/>
            </a:ext>
          </a:extLst>
        </xdr:cNvPr>
        <xdr:cNvSpPr/>
      </xdr:nvSpPr>
      <xdr:spPr>
        <a:xfrm>
          <a:off x="2857500" y="1372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147320</xdr:rowOff>
    </xdr:from>
    <xdr:to>
      <xdr:col>10</xdr:col>
      <xdr:colOff>165100</xdr:colOff>
      <xdr:row>80</xdr:row>
      <xdr:rowOff>77470</xdr:rowOff>
    </xdr:to>
    <xdr:sp macro="" textlink="">
      <xdr:nvSpPr>
        <xdr:cNvPr id="290" name="フローチャート: 判断 289">
          <a:extLst>
            <a:ext uri="{FF2B5EF4-FFF2-40B4-BE49-F238E27FC236}">
              <a16:creationId xmlns:a16="http://schemas.microsoft.com/office/drawing/2014/main" id="{8C4BC86A-A05F-45DF-ABAF-C9320D3AC023}"/>
            </a:ext>
          </a:extLst>
        </xdr:cNvPr>
        <xdr:cNvSpPr/>
      </xdr:nvSpPr>
      <xdr:spPr>
        <a:xfrm>
          <a:off x="1968500" y="1369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110744</xdr:rowOff>
    </xdr:from>
    <xdr:to>
      <xdr:col>6</xdr:col>
      <xdr:colOff>38100</xdr:colOff>
      <xdr:row>80</xdr:row>
      <xdr:rowOff>40894</xdr:rowOff>
    </xdr:to>
    <xdr:sp macro="" textlink="">
      <xdr:nvSpPr>
        <xdr:cNvPr id="291" name="フローチャート: 判断 290">
          <a:extLst>
            <a:ext uri="{FF2B5EF4-FFF2-40B4-BE49-F238E27FC236}">
              <a16:creationId xmlns:a16="http://schemas.microsoft.com/office/drawing/2014/main" id="{E94E2782-F021-43C2-8546-4D183AE1FE36}"/>
            </a:ext>
          </a:extLst>
        </xdr:cNvPr>
        <xdr:cNvSpPr/>
      </xdr:nvSpPr>
      <xdr:spPr>
        <a:xfrm>
          <a:off x="1079500" y="13655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2" name="テキスト ボックス 291">
          <a:extLst>
            <a:ext uri="{FF2B5EF4-FFF2-40B4-BE49-F238E27FC236}">
              <a16:creationId xmlns:a16="http://schemas.microsoft.com/office/drawing/2014/main" id="{92AE4CAD-408E-4942-90D5-5F82A629072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3" name="テキスト ボックス 292">
          <a:extLst>
            <a:ext uri="{FF2B5EF4-FFF2-40B4-BE49-F238E27FC236}">
              <a16:creationId xmlns:a16="http://schemas.microsoft.com/office/drawing/2014/main" id="{045E0294-CE14-45BA-A9AE-60C91BE0F23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id="{51757EF3-4277-40C5-AA18-CBC1E086A41A}"/>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7B261644-F9FC-4F27-9D5B-C70E231766B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2FD46543-0A56-41AD-8B6A-211B84E784FE}"/>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65024</xdr:rowOff>
    </xdr:from>
    <xdr:to>
      <xdr:col>24</xdr:col>
      <xdr:colOff>114300</xdr:colOff>
      <xdr:row>79</xdr:row>
      <xdr:rowOff>166624</xdr:rowOff>
    </xdr:to>
    <xdr:sp macro="" textlink="">
      <xdr:nvSpPr>
        <xdr:cNvPr id="297" name="楕円 296">
          <a:extLst>
            <a:ext uri="{FF2B5EF4-FFF2-40B4-BE49-F238E27FC236}">
              <a16:creationId xmlns:a16="http://schemas.microsoft.com/office/drawing/2014/main" id="{0F6C190E-5D85-41A7-B3AD-5756080010E3}"/>
            </a:ext>
          </a:extLst>
        </xdr:cNvPr>
        <xdr:cNvSpPr/>
      </xdr:nvSpPr>
      <xdr:spPr>
        <a:xfrm>
          <a:off x="4584700" y="13609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87901</xdr:rowOff>
    </xdr:from>
    <xdr:ext cx="405111" cy="259045"/>
    <xdr:sp macro="" textlink="">
      <xdr:nvSpPr>
        <xdr:cNvPr id="298" name="【福祉施設】&#10;有形固定資産減価償却率該当値テキスト">
          <a:extLst>
            <a:ext uri="{FF2B5EF4-FFF2-40B4-BE49-F238E27FC236}">
              <a16:creationId xmlns:a16="http://schemas.microsoft.com/office/drawing/2014/main" id="{CC42B767-68F7-417F-B227-23EB1F3D7091}"/>
            </a:ext>
          </a:extLst>
        </xdr:cNvPr>
        <xdr:cNvSpPr txBox="1"/>
      </xdr:nvSpPr>
      <xdr:spPr>
        <a:xfrm>
          <a:off x="4673600" y="1346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23876</xdr:rowOff>
    </xdr:from>
    <xdr:to>
      <xdr:col>20</xdr:col>
      <xdr:colOff>38100</xdr:colOff>
      <xdr:row>79</xdr:row>
      <xdr:rowOff>125476</xdr:rowOff>
    </xdr:to>
    <xdr:sp macro="" textlink="">
      <xdr:nvSpPr>
        <xdr:cNvPr id="299" name="楕円 298">
          <a:extLst>
            <a:ext uri="{FF2B5EF4-FFF2-40B4-BE49-F238E27FC236}">
              <a16:creationId xmlns:a16="http://schemas.microsoft.com/office/drawing/2014/main" id="{7D5BA238-DC32-4505-8DAB-B879FDA88D23}"/>
            </a:ext>
          </a:extLst>
        </xdr:cNvPr>
        <xdr:cNvSpPr/>
      </xdr:nvSpPr>
      <xdr:spPr>
        <a:xfrm>
          <a:off x="3746500" y="1356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74676</xdr:rowOff>
    </xdr:from>
    <xdr:to>
      <xdr:col>24</xdr:col>
      <xdr:colOff>63500</xdr:colOff>
      <xdr:row>79</xdr:row>
      <xdr:rowOff>115824</xdr:rowOff>
    </xdr:to>
    <xdr:cxnSp macro="">
      <xdr:nvCxnSpPr>
        <xdr:cNvPr id="300" name="直線コネクタ 299">
          <a:extLst>
            <a:ext uri="{FF2B5EF4-FFF2-40B4-BE49-F238E27FC236}">
              <a16:creationId xmlns:a16="http://schemas.microsoft.com/office/drawing/2014/main" id="{0E748FBB-343E-4A36-A732-2684FBFCAB0C}"/>
            </a:ext>
          </a:extLst>
        </xdr:cNvPr>
        <xdr:cNvCxnSpPr/>
      </xdr:nvCxnSpPr>
      <xdr:spPr>
        <a:xfrm>
          <a:off x="3797300" y="13619226"/>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165608</xdr:rowOff>
    </xdr:from>
    <xdr:to>
      <xdr:col>15</xdr:col>
      <xdr:colOff>101600</xdr:colOff>
      <xdr:row>79</xdr:row>
      <xdr:rowOff>95758</xdr:rowOff>
    </xdr:to>
    <xdr:sp macro="" textlink="">
      <xdr:nvSpPr>
        <xdr:cNvPr id="301" name="楕円 300">
          <a:extLst>
            <a:ext uri="{FF2B5EF4-FFF2-40B4-BE49-F238E27FC236}">
              <a16:creationId xmlns:a16="http://schemas.microsoft.com/office/drawing/2014/main" id="{E41BA9FC-B5B4-47FE-BE29-64617C0DBCA9}"/>
            </a:ext>
          </a:extLst>
        </xdr:cNvPr>
        <xdr:cNvSpPr/>
      </xdr:nvSpPr>
      <xdr:spPr>
        <a:xfrm>
          <a:off x="2857500" y="135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44958</xdr:rowOff>
    </xdr:from>
    <xdr:to>
      <xdr:col>19</xdr:col>
      <xdr:colOff>177800</xdr:colOff>
      <xdr:row>79</xdr:row>
      <xdr:rowOff>74676</xdr:rowOff>
    </xdr:to>
    <xdr:cxnSp macro="">
      <xdr:nvCxnSpPr>
        <xdr:cNvPr id="302" name="直線コネクタ 301">
          <a:extLst>
            <a:ext uri="{FF2B5EF4-FFF2-40B4-BE49-F238E27FC236}">
              <a16:creationId xmlns:a16="http://schemas.microsoft.com/office/drawing/2014/main" id="{AAE68DC8-91D5-4B46-A79E-C95E377AD57F}"/>
            </a:ext>
          </a:extLst>
        </xdr:cNvPr>
        <xdr:cNvCxnSpPr/>
      </xdr:nvCxnSpPr>
      <xdr:spPr>
        <a:xfrm>
          <a:off x="2908300" y="13589508"/>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119887</xdr:rowOff>
    </xdr:from>
    <xdr:to>
      <xdr:col>10</xdr:col>
      <xdr:colOff>165100</xdr:colOff>
      <xdr:row>79</xdr:row>
      <xdr:rowOff>50037</xdr:rowOff>
    </xdr:to>
    <xdr:sp macro="" textlink="">
      <xdr:nvSpPr>
        <xdr:cNvPr id="303" name="楕円 302">
          <a:extLst>
            <a:ext uri="{FF2B5EF4-FFF2-40B4-BE49-F238E27FC236}">
              <a16:creationId xmlns:a16="http://schemas.microsoft.com/office/drawing/2014/main" id="{842101A7-BDF7-4D84-BC00-C8B2BA7C7371}"/>
            </a:ext>
          </a:extLst>
        </xdr:cNvPr>
        <xdr:cNvSpPr/>
      </xdr:nvSpPr>
      <xdr:spPr>
        <a:xfrm>
          <a:off x="1968500" y="13492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170687</xdr:rowOff>
    </xdr:from>
    <xdr:to>
      <xdr:col>15</xdr:col>
      <xdr:colOff>50800</xdr:colOff>
      <xdr:row>79</xdr:row>
      <xdr:rowOff>44958</xdr:rowOff>
    </xdr:to>
    <xdr:cxnSp macro="">
      <xdr:nvCxnSpPr>
        <xdr:cNvPr id="304" name="直線コネクタ 303">
          <a:extLst>
            <a:ext uri="{FF2B5EF4-FFF2-40B4-BE49-F238E27FC236}">
              <a16:creationId xmlns:a16="http://schemas.microsoft.com/office/drawing/2014/main" id="{3878E6B3-F277-4D64-9F73-4B7261AB750D}"/>
            </a:ext>
          </a:extLst>
        </xdr:cNvPr>
        <xdr:cNvCxnSpPr/>
      </xdr:nvCxnSpPr>
      <xdr:spPr>
        <a:xfrm>
          <a:off x="2019300" y="1354378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78</xdr:row>
      <xdr:rowOff>74168</xdr:rowOff>
    </xdr:from>
    <xdr:to>
      <xdr:col>6</xdr:col>
      <xdr:colOff>38100</xdr:colOff>
      <xdr:row>79</xdr:row>
      <xdr:rowOff>4318</xdr:rowOff>
    </xdr:to>
    <xdr:sp macro="" textlink="">
      <xdr:nvSpPr>
        <xdr:cNvPr id="305" name="楕円 304">
          <a:extLst>
            <a:ext uri="{FF2B5EF4-FFF2-40B4-BE49-F238E27FC236}">
              <a16:creationId xmlns:a16="http://schemas.microsoft.com/office/drawing/2014/main" id="{5B46EE55-1842-4175-AF8D-5B69E347D191}"/>
            </a:ext>
          </a:extLst>
        </xdr:cNvPr>
        <xdr:cNvSpPr/>
      </xdr:nvSpPr>
      <xdr:spPr>
        <a:xfrm>
          <a:off x="1079500" y="1344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78</xdr:row>
      <xdr:rowOff>124968</xdr:rowOff>
    </xdr:from>
    <xdr:to>
      <xdr:col>10</xdr:col>
      <xdr:colOff>114300</xdr:colOff>
      <xdr:row>78</xdr:row>
      <xdr:rowOff>170687</xdr:rowOff>
    </xdr:to>
    <xdr:cxnSp macro="">
      <xdr:nvCxnSpPr>
        <xdr:cNvPr id="306" name="直線コネクタ 305">
          <a:extLst>
            <a:ext uri="{FF2B5EF4-FFF2-40B4-BE49-F238E27FC236}">
              <a16:creationId xmlns:a16="http://schemas.microsoft.com/office/drawing/2014/main" id="{23317014-02D0-481A-8CEB-B5B4295E1621}"/>
            </a:ext>
          </a:extLst>
        </xdr:cNvPr>
        <xdr:cNvCxnSpPr/>
      </xdr:nvCxnSpPr>
      <xdr:spPr>
        <a:xfrm>
          <a:off x="1130300" y="13498068"/>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132605</xdr:rowOff>
    </xdr:from>
    <xdr:ext cx="405111" cy="259045"/>
    <xdr:sp macro="" textlink="">
      <xdr:nvSpPr>
        <xdr:cNvPr id="307" name="n_1aveValue【福祉施設】&#10;有形固定資産減価償却率">
          <a:extLst>
            <a:ext uri="{FF2B5EF4-FFF2-40B4-BE49-F238E27FC236}">
              <a16:creationId xmlns:a16="http://schemas.microsoft.com/office/drawing/2014/main" id="{CCCC55E2-5B36-408A-A9AC-996B960B3D48}"/>
            </a:ext>
          </a:extLst>
        </xdr:cNvPr>
        <xdr:cNvSpPr txBox="1"/>
      </xdr:nvSpPr>
      <xdr:spPr>
        <a:xfrm>
          <a:off x="3582044" y="13848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105173</xdr:rowOff>
    </xdr:from>
    <xdr:ext cx="405111" cy="259045"/>
    <xdr:sp macro="" textlink="">
      <xdr:nvSpPr>
        <xdr:cNvPr id="308" name="n_2aveValue【福祉施設】&#10;有形固定資産減価償却率">
          <a:extLst>
            <a:ext uri="{FF2B5EF4-FFF2-40B4-BE49-F238E27FC236}">
              <a16:creationId xmlns:a16="http://schemas.microsoft.com/office/drawing/2014/main" id="{0F2B06C0-473C-4A43-B3C4-F32817EA9467}"/>
            </a:ext>
          </a:extLst>
        </xdr:cNvPr>
        <xdr:cNvSpPr txBox="1"/>
      </xdr:nvSpPr>
      <xdr:spPr>
        <a:xfrm>
          <a:off x="2705744" y="13821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68597</xdr:rowOff>
    </xdr:from>
    <xdr:ext cx="405111" cy="259045"/>
    <xdr:sp macro="" textlink="">
      <xdr:nvSpPr>
        <xdr:cNvPr id="309" name="n_3aveValue【福祉施設】&#10;有形固定資産減価償却率">
          <a:extLst>
            <a:ext uri="{FF2B5EF4-FFF2-40B4-BE49-F238E27FC236}">
              <a16:creationId xmlns:a16="http://schemas.microsoft.com/office/drawing/2014/main" id="{D21A334A-B3D2-46AD-A5DD-1B55A0A0AA16}"/>
            </a:ext>
          </a:extLst>
        </xdr:cNvPr>
        <xdr:cNvSpPr txBox="1"/>
      </xdr:nvSpPr>
      <xdr:spPr>
        <a:xfrm>
          <a:off x="1816744" y="13784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32021</xdr:rowOff>
    </xdr:from>
    <xdr:ext cx="405111" cy="259045"/>
    <xdr:sp macro="" textlink="">
      <xdr:nvSpPr>
        <xdr:cNvPr id="310" name="n_4aveValue【福祉施設】&#10;有形固定資産減価償却率">
          <a:extLst>
            <a:ext uri="{FF2B5EF4-FFF2-40B4-BE49-F238E27FC236}">
              <a16:creationId xmlns:a16="http://schemas.microsoft.com/office/drawing/2014/main" id="{5C000DD5-7087-4C4D-8C56-9266FBC6BCDC}"/>
            </a:ext>
          </a:extLst>
        </xdr:cNvPr>
        <xdr:cNvSpPr txBox="1"/>
      </xdr:nvSpPr>
      <xdr:spPr>
        <a:xfrm>
          <a:off x="927744" y="13748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142003</xdr:rowOff>
    </xdr:from>
    <xdr:ext cx="405111" cy="259045"/>
    <xdr:sp macro="" textlink="">
      <xdr:nvSpPr>
        <xdr:cNvPr id="311" name="n_1mainValue【福祉施設】&#10;有形固定資産減価償却率">
          <a:extLst>
            <a:ext uri="{FF2B5EF4-FFF2-40B4-BE49-F238E27FC236}">
              <a16:creationId xmlns:a16="http://schemas.microsoft.com/office/drawing/2014/main" id="{52A61CC3-C6E4-4EB1-88EE-8ACE65E510A2}"/>
            </a:ext>
          </a:extLst>
        </xdr:cNvPr>
        <xdr:cNvSpPr txBox="1"/>
      </xdr:nvSpPr>
      <xdr:spPr>
        <a:xfrm>
          <a:off x="3582044" y="1334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112285</xdr:rowOff>
    </xdr:from>
    <xdr:ext cx="405111" cy="259045"/>
    <xdr:sp macro="" textlink="">
      <xdr:nvSpPr>
        <xdr:cNvPr id="312" name="n_2mainValue【福祉施設】&#10;有形固定資産減価償却率">
          <a:extLst>
            <a:ext uri="{FF2B5EF4-FFF2-40B4-BE49-F238E27FC236}">
              <a16:creationId xmlns:a16="http://schemas.microsoft.com/office/drawing/2014/main" id="{69D9C4AB-9EEB-40F7-BC60-F92F12ADB0BB}"/>
            </a:ext>
          </a:extLst>
        </xdr:cNvPr>
        <xdr:cNvSpPr txBox="1"/>
      </xdr:nvSpPr>
      <xdr:spPr>
        <a:xfrm>
          <a:off x="2705744" y="133139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66564</xdr:rowOff>
    </xdr:from>
    <xdr:ext cx="405111" cy="259045"/>
    <xdr:sp macro="" textlink="">
      <xdr:nvSpPr>
        <xdr:cNvPr id="313" name="n_3mainValue【福祉施設】&#10;有形固定資産減価償却率">
          <a:extLst>
            <a:ext uri="{FF2B5EF4-FFF2-40B4-BE49-F238E27FC236}">
              <a16:creationId xmlns:a16="http://schemas.microsoft.com/office/drawing/2014/main" id="{C04A24DF-731B-4DDA-B528-D6390D0C7587}"/>
            </a:ext>
          </a:extLst>
        </xdr:cNvPr>
        <xdr:cNvSpPr txBox="1"/>
      </xdr:nvSpPr>
      <xdr:spPr>
        <a:xfrm>
          <a:off x="1816744" y="13268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77</xdr:row>
      <xdr:rowOff>20845</xdr:rowOff>
    </xdr:from>
    <xdr:ext cx="405111" cy="259045"/>
    <xdr:sp macro="" textlink="">
      <xdr:nvSpPr>
        <xdr:cNvPr id="314" name="n_4mainValue【福祉施設】&#10;有形固定資産減価償却率">
          <a:extLst>
            <a:ext uri="{FF2B5EF4-FFF2-40B4-BE49-F238E27FC236}">
              <a16:creationId xmlns:a16="http://schemas.microsoft.com/office/drawing/2014/main" id="{8F7478BE-AFBF-402F-8F6D-658FC8D1CB97}"/>
            </a:ext>
          </a:extLst>
        </xdr:cNvPr>
        <xdr:cNvSpPr txBox="1"/>
      </xdr:nvSpPr>
      <xdr:spPr>
        <a:xfrm>
          <a:off x="927744" y="1322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BD369DE5-1B4B-4479-A80C-2634807BA4F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3EFDD89F-8056-4031-B8FB-59CE5235A22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D320DD1A-FF29-44EA-B34B-5B51B62B2CA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C4D08E2C-3A56-4474-BB4B-0421CB17D0D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39506DD2-4B73-45A7-9C20-1C9EE9D2E8B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BFC8CBE7-96C2-4B2E-9445-9FFA9B7D9B5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1686BD88-E09D-481F-A569-E762D9C0A29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4CD5EDE6-8FB6-413D-AF26-0575EE695E2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3" name="テキスト ボックス 322">
          <a:extLst>
            <a:ext uri="{FF2B5EF4-FFF2-40B4-BE49-F238E27FC236}">
              <a16:creationId xmlns:a16="http://schemas.microsoft.com/office/drawing/2014/main" id="{002DA5B2-7BDE-4093-96B6-3B7A044CE30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2A5BC7B2-9056-482E-BBD9-1104981F92F6}"/>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5" name="直線コネクタ 324">
          <a:extLst>
            <a:ext uri="{FF2B5EF4-FFF2-40B4-BE49-F238E27FC236}">
              <a16:creationId xmlns:a16="http://schemas.microsoft.com/office/drawing/2014/main" id="{D6AD4A03-E3A9-432B-947E-CC25A10BCCB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6" name="テキスト ボックス 325">
          <a:extLst>
            <a:ext uri="{FF2B5EF4-FFF2-40B4-BE49-F238E27FC236}">
              <a16:creationId xmlns:a16="http://schemas.microsoft.com/office/drawing/2014/main" id="{636E67CF-1D7D-4E8B-A855-BE7CF91D3F8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7" name="直線コネクタ 326">
          <a:extLst>
            <a:ext uri="{FF2B5EF4-FFF2-40B4-BE49-F238E27FC236}">
              <a16:creationId xmlns:a16="http://schemas.microsoft.com/office/drawing/2014/main" id="{EA9C05E8-2F36-41E8-AE0C-C25D1746EB69}"/>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8" name="テキスト ボックス 327">
          <a:extLst>
            <a:ext uri="{FF2B5EF4-FFF2-40B4-BE49-F238E27FC236}">
              <a16:creationId xmlns:a16="http://schemas.microsoft.com/office/drawing/2014/main" id="{8BDB47C6-5386-4614-AA21-F1BE923A0B3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9" name="直線コネクタ 328">
          <a:extLst>
            <a:ext uri="{FF2B5EF4-FFF2-40B4-BE49-F238E27FC236}">
              <a16:creationId xmlns:a16="http://schemas.microsoft.com/office/drawing/2014/main" id="{FA02D43B-D73E-4A50-B041-172F3BB58DFD}"/>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0" name="テキスト ボックス 329">
          <a:extLst>
            <a:ext uri="{FF2B5EF4-FFF2-40B4-BE49-F238E27FC236}">
              <a16:creationId xmlns:a16="http://schemas.microsoft.com/office/drawing/2014/main" id="{8278E09F-F32C-49C5-A935-357B79196359}"/>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1" name="直線コネクタ 330">
          <a:extLst>
            <a:ext uri="{FF2B5EF4-FFF2-40B4-BE49-F238E27FC236}">
              <a16:creationId xmlns:a16="http://schemas.microsoft.com/office/drawing/2014/main" id="{9EB72BFE-E9E9-4C26-A931-C59A1C410FC8}"/>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2" name="テキスト ボックス 331">
          <a:extLst>
            <a:ext uri="{FF2B5EF4-FFF2-40B4-BE49-F238E27FC236}">
              <a16:creationId xmlns:a16="http://schemas.microsoft.com/office/drawing/2014/main" id="{1BCD0503-D28D-4E23-8B64-F020A495404D}"/>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3" name="直線コネクタ 332">
          <a:extLst>
            <a:ext uri="{FF2B5EF4-FFF2-40B4-BE49-F238E27FC236}">
              <a16:creationId xmlns:a16="http://schemas.microsoft.com/office/drawing/2014/main" id="{FF91880C-19A4-4968-8663-CECBA14E109B}"/>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4" name="テキスト ボックス 333">
          <a:extLst>
            <a:ext uri="{FF2B5EF4-FFF2-40B4-BE49-F238E27FC236}">
              <a16:creationId xmlns:a16="http://schemas.microsoft.com/office/drawing/2014/main" id="{C939801F-BA5F-4357-8454-9059391C92D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5" name="直線コネクタ 334">
          <a:extLst>
            <a:ext uri="{FF2B5EF4-FFF2-40B4-BE49-F238E27FC236}">
              <a16:creationId xmlns:a16="http://schemas.microsoft.com/office/drawing/2014/main" id="{0B45A578-CCF9-45D0-AAD4-0F8BF6135AF5}"/>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36" name="テキスト ボックス 335">
          <a:extLst>
            <a:ext uri="{FF2B5EF4-FFF2-40B4-BE49-F238E27FC236}">
              <a16:creationId xmlns:a16="http://schemas.microsoft.com/office/drawing/2014/main" id="{7184CB7F-B309-40AB-9E50-D208A1DD1D66}"/>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543F2501-16C1-47B4-A278-9F0CC0BD6E1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89CB3815-1FF5-45F3-965A-8F7728463F26}"/>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43E245C3-4EF3-4BA7-89B6-01214F076AB4}"/>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78921</xdr:rowOff>
    </xdr:from>
    <xdr:to>
      <xdr:col>54</xdr:col>
      <xdr:colOff>189865</xdr:colOff>
      <xdr:row>86</xdr:row>
      <xdr:rowOff>81643</xdr:rowOff>
    </xdr:to>
    <xdr:cxnSp macro="">
      <xdr:nvCxnSpPr>
        <xdr:cNvPr id="340" name="直線コネクタ 339">
          <a:extLst>
            <a:ext uri="{FF2B5EF4-FFF2-40B4-BE49-F238E27FC236}">
              <a16:creationId xmlns:a16="http://schemas.microsoft.com/office/drawing/2014/main" id="{1B9BC2A3-4015-4A6F-A9DD-8A836BA9923B}"/>
            </a:ext>
          </a:extLst>
        </xdr:cNvPr>
        <xdr:cNvCxnSpPr/>
      </xdr:nvCxnSpPr>
      <xdr:spPr>
        <a:xfrm flipV="1">
          <a:off x="10476865" y="13280571"/>
          <a:ext cx="0" cy="15457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85470</xdr:rowOff>
    </xdr:from>
    <xdr:ext cx="469744" cy="259045"/>
    <xdr:sp macro="" textlink="">
      <xdr:nvSpPr>
        <xdr:cNvPr id="341" name="【福祉施設】&#10;一人当たり面積最小値テキスト">
          <a:extLst>
            <a:ext uri="{FF2B5EF4-FFF2-40B4-BE49-F238E27FC236}">
              <a16:creationId xmlns:a16="http://schemas.microsoft.com/office/drawing/2014/main" id="{CEFE67B1-0637-4F48-BC3A-DEF19FBACAF0}"/>
            </a:ext>
          </a:extLst>
        </xdr:cNvPr>
        <xdr:cNvSpPr txBox="1"/>
      </xdr:nvSpPr>
      <xdr:spPr>
        <a:xfrm>
          <a:off x="10515600" y="14830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81643</xdr:rowOff>
    </xdr:from>
    <xdr:to>
      <xdr:col>55</xdr:col>
      <xdr:colOff>88900</xdr:colOff>
      <xdr:row>86</xdr:row>
      <xdr:rowOff>81643</xdr:rowOff>
    </xdr:to>
    <xdr:cxnSp macro="">
      <xdr:nvCxnSpPr>
        <xdr:cNvPr id="342" name="直線コネクタ 341">
          <a:extLst>
            <a:ext uri="{FF2B5EF4-FFF2-40B4-BE49-F238E27FC236}">
              <a16:creationId xmlns:a16="http://schemas.microsoft.com/office/drawing/2014/main" id="{B3AC05B3-D443-4719-B346-3889C999ED04}"/>
            </a:ext>
          </a:extLst>
        </xdr:cNvPr>
        <xdr:cNvCxnSpPr/>
      </xdr:nvCxnSpPr>
      <xdr:spPr>
        <a:xfrm>
          <a:off x="10388600" y="14826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25598</xdr:rowOff>
    </xdr:from>
    <xdr:ext cx="469744" cy="259045"/>
    <xdr:sp macro="" textlink="">
      <xdr:nvSpPr>
        <xdr:cNvPr id="343" name="【福祉施設】&#10;一人当たり面積最大値テキスト">
          <a:extLst>
            <a:ext uri="{FF2B5EF4-FFF2-40B4-BE49-F238E27FC236}">
              <a16:creationId xmlns:a16="http://schemas.microsoft.com/office/drawing/2014/main" id="{83DD1074-1806-41BA-8205-3CEB278A7557}"/>
            </a:ext>
          </a:extLst>
        </xdr:cNvPr>
        <xdr:cNvSpPr txBox="1"/>
      </xdr:nvSpPr>
      <xdr:spPr>
        <a:xfrm>
          <a:off x="10515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78921</xdr:rowOff>
    </xdr:from>
    <xdr:to>
      <xdr:col>55</xdr:col>
      <xdr:colOff>88900</xdr:colOff>
      <xdr:row>77</xdr:row>
      <xdr:rowOff>78921</xdr:rowOff>
    </xdr:to>
    <xdr:cxnSp macro="">
      <xdr:nvCxnSpPr>
        <xdr:cNvPr id="344" name="直線コネクタ 343">
          <a:extLst>
            <a:ext uri="{FF2B5EF4-FFF2-40B4-BE49-F238E27FC236}">
              <a16:creationId xmlns:a16="http://schemas.microsoft.com/office/drawing/2014/main" id="{960AEF0D-ED37-4CFA-8501-F7A45E4D2B33}"/>
            </a:ext>
          </a:extLst>
        </xdr:cNvPr>
        <xdr:cNvCxnSpPr/>
      </xdr:nvCxnSpPr>
      <xdr:spPr>
        <a:xfrm>
          <a:off x="10388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44648</xdr:rowOff>
    </xdr:from>
    <xdr:ext cx="469744" cy="259045"/>
    <xdr:sp macro="" textlink="">
      <xdr:nvSpPr>
        <xdr:cNvPr id="345" name="【福祉施設】&#10;一人当たり面積平均値テキスト">
          <a:extLst>
            <a:ext uri="{FF2B5EF4-FFF2-40B4-BE49-F238E27FC236}">
              <a16:creationId xmlns:a16="http://schemas.microsoft.com/office/drawing/2014/main" id="{6AAABFF2-BBF9-40A4-AE0C-33BDAA1EBCBC}"/>
            </a:ext>
          </a:extLst>
        </xdr:cNvPr>
        <xdr:cNvSpPr txBox="1"/>
      </xdr:nvSpPr>
      <xdr:spPr>
        <a:xfrm>
          <a:off x="10515600" y="142749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66221</xdr:rowOff>
    </xdr:from>
    <xdr:to>
      <xdr:col>55</xdr:col>
      <xdr:colOff>50800</xdr:colOff>
      <xdr:row>83</xdr:row>
      <xdr:rowOff>167821</xdr:rowOff>
    </xdr:to>
    <xdr:sp macro="" textlink="">
      <xdr:nvSpPr>
        <xdr:cNvPr id="346" name="フローチャート: 判断 345">
          <a:extLst>
            <a:ext uri="{FF2B5EF4-FFF2-40B4-BE49-F238E27FC236}">
              <a16:creationId xmlns:a16="http://schemas.microsoft.com/office/drawing/2014/main" id="{1B28CA1D-BFCD-4B66-AC84-9EC1EDC75684}"/>
            </a:ext>
          </a:extLst>
        </xdr:cNvPr>
        <xdr:cNvSpPr/>
      </xdr:nvSpPr>
      <xdr:spPr>
        <a:xfrm>
          <a:off x="104267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66221</xdr:rowOff>
    </xdr:from>
    <xdr:to>
      <xdr:col>50</xdr:col>
      <xdr:colOff>165100</xdr:colOff>
      <xdr:row>83</xdr:row>
      <xdr:rowOff>167821</xdr:rowOff>
    </xdr:to>
    <xdr:sp macro="" textlink="">
      <xdr:nvSpPr>
        <xdr:cNvPr id="347" name="フローチャート: 判断 346">
          <a:extLst>
            <a:ext uri="{FF2B5EF4-FFF2-40B4-BE49-F238E27FC236}">
              <a16:creationId xmlns:a16="http://schemas.microsoft.com/office/drawing/2014/main" id="{E8B1F0A3-4D09-41B1-9BA7-56B1B70F6894}"/>
            </a:ext>
          </a:extLst>
        </xdr:cNvPr>
        <xdr:cNvSpPr/>
      </xdr:nvSpPr>
      <xdr:spPr>
        <a:xfrm>
          <a:off x="9588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66221</xdr:rowOff>
    </xdr:from>
    <xdr:to>
      <xdr:col>46</xdr:col>
      <xdr:colOff>38100</xdr:colOff>
      <xdr:row>83</xdr:row>
      <xdr:rowOff>167821</xdr:rowOff>
    </xdr:to>
    <xdr:sp macro="" textlink="">
      <xdr:nvSpPr>
        <xdr:cNvPr id="348" name="フローチャート: 判断 347">
          <a:extLst>
            <a:ext uri="{FF2B5EF4-FFF2-40B4-BE49-F238E27FC236}">
              <a16:creationId xmlns:a16="http://schemas.microsoft.com/office/drawing/2014/main" id="{24397EB9-F8DC-41AF-AF92-6038C093D6C8}"/>
            </a:ext>
          </a:extLst>
        </xdr:cNvPr>
        <xdr:cNvSpPr/>
      </xdr:nvSpPr>
      <xdr:spPr>
        <a:xfrm>
          <a:off x="8699500" y="14296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77107</xdr:rowOff>
    </xdr:from>
    <xdr:to>
      <xdr:col>41</xdr:col>
      <xdr:colOff>101600</xdr:colOff>
      <xdr:row>84</xdr:row>
      <xdr:rowOff>7257</xdr:rowOff>
    </xdr:to>
    <xdr:sp macro="" textlink="">
      <xdr:nvSpPr>
        <xdr:cNvPr id="349" name="フローチャート: 判断 348">
          <a:extLst>
            <a:ext uri="{FF2B5EF4-FFF2-40B4-BE49-F238E27FC236}">
              <a16:creationId xmlns:a16="http://schemas.microsoft.com/office/drawing/2014/main" id="{88918B3F-E3A4-4507-A452-3197B1328A8D}"/>
            </a:ext>
          </a:extLst>
        </xdr:cNvPr>
        <xdr:cNvSpPr/>
      </xdr:nvSpPr>
      <xdr:spPr>
        <a:xfrm>
          <a:off x="7810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77107</xdr:rowOff>
    </xdr:from>
    <xdr:to>
      <xdr:col>36</xdr:col>
      <xdr:colOff>165100</xdr:colOff>
      <xdr:row>84</xdr:row>
      <xdr:rowOff>7257</xdr:rowOff>
    </xdr:to>
    <xdr:sp macro="" textlink="">
      <xdr:nvSpPr>
        <xdr:cNvPr id="350" name="フローチャート: 判断 349">
          <a:extLst>
            <a:ext uri="{FF2B5EF4-FFF2-40B4-BE49-F238E27FC236}">
              <a16:creationId xmlns:a16="http://schemas.microsoft.com/office/drawing/2014/main" id="{5A2D6AE0-5425-4609-AD7B-C108E097BDD8}"/>
            </a:ext>
          </a:extLst>
        </xdr:cNvPr>
        <xdr:cNvSpPr/>
      </xdr:nvSpPr>
      <xdr:spPr>
        <a:xfrm>
          <a:off x="69215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DF559DB3-2084-4B89-86CC-32294A33918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1C33841-FCA8-42DD-950D-383796335F0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F16BFAF-7261-48CD-83A5-33C07F0802F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30A176D6-EFD5-4776-9EAA-6FDDE6DD3A1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E5F692A-31DF-4F0E-AB4C-9EF99C6E7AC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96157</xdr:rowOff>
    </xdr:from>
    <xdr:to>
      <xdr:col>55</xdr:col>
      <xdr:colOff>50800</xdr:colOff>
      <xdr:row>83</xdr:row>
      <xdr:rowOff>26307</xdr:rowOff>
    </xdr:to>
    <xdr:sp macro="" textlink="">
      <xdr:nvSpPr>
        <xdr:cNvPr id="356" name="楕円 355">
          <a:extLst>
            <a:ext uri="{FF2B5EF4-FFF2-40B4-BE49-F238E27FC236}">
              <a16:creationId xmlns:a16="http://schemas.microsoft.com/office/drawing/2014/main" id="{F451D8F2-CBD9-4F00-B5C6-884AB6F4B317}"/>
            </a:ext>
          </a:extLst>
        </xdr:cNvPr>
        <xdr:cNvSpPr/>
      </xdr:nvSpPr>
      <xdr:spPr>
        <a:xfrm>
          <a:off x="10426700" y="14155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119034</xdr:rowOff>
    </xdr:from>
    <xdr:ext cx="469744" cy="259045"/>
    <xdr:sp macro="" textlink="">
      <xdr:nvSpPr>
        <xdr:cNvPr id="357" name="【福祉施設】&#10;一人当たり面積該当値テキスト">
          <a:extLst>
            <a:ext uri="{FF2B5EF4-FFF2-40B4-BE49-F238E27FC236}">
              <a16:creationId xmlns:a16="http://schemas.microsoft.com/office/drawing/2014/main" id="{8EFF0FA3-777C-48B2-9EBE-39D65AFBE733}"/>
            </a:ext>
          </a:extLst>
        </xdr:cNvPr>
        <xdr:cNvSpPr txBox="1"/>
      </xdr:nvSpPr>
      <xdr:spPr>
        <a:xfrm>
          <a:off x="10515600" y="14006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85271</xdr:rowOff>
    </xdr:from>
    <xdr:to>
      <xdr:col>50</xdr:col>
      <xdr:colOff>165100</xdr:colOff>
      <xdr:row>83</xdr:row>
      <xdr:rowOff>15421</xdr:rowOff>
    </xdr:to>
    <xdr:sp macro="" textlink="">
      <xdr:nvSpPr>
        <xdr:cNvPr id="358" name="楕円 357">
          <a:extLst>
            <a:ext uri="{FF2B5EF4-FFF2-40B4-BE49-F238E27FC236}">
              <a16:creationId xmlns:a16="http://schemas.microsoft.com/office/drawing/2014/main" id="{7457CB5C-1516-4474-B0F9-C0E65A35C936}"/>
            </a:ext>
          </a:extLst>
        </xdr:cNvPr>
        <xdr:cNvSpPr/>
      </xdr:nvSpPr>
      <xdr:spPr>
        <a:xfrm>
          <a:off x="9588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136071</xdr:rowOff>
    </xdr:from>
    <xdr:to>
      <xdr:col>55</xdr:col>
      <xdr:colOff>0</xdr:colOff>
      <xdr:row>82</xdr:row>
      <xdr:rowOff>146957</xdr:rowOff>
    </xdr:to>
    <xdr:cxnSp macro="">
      <xdr:nvCxnSpPr>
        <xdr:cNvPr id="359" name="直線コネクタ 358">
          <a:extLst>
            <a:ext uri="{FF2B5EF4-FFF2-40B4-BE49-F238E27FC236}">
              <a16:creationId xmlns:a16="http://schemas.microsoft.com/office/drawing/2014/main" id="{9F1F01D5-3875-4EB5-B41A-C8D05906FBBE}"/>
            </a:ext>
          </a:extLst>
        </xdr:cNvPr>
        <xdr:cNvCxnSpPr/>
      </xdr:nvCxnSpPr>
      <xdr:spPr>
        <a:xfrm>
          <a:off x="9639300" y="141949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85271</xdr:rowOff>
    </xdr:from>
    <xdr:to>
      <xdr:col>46</xdr:col>
      <xdr:colOff>38100</xdr:colOff>
      <xdr:row>83</xdr:row>
      <xdr:rowOff>15421</xdr:rowOff>
    </xdr:to>
    <xdr:sp macro="" textlink="">
      <xdr:nvSpPr>
        <xdr:cNvPr id="360" name="楕円 359">
          <a:extLst>
            <a:ext uri="{FF2B5EF4-FFF2-40B4-BE49-F238E27FC236}">
              <a16:creationId xmlns:a16="http://schemas.microsoft.com/office/drawing/2014/main" id="{605DB30A-79C3-49D0-A1C3-90F645D3BD29}"/>
            </a:ext>
          </a:extLst>
        </xdr:cNvPr>
        <xdr:cNvSpPr/>
      </xdr:nvSpPr>
      <xdr:spPr>
        <a:xfrm>
          <a:off x="8699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136071</xdr:rowOff>
    </xdr:from>
    <xdr:to>
      <xdr:col>50</xdr:col>
      <xdr:colOff>114300</xdr:colOff>
      <xdr:row>82</xdr:row>
      <xdr:rowOff>136071</xdr:rowOff>
    </xdr:to>
    <xdr:cxnSp macro="">
      <xdr:nvCxnSpPr>
        <xdr:cNvPr id="361" name="直線コネクタ 360">
          <a:extLst>
            <a:ext uri="{FF2B5EF4-FFF2-40B4-BE49-F238E27FC236}">
              <a16:creationId xmlns:a16="http://schemas.microsoft.com/office/drawing/2014/main" id="{807042EF-CEBE-4EF4-BC01-C4E052867096}"/>
            </a:ext>
          </a:extLst>
        </xdr:cNvPr>
        <xdr:cNvCxnSpPr/>
      </xdr:nvCxnSpPr>
      <xdr:spPr>
        <a:xfrm>
          <a:off x="8750300" y="14194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85271</xdr:rowOff>
    </xdr:from>
    <xdr:to>
      <xdr:col>41</xdr:col>
      <xdr:colOff>101600</xdr:colOff>
      <xdr:row>83</xdr:row>
      <xdr:rowOff>15421</xdr:rowOff>
    </xdr:to>
    <xdr:sp macro="" textlink="">
      <xdr:nvSpPr>
        <xdr:cNvPr id="362" name="楕円 361">
          <a:extLst>
            <a:ext uri="{FF2B5EF4-FFF2-40B4-BE49-F238E27FC236}">
              <a16:creationId xmlns:a16="http://schemas.microsoft.com/office/drawing/2014/main" id="{9A99A6AB-6BCB-4F2A-B2CC-18B20AC422E7}"/>
            </a:ext>
          </a:extLst>
        </xdr:cNvPr>
        <xdr:cNvSpPr/>
      </xdr:nvSpPr>
      <xdr:spPr>
        <a:xfrm>
          <a:off x="7810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136071</xdr:rowOff>
    </xdr:from>
    <xdr:to>
      <xdr:col>45</xdr:col>
      <xdr:colOff>177800</xdr:colOff>
      <xdr:row>82</xdr:row>
      <xdr:rowOff>136071</xdr:rowOff>
    </xdr:to>
    <xdr:cxnSp macro="">
      <xdr:nvCxnSpPr>
        <xdr:cNvPr id="363" name="直線コネクタ 362">
          <a:extLst>
            <a:ext uri="{FF2B5EF4-FFF2-40B4-BE49-F238E27FC236}">
              <a16:creationId xmlns:a16="http://schemas.microsoft.com/office/drawing/2014/main" id="{7CBF5909-5D56-4C1C-960D-0285F6E82412}"/>
            </a:ext>
          </a:extLst>
        </xdr:cNvPr>
        <xdr:cNvCxnSpPr/>
      </xdr:nvCxnSpPr>
      <xdr:spPr>
        <a:xfrm>
          <a:off x="7861300" y="14194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85271</xdr:rowOff>
    </xdr:from>
    <xdr:to>
      <xdr:col>36</xdr:col>
      <xdr:colOff>165100</xdr:colOff>
      <xdr:row>83</xdr:row>
      <xdr:rowOff>15421</xdr:rowOff>
    </xdr:to>
    <xdr:sp macro="" textlink="">
      <xdr:nvSpPr>
        <xdr:cNvPr id="364" name="楕円 363">
          <a:extLst>
            <a:ext uri="{FF2B5EF4-FFF2-40B4-BE49-F238E27FC236}">
              <a16:creationId xmlns:a16="http://schemas.microsoft.com/office/drawing/2014/main" id="{158B0980-52D1-4743-B4A2-3D4299CCAC3D}"/>
            </a:ext>
          </a:extLst>
        </xdr:cNvPr>
        <xdr:cNvSpPr/>
      </xdr:nvSpPr>
      <xdr:spPr>
        <a:xfrm>
          <a:off x="6921500" y="14144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136071</xdr:rowOff>
    </xdr:from>
    <xdr:to>
      <xdr:col>41</xdr:col>
      <xdr:colOff>50800</xdr:colOff>
      <xdr:row>82</xdr:row>
      <xdr:rowOff>136071</xdr:rowOff>
    </xdr:to>
    <xdr:cxnSp macro="">
      <xdr:nvCxnSpPr>
        <xdr:cNvPr id="365" name="直線コネクタ 364">
          <a:extLst>
            <a:ext uri="{FF2B5EF4-FFF2-40B4-BE49-F238E27FC236}">
              <a16:creationId xmlns:a16="http://schemas.microsoft.com/office/drawing/2014/main" id="{BC9C78E2-BF9D-44C3-98FD-49B025F8AFD1}"/>
            </a:ext>
          </a:extLst>
        </xdr:cNvPr>
        <xdr:cNvCxnSpPr/>
      </xdr:nvCxnSpPr>
      <xdr:spPr>
        <a:xfrm>
          <a:off x="6972300" y="141949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158948</xdr:rowOff>
    </xdr:from>
    <xdr:ext cx="469744" cy="259045"/>
    <xdr:sp macro="" textlink="">
      <xdr:nvSpPr>
        <xdr:cNvPr id="366" name="n_1aveValue【福祉施設】&#10;一人当たり面積">
          <a:extLst>
            <a:ext uri="{FF2B5EF4-FFF2-40B4-BE49-F238E27FC236}">
              <a16:creationId xmlns:a16="http://schemas.microsoft.com/office/drawing/2014/main" id="{73AC9D18-7CCD-45C8-BE2A-726BAB434F5D}"/>
            </a:ext>
          </a:extLst>
        </xdr:cNvPr>
        <xdr:cNvSpPr txBox="1"/>
      </xdr:nvSpPr>
      <xdr:spPr>
        <a:xfrm>
          <a:off x="93917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158948</xdr:rowOff>
    </xdr:from>
    <xdr:ext cx="469744" cy="259045"/>
    <xdr:sp macro="" textlink="">
      <xdr:nvSpPr>
        <xdr:cNvPr id="367" name="n_2aveValue【福祉施設】&#10;一人当たり面積">
          <a:extLst>
            <a:ext uri="{FF2B5EF4-FFF2-40B4-BE49-F238E27FC236}">
              <a16:creationId xmlns:a16="http://schemas.microsoft.com/office/drawing/2014/main" id="{0206FA6B-7F13-4519-A56A-2A1C85062991}"/>
            </a:ext>
          </a:extLst>
        </xdr:cNvPr>
        <xdr:cNvSpPr txBox="1"/>
      </xdr:nvSpPr>
      <xdr:spPr>
        <a:xfrm>
          <a:off x="8515427" y="14389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169834</xdr:rowOff>
    </xdr:from>
    <xdr:ext cx="469744" cy="259045"/>
    <xdr:sp macro="" textlink="">
      <xdr:nvSpPr>
        <xdr:cNvPr id="368" name="n_3aveValue【福祉施設】&#10;一人当たり面積">
          <a:extLst>
            <a:ext uri="{FF2B5EF4-FFF2-40B4-BE49-F238E27FC236}">
              <a16:creationId xmlns:a16="http://schemas.microsoft.com/office/drawing/2014/main" id="{13C015F6-260D-4704-86BB-0F6F4B94838E}"/>
            </a:ext>
          </a:extLst>
        </xdr:cNvPr>
        <xdr:cNvSpPr txBox="1"/>
      </xdr:nvSpPr>
      <xdr:spPr>
        <a:xfrm>
          <a:off x="7626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169834</xdr:rowOff>
    </xdr:from>
    <xdr:ext cx="469744" cy="259045"/>
    <xdr:sp macro="" textlink="">
      <xdr:nvSpPr>
        <xdr:cNvPr id="369" name="n_4aveValue【福祉施設】&#10;一人当たり面積">
          <a:extLst>
            <a:ext uri="{FF2B5EF4-FFF2-40B4-BE49-F238E27FC236}">
              <a16:creationId xmlns:a16="http://schemas.microsoft.com/office/drawing/2014/main" id="{83E8245F-3846-412E-82D7-BF4F9FC8DDF3}"/>
            </a:ext>
          </a:extLst>
        </xdr:cNvPr>
        <xdr:cNvSpPr txBox="1"/>
      </xdr:nvSpPr>
      <xdr:spPr>
        <a:xfrm>
          <a:off x="6737427" y="14400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31948</xdr:rowOff>
    </xdr:from>
    <xdr:ext cx="469744" cy="259045"/>
    <xdr:sp macro="" textlink="">
      <xdr:nvSpPr>
        <xdr:cNvPr id="370" name="n_1mainValue【福祉施設】&#10;一人当たり面積">
          <a:extLst>
            <a:ext uri="{FF2B5EF4-FFF2-40B4-BE49-F238E27FC236}">
              <a16:creationId xmlns:a16="http://schemas.microsoft.com/office/drawing/2014/main" id="{DD7789AD-01DF-4ED5-9B21-DB51FEC38A4A}"/>
            </a:ext>
          </a:extLst>
        </xdr:cNvPr>
        <xdr:cNvSpPr txBox="1"/>
      </xdr:nvSpPr>
      <xdr:spPr>
        <a:xfrm>
          <a:off x="93917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31948</xdr:rowOff>
    </xdr:from>
    <xdr:ext cx="469744" cy="259045"/>
    <xdr:sp macro="" textlink="">
      <xdr:nvSpPr>
        <xdr:cNvPr id="371" name="n_2mainValue【福祉施設】&#10;一人当たり面積">
          <a:extLst>
            <a:ext uri="{FF2B5EF4-FFF2-40B4-BE49-F238E27FC236}">
              <a16:creationId xmlns:a16="http://schemas.microsoft.com/office/drawing/2014/main" id="{85D4801B-3D9F-42E3-BC76-0AC910BF7E96}"/>
            </a:ext>
          </a:extLst>
        </xdr:cNvPr>
        <xdr:cNvSpPr txBox="1"/>
      </xdr:nvSpPr>
      <xdr:spPr>
        <a:xfrm>
          <a:off x="8515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31948</xdr:rowOff>
    </xdr:from>
    <xdr:ext cx="469744" cy="259045"/>
    <xdr:sp macro="" textlink="">
      <xdr:nvSpPr>
        <xdr:cNvPr id="372" name="n_3mainValue【福祉施設】&#10;一人当たり面積">
          <a:extLst>
            <a:ext uri="{FF2B5EF4-FFF2-40B4-BE49-F238E27FC236}">
              <a16:creationId xmlns:a16="http://schemas.microsoft.com/office/drawing/2014/main" id="{C23A7739-9E24-42B4-B83B-7653FAEE36AD}"/>
            </a:ext>
          </a:extLst>
        </xdr:cNvPr>
        <xdr:cNvSpPr txBox="1"/>
      </xdr:nvSpPr>
      <xdr:spPr>
        <a:xfrm>
          <a:off x="7626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31948</xdr:rowOff>
    </xdr:from>
    <xdr:ext cx="469744" cy="259045"/>
    <xdr:sp macro="" textlink="">
      <xdr:nvSpPr>
        <xdr:cNvPr id="373" name="n_4mainValue【福祉施設】&#10;一人当たり面積">
          <a:extLst>
            <a:ext uri="{FF2B5EF4-FFF2-40B4-BE49-F238E27FC236}">
              <a16:creationId xmlns:a16="http://schemas.microsoft.com/office/drawing/2014/main" id="{27EF87FC-E2F0-445B-879C-094077A29E9C}"/>
            </a:ext>
          </a:extLst>
        </xdr:cNvPr>
        <xdr:cNvSpPr txBox="1"/>
      </xdr:nvSpPr>
      <xdr:spPr>
        <a:xfrm>
          <a:off x="6737427" y="1391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225A113B-075F-446F-A2E3-56AF19B1CA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4B8E8FCF-2175-4E8C-A86A-CC76DB8BEA0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1CB54079-3F1B-483A-9DCB-9C9E4EA53CB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02D2679B-5DF2-4F77-8A8C-510A95A10D5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65FFEA9B-9E80-4B32-B4D4-AC159DEA171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15E8ED73-2A44-4390-939F-8D79C33085B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C2BCE1CB-7A6A-47F5-BA6B-7846A805DF58}"/>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244A4530-3BB7-4DAB-A723-B3597087F3A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2" name="テキスト ボックス 381">
          <a:extLst>
            <a:ext uri="{FF2B5EF4-FFF2-40B4-BE49-F238E27FC236}">
              <a16:creationId xmlns:a16="http://schemas.microsoft.com/office/drawing/2014/main" id="{302DDD73-8DEB-4437-B6C6-BC6CD2EA5682}"/>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3" name="直線コネクタ 382">
          <a:extLst>
            <a:ext uri="{FF2B5EF4-FFF2-40B4-BE49-F238E27FC236}">
              <a16:creationId xmlns:a16="http://schemas.microsoft.com/office/drawing/2014/main" id="{987F6C89-ACBB-4E65-83E7-6F45151B98DB}"/>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4" name="テキスト ボックス 383">
          <a:extLst>
            <a:ext uri="{FF2B5EF4-FFF2-40B4-BE49-F238E27FC236}">
              <a16:creationId xmlns:a16="http://schemas.microsoft.com/office/drawing/2014/main" id="{E45A2EFB-15AD-4173-98FE-C4CF8F8D2CA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5" name="直線コネクタ 384">
          <a:extLst>
            <a:ext uri="{FF2B5EF4-FFF2-40B4-BE49-F238E27FC236}">
              <a16:creationId xmlns:a16="http://schemas.microsoft.com/office/drawing/2014/main" id="{F3A716E5-CF5B-4C2A-B195-5BACABF1EA02}"/>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6" name="テキスト ボックス 385">
          <a:extLst>
            <a:ext uri="{FF2B5EF4-FFF2-40B4-BE49-F238E27FC236}">
              <a16:creationId xmlns:a16="http://schemas.microsoft.com/office/drawing/2014/main" id="{533ED1D9-8712-4810-B7F8-0896C3017537}"/>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7" name="直線コネクタ 386">
          <a:extLst>
            <a:ext uri="{FF2B5EF4-FFF2-40B4-BE49-F238E27FC236}">
              <a16:creationId xmlns:a16="http://schemas.microsoft.com/office/drawing/2014/main" id="{8D2B0D9A-621F-4A1F-88E1-A0CDE55DC4E5}"/>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8" name="テキスト ボックス 387">
          <a:extLst>
            <a:ext uri="{FF2B5EF4-FFF2-40B4-BE49-F238E27FC236}">
              <a16:creationId xmlns:a16="http://schemas.microsoft.com/office/drawing/2014/main" id="{10CF2570-43D0-4E68-8F4E-A9791DAFDA53}"/>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9" name="直線コネクタ 388">
          <a:extLst>
            <a:ext uri="{FF2B5EF4-FFF2-40B4-BE49-F238E27FC236}">
              <a16:creationId xmlns:a16="http://schemas.microsoft.com/office/drawing/2014/main" id="{8F3BEE20-93B8-4CE7-AD5F-11CFF41FF139}"/>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0" name="テキスト ボックス 389">
          <a:extLst>
            <a:ext uri="{FF2B5EF4-FFF2-40B4-BE49-F238E27FC236}">
              <a16:creationId xmlns:a16="http://schemas.microsoft.com/office/drawing/2014/main" id="{F3415241-B524-446E-8E0D-F9BBB9C1A74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1" name="直線コネクタ 390">
          <a:extLst>
            <a:ext uri="{FF2B5EF4-FFF2-40B4-BE49-F238E27FC236}">
              <a16:creationId xmlns:a16="http://schemas.microsoft.com/office/drawing/2014/main" id="{FB30E40F-6DF0-4725-B5C4-24A41B5FB99A}"/>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2" name="テキスト ボックス 391">
          <a:extLst>
            <a:ext uri="{FF2B5EF4-FFF2-40B4-BE49-F238E27FC236}">
              <a16:creationId xmlns:a16="http://schemas.microsoft.com/office/drawing/2014/main" id="{DDAFBA9C-D31E-4E18-84CD-5A4F517E28BA}"/>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3" name="直線コネクタ 392">
          <a:extLst>
            <a:ext uri="{FF2B5EF4-FFF2-40B4-BE49-F238E27FC236}">
              <a16:creationId xmlns:a16="http://schemas.microsoft.com/office/drawing/2014/main" id="{BB1BC2D0-8E31-4C6D-A63C-920FD89ECEF3}"/>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4" name="テキスト ボックス 393">
          <a:extLst>
            <a:ext uri="{FF2B5EF4-FFF2-40B4-BE49-F238E27FC236}">
              <a16:creationId xmlns:a16="http://schemas.microsoft.com/office/drawing/2014/main" id="{2AB5DD10-EC5A-4D28-B54A-4A6FF91E499B}"/>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5" name="直線コネクタ 394">
          <a:extLst>
            <a:ext uri="{FF2B5EF4-FFF2-40B4-BE49-F238E27FC236}">
              <a16:creationId xmlns:a16="http://schemas.microsoft.com/office/drawing/2014/main" id="{6E3AEEB6-13AC-414B-87C8-76B0382E7E5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6" name="テキスト ボックス 395">
          <a:extLst>
            <a:ext uri="{FF2B5EF4-FFF2-40B4-BE49-F238E27FC236}">
              <a16:creationId xmlns:a16="http://schemas.microsoft.com/office/drawing/2014/main" id="{06685CA3-D2CF-4B0D-BAB7-6BE3EAE6A3F0}"/>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7" name="【市民会館】&#10;有形固定資産減価償却率グラフ枠">
          <a:extLst>
            <a:ext uri="{FF2B5EF4-FFF2-40B4-BE49-F238E27FC236}">
              <a16:creationId xmlns:a16="http://schemas.microsoft.com/office/drawing/2014/main" id="{E07735F4-5414-4CCA-8DF4-7AB7448D035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137161</xdr:rowOff>
    </xdr:from>
    <xdr:to>
      <xdr:col>24</xdr:col>
      <xdr:colOff>62865</xdr:colOff>
      <xdr:row>108</xdr:row>
      <xdr:rowOff>152400</xdr:rowOff>
    </xdr:to>
    <xdr:cxnSp macro="">
      <xdr:nvCxnSpPr>
        <xdr:cNvPr id="398" name="直線コネクタ 397">
          <a:extLst>
            <a:ext uri="{FF2B5EF4-FFF2-40B4-BE49-F238E27FC236}">
              <a16:creationId xmlns:a16="http://schemas.microsoft.com/office/drawing/2014/main" id="{2AD72252-3EE8-4629-AC03-F3216DF16E85}"/>
            </a:ext>
          </a:extLst>
        </xdr:cNvPr>
        <xdr:cNvCxnSpPr/>
      </xdr:nvCxnSpPr>
      <xdr:spPr>
        <a:xfrm flipV="1">
          <a:off x="4634865" y="17110711"/>
          <a:ext cx="0" cy="1558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99" name="【市民会館】&#10;有形固定資産減価償却率最小値テキスト">
          <a:extLst>
            <a:ext uri="{FF2B5EF4-FFF2-40B4-BE49-F238E27FC236}">
              <a16:creationId xmlns:a16="http://schemas.microsoft.com/office/drawing/2014/main" id="{6E05E7F5-91F4-486B-AB87-569902BDDE80}"/>
            </a:ext>
          </a:extLst>
        </xdr:cNvPr>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400" name="直線コネクタ 399">
          <a:extLst>
            <a:ext uri="{FF2B5EF4-FFF2-40B4-BE49-F238E27FC236}">
              <a16:creationId xmlns:a16="http://schemas.microsoft.com/office/drawing/2014/main" id="{676D1437-FF66-42C0-B52D-250BCE519D3B}"/>
            </a:ext>
          </a:extLst>
        </xdr:cNvPr>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83838</xdr:rowOff>
    </xdr:from>
    <xdr:ext cx="405111" cy="259045"/>
    <xdr:sp macro="" textlink="">
      <xdr:nvSpPr>
        <xdr:cNvPr id="401" name="【市民会館】&#10;有形固定資産減価償却率最大値テキスト">
          <a:extLst>
            <a:ext uri="{FF2B5EF4-FFF2-40B4-BE49-F238E27FC236}">
              <a16:creationId xmlns:a16="http://schemas.microsoft.com/office/drawing/2014/main" id="{05157A70-818F-453D-BA92-1E6D0E512057}"/>
            </a:ext>
          </a:extLst>
        </xdr:cNvPr>
        <xdr:cNvSpPr txBox="1"/>
      </xdr:nvSpPr>
      <xdr:spPr>
        <a:xfrm>
          <a:off x="4673600"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137161</xdr:rowOff>
    </xdr:from>
    <xdr:to>
      <xdr:col>24</xdr:col>
      <xdr:colOff>152400</xdr:colOff>
      <xdr:row>99</xdr:row>
      <xdr:rowOff>137161</xdr:rowOff>
    </xdr:to>
    <xdr:cxnSp macro="">
      <xdr:nvCxnSpPr>
        <xdr:cNvPr id="402" name="直線コネクタ 401">
          <a:extLst>
            <a:ext uri="{FF2B5EF4-FFF2-40B4-BE49-F238E27FC236}">
              <a16:creationId xmlns:a16="http://schemas.microsoft.com/office/drawing/2014/main" id="{7E040FD1-3A68-4FCD-A976-F944F1BF0C8D}"/>
            </a:ext>
          </a:extLst>
        </xdr:cNvPr>
        <xdr:cNvCxnSpPr/>
      </xdr:nvCxnSpPr>
      <xdr:spPr>
        <a:xfrm>
          <a:off x="4546600" y="17110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76852</xdr:rowOff>
    </xdr:from>
    <xdr:ext cx="405111" cy="259045"/>
    <xdr:sp macro="" textlink="">
      <xdr:nvSpPr>
        <xdr:cNvPr id="403" name="【市民会館】&#10;有形固定資産減価償却率平均値テキスト">
          <a:extLst>
            <a:ext uri="{FF2B5EF4-FFF2-40B4-BE49-F238E27FC236}">
              <a16:creationId xmlns:a16="http://schemas.microsoft.com/office/drawing/2014/main" id="{14EC83A0-137E-4BAB-8840-1B093784C870}"/>
            </a:ext>
          </a:extLst>
        </xdr:cNvPr>
        <xdr:cNvSpPr txBox="1"/>
      </xdr:nvSpPr>
      <xdr:spPr>
        <a:xfrm>
          <a:off x="4673600" y="175647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53975</xdr:rowOff>
    </xdr:from>
    <xdr:to>
      <xdr:col>24</xdr:col>
      <xdr:colOff>114300</xdr:colOff>
      <xdr:row>103</xdr:row>
      <xdr:rowOff>155575</xdr:rowOff>
    </xdr:to>
    <xdr:sp macro="" textlink="">
      <xdr:nvSpPr>
        <xdr:cNvPr id="404" name="フローチャート: 判断 403">
          <a:extLst>
            <a:ext uri="{FF2B5EF4-FFF2-40B4-BE49-F238E27FC236}">
              <a16:creationId xmlns:a16="http://schemas.microsoft.com/office/drawing/2014/main" id="{0FFBDF84-3A05-4017-ABD4-C8E4A64989B3}"/>
            </a:ext>
          </a:extLst>
        </xdr:cNvPr>
        <xdr:cNvSpPr/>
      </xdr:nvSpPr>
      <xdr:spPr>
        <a:xfrm>
          <a:off x="4584700" y="1771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17780</xdr:rowOff>
    </xdr:from>
    <xdr:to>
      <xdr:col>20</xdr:col>
      <xdr:colOff>38100</xdr:colOff>
      <xdr:row>103</xdr:row>
      <xdr:rowOff>119380</xdr:rowOff>
    </xdr:to>
    <xdr:sp macro="" textlink="">
      <xdr:nvSpPr>
        <xdr:cNvPr id="405" name="フローチャート: 判断 404">
          <a:extLst>
            <a:ext uri="{FF2B5EF4-FFF2-40B4-BE49-F238E27FC236}">
              <a16:creationId xmlns:a16="http://schemas.microsoft.com/office/drawing/2014/main" id="{726799EA-8E9F-4FEA-8F81-461E71FE3895}"/>
            </a:ext>
          </a:extLst>
        </xdr:cNvPr>
        <xdr:cNvSpPr/>
      </xdr:nvSpPr>
      <xdr:spPr>
        <a:xfrm>
          <a:off x="3746500" y="1767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27305</xdr:rowOff>
    </xdr:from>
    <xdr:to>
      <xdr:col>15</xdr:col>
      <xdr:colOff>101600</xdr:colOff>
      <xdr:row>103</xdr:row>
      <xdr:rowOff>128905</xdr:rowOff>
    </xdr:to>
    <xdr:sp macro="" textlink="">
      <xdr:nvSpPr>
        <xdr:cNvPr id="406" name="フローチャート: 判断 405">
          <a:extLst>
            <a:ext uri="{FF2B5EF4-FFF2-40B4-BE49-F238E27FC236}">
              <a16:creationId xmlns:a16="http://schemas.microsoft.com/office/drawing/2014/main" id="{20B5E3B2-A4BC-4CB9-B516-22AC419F1F2F}"/>
            </a:ext>
          </a:extLst>
        </xdr:cNvPr>
        <xdr:cNvSpPr/>
      </xdr:nvSpPr>
      <xdr:spPr>
        <a:xfrm>
          <a:off x="28575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25400</xdr:rowOff>
    </xdr:from>
    <xdr:to>
      <xdr:col>10</xdr:col>
      <xdr:colOff>165100</xdr:colOff>
      <xdr:row>103</xdr:row>
      <xdr:rowOff>127000</xdr:rowOff>
    </xdr:to>
    <xdr:sp macro="" textlink="">
      <xdr:nvSpPr>
        <xdr:cNvPr id="407" name="フローチャート: 判断 406">
          <a:extLst>
            <a:ext uri="{FF2B5EF4-FFF2-40B4-BE49-F238E27FC236}">
              <a16:creationId xmlns:a16="http://schemas.microsoft.com/office/drawing/2014/main" id="{73976990-B353-412A-9DAF-0BF5B7EFD645}"/>
            </a:ext>
          </a:extLst>
        </xdr:cNvPr>
        <xdr:cNvSpPr/>
      </xdr:nvSpPr>
      <xdr:spPr>
        <a:xfrm>
          <a:off x="1968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2539</xdr:rowOff>
    </xdr:from>
    <xdr:to>
      <xdr:col>6</xdr:col>
      <xdr:colOff>38100</xdr:colOff>
      <xdr:row>103</xdr:row>
      <xdr:rowOff>104139</xdr:rowOff>
    </xdr:to>
    <xdr:sp macro="" textlink="">
      <xdr:nvSpPr>
        <xdr:cNvPr id="408" name="フローチャート: 判断 407">
          <a:extLst>
            <a:ext uri="{FF2B5EF4-FFF2-40B4-BE49-F238E27FC236}">
              <a16:creationId xmlns:a16="http://schemas.microsoft.com/office/drawing/2014/main" id="{B736EE8A-AA97-4961-AA4F-AD4882885AF9}"/>
            </a:ext>
          </a:extLst>
        </xdr:cNvPr>
        <xdr:cNvSpPr/>
      </xdr:nvSpPr>
      <xdr:spPr>
        <a:xfrm>
          <a:off x="1079500" y="1766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09" name="テキスト ボックス 408">
          <a:extLst>
            <a:ext uri="{FF2B5EF4-FFF2-40B4-BE49-F238E27FC236}">
              <a16:creationId xmlns:a16="http://schemas.microsoft.com/office/drawing/2014/main" id="{3112C5F8-9A86-4AAC-BFF6-9EF8FE13F2ED}"/>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DD445B08-3865-4369-BF46-E9A20174902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17A1F03-E1C7-4256-90F0-6BB8B7C771C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D1D3B3E2-28B1-42FE-BC65-0B4BBC8A4FB7}"/>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405EE014-0852-434D-BDF0-D5370070F50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4" name="楕円 413">
          <a:extLst>
            <a:ext uri="{FF2B5EF4-FFF2-40B4-BE49-F238E27FC236}">
              <a16:creationId xmlns:a16="http://schemas.microsoft.com/office/drawing/2014/main" id="{0B38C861-4E77-4561-9024-3794994280BF}"/>
            </a:ext>
          </a:extLst>
        </xdr:cNvPr>
        <xdr:cNvSpPr/>
      </xdr:nvSpPr>
      <xdr:spPr>
        <a:xfrm>
          <a:off x="45847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60977</xdr:rowOff>
    </xdr:from>
    <xdr:ext cx="405111" cy="259045"/>
    <xdr:sp macro="" textlink="">
      <xdr:nvSpPr>
        <xdr:cNvPr id="415" name="【市民会館】&#10;有形固定資産減価償却率該当値テキスト">
          <a:extLst>
            <a:ext uri="{FF2B5EF4-FFF2-40B4-BE49-F238E27FC236}">
              <a16:creationId xmlns:a16="http://schemas.microsoft.com/office/drawing/2014/main" id="{E769312B-FA47-4F1F-9738-708639E4562F}"/>
            </a:ext>
          </a:extLst>
        </xdr:cNvPr>
        <xdr:cNvSpPr txBox="1"/>
      </xdr:nvSpPr>
      <xdr:spPr>
        <a:xfrm>
          <a:off x="4673600" y="1806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59689</xdr:rowOff>
    </xdr:from>
    <xdr:to>
      <xdr:col>20</xdr:col>
      <xdr:colOff>38100</xdr:colOff>
      <xdr:row>105</xdr:row>
      <xdr:rowOff>161289</xdr:rowOff>
    </xdr:to>
    <xdr:sp macro="" textlink="">
      <xdr:nvSpPr>
        <xdr:cNvPr id="416" name="楕円 415">
          <a:extLst>
            <a:ext uri="{FF2B5EF4-FFF2-40B4-BE49-F238E27FC236}">
              <a16:creationId xmlns:a16="http://schemas.microsoft.com/office/drawing/2014/main" id="{D7CA7D09-5D10-406C-A70C-1F55633A8A43}"/>
            </a:ext>
          </a:extLst>
        </xdr:cNvPr>
        <xdr:cNvSpPr/>
      </xdr:nvSpPr>
      <xdr:spPr>
        <a:xfrm>
          <a:off x="3746500" y="18061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110489</xdr:rowOff>
    </xdr:from>
    <xdr:to>
      <xdr:col>24</xdr:col>
      <xdr:colOff>63500</xdr:colOff>
      <xdr:row>105</xdr:row>
      <xdr:rowOff>133350</xdr:rowOff>
    </xdr:to>
    <xdr:cxnSp macro="">
      <xdr:nvCxnSpPr>
        <xdr:cNvPr id="417" name="直線コネクタ 416">
          <a:extLst>
            <a:ext uri="{FF2B5EF4-FFF2-40B4-BE49-F238E27FC236}">
              <a16:creationId xmlns:a16="http://schemas.microsoft.com/office/drawing/2014/main" id="{55EADC04-9F12-4AA0-B18C-4D9FC9195983}"/>
            </a:ext>
          </a:extLst>
        </xdr:cNvPr>
        <xdr:cNvCxnSpPr/>
      </xdr:nvCxnSpPr>
      <xdr:spPr>
        <a:xfrm>
          <a:off x="3797300" y="18112739"/>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38736</xdr:rowOff>
    </xdr:from>
    <xdr:to>
      <xdr:col>15</xdr:col>
      <xdr:colOff>101600</xdr:colOff>
      <xdr:row>105</xdr:row>
      <xdr:rowOff>140336</xdr:rowOff>
    </xdr:to>
    <xdr:sp macro="" textlink="">
      <xdr:nvSpPr>
        <xdr:cNvPr id="418" name="楕円 417">
          <a:extLst>
            <a:ext uri="{FF2B5EF4-FFF2-40B4-BE49-F238E27FC236}">
              <a16:creationId xmlns:a16="http://schemas.microsoft.com/office/drawing/2014/main" id="{17BA0836-3CDE-4E86-9483-17DBAF0C83CA}"/>
            </a:ext>
          </a:extLst>
        </xdr:cNvPr>
        <xdr:cNvSpPr/>
      </xdr:nvSpPr>
      <xdr:spPr>
        <a:xfrm>
          <a:off x="2857500" y="1804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89536</xdr:rowOff>
    </xdr:from>
    <xdr:to>
      <xdr:col>19</xdr:col>
      <xdr:colOff>177800</xdr:colOff>
      <xdr:row>105</xdr:row>
      <xdr:rowOff>110489</xdr:rowOff>
    </xdr:to>
    <xdr:cxnSp macro="">
      <xdr:nvCxnSpPr>
        <xdr:cNvPr id="419" name="直線コネクタ 418">
          <a:extLst>
            <a:ext uri="{FF2B5EF4-FFF2-40B4-BE49-F238E27FC236}">
              <a16:creationId xmlns:a16="http://schemas.microsoft.com/office/drawing/2014/main" id="{69957FDC-689B-4810-A294-B81A87CE0217}"/>
            </a:ext>
          </a:extLst>
        </xdr:cNvPr>
        <xdr:cNvCxnSpPr/>
      </xdr:nvCxnSpPr>
      <xdr:spPr>
        <a:xfrm>
          <a:off x="2908300" y="18091786"/>
          <a:ext cx="889000" cy="20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15875</xdr:rowOff>
    </xdr:from>
    <xdr:to>
      <xdr:col>10</xdr:col>
      <xdr:colOff>165100</xdr:colOff>
      <xdr:row>105</xdr:row>
      <xdr:rowOff>117475</xdr:rowOff>
    </xdr:to>
    <xdr:sp macro="" textlink="">
      <xdr:nvSpPr>
        <xdr:cNvPr id="420" name="楕円 419">
          <a:extLst>
            <a:ext uri="{FF2B5EF4-FFF2-40B4-BE49-F238E27FC236}">
              <a16:creationId xmlns:a16="http://schemas.microsoft.com/office/drawing/2014/main" id="{2F9D7E21-09ED-43CF-B70C-249C7671F2A1}"/>
            </a:ext>
          </a:extLst>
        </xdr:cNvPr>
        <xdr:cNvSpPr/>
      </xdr:nvSpPr>
      <xdr:spPr>
        <a:xfrm>
          <a:off x="1968500" y="1801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66675</xdr:rowOff>
    </xdr:from>
    <xdr:to>
      <xdr:col>15</xdr:col>
      <xdr:colOff>50800</xdr:colOff>
      <xdr:row>105</xdr:row>
      <xdr:rowOff>89536</xdr:rowOff>
    </xdr:to>
    <xdr:cxnSp macro="">
      <xdr:nvCxnSpPr>
        <xdr:cNvPr id="421" name="直線コネクタ 420">
          <a:extLst>
            <a:ext uri="{FF2B5EF4-FFF2-40B4-BE49-F238E27FC236}">
              <a16:creationId xmlns:a16="http://schemas.microsoft.com/office/drawing/2014/main" id="{413AEA1F-AE71-42C0-BAAF-BC1D704F64D1}"/>
            </a:ext>
          </a:extLst>
        </xdr:cNvPr>
        <xdr:cNvCxnSpPr/>
      </xdr:nvCxnSpPr>
      <xdr:spPr>
        <a:xfrm>
          <a:off x="2019300" y="1806892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2539</xdr:rowOff>
    </xdr:from>
    <xdr:to>
      <xdr:col>6</xdr:col>
      <xdr:colOff>38100</xdr:colOff>
      <xdr:row>105</xdr:row>
      <xdr:rowOff>104139</xdr:rowOff>
    </xdr:to>
    <xdr:sp macro="" textlink="">
      <xdr:nvSpPr>
        <xdr:cNvPr id="422" name="楕円 421">
          <a:extLst>
            <a:ext uri="{FF2B5EF4-FFF2-40B4-BE49-F238E27FC236}">
              <a16:creationId xmlns:a16="http://schemas.microsoft.com/office/drawing/2014/main" id="{1A038821-FE7C-4312-9B3D-B5EA6F2F5EF2}"/>
            </a:ext>
          </a:extLst>
        </xdr:cNvPr>
        <xdr:cNvSpPr/>
      </xdr:nvSpPr>
      <xdr:spPr>
        <a:xfrm>
          <a:off x="1079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53339</xdr:rowOff>
    </xdr:from>
    <xdr:to>
      <xdr:col>10</xdr:col>
      <xdr:colOff>114300</xdr:colOff>
      <xdr:row>105</xdr:row>
      <xdr:rowOff>66675</xdr:rowOff>
    </xdr:to>
    <xdr:cxnSp macro="">
      <xdr:nvCxnSpPr>
        <xdr:cNvPr id="423" name="直線コネクタ 422">
          <a:extLst>
            <a:ext uri="{FF2B5EF4-FFF2-40B4-BE49-F238E27FC236}">
              <a16:creationId xmlns:a16="http://schemas.microsoft.com/office/drawing/2014/main" id="{86A2FF4E-B62C-4E13-B4CB-0BB0990B7DC0}"/>
            </a:ext>
          </a:extLst>
        </xdr:cNvPr>
        <xdr:cNvCxnSpPr/>
      </xdr:nvCxnSpPr>
      <xdr:spPr>
        <a:xfrm>
          <a:off x="1130300" y="18055589"/>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135907</xdr:rowOff>
    </xdr:from>
    <xdr:ext cx="405111" cy="259045"/>
    <xdr:sp macro="" textlink="">
      <xdr:nvSpPr>
        <xdr:cNvPr id="424" name="n_1aveValue【市民会館】&#10;有形固定資産減価償却率">
          <a:extLst>
            <a:ext uri="{FF2B5EF4-FFF2-40B4-BE49-F238E27FC236}">
              <a16:creationId xmlns:a16="http://schemas.microsoft.com/office/drawing/2014/main" id="{B7A3ECE2-8F5B-4B20-A97D-CFD93BC7B9CF}"/>
            </a:ext>
          </a:extLst>
        </xdr:cNvPr>
        <xdr:cNvSpPr txBox="1"/>
      </xdr:nvSpPr>
      <xdr:spPr>
        <a:xfrm>
          <a:off x="3582044" y="1745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145432</xdr:rowOff>
    </xdr:from>
    <xdr:ext cx="405111" cy="259045"/>
    <xdr:sp macro="" textlink="">
      <xdr:nvSpPr>
        <xdr:cNvPr id="425" name="n_2aveValue【市民会館】&#10;有形固定資産減価償却率">
          <a:extLst>
            <a:ext uri="{FF2B5EF4-FFF2-40B4-BE49-F238E27FC236}">
              <a16:creationId xmlns:a16="http://schemas.microsoft.com/office/drawing/2014/main" id="{C1235D17-5317-4C22-8CDF-306CA5E596AB}"/>
            </a:ext>
          </a:extLst>
        </xdr:cNvPr>
        <xdr:cNvSpPr txBox="1"/>
      </xdr:nvSpPr>
      <xdr:spPr>
        <a:xfrm>
          <a:off x="2705744" y="17461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143527</xdr:rowOff>
    </xdr:from>
    <xdr:ext cx="405111" cy="259045"/>
    <xdr:sp macro="" textlink="">
      <xdr:nvSpPr>
        <xdr:cNvPr id="426" name="n_3aveValue【市民会館】&#10;有形固定資産減価償却率">
          <a:extLst>
            <a:ext uri="{FF2B5EF4-FFF2-40B4-BE49-F238E27FC236}">
              <a16:creationId xmlns:a16="http://schemas.microsoft.com/office/drawing/2014/main" id="{376B2629-9A6C-4694-B735-2FEE46136783}"/>
            </a:ext>
          </a:extLst>
        </xdr:cNvPr>
        <xdr:cNvSpPr txBox="1"/>
      </xdr:nvSpPr>
      <xdr:spPr>
        <a:xfrm>
          <a:off x="18167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120666</xdr:rowOff>
    </xdr:from>
    <xdr:ext cx="405111" cy="259045"/>
    <xdr:sp macro="" textlink="">
      <xdr:nvSpPr>
        <xdr:cNvPr id="427" name="n_4aveValue【市民会館】&#10;有形固定資産減価償却率">
          <a:extLst>
            <a:ext uri="{FF2B5EF4-FFF2-40B4-BE49-F238E27FC236}">
              <a16:creationId xmlns:a16="http://schemas.microsoft.com/office/drawing/2014/main" id="{48DB44C6-57C7-4AE3-BF4F-BABF1564C136}"/>
            </a:ext>
          </a:extLst>
        </xdr:cNvPr>
        <xdr:cNvSpPr txBox="1"/>
      </xdr:nvSpPr>
      <xdr:spPr>
        <a:xfrm>
          <a:off x="927744" y="1743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152416</xdr:rowOff>
    </xdr:from>
    <xdr:ext cx="405111" cy="259045"/>
    <xdr:sp macro="" textlink="">
      <xdr:nvSpPr>
        <xdr:cNvPr id="428" name="n_1mainValue【市民会館】&#10;有形固定資産減価償却率">
          <a:extLst>
            <a:ext uri="{FF2B5EF4-FFF2-40B4-BE49-F238E27FC236}">
              <a16:creationId xmlns:a16="http://schemas.microsoft.com/office/drawing/2014/main" id="{E99D5CA9-C622-449F-916D-F944DEAF2EFC}"/>
            </a:ext>
          </a:extLst>
        </xdr:cNvPr>
        <xdr:cNvSpPr txBox="1"/>
      </xdr:nvSpPr>
      <xdr:spPr>
        <a:xfrm>
          <a:off x="3582044" y="18154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131463</xdr:rowOff>
    </xdr:from>
    <xdr:ext cx="405111" cy="259045"/>
    <xdr:sp macro="" textlink="">
      <xdr:nvSpPr>
        <xdr:cNvPr id="429" name="n_2mainValue【市民会館】&#10;有形固定資産減価償却率">
          <a:extLst>
            <a:ext uri="{FF2B5EF4-FFF2-40B4-BE49-F238E27FC236}">
              <a16:creationId xmlns:a16="http://schemas.microsoft.com/office/drawing/2014/main" id="{4C677C44-19F9-49FA-9E1D-2C6FB8D6A291}"/>
            </a:ext>
          </a:extLst>
        </xdr:cNvPr>
        <xdr:cNvSpPr txBox="1"/>
      </xdr:nvSpPr>
      <xdr:spPr>
        <a:xfrm>
          <a:off x="2705744" y="18133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108602</xdr:rowOff>
    </xdr:from>
    <xdr:ext cx="405111" cy="259045"/>
    <xdr:sp macro="" textlink="">
      <xdr:nvSpPr>
        <xdr:cNvPr id="430" name="n_3mainValue【市民会館】&#10;有形固定資産減価償却率">
          <a:extLst>
            <a:ext uri="{FF2B5EF4-FFF2-40B4-BE49-F238E27FC236}">
              <a16:creationId xmlns:a16="http://schemas.microsoft.com/office/drawing/2014/main" id="{7D0F5F5A-3DD5-4BD0-87B8-5AC7BCC53305}"/>
            </a:ext>
          </a:extLst>
        </xdr:cNvPr>
        <xdr:cNvSpPr txBox="1"/>
      </xdr:nvSpPr>
      <xdr:spPr>
        <a:xfrm>
          <a:off x="1816744" y="1811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95266</xdr:rowOff>
    </xdr:from>
    <xdr:ext cx="405111" cy="259045"/>
    <xdr:sp macro="" textlink="">
      <xdr:nvSpPr>
        <xdr:cNvPr id="431" name="n_4mainValue【市民会館】&#10;有形固定資産減価償却率">
          <a:extLst>
            <a:ext uri="{FF2B5EF4-FFF2-40B4-BE49-F238E27FC236}">
              <a16:creationId xmlns:a16="http://schemas.microsoft.com/office/drawing/2014/main" id="{433847C1-E333-4E72-8562-519D236F866F}"/>
            </a:ext>
          </a:extLst>
        </xdr:cNvPr>
        <xdr:cNvSpPr txBox="1"/>
      </xdr:nvSpPr>
      <xdr:spPr>
        <a:xfrm>
          <a:off x="927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2" name="正方形/長方形 431">
          <a:extLst>
            <a:ext uri="{FF2B5EF4-FFF2-40B4-BE49-F238E27FC236}">
              <a16:creationId xmlns:a16="http://schemas.microsoft.com/office/drawing/2014/main" id="{53C74D47-8D83-4C6A-89A7-8F516D1F36CF}"/>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3" name="正方形/長方形 432">
          <a:extLst>
            <a:ext uri="{FF2B5EF4-FFF2-40B4-BE49-F238E27FC236}">
              <a16:creationId xmlns:a16="http://schemas.microsoft.com/office/drawing/2014/main" id="{9F0F71FC-B7DE-46B6-B16E-7FEFA2D6A51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4" name="正方形/長方形 433">
          <a:extLst>
            <a:ext uri="{FF2B5EF4-FFF2-40B4-BE49-F238E27FC236}">
              <a16:creationId xmlns:a16="http://schemas.microsoft.com/office/drawing/2014/main" id="{9B4D3563-3C94-44C9-B6F7-A1BAFA726A9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5" name="正方形/長方形 434">
          <a:extLst>
            <a:ext uri="{FF2B5EF4-FFF2-40B4-BE49-F238E27FC236}">
              <a16:creationId xmlns:a16="http://schemas.microsoft.com/office/drawing/2014/main" id="{62210B38-7983-4A94-9ABF-253524009D9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6" name="正方形/長方形 435">
          <a:extLst>
            <a:ext uri="{FF2B5EF4-FFF2-40B4-BE49-F238E27FC236}">
              <a16:creationId xmlns:a16="http://schemas.microsoft.com/office/drawing/2014/main" id="{CBBD5409-63D1-48FF-B3F5-3F7AC388497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7" name="正方形/長方形 436">
          <a:extLst>
            <a:ext uri="{FF2B5EF4-FFF2-40B4-BE49-F238E27FC236}">
              <a16:creationId xmlns:a16="http://schemas.microsoft.com/office/drawing/2014/main" id="{E3AEA78D-47DF-49C1-A4E8-1513956501C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8" name="正方形/長方形 437">
          <a:extLst>
            <a:ext uri="{FF2B5EF4-FFF2-40B4-BE49-F238E27FC236}">
              <a16:creationId xmlns:a16="http://schemas.microsoft.com/office/drawing/2014/main" id="{F1DF95F5-1D98-4D3E-9026-FDB77E46EA1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9" name="正方形/長方形 438">
          <a:extLst>
            <a:ext uri="{FF2B5EF4-FFF2-40B4-BE49-F238E27FC236}">
              <a16:creationId xmlns:a16="http://schemas.microsoft.com/office/drawing/2014/main" id="{29A139A7-BB10-4F82-BB06-FBFC5E0B453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0" name="テキスト ボックス 439">
          <a:extLst>
            <a:ext uri="{FF2B5EF4-FFF2-40B4-BE49-F238E27FC236}">
              <a16:creationId xmlns:a16="http://schemas.microsoft.com/office/drawing/2014/main" id="{BD9C9776-2612-46EC-93CD-DABE92B6012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1" name="直線コネクタ 440">
          <a:extLst>
            <a:ext uri="{FF2B5EF4-FFF2-40B4-BE49-F238E27FC236}">
              <a16:creationId xmlns:a16="http://schemas.microsoft.com/office/drawing/2014/main" id="{619B4062-889C-4C8F-A3C3-97C7D1C67DAF}"/>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42" name="直線コネクタ 441">
          <a:extLst>
            <a:ext uri="{FF2B5EF4-FFF2-40B4-BE49-F238E27FC236}">
              <a16:creationId xmlns:a16="http://schemas.microsoft.com/office/drawing/2014/main" id="{CD62F9E0-799C-4E88-ACD8-64E7A66D8B56}"/>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43" name="テキスト ボックス 442">
          <a:extLst>
            <a:ext uri="{FF2B5EF4-FFF2-40B4-BE49-F238E27FC236}">
              <a16:creationId xmlns:a16="http://schemas.microsoft.com/office/drawing/2014/main" id="{FADED40D-E2D8-4893-ABBF-F54B27AEBF54}"/>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95674D1C-02AE-41F7-9992-02B58BADE15C}"/>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5" name="テキスト ボックス 444">
          <a:extLst>
            <a:ext uri="{FF2B5EF4-FFF2-40B4-BE49-F238E27FC236}">
              <a16:creationId xmlns:a16="http://schemas.microsoft.com/office/drawing/2014/main" id="{D70911FE-DB48-4DBC-A58A-5C9E3A1BE185}"/>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46" name="直線コネクタ 445">
          <a:extLst>
            <a:ext uri="{FF2B5EF4-FFF2-40B4-BE49-F238E27FC236}">
              <a16:creationId xmlns:a16="http://schemas.microsoft.com/office/drawing/2014/main" id="{1C6297E2-2553-40B1-AB4B-7D125A5597FC}"/>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47" name="テキスト ボックス 446">
          <a:extLst>
            <a:ext uri="{FF2B5EF4-FFF2-40B4-BE49-F238E27FC236}">
              <a16:creationId xmlns:a16="http://schemas.microsoft.com/office/drawing/2014/main" id="{B17646E5-BA37-4923-800B-8C7ED26F1255}"/>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48" name="直線コネクタ 447">
          <a:extLst>
            <a:ext uri="{FF2B5EF4-FFF2-40B4-BE49-F238E27FC236}">
              <a16:creationId xmlns:a16="http://schemas.microsoft.com/office/drawing/2014/main" id="{8DF72D8C-A217-4AE2-8BA4-80B92D1DA36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49" name="テキスト ボックス 448">
          <a:extLst>
            <a:ext uri="{FF2B5EF4-FFF2-40B4-BE49-F238E27FC236}">
              <a16:creationId xmlns:a16="http://schemas.microsoft.com/office/drawing/2014/main" id="{B617CA2C-C5BF-4157-B17E-448C02A89BF2}"/>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0" name="【市民会館】&#10;一人当たり面積グラフ枠">
          <a:extLst>
            <a:ext uri="{FF2B5EF4-FFF2-40B4-BE49-F238E27FC236}">
              <a16:creationId xmlns:a16="http://schemas.microsoft.com/office/drawing/2014/main" id="{B9872564-DC9F-4052-A2BD-C01F83A10F8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93345</xdr:rowOff>
    </xdr:from>
    <xdr:to>
      <xdr:col>54</xdr:col>
      <xdr:colOff>189865</xdr:colOff>
      <xdr:row>107</xdr:row>
      <xdr:rowOff>104775</xdr:rowOff>
    </xdr:to>
    <xdr:cxnSp macro="">
      <xdr:nvCxnSpPr>
        <xdr:cNvPr id="451" name="直線コネクタ 450">
          <a:extLst>
            <a:ext uri="{FF2B5EF4-FFF2-40B4-BE49-F238E27FC236}">
              <a16:creationId xmlns:a16="http://schemas.microsoft.com/office/drawing/2014/main" id="{502EED1F-DDDC-4020-8A46-882D04D3A522}"/>
            </a:ext>
          </a:extLst>
        </xdr:cNvPr>
        <xdr:cNvCxnSpPr/>
      </xdr:nvCxnSpPr>
      <xdr:spPr>
        <a:xfrm flipV="1">
          <a:off x="10476865" y="17238345"/>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108602</xdr:rowOff>
    </xdr:from>
    <xdr:ext cx="469744" cy="259045"/>
    <xdr:sp macro="" textlink="">
      <xdr:nvSpPr>
        <xdr:cNvPr id="452" name="【市民会館】&#10;一人当たり面積最小値テキスト">
          <a:extLst>
            <a:ext uri="{FF2B5EF4-FFF2-40B4-BE49-F238E27FC236}">
              <a16:creationId xmlns:a16="http://schemas.microsoft.com/office/drawing/2014/main" id="{AE9DB484-5CA0-4F38-8EFB-267D396B3C71}"/>
            </a:ext>
          </a:extLst>
        </xdr:cNvPr>
        <xdr:cNvSpPr txBox="1"/>
      </xdr:nvSpPr>
      <xdr:spPr>
        <a:xfrm>
          <a:off x="10515600" y="18453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104775</xdr:rowOff>
    </xdr:from>
    <xdr:to>
      <xdr:col>55</xdr:col>
      <xdr:colOff>88900</xdr:colOff>
      <xdr:row>107</xdr:row>
      <xdr:rowOff>104775</xdr:rowOff>
    </xdr:to>
    <xdr:cxnSp macro="">
      <xdr:nvCxnSpPr>
        <xdr:cNvPr id="453" name="直線コネクタ 452">
          <a:extLst>
            <a:ext uri="{FF2B5EF4-FFF2-40B4-BE49-F238E27FC236}">
              <a16:creationId xmlns:a16="http://schemas.microsoft.com/office/drawing/2014/main" id="{37EEE886-948B-484B-8C56-735F61B30365}"/>
            </a:ext>
          </a:extLst>
        </xdr:cNvPr>
        <xdr:cNvCxnSpPr/>
      </xdr:nvCxnSpPr>
      <xdr:spPr>
        <a:xfrm>
          <a:off x="10388600" y="18449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40022</xdr:rowOff>
    </xdr:from>
    <xdr:ext cx="469744" cy="259045"/>
    <xdr:sp macro="" textlink="">
      <xdr:nvSpPr>
        <xdr:cNvPr id="454" name="【市民会館】&#10;一人当たり面積最大値テキスト">
          <a:extLst>
            <a:ext uri="{FF2B5EF4-FFF2-40B4-BE49-F238E27FC236}">
              <a16:creationId xmlns:a16="http://schemas.microsoft.com/office/drawing/2014/main" id="{006404F8-C9C0-4648-AE32-0E35569E8598}"/>
            </a:ext>
          </a:extLst>
        </xdr:cNvPr>
        <xdr:cNvSpPr txBox="1"/>
      </xdr:nvSpPr>
      <xdr:spPr>
        <a:xfrm>
          <a:off x="10515600" y="1701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93345</xdr:rowOff>
    </xdr:from>
    <xdr:to>
      <xdr:col>55</xdr:col>
      <xdr:colOff>88900</xdr:colOff>
      <xdr:row>100</xdr:row>
      <xdr:rowOff>93345</xdr:rowOff>
    </xdr:to>
    <xdr:cxnSp macro="">
      <xdr:nvCxnSpPr>
        <xdr:cNvPr id="455" name="直線コネクタ 454">
          <a:extLst>
            <a:ext uri="{FF2B5EF4-FFF2-40B4-BE49-F238E27FC236}">
              <a16:creationId xmlns:a16="http://schemas.microsoft.com/office/drawing/2014/main" id="{52449C76-4D43-4D03-A3C9-39CDF2CE4461}"/>
            </a:ext>
          </a:extLst>
        </xdr:cNvPr>
        <xdr:cNvCxnSpPr/>
      </xdr:nvCxnSpPr>
      <xdr:spPr>
        <a:xfrm>
          <a:off x="10388600" y="1723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103</xdr:row>
      <xdr:rowOff>168291</xdr:rowOff>
    </xdr:from>
    <xdr:ext cx="469744" cy="259045"/>
    <xdr:sp macro="" textlink="">
      <xdr:nvSpPr>
        <xdr:cNvPr id="456" name="【市民会館】&#10;一人当たり面積平均値テキスト">
          <a:extLst>
            <a:ext uri="{FF2B5EF4-FFF2-40B4-BE49-F238E27FC236}">
              <a16:creationId xmlns:a16="http://schemas.microsoft.com/office/drawing/2014/main" id="{C84D0DCD-012A-4F69-8CFF-501AEBCCE071}"/>
            </a:ext>
          </a:extLst>
        </xdr:cNvPr>
        <xdr:cNvSpPr txBox="1"/>
      </xdr:nvSpPr>
      <xdr:spPr>
        <a:xfrm>
          <a:off x="10515600" y="178276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145414</xdr:rowOff>
    </xdr:from>
    <xdr:to>
      <xdr:col>55</xdr:col>
      <xdr:colOff>50800</xdr:colOff>
      <xdr:row>105</xdr:row>
      <xdr:rowOff>75564</xdr:rowOff>
    </xdr:to>
    <xdr:sp macro="" textlink="">
      <xdr:nvSpPr>
        <xdr:cNvPr id="457" name="フローチャート: 判断 456">
          <a:extLst>
            <a:ext uri="{FF2B5EF4-FFF2-40B4-BE49-F238E27FC236}">
              <a16:creationId xmlns:a16="http://schemas.microsoft.com/office/drawing/2014/main" id="{11C9A5CE-BBEF-4511-8057-C1D7222917E2}"/>
            </a:ext>
          </a:extLst>
        </xdr:cNvPr>
        <xdr:cNvSpPr/>
      </xdr:nvSpPr>
      <xdr:spPr>
        <a:xfrm>
          <a:off x="10426700" y="17976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58" name="フローチャート: 判断 457">
          <a:extLst>
            <a:ext uri="{FF2B5EF4-FFF2-40B4-BE49-F238E27FC236}">
              <a16:creationId xmlns:a16="http://schemas.microsoft.com/office/drawing/2014/main" id="{FB344599-9929-488E-A128-9ECA562AEF09}"/>
            </a:ext>
          </a:extLst>
        </xdr:cNvPr>
        <xdr:cNvSpPr/>
      </xdr:nvSpPr>
      <xdr:spPr>
        <a:xfrm>
          <a:off x="9588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162561</xdr:rowOff>
    </xdr:from>
    <xdr:to>
      <xdr:col>46</xdr:col>
      <xdr:colOff>38100</xdr:colOff>
      <xdr:row>105</xdr:row>
      <xdr:rowOff>92711</xdr:rowOff>
    </xdr:to>
    <xdr:sp macro="" textlink="">
      <xdr:nvSpPr>
        <xdr:cNvPr id="459" name="フローチャート: 判断 458">
          <a:extLst>
            <a:ext uri="{FF2B5EF4-FFF2-40B4-BE49-F238E27FC236}">
              <a16:creationId xmlns:a16="http://schemas.microsoft.com/office/drawing/2014/main" id="{B933A645-73D9-492F-92D6-0F0DB5353890}"/>
            </a:ext>
          </a:extLst>
        </xdr:cNvPr>
        <xdr:cNvSpPr/>
      </xdr:nvSpPr>
      <xdr:spPr>
        <a:xfrm>
          <a:off x="8699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13970</xdr:rowOff>
    </xdr:from>
    <xdr:to>
      <xdr:col>41</xdr:col>
      <xdr:colOff>101600</xdr:colOff>
      <xdr:row>105</xdr:row>
      <xdr:rowOff>115570</xdr:rowOff>
    </xdr:to>
    <xdr:sp macro="" textlink="">
      <xdr:nvSpPr>
        <xdr:cNvPr id="460" name="フローチャート: 判断 459">
          <a:extLst>
            <a:ext uri="{FF2B5EF4-FFF2-40B4-BE49-F238E27FC236}">
              <a16:creationId xmlns:a16="http://schemas.microsoft.com/office/drawing/2014/main" id="{D815DC77-A293-4DB0-A912-4F2044CEFE5B}"/>
            </a:ext>
          </a:extLst>
        </xdr:cNvPr>
        <xdr:cNvSpPr/>
      </xdr:nvSpPr>
      <xdr:spPr>
        <a:xfrm>
          <a:off x="7810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13970</xdr:rowOff>
    </xdr:from>
    <xdr:to>
      <xdr:col>36</xdr:col>
      <xdr:colOff>165100</xdr:colOff>
      <xdr:row>105</xdr:row>
      <xdr:rowOff>115570</xdr:rowOff>
    </xdr:to>
    <xdr:sp macro="" textlink="">
      <xdr:nvSpPr>
        <xdr:cNvPr id="461" name="フローチャート: 判断 460">
          <a:extLst>
            <a:ext uri="{FF2B5EF4-FFF2-40B4-BE49-F238E27FC236}">
              <a16:creationId xmlns:a16="http://schemas.microsoft.com/office/drawing/2014/main" id="{4EE2DF6C-C4BF-4C7E-9937-75F92DFD436A}"/>
            </a:ext>
          </a:extLst>
        </xdr:cNvPr>
        <xdr:cNvSpPr/>
      </xdr:nvSpPr>
      <xdr:spPr>
        <a:xfrm>
          <a:off x="6921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2" name="テキスト ボックス 461">
          <a:extLst>
            <a:ext uri="{FF2B5EF4-FFF2-40B4-BE49-F238E27FC236}">
              <a16:creationId xmlns:a16="http://schemas.microsoft.com/office/drawing/2014/main" id="{CF564532-DC97-4C31-A03D-2496D916716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3" name="テキスト ボックス 462">
          <a:extLst>
            <a:ext uri="{FF2B5EF4-FFF2-40B4-BE49-F238E27FC236}">
              <a16:creationId xmlns:a16="http://schemas.microsoft.com/office/drawing/2014/main" id="{ED998DE2-2768-408E-AEEB-C699D1C932E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4" name="テキスト ボックス 463">
          <a:extLst>
            <a:ext uri="{FF2B5EF4-FFF2-40B4-BE49-F238E27FC236}">
              <a16:creationId xmlns:a16="http://schemas.microsoft.com/office/drawing/2014/main" id="{71F864F4-63D6-46BF-9B70-2A20F58C8BE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5" name="テキスト ボックス 464">
          <a:extLst>
            <a:ext uri="{FF2B5EF4-FFF2-40B4-BE49-F238E27FC236}">
              <a16:creationId xmlns:a16="http://schemas.microsoft.com/office/drawing/2014/main" id="{85FA93FE-1B8D-48BD-8A18-C66E97478A7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66" name="テキスト ボックス 465">
          <a:extLst>
            <a:ext uri="{FF2B5EF4-FFF2-40B4-BE49-F238E27FC236}">
              <a16:creationId xmlns:a16="http://schemas.microsoft.com/office/drawing/2014/main" id="{82201FB1-9CD9-41A6-B8D1-D16B2469855E}"/>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2539</xdr:rowOff>
    </xdr:from>
    <xdr:to>
      <xdr:col>55</xdr:col>
      <xdr:colOff>50800</xdr:colOff>
      <xdr:row>105</xdr:row>
      <xdr:rowOff>104139</xdr:rowOff>
    </xdr:to>
    <xdr:sp macro="" textlink="">
      <xdr:nvSpPr>
        <xdr:cNvPr id="467" name="楕円 466">
          <a:extLst>
            <a:ext uri="{FF2B5EF4-FFF2-40B4-BE49-F238E27FC236}">
              <a16:creationId xmlns:a16="http://schemas.microsoft.com/office/drawing/2014/main" id="{A2E484D2-A45D-4A81-953A-37F8F66FB24C}"/>
            </a:ext>
          </a:extLst>
        </xdr:cNvPr>
        <xdr:cNvSpPr/>
      </xdr:nvSpPr>
      <xdr:spPr>
        <a:xfrm>
          <a:off x="104267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152416</xdr:rowOff>
    </xdr:from>
    <xdr:ext cx="469744" cy="259045"/>
    <xdr:sp macro="" textlink="">
      <xdr:nvSpPr>
        <xdr:cNvPr id="468" name="【市民会館】&#10;一人当たり面積該当値テキスト">
          <a:extLst>
            <a:ext uri="{FF2B5EF4-FFF2-40B4-BE49-F238E27FC236}">
              <a16:creationId xmlns:a16="http://schemas.microsoft.com/office/drawing/2014/main" id="{271FBEAE-35BD-405A-A6C3-C22E34570CF6}"/>
            </a:ext>
          </a:extLst>
        </xdr:cNvPr>
        <xdr:cNvSpPr txBox="1"/>
      </xdr:nvSpPr>
      <xdr:spPr>
        <a:xfrm>
          <a:off x="10515600" y="1798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2539</xdr:rowOff>
    </xdr:from>
    <xdr:to>
      <xdr:col>50</xdr:col>
      <xdr:colOff>165100</xdr:colOff>
      <xdr:row>105</xdr:row>
      <xdr:rowOff>104139</xdr:rowOff>
    </xdr:to>
    <xdr:sp macro="" textlink="">
      <xdr:nvSpPr>
        <xdr:cNvPr id="469" name="楕円 468">
          <a:extLst>
            <a:ext uri="{FF2B5EF4-FFF2-40B4-BE49-F238E27FC236}">
              <a16:creationId xmlns:a16="http://schemas.microsoft.com/office/drawing/2014/main" id="{D48D6603-8E68-4CBE-B904-806F6BF12214}"/>
            </a:ext>
          </a:extLst>
        </xdr:cNvPr>
        <xdr:cNvSpPr/>
      </xdr:nvSpPr>
      <xdr:spPr>
        <a:xfrm>
          <a:off x="9588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53339</xdr:rowOff>
    </xdr:from>
    <xdr:to>
      <xdr:col>55</xdr:col>
      <xdr:colOff>0</xdr:colOff>
      <xdr:row>105</xdr:row>
      <xdr:rowOff>53339</xdr:rowOff>
    </xdr:to>
    <xdr:cxnSp macro="">
      <xdr:nvCxnSpPr>
        <xdr:cNvPr id="470" name="直線コネクタ 469">
          <a:extLst>
            <a:ext uri="{FF2B5EF4-FFF2-40B4-BE49-F238E27FC236}">
              <a16:creationId xmlns:a16="http://schemas.microsoft.com/office/drawing/2014/main" id="{621828AF-10C2-4B27-B6BA-E5A54B7F4CA0}"/>
            </a:ext>
          </a:extLst>
        </xdr:cNvPr>
        <xdr:cNvCxnSpPr/>
      </xdr:nvCxnSpPr>
      <xdr:spPr>
        <a:xfrm>
          <a:off x="9639300" y="1805558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2539</xdr:rowOff>
    </xdr:from>
    <xdr:to>
      <xdr:col>46</xdr:col>
      <xdr:colOff>38100</xdr:colOff>
      <xdr:row>105</xdr:row>
      <xdr:rowOff>104139</xdr:rowOff>
    </xdr:to>
    <xdr:sp macro="" textlink="">
      <xdr:nvSpPr>
        <xdr:cNvPr id="471" name="楕円 470">
          <a:extLst>
            <a:ext uri="{FF2B5EF4-FFF2-40B4-BE49-F238E27FC236}">
              <a16:creationId xmlns:a16="http://schemas.microsoft.com/office/drawing/2014/main" id="{FFE8D490-1C2E-4A6E-8984-335284CF9640}"/>
            </a:ext>
          </a:extLst>
        </xdr:cNvPr>
        <xdr:cNvSpPr/>
      </xdr:nvSpPr>
      <xdr:spPr>
        <a:xfrm>
          <a:off x="8699500" y="1800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53339</xdr:rowOff>
    </xdr:from>
    <xdr:to>
      <xdr:col>50</xdr:col>
      <xdr:colOff>114300</xdr:colOff>
      <xdr:row>105</xdr:row>
      <xdr:rowOff>53339</xdr:rowOff>
    </xdr:to>
    <xdr:cxnSp macro="">
      <xdr:nvCxnSpPr>
        <xdr:cNvPr id="472" name="直線コネクタ 471">
          <a:extLst>
            <a:ext uri="{FF2B5EF4-FFF2-40B4-BE49-F238E27FC236}">
              <a16:creationId xmlns:a16="http://schemas.microsoft.com/office/drawing/2014/main" id="{F01E6898-8CBA-4B49-941F-FCD7AD6B8FF5}"/>
            </a:ext>
          </a:extLst>
        </xdr:cNvPr>
        <xdr:cNvCxnSpPr/>
      </xdr:nvCxnSpPr>
      <xdr:spPr>
        <a:xfrm>
          <a:off x="8750300" y="180555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168275</xdr:rowOff>
    </xdr:from>
    <xdr:to>
      <xdr:col>41</xdr:col>
      <xdr:colOff>101600</xdr:colOff>
      <xdr:row>105</xdr:row>
      <xdr:rowOff>98425</xdr:rowOff>
    </xdr:to>
    <xdr:sp macro="" textlink="">
      <xdr:nvSpPr>
        <xdr:cNvPr id="473" name="楕円 472">
          <a:extLst>
            <a:ext uri="{FF2B5EF4-FFF2-40B4-BE49-F238E27FC236}">
              <a16:creationId xmlns:a16="http://schemas.microsoft.com/office/drawing/2014/main" id="{A56A63DA-CCAC-4683-9A5E-46A4646EC39F}"/>
            </a:ext>
          </a:extLst>
        </xdr:cNvPr>
        <xdr:cNvSpPr/>
      </xdr:nvSpPr>
      <xdr:spPr>
        <a:xfrm>
          <a:off x="7810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47625</xdr:rowOff>
    </xdr:from>
    <xdr:to>
      <xdr:col>45</xdr:col>
      <xdr:colOff>177800</xdr:colOff>
      <xdr:row>105</xdr:row>
      <xdr:rowOff>53339</xdr:rowOff>
    </xdr:to>
    <xdr:cxnSp macro="">
      <xdr:nvCxnSpPr>
        <xdr:cNvPr id="474" name="直線コネクタ 473">
          <a:extLst>
            <a:ext uri="{FF2B5EF4-FFF2-40B4-BE49-F238E27FC236}">
              <a16:creationId xmlns:a16="http://schemas.microsoft.com/office/drawing/2014/main" id="{BEDFA091-799C-42D7-A5F8-1F0D161F3D04}"/>
            </a:ext>
          </a:extLst>
        </xdr:cNvPr>
        <xdr:cNvCxnSpPr/>
      </xdr:nvCxnSpPr>
      <xdr:spPr>
        <a:xfrm>
          <a:off x="7861300" y="18049875"/>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168275</xdr:rowOff>
    </xdr:from>
    <xdr:to>
      <xdr:col>36</xdr:col>
      <xdr:colOff>165100</xdr:colOff>
      <xdr:row>105</xdr:row>
      <xdr:rowOff>98425</xdr:rowOff>
    </xdr:to>
    <xdr:sp macro="" textlink="">
      <xdr:nvSpPr>
        <xdr:cNvPr id="475" name="楕円 474">
          <a:extLst>
            <a:ext uri="{FF2B5EF4-FFF2-40B4-BE49-F238E27FC236}">
              <a16:creationId xmlns:a16="http://schemas.microsoft.com/office/drawing/2014/main" id="{402B7B5B-E6F4-41F1-B928-B0370BB8AC5C}"/>
            </a:ext>
          </a:extLst>
        </xdr:cNvPr>
        <xdr:cNvSpPr/>
      </xdr:nvSpPr>
      <xdr:spPr>
        <a:xfrm>
          <a:off x="6921500" y="1799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47625</xdr:rowOff>
    </xdr:from>
    <xdr:to>
      <xdr:col>41</xdr:col>
      <xdr:colOff>50800</xdr:colOff>
      <xdr:row>105</xdr:row>
      <xdr:rowOff>47625</xdr:rowOff>
    </xdr:to>
    <xdr:cxnSp macro="">
      <xdr:nvCxnSpPr>
        <xdr:cNvPr id="476" name="直線コネクタ 475">
          <a:extLst>
            <a:ext uri="{FF2B5EF4-FFF2-40B4-BE49-F238E27FC236}">
              <a16:creationId xmlns:a16="http://schemas.microsoft.com/office/drawing/2014/main" id="{0FAE143E-8CA3-4AA8-AD6E-5D9E39139410}"/>
            </a:ext>
          </a:extLst>
        </xdr:cNvPr>
        <xdr:cNvCxnSpPr/>
      </xdr:nvCxnSpPr>
      <xdr:spPr>
        <a:xfrm>
          <a:off x="6972300" y="180498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77" name="n_1aveValue【市民会館】&#10;一人当たり面積">
          <a:extLst>
            <a:ext uri="{FF2B5EF4-FFF2-40B4-BE49-F238E27FC236}">
              <a16:creationId xmlns:a16="http://schemas.microsoft.com/office/drawing/2014/main" id="{F71FCC5F-8E83-454E-A62B-674F60621D3C}"/>
            </a:ext>
          </a:extLst>
        </xdr:cNvPr>
        <xdr:cNvSpPr txBox="1"/>
      </xdr:nvSpPr>
      <xdr:spPr>
        <a:xfrm>
          <a:off x="93917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109238</xdr:rowOff>
    </xdr:from>
    <xdr:ext cx="469744" cy="259045"/>
    <xdr:sp macro="" textlink="">
      <xdr:nvSpPr>
        <xdr:cNvPr id="478" name="n_2aveValue【市民会館】&#10;一人当たり面積">
          <a:extLst>
            <a:ext uri="{FF2B5EF4-FFF2-40B4-BE49-F238E27FC236}">
              <a16:creationId xmlns:a16="http://schemas.microsoft.com/office/drawing/2014/main" id="{C07662AE-E6B5-4968-AAA8-7B1630654DF5}"/>
            </a:ext>
          </a:extLst>
        </xdr:cNvPr>
        <xdr:cNvSpPr txBox="1"/>
      </xdr:nvSpPr>
      <xdr:spPr>
        <a:xfrm>
          <a:off x="8515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106697</xdr:rowOff>
    </xdr:from>
    <xdr:ext cx="469744" cy="259045"/>
    <xdr:sp macro="" textlink="">
      <xdr:nvSpPr>
        <xdr:cNvPr id="479" name="n_3aveValue【市民会館】&#10;一人当たり面積">
          <a:extLst>
            <a:ext uri="{FF2B5EF4-FFF2-40B4-BE49-F238E27FC236}">
              <a16:creationId xmlns:a16="http://schemas.microsoft.com/office/drawing/2014/main" id="{5E7D21F6-A1C0-496A-B5DD-91F8183C7573}"/>
            </a:ext>
          </a:extLst>
        </xdr:cNvPr>
        <xdr:cNvSpPr txBox="1"/>
      </xdr:nvSpPr>
      <xdr:spPr>
        <a:xfrm>
          <a:off x="7626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106697</xdr:rowOff>
    </xdr:from>
    <xdr:ext cx="469744" cy="259045"/>
    <xdr:sp macro="" textlink="">
      <xdr:nvSpPr>
        <xdr:cNvPr id="480" name="n_4aveValue【市民会館】&#10;一人当たり面積">
          <a:extLst>
            <a:ext uri="{FF2B5EF4-FFF2-40B4-BE49-F238E27FC236}">
              <a16:creationId xmlns:a16="http://schemas.microsoft.com/office/drawing/2014/main" id="{C3AB6F14-E043-4176-A0ED-89A575DA4445}"/>
            </a:ext>
          </a:extLst>
        </xdr:cNvPr>
        <xdr:cNvSpPr txBox="1"/>
      </xdr:nvSpPr>
      <xdr:spPr>
        <a:xfrm>
          <a:off x="6737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95266</xdr:rowOff>
    </xdr:from>
    <xdr:ext cx="469744" cy="259045"/>
    <xdr:sp macro="" textlink="">
      <xdr:nvSpPr>
        <xdr:cNvPr id="481" name="n_1mainValue【市民会館】&#10;一人当たり面積">
          <a:extLst>
            <a:ext uri="{FF2B5EF4-FFF2-40B4-BE49-F238E27FC236}">
              <a16:creationId xmlns:a16="http://schemas.microsoft.com/office/drawing/2014/main" id="{69889219-42C2-4719-86CB-B094F52D6C13}"/>
            </a:ext>
          </a:extLst>
        </xdr:cNvPr>
        <xdr:cNvSpPr txBox="1"/>
      </xdr:nvSpPr>
      <xdr:spPr>
        <a:xfrm>
          <a:off x="9391727"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95266</xdr:rowOff>
    </xdr:from>
    <xdr:ext cx="469744" cy="259045"/>
    <xdr:sp macro="" textlink="">
      <xdr:nvSpPr>
        <xdr:cNvPr id="482" name="n_2mainValue【市民会館】&#10;一人当たり面積">
          <a:extLst>
            <a:ext uri="{FF2B5EF4-FFF2-40B4-BE49-F238E27FC236}">
              <a16:creationId xmlns:a16="http://schemas.microsoft.com/office/drawing/2014/main" id="{F3407BD6-85A7-4E03-B22A-154E99E3D619}"/>
            </a:ext>
          </a:extLst>
        </xdr:cNvPr>
        <xdr:cNvSpPr txBox="1"/>
      </xdr:nvSpPr>
      <xdr:spPr>
        <a:xfrm>
          <a:off x="8515427" y="18097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114952</xdr:rowOff>
    </xdr:from>
    <xdr:ext cx="469744" cy="259045"/>
    <xdr:sp macro="" textlink="">
      <xdr:nvSpPr>
        <xdr:cNvPr id="483" name="n_3mainValue【市民会館】&#10;一人当たり面積">
          <a:extLst>
            <a:ext uri="{FF2B5EF4-FFF2-40B4-BE49-F238E27FC236}">
              <a16:creationId xmlns:a16="http://schemas.microsoft.com/office/drawing/2014/main" id="{EBDE94B9-39E0-498E-985B-6BE9E0F01546}"/>
            </a:ext>
          </a:extLst>
        </xdr:cNvPr>
        <xdr:cNvSpPr txBox="1"/>
      </xdr:nvSpPr>
      <xdr:spPr>
        <a:xfrm>
          <a:off x="7626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114952</xdr:rowOff>
    </xdr:from>
    <xdr:ext cx="469744" cy="259045"/>
    <xdr:sp macro="" textlink="">
      <xdr:nvSpPr>
        <xdr:cNvPr id="484" name="n_4mainValue【市民会館】&#10;一人当たり面積">
          <a:extLst>
            <a:ext uri="{FF2B5EF4-FFF2-40B4-BE49-F238E27FC236}">
              <a16:creationId xmlns:a16="http://schemas.microsoft.com/office/drawing/2014/main" id="{5D114214-EA74-49F2-84E2-78724FD61596}"/>
            </a:ext>
          </a:extLst>
        </xdr:cNvPr>
        <xdr:cNvSpPr txBox="1"/>
      </xdr:nvSpPr>
      <xdr:spPr>
        <a:xfrm>
          <a:off x="6737427" y="1777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5" name="正方形/長方形 484">
          <a:extLst>
            <a:ext uri="{FF2B5EF4-FFF2-40B4-BE49-F238E27FC236}">
              <a16:creationId xmlns:a16="http://schemas.microsoft.com/office/drawing/2014/main" id="{712FF614-B044-45C2-9A35-F98B56528C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6" name="正方形/長方形 485">
          <a:extLst>
            <a:ext uri="{FF2B5EF4-FFF2-40B4-BE49-F238E27FC236}">
              <a16:creationId xmlns:a16="http://schemas.microsoft.com/office/drawing/2014/main" id="{5C7F700F-5EF6-4A4D-98F8-6CAD1ACCE81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7" name="正方形/長方形 486">
          <a:extLst>
            <a:ext uri="{FF2B5EF4-FFF2-40B4-BE49-F238E27FC236}">
              <a16:creationId xmlns:a16="http://schemas.microsoft.com/office/drawing/2014/main" id="{0209D806-F0F3-4C3B-8EEF-7C78A53B75B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88" name="正方形/長方形 487">
          <a:extLst>
            <a:ext uri="{FF2B5EF4-FFF2-40B4-BE49-F238E27FC236}">
              <a16:creationId xmlns:a16="http://schemas.microsoft.com/office/drawing/2014/main" id="{D57FDFA9-19B1-42C5-B24B-FC2D5887EFD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89" name="正方形/長方形 488">
          <a:extLst>
            <a:ext uri="{FF2B5EF4-FFF2-40B4-BE49-F238E27FC236}">
              <a16:creationId xmlns:a16="http://schemas.microsoft.com/office/drawing/2014/main" id="{C7895238-87C1-43D2-B814-C6F1526171AB}"/>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0" name="正方形/長方形 489">
          <a:extLst>
            <a:ext uri="{FF2B5EF4-FFF2-40B4-BE49-F238E27FC236}">
              <a16:creationId xmlns:a16="http://schemas.microsoft.com/office/drawing/2014/main" id="{67853EEF-E7A2-46A0-AB2B-5433C924BD1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1" name="正方形/長方形 490">
          <a:extLst>
            <a:ext uri="{FF2B5EF4-FFF2-40B4-BE49-F238E27FC236}">
              <a16:creationId xmlns:a16="http://schemas.microsoft.com/office/drawing/2014/main" id="{0826C40E-6A51-47FF-961F-4723ECD1A59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2" name="正方形/長方形 491">
          <a:extLst>
            <a:ext uri="{FF2B5EF4-FFF2-40B4-BE49-F238E27FC236}">
              <a16:creationId xmlns:a16="http://schemas.microsoft.com/office/drawing/2014/main" id="{B582F3D3-7830-4B2A-B10E-C75186D2DB1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3" name="テキスト ボックス 492">
          <a:extLst>
            <a:ext uri="{FF2B5EF4-FFF2-40B4-BE49-F238E27FC236}">
              <a16:creationId xmlns:a16="http://schemas.microsoft.com/office/drawing/2014/main" id="{A89536A3-D06B-4376-9BAD-594B1038807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4" name="直線コネクタ 493">
          <a:extLst>
            <a:ext uri="{FF2B5EF4-FFF2-40B4-BE49-F238E27FC236}">
              <a16:creationId xmlns:a16="http://schemas.microsoft.com/office/drawing/2014/main" id="{8FE22E81-58F0-494E-9898-391CF68D1FB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5" name="テキスト ボックス 494">
          <a:extLst>
            <a:ext uri="{FF2B5EF4-FFF2-40B4-BE49-F238E27FC236}">
              <a16:creationId xmlns:a16="http://schemas.microsoft.com/office/drawing/2014/main" id="{B362DF86-3D2E-452D-966F-4944437070A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96" name="直線コネクタ 495">
          <a:extLst>
            <a:ext uri="{FF2B5EF4-FFF2-40B4-BE49-F238E27FC236}">
              <a16:creationId xmlns:a16="http://schemas.microsoft.com/office/drawing/2014/main" id="{44942F2E-2BAB-4946-B350-C3DACADE2D4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97" name="テキスト ボックス 496">
          <a:extLst>
            <a:ext uri="{FF2B5EF4-FFF2-40B4-BE49-F238E27FC236}">
              <a16:creationId xmlns:a16="http://schemas.microsoft.com/office/drawing/2014/main" id="{4E4041FD-08BC-45BD-BC05-3C3C30D5BA6B}"/>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98" name="直線コネクタ 497">
          <a:extLst>
            <a:ext uri="{FF2B5EF4-FFF2-40B4-BE49-F238E27FC236}">
              <a16:creationId xmlns:a16="http://schemas.microsoft.com/office/drawing/2014/main" id="{CE26D03C-3616-4369-AC06-8308C4DEC701}"/>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99" name="テキスト ボックス 498">
          <a:extLst>
            <a:ext uri="{FF2B5EF4-FFF2-40B4-BE49-F238E27FC236}">
              <a16:creationId xmlns:a16="http://schemas.microsoft.com/office/drawing/2014/main" id="{085C2F96-F791-4EA5-9872-CA615278173E}"/>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0" name="直線コネクタ 499">
          <a:extLst>
            <a:ext uri="{FF2B5EF4-FFF2-40B4-BE49-F238E27FC236}">
              <a16:creationId xmlns:a16="http://schemas.microsoft.com/office/drawing/2014/main" id="{5DEA7C50-E37C-4DB6-B6F5-BB286219CC44}"/>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01" name="テキスト ボックス 500">
          <a:extLst>
            <a:ext uri="{FF2B5EF4-FFF2-40B4-BE49-F238E27FC236}">
              <a16:creationId xmlns:a16="http://schemas.microsoft.com/office/drawing/2014/main" id="{147398E1-E216-456F-81A6-2AE441E00EC7}"/>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2" name="直線コネクタ 501">
          <a:extLst>
            <a:ext uri="{FF2B5EF4-FFF2-40B4-BE49-F238E27FC236}">
              <a16:creationId xmlns:a16="http://schemas.microsoft.com/office/drawing/2014/main" id="{94726F82-D964-4E7F-BAC9-89B130F5D0B9}"/>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03" name="テキスト ボックス 502">
          <a:extLst>
            <a:ext uri="{FF2B5EF4-FFF2-40B4-BE49-F238E27FC236}">
              <a16:creationId xmlns:a16="http://schemas.microsoft.com/office/drawing/2014/main" id="{D1344746-8496-4858-AFDA-88F281C25BF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4" name="直線コネクタ 503">
          <a:extLst>
            <a:ext uri="{FF2B5EF4-FFF2-40B4-BE49-F238E27FC236}">
              <a16:creationId xmlns:a16="http://schemas.microsoft.com/office/drawing/2014/main" id="{3C277D78-71F9-467D-8975-ABAF3E82D3C4}"/>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05" name="テキスト ボックス 504">
          <a:extLst>
            <a:ext uri="{FF2B5EF4-FFF2-40B4-BE49-F238E27FC236}">
              <a16:creationId xmlns:a16="http://schemas.microsoft.com/office/drawing/2014/main" id="{42F1E2B2-F85D-45EE-84D1-56B6EC3524DD}"/>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6" name="直線コネクタ 505">
          <a:extLst>
            <a:ext uri="{FF2B5EF4-FFF2-40B4-BE49-F238E27FC236}">
              <a16:creationId xmlns:a16="http://schemas.microsoft.com/office/drawing/2014/main" id="{F02B5657-E469-4167-A24E-134F33F6936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07" name="テキスト ボックス 506">
          <a:extLst>
            <a:ext uri="{FF2B5EF4-FFF2-40B4-BE49-F238E27FC236}">
              <a16:creationId xmlns:a16="http://schemas.microsoft.com/office/drawing/2014/main" id="{2CC08421-CBA9-4FC9-8CE0-2329C526907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08" name="【一般廃棄物処理施設】&#10;有形固定資産減価償却率グラフ枠">
          <a:extLst>
            <a:ext uri="{FF2B5EF4-FFF2-40B4-BE49-F238E27FC236}">
              <a16:creationId xmlns:a16="http://schemas.microsoft.com/office/drawing/2014/main" id="{FD07F293-D3FA-446C-B77E-537644D5A9C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41</xdr:row>
      <xdr:rowOff>76200</xdr:rowOff>
    </xdr:to>
    <xdr:cxnSp macro="">
      <xdr:nvCxnSpPr>
        <xdr:cNvPr id="509" name="直線コネクタ 508">
          <a:extLst>
            <a:ext uri="{FF2B5EF4-FFF2-40B4-BE49-F238E27FC236}">
              <a16:creationId xmlns:a16="http://schemas.microsoft.com/office/drawing/2014/main" id="{34B80901-C6E3-4AC2-9B24-71E8EA33F1BA}"/>
            </a:ext>
          </a:extLst>
        </xdr:cNvPr>
        <xdr:cNvCxnSpPr/>
      </xdr:nvCxnSpPr>
      <xdr:spPr>
        <a:xfrm flipV="1">
          <a:off x="16318864" y="571500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80027</xdr:rowOff>
    </xdr:from>
    <xdr:ext cx="405111" cy="259045"/>
    <xdr:sp macro="" textlink="">
      <xdr:nvSpPr>
        <xdr:cNvPr id="510" name="【一般廃棄物処理施設】&#10;有形固定資産減価償却率最小値テキスト">
          <a:extLst>
            <a:ext uri="{FF2B5EF4-FFF2-40B4-BE49-F238E27FC236}">
              <a16:creationId xmlns:a16="http://schemas.microsoft.com/office/drawing/2014/main" id="{3E5834FE-B755-491B-9AEF-F019DEE117A5}"/>
            </a:ext>
          </a:extLst>
        </xdr:cNvPr>
        <xdr:cNvSpPr txBox="1"/>
      </xdr:nvSpPr>
      <xdr:spPr>
        <a:xfrm>
          <a:off x="16357600" y="710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76200</xdr:rowOff>
    </xdr:from>
    <xdr:to>
      <xdr:col>86</xdr:col>
      <xdr:colOff>25400</xdr:colOff>
      <xdr:row>41</xdr:row>
      <xdr:rowOff>76200</xdr:rowOff>
    </xdr:to>
    <xdr:cxnSp macro="">
      <xdr:nvCxnSpPr>
        <xdr:cNvPr id="511" name="直線コネクタ 510">
          <a:extLst>
            <a:ext uri="{FF2B5EF4-FFF2-40B4-BE49-F238E27FC236}">
              <a16:creationId xmlns:a16="http://schemas.microsoft.com/office/drawing/2014/main" id="{ED85ACC1-DE63-409A-B8B8-B3F141E11A40}"/>
            </a:ext>
          </a:extLst>
        </xdr:cNvPr>
        <xdr:cNvCxnSpPr/>
      </xdr:nvCxnSpPr>
      <xdr:spPr>
        <a:xfrm>
          <a:off x="16230600" y="7105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05111" cy="259045"/>
    <xdr:sp macro="" textlink="">
      <xdr:nvSpPr>
        <xdr:cNvPr id="512" name="【一般廃棄物処理施設】&#10;有形固定資産減価償却率最大値テキスト">
          <a:extLst>
            <a:ext uri="{FF2B5EF4-FFF2-40B4-BE49-F238E27FC236}">
              <a16:creationId xmlns:a16="http://schemas.microsoft.com/office/drawing/2014/main" id="{6D2BBE54-D925-4596-9DA1-30E653CCE24F}"/>
            </a:ext>
          </a:extLst>
        </xdr:cNvPr>
        <xdr:cNvSpPr txBox="1"/>
      </xdr:nvSpPr>
      <xdr:spPr>
        <a:xfrm>
          <a:off x="16357600" y="549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513" name="直線コネクタ 512">
          <a:extLst>
            <a:ext uri="{FF2B5EF4-FFF2-40B4-BE49-F238E27FC236}">
              <a16:creationId xmlns:a16="http://schemas.microsoft.com/office/drawing/2014/main" id="{1D428BD3-CE9B-47F4-9946-EFB283FA4387}"/>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99077</xdr:rowOff>
    </xdr:from>
    <xdr:ext cx="405111" cy="259045"/>
    <xdr:sp macro="" textlink="">
      <xdr:nvSpPr>
        <xdr:cNvPr id="514" name="【一般廃棄物処理施設】&#10;有形固定資産減価償却率平均値テキスト">
          <a:extLst>
            <a:ext uri="{FF2B5EF4-FFF2-40B4-BE49-F238E27FC236}">
              <a16:creationId xmlns:a16="http://schemas.microsoft.com/office/drawing/2014/main" id="{962EC36C-EAE8-43A3-BBC0-8CEE48C9FA19}"/>
            </a:ext>
          </a:extLst>
        </xdr:cNvPr>
        <xdr:cNvSpPr txBox="1"/>
      </xdr:nvSpPr>
      <xdr:spPr>
        <a:xfrm>
          <a:off x="16357600" y="64427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120650</xdr:rowOff>
    </xdr:from>
    <xdr:to>
      <xdr:col>85</xdr:col>
      <xdr:colOff>177800</xdr:colOff>
      <xdr:row>38</xdr:row>
      <xdr:rowOff>50800</xdr:rowOff>
    </xdr:to>
    <xdr:sp macro="" textlink="">
      <xdr:nvSpPr>
        <xdr:cNvPr id="515" name="フローチャート: 判断 514">
          <a:extLst>
            <a:ext uri="{FF2B5EF4-FFF2-40B4-BE49-F238E27FC236}">
              <a16:creationId xmlns:a16="http://schemas.microsoft.com/office/drawing/2014/main" id="{54964FB3-733B-4803-B0E8-6BC6A7473757}"/>
            </a:ext>
          </a:extLst>
        </xdr:cNvPr>
        <xdr:cNvSpPr/>
      </xdr:nvSpPr>
      <xdr:spPr>
        <a:xfrm>
          <a:off x="162687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84455</xdr:rowOff>
    </xdr:from>
    <xdr:to>
      <xdr:col>81</xdr:col>
      <xdr:colOff>101600</xdr:colOff>
      <xdr:row>38</xdr:row>
      <xdr:rowOff>14605</xdr:rowOff>
    </xdr:to>
    <xdr:sp macro="" textlink="">
      <xdr:nvSpPr>
        <xdr:cNvPr id="516" name="フローチャート: 判断 515">
          <a:extLst>
            <a:ext uri="{FF2B5EF4-FFF2-40B4-BE49-F238E27FC236}">
              <a16:creationId xmlns:a16="http://schemas.microsoft.com/office/drawing/2014/main" id="{115ED9B5-6113-4AC2-8AF9-418B25CD978D}"/>
            </a:ext>
          </a:extLst>
        </xdr:cNvPr>
        <xdr:cNvSpPr/>
      </xdr:nvSpPr>
      <xdr:spPr>
        <a:xfrm>
          <a:off x="15430500" y="642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59690</xdr:rowOff>
    </xdr:from>
    <xdr:to>
      <xdr:col>76</xdr:col>
      <xdr:colOff>165100</xdr:colOff>
      <xdr:row>37</xdr:row>
      <xdr:rowOff>161290</xdr:rowOff>
    </xdr:to>
    <xdr:sp macro="" textlink="">
      <xdr:nvSpPr>
        <xdr:cNvPr id="517" name="フローチャート: 判断 516">
          <a:extLst>
            <a:ext uri="{FF2B5EF4-FFF2-40B4-BE49-F238E27FC236}">
              <a16:creationId xmlns:a16="http://schemas.microsoft.com/office/drawing/2014/main" id="{F6EBBEB8-98BC-4579-9635-3FCF7E116DBD}"/>
            </a:ext>
          </a:extLst>
        </xdr:cNvPr>
        <xdr:cNvSpPr/>
      </xdr:nvSpPr>
      <xdr:spPr>
        <a:xfrm>
          <a:off x="14541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46355</xdr:rowOff>
    </xdr:from>
    <xdr:to>
      <xdr:col>72</xdr:col>
      <xdr:colOff>38100</xdr:colOff>
      <xdr:row>37</xdr:row>
      <xdr:rowOff>147955</xdr:rowOff>
    </xdr:to>
    <xdr:sp macro="" textlink="">
      <xdr:nvSpPr>
        <xdr:cNvPr id="518" name="フローチャート: 判断 517">
          <a:extLst>
            <a:ext uri="{FF2B5EF4-FFF2-40B4-BE49-F238E27FC236}">
              <a16:creationId xmlns:a16="http://schemas.microsoft.com/office/drawing/2014/main" id="{58027582-7895-414C-AEE0-DC0EB5F1A60A}"/>
            </a:ext>
          </a:extLst>
        </xdr:cNvPr>
        <xdr:cNvSpPr/>
      </xdr:nvSpPr>
      <xdr:spPr>
        <a:xfrm>
          <a:off x="13652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33020</xdr:rowOff>
    </xdr:from>
    <xdr:to>
      <xdr:col>67</xdr:col>
      <xdr:colOff>101600</xdr:colOff>
      <xdr:row>37</xdr:row>
      <xdr:rowOff>134620</xdr:rowOff>
    </xdr:to>
    <xdr:sp macro="" textlink="">
      <xdr:nvSpPr>
        <xdr:cNvPr id="519" name="フローチャート: 判断 518">
          <a:extLst>
            <a:ext uri="{FF2B5EF4-FFF2-40B4-BE49-F238E27FC236}">
              <a16:creationId xmlns:a16="http://schemas.microsoft.com/office/drawing/2014/main" id="{22F51698-A422-458A-9820-D50F54CC0AAB}"/>
            </a:ext>
          </a:extLst>
        </xdr:cNvPr>
        <xdr:cNvSpPr/>
      </xdr:nvSpPr>
      <xdr:spPr>
        <a:xfrm>
          <a:off x="12763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0" name="テキスト ボックス 519">
          <a:extLst>
            <a:ext uri="{FF2B5EF4-FFF2-40B4-BE49-F238E27FC236}">
              <a16:creationId xmlns:a16="http://schemas.microsoft.com/office/drawing/2014/main" id="{F7B41307-120F-4873-8BC0-89A5705092D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1" name="テキスト ボックス 520">
          <a:extLst>
            <a:ext uri="{FF2B5EF4-FFF2-40B4-BE49-F238E27FC236}">
              <a16:creationId xmlns:a16="http://schemas.microsoft.com/office/drawing/2014/main" id="{C93DCFFD-CEBF-4D75-87DD-5FDE6FE5ADF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2" name="テキスト ボックス 521">
          <a:extLst>
            <a:ext uri="{FF2B5EF4-FFF2-40B4-BE49-F238E27FC236}">
              <a16:creationId xmlns:a16="http://schemas.microsoft.com/office/drawing/2014/main" id="{513FC047-6392-43AC-BC45-06675491214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3" name="テキスト ボックス 522">
          <a:extLst>
            <a:ext uri="{FF2B5EF4-FFF2-40B4-BE49-F238E27FC236}">
              <a16:creationId xmlns:a16="http://schemas.microsoft.com/office/drawing/2014/main" id="{0574F352-DE73-4470-808D-EE93489DFC64}"/>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4" name="テキスト ボックス 523">
          <a:extLst>
            <a:ext uri="{FF2B5EF4-FFF2-40B4-BE49-F238E27FC236}">
              <a16:creationId xmlns:a16="http://schemas.microsoft.com/office/drawing/2014/main" id="{92ABE90E-DE25-40A1-AB9B-429FC05AE17D}"/>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55880</xdr:rowOff>
    </xdr:from>
    <xdr:to>
      <xdr:col>85</xdr:col>
      <xdr:colOff>177800</xdr:colOff>
      <xdr:row>37</xdr:row>
      <xdr:rowOff>157480</xdr:rowOff>
    </xdr:to>
    <xdr:sp macro="" textlink="">
      <xdr:nvSpPr>
        <xdr:cNvPr id="525" name="楕円 524">
          <a:extLst>
            <a:ext uri="{FF2B5EF4-FFF2-40B4-BE49-F238E27FC236}">
              <a16:creationId xmlns:a16="http://schemas.microsoft.com/office/drawing/2014/main" id="{63F8DEAA-8B5D-4399-B7E0-595732D63E81}"/>
            </a:ext>
          </a:extLst>
        </xdr:cNvPr>
        <xdr:cNvSpPr/>
      </xdr:nvSpPr>
      <xdr:spPr>
        <a:xfrm>
          <a:off x="16268700" y="639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78757</xdr:rowOff>
    </xdr:from>
    <xdr:ext cx="405111" cy="259045"/>
    <xdr:sp macro="" textlink="">
      <xdr:nvSpPr>
        <xdr:cNvPr id="526" name="【一般廃棄物処理施設】&#10;有形固定資産減価償却率該当値テキスト">
          <a:extLst>
            <a:ext uri="{FF2B5EF4-FFF2-40B4-BE49-F238E27FC236}">
              <a16:creationId xmlns:a16="http://schemas.microsoft.com/office/drawing/2014/main" id="{19370D3D-9B6D-4080-878A-8154DF55525A}"/>
            </a:ext>
          </a:extLst>
        </xdr:cNvPr>
        <xdr:cNvSpPr txBox="1"/>
      </xdr:nvSpPr>
      <xdr:spPr>
        <a:xfrm>
          <a:off x="16357600"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170180</xdr:rowOff>
    </xdr:from>
    <xdr:to>
      <xdr:col>81</xdr:col>
      <xdr:colOff>101600</xdr:colOff>
      <xdr:row>37</xdr:row>
      <xdr:rowOff>100330</xdr:rowOff>
    </xdr:to>
    <xdr:sp macro="" textlink="">
      <xdr:nvSpPr>
        <xdr:cNvPr id="527" name="楕円 526">
          <a:extLst>
            <a:ext uri="{FF2B5EF4-FFF2-40B4-BE49-F238E27FC236}">
              <a16:creationId xmlns:a16="http://schemas.microsoft.com/office/drawing/2014/main" id="{400DB52C-A9B3-47DB-AB4C-702EA94886B4}"/>
            </a:ext>
          </a:extLst>
        </xdr:cNvPr>
        <xdr:cNvSpPr/>
      </xdr:nvSpPr>
      <xdr:spPr>
        <a:xfrm>
          <a:off x="154305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49530</xdr:rowOff>
    </xdr:from>
    <xdr:to>
      <xdr:col>85</xdr:col>
      <xdr:colOff>127000</xdr:colOff>
      <xdr:row>37</xdr:row>
      <xdr:rowOff>106680</xdr:rowOff>
    </xdr:to>
    <xdr:cxnSp macro="">
      <xdr:nvCxnSpPr>
        <xdr:cNvPr id="528" name="直線コネクタ 527">
          <a:extLst>
            <a:ext uri="{FF2B5EF4-FFF2-40B4-BE49-F238E27FC236}">
              <a16:creationId xmlns:a16="http://schemas.microsoft.com/office/drawing/2014/main" id="{63537E91-34A7-44F6-BF46-1C89BFF66C55}"/>
            </a:ext>
          </a:extLst>
        </xdr:cNvPr>
        <xdr:cNvCxnSpPr/>
      </xdr:nvCxnSpPr>
      <xdr:spPr>
        <a:xfrm>
          <a:off x="15481300" y="63931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143510</xdr:rowOff>
    </xdr:from>
    <xdr:to>
      <xdr:col>76</xdr:col>
      <xdr:colOff>165100</xdr:colOff>
      <xdr:row>37</xdr:row>
      <xdr:rowOff>73660</xdr:rowOff>
    </xdr:to>
    <xdr:sp macro="" textlink="">
      <xdr:nvSpPr>
        <xdr:cNvPr id="529" name="楕円 528">
          <a:extLst>
            <a:ext uri="{FF2B5EF4-FFF2-40B4-BE49-F238E27FC236}">
              <a16:creationId xmlns:a16="http://schemas.microsoft.com/office/drawing/2014/main" id="{4B0F197C-6D84-4590-9D1D-7F1E1E5F71EB}"/>
            </a:ext>
          </a:extLst>
        </xdr:cNvPr>
        <xdr:cNvSpPr/>
      </xdr:nvSpPr>
      <xdr:spPr>
        <a:xfrm>
          <a:off x="14541500" y="631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22860</xdr:rowOff>
    </xdr:from>
    <xdr:to>
      <xdr:col>81</xdr:col>
      <xdr:colOff>50800</xdr:colOff>
      <xdr:row>37</xdr:row>
      <xdr:rowOff>49530</xdr:rowOff>
    </xdr:to>
    <xdr:cxnSp macro="">
      <xdr:nvCxnSpPr>
        <xdr:cNvPr id="530" name="直線コネクタ 529">
          <a:extLst>
            <a:ext uri="{FF2B5EF4-FFF2-40B4-BE49-F238E27FC236}">
              <a16:creationId xmlns:a16="http://schemas.microsoft.com/office/drawing/2014/main" id="{86D3836C-7FD1-4191-9381-40A66594E75C}"/>
            </a:ext>
          </a:extLst>
        </xdr:cNvPr>
        <xdr:cNvCxnSpPr/>
      </xdr:nvCxnSpPr>
      <xdr:spPr>
        <a:xfrm>
          <a:off x="14592300" y="636651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137795</xdr:rowOff>
    </xdr:from>
    <xdr:to>
      <xdr:col>72</xdr:col>
      <xdr:colOff>38100</xdr:colOff>
      <xdr:row>37</xdr:row>
      <xdr:rowOff>67945</xdr:rowOff>
    </xdr:to>
    <xdr:sp macro="" textlink="">
      <xdr:nvSpPr>
        <xdr:cNvPr id="531" name="楕円 530">
          <a:extLst>
            <a:ext uri="{FF2B5EF4-FFF2-40B4-BE49-F238E27FC236}">
              <a16:creationId xmlns:a16="http://schemas.microsoft.com/office/drawing/2014/main" id="{5C761128-244A-4CF5-993E-6073A0936252}"/>
            </a:ext>
          </a:extLst>
        </xdr:cNvPr>
        <xdr:cNvSpPr/>
      </xdr:nvSpPr>
      <xdr:spPr>
        <a:xfrm>
          <a:off x="13652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17145</xdr:rowOff>
    </xdr:from>
    <xdr:to>
      <xdr:col>76</xdr:col>
      <xdr:colOff>114300</xdr:colOff>
      <xdr:row>37</xdr:row>
      <xdr:rowOff>22860</xdr:rowOff>
    </xdr:to>
    <xdr:cxnSp macro="">
      <xdr:nvCxnSpPr>
        <xdr:cNvPr id="532" name="直線コネクタ 531">
          <a:extLst>
            <a:ext uri="{FF2B5EF4-FFF2-40B4-BE49-F238E27FC236}">
              <a16:creationId xmlns:a16="http://schemas.microsoft.com/office/drawing/2014/main" id="{50D0F272-E7DF-4FC0-AEE6-D86C9AB618F9}"/>
            </a:ext>
          </a:extLst>
        </xdr:cNvPr>
        <xdr:cNvCxnSpPr/>
      </xdr:nvCxnSpPr>
      <xdr:spPr>
        <a:xfrm>
          <a:off x="13703300" y="636079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101600</xdr:rowOff>
    </xdr:from>
    <xdr:to>
      <xdr:col>67</xdr:col>
      <xdr:colOff>101600</xdr:colOff>
      <xdr:row>37</xdr:row>
      <xdr:rowOff>31750</xdr:rowOff>
    </xdr:to>
    <xdr:sp macro="" textlink="">
      <xdr:nvSpPr>
        <xdr:cNvPr id="533" name="楕円 532">
          <a:extLst>
            <a:ext uri="{FF2B5EF4-FFF2-40B4-BE49-F238E27FC236}">
              <a16:creationId xmlns:a16="http://schemas.microsoft.com/office/drawing/2014/main" id="{EA191491-A910-433A-9813-DD654CB1140B}"/>
            </a:ext>
          </a:extLst>
        </xdr:cNvPr>
        <xdr:cNvSpPr/>
      </xdr:nvSpPr>
      <xdr:spPr>
        <a:xfrm>
          <a:off x="127635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152400</xdr:rowOff>
    </xdr:from>
    <xdr:to>
      <xdr:col>71</xdr:col>
      <xdr:colOff>177800</xdr:colOff>
      <xdr:row>37</xdr:row>
      <xdr:rowOff>17145</xdr:rowOff>
    </xdr:to>
    <xdr:cxnSp macro="">
      <xdr:nvCxnSpPr>
        <xdr:cNvPr id="534" name="直線コネクタ 533">
          <a:extLst>
            <a:ext uri="{FF2B5EF4-FFF2-40B4-BE49-F238E27FC236}">
              <a16:creationId xmlns:a16="http://schemas.microsoft.com/office/drawing/2014/main" id="{3DED2A21-5237-4A2C-BC2A-C8FF69DA1E90}"/>
            </a:ext>
          </a:extLst>
        </xdr:cNvPr>
        <xdr:cNvCxnSpPr/>
      </xdr:nvCxnSpPr>
      <xdr:spPr>
        <a:xfrm>
          <a:off x="12814300" y="63246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5732</xdr:rowOff>
    </xdr:from>
    <xdr:ext cx="405111" cy="259045"/>
    <xdr:sp macro="" textlink="">
      <xdr:nvSpPr>
        <xdr:cNvPr id="535" name="n_1aveValue【一般廃棄物処理施設】&#10;有形固定資産減価償却率">
          <a:extLst>
            <a:ext uri="{FF2B5EF4-FFF2-40B4-BE49-F238E27FC236}">
              <a16:creationId xmlns:a16="http://schemas.microsoft.com/office/drawing/2014/main" id="{D20FCE9A-C85A-493F-9A7D-34D276CA5D5C}"/>
            </a:ext>
          </a:extLst>
        </xdr:cNvPr>
        <xdr:cNvSpPr txBox="1"/>
      </xdr:nvSpPr>
      <xdr:spPr>
        <a:xfrm>
          <a:off x="15266044" y="652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152417</xdr:rowOff>
    </xdr:from>
    <xdr:ext cx="405111" cy="259045"/>
    <xdr:sp macro="" textlink="">
      <xdr:nvSpPr>
        <xdr:cNvPr id="536" name="n_2aveValue【一般廃棄物処理施設】&#10;有形固定資産減価償却率">
          <a:extLst>
            <a:ext uri="{FF2B5EF4-FFF2-40B4-BE49-F238E27FC236}">
              <a16:creationId xmlns:a16="http://schemas.microsoft.com/office/drawing/2014/main" id="{AF6DA81C-58C4-4198-84AD-E0577BFB27D8}"/>
            </a:ext>
          </a:extLst>
        </xdr:cNvPr>
        <xdr:cNvSpPr txBox="1"/>
      </xdr:nvSpPr>
      <xdr:spPr>
        <a:xfrm>
          <a:off x="14389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139082</xdr:rowOff>
    </xdr:from>
    <xdr:ext cx="405111" cy="259045"/>
    <xdr:sp macro="" textlink="">
      <xdr:nvSpPr>
        <xdr:cNvPr id="537" name="n_3aveValue【一般廃棄物処理施設】&#10;有形固定資産減価償却率">
          <a:extLst>
            <a:ext uri="{FF2B5EF4-FFF2-40B4-BE49-F238E27FC236}">
              <a16:creationId xmlns:a16="http://schemas.microsoft.com/office/drawing/2014/main" id="{63C5FAAC-2B66-4FBC-A8EA-1719A72D527A}"/>
            </a:ext>
          </a:extLst>
        </xdr:cNvPr>
        <xdr:cNvSpPr txBox="1"/>
      </xdr:nvSpPr>
      <xdr:spPr>
        <a:xfrm>
          <a:off x="13500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125747</xdr:rowOff>
    </xdr:from>
    <xdr:ext cx="405111" cy="259045"/>
    <xdr:sp macro="" textlink="">
      <xdr:nvSpPr>
        <xdr:cNvPr id="538" name="n_4aveValue【一般廃棄物処理施設】&#10;有形固定資産減価償却率">
          <a:extLst>
            <a:ext uri="{FF2B5EF4-FFF2-40B4-BE49-F238E27FC236}">
              <a16:creationId xmlns:a16="http://schemas.microsoft.com/office/drawing/2014/main" id="{8B851AD1-E006-40E8-863B-828AC0EF26FA}"/>
            </a:ext>
          </a:extLst>
        </xdr:cNvPr>
        <xdr:cNvSpPr txBox="1"/>
      </xdr:nvSpPr>
      <xdr:spPr>
        <a:xfrm>
          <a:off x="12611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116857</xdr:rowOff>
    </xdr:from>
    <xdr:ext cx="405111" cy="259045"/>
    <xdr:sp macro="" textlink="">
      <xdr:nvSpPr>
        <xdr:cNvPr id="539" name="n_1mainValue【一般廃棄物処理施設】&#10;有形固定資産減価償却率">
          <a:extLst>
            <a:ext uri="{FF2B5EF4-FFF2-40B4-BE49-F238E27FC236}">
              <a16:creationId xmlns:a16="http://schemas.microsoft.com/office/drawing/2014/main" id="{9588188E-3707-4E0C-984A-258B4F67E6C6}"/>
            </a:ext>
          </a:extLst>
        </xdr:cNvPr>
        <xdr:cNvSpPr txBox="1"/>
      </xdr:nvSpPr>
      <xdr:spPr>
        <a:xfrm>
          <a:off x="152660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90187</xdr:rowOff>
    </xdr:from>
    <xdr:ext cx="405111" cy="259045"/>
    <xdr:sp macro="" textlink="">
      <xdr:nvSpPr>
        <xdr:cNvPr id="540" name="n_2mainValue【一般廃棄物処理施設】&#10;有形固定資産減価償却率">
          <a:extLst>
            <a:ext uri="{FF2B5EF4-FFF2-40B4-BE49-F238E27FC236}">
              <a16:creationId xmlns:a16="http://schemas.microsoft.com/office/drawing/2014/main" id="{332F0605-C5E2-4B20-A529-AB1ACD2E3E55}"/>
            </a:ext>
          </a:extLst>
        </xdr:cNvPr>
        <xdr:cNvSpPr txBox="1"/>
      </xdr:nvSpPr>
      <xdr:spPr>
        <a:xfrm>
          <a:off x="14389744" y="609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541" name="n_3mainValue【一般廃棄物処理施設】&#10;有形固定資産減価償却率">
          <a:extLst>
            <a:ext uri="{FF2B5EF4-FFF2-40B4-BE49-F238E27FC236}">
              <a16:creationId xmlns:a16="http://schemas.microsoft.com/office/drawing/2014/main" id="{F58AC60C-5F24-4980-85F2-C8F04CA39E99}"/>
            </a:ext>
          </a:extLst>
        </xdr:cNvPr>
        <xdr:cNvSpPr txBox="1"/>
      </xdr:nvSpPr>
      <xdr:spPr>
        <a:xfrm>
          <a:off x="13500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48277</xdr:rowOff>
    </xdr:from>
    <xdr:ext cx="405111" cy="259045"/>
    <xdr:sp macro="" textlink="">
      <xdr:nvSpPr>
        <xdr:cNvPr id="542" name="n_4mainValue【一般廃棄物処理施設】&#10;有形固定資産減価償却率">
          <a:extLst>
            <a:ext uri="{FF2B5EF4-FFF2-40B4-BE49-F238E27FC236}">
              <a16:creationId xmlns:a16="http://schemas.microsoft.com/office/drawing/2014/main" id="{5707C587-8B51-47FB-B411-0516D84191D6}"/>
            </a:ext>
          </a:extLst>
        </xdr:cNvPr>
        <xdr:cNvSpPr txBox="1"/>
      </xdr:nvSpPr>
      <xdr:spPr>
        <a:xfrm>
          <a:off x="12611744" y="604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3" name="正方形/長方形 542">
          <a:extLst>
            <a:ext uri="{FF2B5EF4-FFF2-40B4-BE49-F238E27FC236}">
              <a16:creationId xmlns:a16="http://schemas.microsoft.com/office/drawing/2014/main" id="{5BCDC8FA-C1E1-42B5-B1C0-7E4E772D3F0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4" name="正方形/長方形 543">
          <a:extLst>
            <a:ext uri="{FF2B5EF4-FFF2-40B4-BE49-F238E27FC236}">
              <a16:creationId xmlns:a16="http://schemas.microsoft.com/office/drawing/2014/main" id="{E7286B00-D061-4611-9C44-DFAB616E295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5" name="正方形/長方形 544">
          <a:extLst>
            <a:ext uri="{FF2B5EF4-FFF2-40B4-BE49-F238E27FC236}">
              <a16:creationId xmlns:a16="http://schemas.microsoft.com/office/drawing/2014/main" id="{88D29BBE-2EA2-41F0-A200-36E821CB80A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6" name="正方形/長方形 545">
          <a:extLst>
            <a:ext uri="{FF2B5EF4-FFF2-40B4-BE49-F238E27FC236}">
              <a16:creationId xmlns:a16="http://schemas.microsoft.com/office/drawing/2014/main" id="{2C656141-816F-4FBA-9E84-AD0DA8ACA78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7" name="正方形/長方形 546">
          <a:extLst>
            <a:ext uri="{FF2B5EF4-FFF2-40B4-BE49-F238E27FC236}">
              <a16:creationId xmlns:a16="http://schemas.microsoft.com/office/drawing/2014/main" id="{105B2F07-B9A9-4E7B-A960-6581C94661F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8" name="正方形/長方形 547">
          <a:extLst>
            <a:ext uri="{FF2B5EF4-FFF2-40B4-BE49-F238E27FC236}">
              <a16:creationId xmlns:a16="http://schemas.microsoft.com/office/drawing/2014/main" id="{9EFD33F5-12EE-4336-B235-79CCD969A0F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9" name="正方形/長方形 548">
          <a:extLst>
            <a:ext uri="{FF2B5EF4-FFF2-40B4-BE49-F238E27FC236}">
              <a16:creationId xmlns:a16="http://schemas.microsoft.com/office/drawing/2014/main" id="{566B368E-54F0-4312-AB5C-8A1CB32D4A34}"/>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0" name="正方形/長方形 549">
          <a:extLst>
            <a:ext uri="{FF2B5EF4-FFF2-40B4-BE49-F238E27FC236}">
              <a16:creationId xmlns:a16="http://schemas.microsoft.com/office/drawing/2014/main" id="{810C78C5-7582-45BC-A34D-E03BBE6D4E7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1" name="テキスト ボックス 550">
          <a:extLst>
            <a:ext uri="{FF2B5EF4-FFF2-40B4-BE49-F238E27FC236}">
              <a16:creationId xmlns:a16="http://schemas.microsoft.com/office/drawing/2014/main" id="{1347553B-9434-4F4A-8570-B452E634AA2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2" name="直線コネクタ 551">
          <a:extLst>
            <a:ext uri="{FF2B5EF4-FFF2-40B4-BE49-F238E27FC236}">
              <a16:creationId xmlns:a16="http://schemas.microsoft.com/office/drawing/2014/main" id="{3BBAB174-F051-479C-A932-6B8B51125D6C}"/>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3" name="直線コネクタ 552">
          <a:extLst>
            <a:ext uri="{FF2B5EF4-FFF2-40B4-BE49-F238E27FC236}">
              <a16:creationId xmlns:a16="http://schemas.microsoft.com/office/drawing/2014/main" id="{5640E10C-3933-46C7-9A88-5192B70A9C41}"/>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4" name="テキスト ボックス 553">
          <a:extLst>
            <a:ext uri="{FF2B5EF4-FFF2-40B4-BE49-F238E27FC236}">
              <a16:creationId xmlns:a16="http://schemas.microsoft.com/office/drawing/2014/main" id="{C287C0D1-D5FF-4607-B6A1-913629B814B8}"/>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5" name="直線コネクタ 554">
          <a:extLst>
            <a:ext uri="{FF2B5EF4-FFF2-40B4-BE49-F238E27FC236}">
              <a16:creationId xmlns:a16="http://schemas.microsoft.com/office/drawing/2014/main" id="{288CB317-AF9D-456A-AC6E-75FF74EAA88E}"/>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56" name="テキスト ボックス 555">
          <a:extLst>
            <a:ext uri="{FF2B5EF4-FFF2-40B4-BE49-F238E27FC236}">
              <a16:creationId xmlns:a16="http://schemas.microsoft.com/office/drawing/2014/main" id="{A278D1FF-B1BC-459F-80F4-A4C1A21D592F}"/>
            </a:ext>
          </a:extLst>
        </xdr:cNvPr>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7" name="直線コネクタ 556">
          <a:extLst>
            <a:ext uri="{FF2B5EF4-FFF2-40B4-BE49-F238E27FC236}">
              <a16:creationId xmlns:a16="http://schemas.microsoft.com/office/drawing/2014/main" id="{D357617B-DD93-4032-938F-CD28FE4F70F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58" name="テキスト ボックス 557">
          <a:extLst>
            <a:ext uri="{FF2B5EF4-FFF2-40B4-BE49-F238E27FC236}">
              <a16:creationId xmlns:a16="http://schemas.microsoft.com/office/drawing/2014/main" id="{5188BE27-5532-4414-A02F-514F28CB48F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59" name="直線コネクタ 558">
          <a:extLst>
            <a:ext uri="{FF2B5EF4-FFF2-40B4-BE49-F238E27FC236}">
              <a16:creationId xmlns:a16="http://schemas.microsoft.com/office/drawing/2014/main" id="{E8197C2C-66CE-4A79-8E29-BEB1F6910ACE}"/>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0" name="テキスト ボックス 559">
          <a:extLst>
            <a:ext uri="{FF2B5EF4-FFF2-40B4-BE49-F238E27FC236}">
              <a16:creationId xmlns:a16="http://schemas.microsoft.com/office/drawing/2014/main" id="{A5DDFC4D-A430-4BD9-9FC1-0243249534FD}"/>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1" name="直線コネクタ 560">
          <a:extLst>
            <a:ext uri="{FF2B5EF4-FFF2-40B4-BE49-F238E27FC236}">
              <a16:creationId xmlns:a16="http://schemas.microsoft.com/office/drawing/2014/main" id="{7AD6F290-C75C-43F2-A117-9BB37EA26BE7}"/>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2" name="テキスト ボックス 561">
          <a:extLst>
            <a:ext uri="{FF2B5EF4-FFF2-40B4-BE49-F238E27FC236}">
              <a16:creationId xmlns:a16="http://schemas.microsoft.com/office/drawing/2014/main" id="{5BF8422E-D09C-4F65-845A-CCAF0A6C18A5}"/>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3" name="直線コネクタ 562">
          <a:extLst>
            <a:ext uri="{FF2B5EF4-FFF2-40B4-BE49-F238E27FC236}">
              <a16:creationId xmlns:a16="http://schemas.microsoft.com/office/drawing/2014/main" id="{8912B3E2-D77C-46F5-9CDE-5027CA168909}"/>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4" name="テキスト ボックス 563">
          <a:extLst>
            <a:ext uri="{FF2B5EF4-FFF2-40B4-BE49-F238E27FC236}">
              <a16:creationId xmlns:a16="http://schemas.microsoft.com/office/drawing/2014/main" id="{CCF0149B-8AA5-4F38-8CE8-854BDF8EE626}"/>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5" name="【一般廃棄物処理施設】&#10;一人当たり有形固定資産（償却資産）額グラフ枠">
          <a:extLst>
            <a:ext uri="{FF2B5EF4-FFF2-40B4-BE49-F238E27FC236}">
              <a16:creationId xmlns:a16="http://schemas.microsoft.com/office/drawing/2014/main" id="{2F15CF92-B7C6-48E6-BB8B-0228C51E69E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44188</xdr:rowOff>
    </xdr:from>
    <xdr:to>
      <xdr:col>116</xdr:col>
      <xdr:colOff>62864</xdr:colOff>
      <xdr:row>42</xdr:row>
      <xdr:rowOff>17290</xdr:rowOff>
    </xdr:to>
    <xdr:cxnSp macro="">
      <xdr:nvCxnSpPr>
        <xdr:cNvPr id="566" name="直線コネクタ 565">
          <a:extLst>
            <a:ext uri="{FF2B5EF4-FFF2-40B4-BE49-F238E27FC236}">
              <a16:creationId xmlns:a16="http://schemas.microsoft.com/office/drawing/2014/main" id="{CE972F89-2CE7-44D2-B630-B72A796BB9B6}"/>
            </a:ext>
          </a:extLst>
        </xdr:cNvPr>
        <xdr:cNvCxnSpPr/>
      </xdr:nvCxnSpPr>
      <xdr:spPr>
        <a:xfrm flipV="1">
          <a:off x="22160864" y="5702038"/>
          <a:ext cx="0" cy="15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21117</xdr:rowOff>
    </xdr:from>
    <xdr:ext cx="469744" cy="259045"/>
    <xdr:sp macro="" textlink="">
      <xdr:nvSpPr>
        <xdr:cNvPr id="567" name="【一般廃棄物処理施設】&#10;一人当たり有形固定資産（償却資産）額最小値テキスト">
          <a:extLst>
            <a:ext uri="{FF2B5EF4-FFF2-40B4-BE49-F238E27FC236}">
              <a16:creationId xmlns:a16="http://schemas.microsoft.com/office/drawing/2014/main" id="{9BCBFFCD-8CF6-4545-A26C-1389654946B8}"/>
            </a:ext>
          </a:extLst>
        </xdr:cNvPr>
        <xdr:cNvSpPr txBox="1"/>
      </xdr:nvSpPr>
      <xdr:spPr>
        <a:xfrm>
          <a:off x="22199600" y="7222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17290</xdr:rowOff>
    </xdr:from>
    <xdr:to>
      <xdr:col>116</xdr:col>
      <xdr:colOff>152400</xdr:colOff>
      <xdr:row>42</xdr:row>
      <xdr:rowOff>17290</xdr:rowOff>
    </xdr:to>
    <xdr:cxnSp macro="">
      <xdr:nvCxnSpPr>
        <xdr:cNvPr id="568" name="直線コネクタ 567">
          <a:extLst>
            <a:ext uri="{FF2B5EF4-FFF2-40B4-BE49-F238E27FC236}">
              <a16:creationId xmlns:a16="http://schemas.microsoft.com/office/drawing/2014/main" id="{3099FA35-E29C-4E44-9BEF-0E59DC084985}"/>
            </a:ext>
          </a:extLst>
        </xdr:cNvPr>
        <xdr:cNvCxnSpPr/>
      </xdr:nvCxnSpPr>
      <xdr:spPr>
        <a:xfrm>
          <a:off x="22072600" y="7218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162315</xdr:rowOff>
    </xdr:from>
    <xdr:ext cx="599010" cy="259045"/>
    <xdr:sp macro="" textlink="">
      <xdr:nvSpPr>
        <xdr:cNvPr id="569" name="【一般廃棄物処理施設】&#10;一人当たり有形固定資産（償却資産）額最大値テキスト">
          <a:extLst>
            <a:ext uri="{FF2B5EF4-FFF2-40B4-BE49-F238E27FC236}">
              <a16:creationId xmlns:a16="http://schemas.microsoft.com/office/drawing/2014/main" id="{AF72F0B4-96D4-4159-979B-9D2044DFF175}"/>
            </a:ext>
          </a:extLst>
        </xdr:cNvPr>
        <xdr:cNvSpPr txBox="1"/>
      </xdr:nvSpPr>
      <xdr:spPr>
        <a:xfrm>
          <a:off x="22199600" y="5477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44188</xdr:rowOff>
    </xdr:from>
    <xdr:to>
      <xdr:col>116</xdr:col>
      <xdr:colOff>152400</xdr:colOff>
      <xdr:row>33</xdr:row>
      <xdr:rowOff>44188</xdr:rowOff>
    </xdr:to>
    <xdr:cxnSp macro="">
      <xdr:nvCxnSpPr>
        <xdr:cNvPr id="570" name="直線コネクタ 569">
          <a:extLst>
            <a:ext uri="{FF2B5EF4-FFF2-40B4-BE49-F238E27FC236}">
              <a16:creationId xmlns:a16="http://schemas.microsoft.com/office/drawing/2014/main" id="{874A342C-86FE-45C4-9F06-480D660452FB}"/>
            </a:ext>
          </a:extLst>
        </xdr:cNvPr>
        <xdr:cNvCxnSpPr/>
      </xdr:nvCxnSpPr>
      <xdr:spPr>
        <a:xfrm>
          <a:off x="22072600" y="5702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106784</xdr:rowOff>
    </xdr:from>
    <xdr:ext cx="534377" cy="259045"/>
    <xdr:sp macro="" textlink="">
      <xdr:nvSpPr>
        <xdr:cNvPr id="571" name="【一般廃棄物処理施設】&#10;一人当たり有形固定資産（償却資産）額平均値テキスト">
          <a:extLst>
            <a:ext uri="{FF2B5EF4-FFF2-40B4-BE49-F238E27FC236}">
              <a16:creationId xmlns:a16="http://schemas.microsoft.com/office/drawing/2014/main" id="{3EA67429-BBD5-4AE9-A8FE-D7D10149A812}"/>
            </a:ext>
          </a:extLst>
        </xdr:cNvPr>
        <xdr:cNvSpPr txBox="1"/>
      </xdr:nvSpPr>
      <xdr:spPr>
        <a:xfrm>
          <a:off x="22199600" y="64504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83907</xdr:rowOff>
    </xdr:from>
    <xdr:to>
      <xdr:col>116</xdr:col>
      <xdr:colOff>114300</xdr:colOff>
      <xdr:row>39</xdr:row>
      <xdr:rowOff>14057</xdr:rowOff>
    </xdr:to>
    <xdr:sp macro="" textlink="">
      <xdr:nvSpPr>
        <xdr:cNvPr id="572" name="フローチャート: 判断 571">
          <a:extLst>
            <a:ext uri="{FF2B5EF4-FFF2-40B4-BE49-F238E27FC236}">
              <a16:creationId xmlns:a16="http://schemas.microsoft.com/office/drawing/2014/main" id="{5421CB11-FD56-4BF3-962F-F980591BB6FC}"/>
            </a:ext>
          </a:extLst>
        </xdr:cNvPr>
        <xdr:cNvSpPr/>
      </xdr:nvSpPr>
      <xdr:spPr>
        <a:xfrm>
          <a:off x="22110700" y="6599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96220</xdr:rowOff>
    </xdr:from>
    <xdr:to>
      <xdr:col>112</xdr:col>
      <xdr:colOff>38100</xdr:colOff>
      <xdr:row>39</xdr:row>
      <xdr:rowOff>26370</xdr:rowOff>
    </xdr:to>
    <xdr:sp macro="" textlink="">
      <xdr:nvSpPr>
        <xdr:cNvPr id="573" name="フローチャート: 判断 572">
          <a:extLst>
            <a:ext uri="{FF2B5EF4-FFF2-40B4-BE49-F238E27FC236}">
              <a16:creationId xmlns:a16="http://schemas.microsoft.com/office/drawing/2014/main" id="{DB8100C5-B549-4724-A79C-A8863E6236C5}"/>
            </a:ext>
          </a:extLst>
        </xdr:cNvPr>
        <xdr:cNvSpPr/>
      </xdr:nvSpPr>
      <xdr:spPr>
        <a:xfrm>
          <a:off x="21272500" y="661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110599</xdr:rowOff>
    </xdr:from>
    <xdr:to>
      <xdr:col>107</xdr:col>
      <xdr:colOff>101600</xdr:colOff>
      <xdr:row>39</xdr:row>
      <xdr:rowOff>40749</xdr:rowOff>
    </xdr:to>
    <xdr:sp macro="" textlink="">
      <xdr:nvSpPr>
        <xdr:cNvPr id="574" name="フローチャート: 判断 573">
          <a:extLst>
            <a:ext uri="{FF2B5EF4-FFF2-40B4-BE49-F238E27FC236}">
              <a16:creationId xmlns:a16="http://schemas.microsoft.com/office/drawing/2014/main" id="{C06B41C1-7D3E-49FA-B322-AA83B944FA4E}"/>
            </a:ext>
          </a:extLst>
        </xdr:cNvPr>
        <xdr:cNvSpPr/>
      </xdr:nvSpPr>
      <xdr:spPr>
        <a:xfrm>
          <a:off x="20383500" y="6625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129801</xdr:rowOff>
    </xdr:from>
    <xdr:to>
      <xdr:col>102</xdr:col>
      <xdr:colOff>165100</xdr:colOff>
      <xdr:row>39</xdr:row>
      <xdr:rowOff>59951</xdr:rowOff>
    </xdr:to>
    <xdr:sp macro="" textlink="">
      <xdr:nvSpPr>
        <xdr:cNvPr id="575" name="フローチャート: 判断 574">
          <a:extLst>
            <a:ext uri="{FF2B5EF4-FFF2-40B4-BE49-F238E27FC236}">
              <a16:creationId xmlns:a16="http://schemas.microsoft.com/office/drawing/2014/main" id="{1438ED38-58A9-46BC-AB55-A547E3E80B21}"/>
            </a:ext>
          </a:extLst>
        </xdr:cNvPr>
        <xdr:cNvSpPr/>
      </xdr:nvSpPr>
      <xdr:spPr>
        <a:xfrm>
          <a:off x="19494500" y="6644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143404</xdr:rowOff>
    </xdr:from>
    <xdr:to>
      <xdr:col>98</xdr:col>
      <xdr:colOff>38100</xdr:colOff>
      <xdr:row>39</xdr:row>
      <xdr:rowOff>73554</xdr:rowOff>
    </xdr:to>
    <xdr:sp macro="" textlink="">
      <xdr:nvSpPr>
        <xdr:cNvPr id="576" name="フローチャート: 判断 575">
          <a:extLst>
            <a:ext uri="{FF2B5EF4-FFF2-40B4-BE49-F238E27FC236}">
              <a16:creationId xmlns:a16="http://schemas.microsoft.com/office/drawing/2014/main" id="{96412555-6A68-4A0F-AE1A-1A0BD1043AC8}"/>
            </a:ext>
          </a:extLst>
        </xdr:cNvPr>
        <xdr:cNvSpPr/>
      </xdr:nvSpPr>
      <xdr:spPr>
        <a:xfrm>
          <a:off x="18605500" y="665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E0893C8B-E9F0-43F7-BEC0-1C480594704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E65C7567-C33C-4479-9CFA-0CE5ED7D771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CD02B97C-4A7E-410B-BDDB-0ADD6713F98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729E36E0-19B1-4ACE-83F4-E92D74B797B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6B94099B-71BB-4804-B746-D739F3D6CF3D}"/>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150916</xdr:rowOff>
    </xdr:from>
    <xdr:to>
      <xdr:col>116</xdr:col>
      <xdr:colOff>114300</xdr:colOff>
      <xdr:row>39</xdr:row>
      <xdr:rowOff>81066</xdr:rowOff>
    </xdr:to>
    <xdr:sp macro="" textlink="">
      <xdr:nvSpPr>
        <xdr:cNvPr id="582" name="楕円 581">
          <a:extLst>
            <a:ext uri="{FF2B5EF4-FFF2-40B4-BE49-F238E27FC236}">
              <a16:creationId xmlns:a16="http://schemas.microsoft.com/office/drawing/2014/main" id="{CFF37D81-EDEC-4C94-A3BA-1C4375E54F70}"/>
            </a:ext>
          </a:extLst>
        </xdr:cNvPr>
        <xdr:cNvSpPr/>
      </xdr:nvSpPr>
      <xdr:spPr>
        <a:xfrm>
          <a:off x="22110700" y="666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129343</xdr:rowOff>
    </xdr:from>
    <xdr:ext cx="534377" cy="259045"/>
    <xdr:sp macro="" textlink="">
      <xdr:nvSpPr>
        <xdr:cNvPr id="583" name="【一般廃棄物処理施設】&#10;一人当たり有形固定資産（償却資産）額該当値テキスト">
          <a:extLst>
            <a:ext uri="{FF2B5EF4-FFF2-40B4-BE49-F238E27FC236}">
              <a16:creationId xmlns:a16="http://schemas.microsoft.com/office/drawing/2014/main" id="{2E35B54C-6D54-4B33-8033-02B1A8E580B0}"/>
            </a:ext>
          </a:extLst>
        </xdr:cNvPr>
        <xdr:cNvSpPr txBox="1"/>
      </xdr:nvSpPr>
      <xdr:spPr>
        <a:xfrm>
          <a:off x="22199600" y="6644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166226</xdr:rowOff>
    </xdr:from>
    <xdr:to>
      <xdr:col>112</xdr:col>
      <xdr:colOff>38100</xdr:colOff>
      <xdr:row>39</xdr:row>
      <xdr:rowOff>96376</xdr:rowOff>
    </xdr:to>
    <xdr:sp macro="" textlink="">
      <xdr:nvSpPr>
        <xdr:cNvPr id="584" name="楕円 583">
          <a:extLst>
            <a:ext uri="{FF2B5EF4-FFF2-40B4-BE49-F238E27FC236}">
              <a16:creationId xmlns:a16="http://schemas.microsoft.com/office/drawing/2014/main" id="{CB6FD5AD-7FFF-4F9F-A442-8A36C7E13446}"/>
            </a:ext>
          </a:extLst>
        </xdr:cNvPr>
        <xdr:cNvSpPr/>
      </xdr:nvSpPr>
      <xdr:spPr>
        <a:xfrm>
          <a:off x="21272500" y="668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30266</xdr:rowOff>
    </xdr:from>
    <xdr:to>
      <xdr:col>116</xdr:col>
      <xdr:colOff>63500</xdr:colOff>
      <xdr:row>39</xdr:row>
      <xdr:rowOff>45576</xdr:rowOff>
    </xdr:to>
    <xdr:cxnSp macro="">
      <xdr:nvCxnSpPr>
        <xdr:cNvPr id="585" name="直線コネクタ 584">
          <a:extLst>
            <a:ext uri="{FF2B5EF4-FFF2-40B4-BE49-F238E27FC236}">
              <a16:creationId xmlns:a16="http://schemas.microsoft.com/office/drawing/2014/main" id="{F45302E1-A2A9-41F2-A01F-531E1D70EC8A}"/>
            </a:ext>
          </a:extLst>
        </xdr:cNvPr>
        <xdr:cNvCxnSpPr/>
      </xdr:nvCxnSpPr>
      <xdr:spPr>
        <a:xfrm flipV="1">
          <a:off x="21323300" y="6716816"/>
          <a:ext cx="838200" cy="15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23305</xdr:rowOff>
    </xdr:from>
    <xdr:to>
      <xdr:col>107</xdr:col>
      <xdr:colOff>101600</xdr:colOff>
      <xdr:row>39</xdr:row>
      <xdr:rowOff>124905</xdr:rowOff>
    </xdr:to>
    <xdr:sp macro="" textlink="">
      <xdr:nvSpPr>
        <xdr:cNvPr id="586" name="楕円 585">
          <a:extLst>
            <a:ext uri="{FF2B5EF4-FFF2-40B4-BE49-F238E27FC236}">
              <a16:creationId xmlns:a16="http://schemas.microsoft.com/office/drawing/2014/main" id="{D0D0889B-9226-4C70-80B4-01E900CF0C31}"/>
            </a:ext>
          </a:extLst>
        </xdr:cNvPr>
        <xdr:cNvSpPr/>
      </xdr:nvSpPr>
      <xdr:spPr>
        <a:xfrm>
          <a:off x="20383500" y="670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45576</xdr:rowOff>
    </xdr:from>
    <xdr:to>
      <xdr:col>111</xdr:col>
      <xdr:colOff>177800</xdr:colOff>
      <xdr:row>39</xdr:row>
      <xdr:rowOff>74105</xdr:rowOff>
    </xdr:to>
    <xdr:cxnSp macro="">
      <xdr:nvCxnSpPr>
        <xdr:cNvPr id="587" name="直線コネクタ 586">
          <a:extLst>
            <a:ext uri="{FF2B5EF4-FFF2-40B4-BE49-F238E27FC236}">
              <a16:creationId xmlns:a16="http://schemas.microsoft.com/office/drawing/2014/main" id="{129C8901-FE16-42D2-9BF9-AF8408D33985}"/>
            </a:ext>
          </a:extLst>
        </xdr:cNvPr>
        <xdr:cNvCxnSpPr/>
      </xdr:nvCxnSpPr>
      <xdr:spPr>
        <a:xfrm flipV="1">
          <a:off x="20434300" y="6732126"/>
          <a:ext cx="889000" cy="285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53716</xdr:rowOff>
    </xdr:from>
    <xdr:to>
      <xdr:col>102</xdr:col>
      <xdr:colOff>165100</xdr:colOff>
      <xdr:row>39</xdr:row>
      <xdr:rowOff>155316</xdr:rowOff>
    </xdr:to>
    <xdr:sp macro="" textlink="">
      <xdr:nvSpPr>
        <xdr:cNvPr id="588" name="楕円 587">
          <a:extLst>
            <a:ext uri="{FF2B5EF4-FFF2-40B4-BE49-F238E27FC236}">
              <a16:creationId xmlns:a16="http://schemas.microsoft.com/office/drawing/2014/main" id="{8402CF02-99C3-4734-A8F7-9825AE4DECF6}"/>
            </a:ext>
          </a:extLst>
        </xdr:cNvPr>
        <xdr:cNvSpPr/>
      </xdr:nvSpPr>
      <xdr:spPr>
        <a:xfrm>
          <a:off x="19494500" y="674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74105</xdr:rowOff>
    </xdr:from>
    <xdr:to>
      <xdr:col>107</xdr:col>
      <xdr:colOff>50800</xdr:colOff>
      <xdr:row>39</xdr:row>
      <xdr:rowOff>104516</xdr:rowOff>
    </xdr:to>
    <xdr:cxnSp macro="">
      <xdr:nvCxnSpPr>
        <xdr:cNvPr id="589" name="直線コネクタ 588">
          <a:extLst>
            <a:ext uri="{FF2B5EF4-FFF2-40B4-BE49-F238E27FC236}">
              <a16:creationId xmlns:a16="http://schemas.microsoft.com/office/drawing/2014/main" id="{901C488F-E5F2-4613-ADD2-5F922F6B8DE0}"/>
            </a:ext>
          </a:extLst>
        </xdr:cNvPr>
        <xdr:cNvCxnSpPr/>
      </xdr:nvCxnSpPr>
      <xdr:spPr>
        <a:xfrm flipV="1">
          <a:off x="19545300" y="6760655"/>
          <a:ext cx="889000" cy="30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74823</xdr:rowOff>
    </xdr:from>
    <xdr:to>
      <xdr:col>98</xdr:col>
      <xdr:colOff>38100</xdr:colOff>
      <xdr:row>40</xdr:row>
      <xdr:rowOff>4973</xdr:rowOff>
    </xdr:to>
    <xdr:sp macro="" textlink="">
      <xdr:nvSpPr>
        <xdr:cNvPr id="590" name="楕円 589">
          <a:extLst>
            <a:ext uri="{FF2B5EF4-FFF2-40B4-BE49-F238E27FC236}">
              <a16:creationId xmlns:a16="http://schemas.microsoft.com/office/drawing/2014/main" id="{063EBD51-1AF3-462E-80AB-5E4F4D753F88}"/>
            </a:ext>
          </a:extLst>
        </xdr:cNvPr>
        <xdr:cNvSpPr/>
      </xdr:nvSpPr>
      <xdr:spPr>
        <a:xfrm>
          <a:off x="18605500" y="6761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104516</xdr:rowOff>
    </xdr:from>
    <xdr:to>
      <xdr:col>102</xdr:col>
      <xdr:colOff>114300</xdr:colOff>
      <xdr:row>39</xdr:row>
      <xdr:rowOff>125623</xdr:rowOff>
    </xdr:to>
    <xdr:cxnSp macro="">
      <xdr:nvCxnSpPr>
        <xdr:cNvPr id="591" name="直線コネクタ 590">
          <a:extLst>
            <a:ext uri="{FF2B5EF4-FFF2-40B4-BE49-F238E27FC236}">
              <a16:creationId xmlns:a16="http://schemas.microsoft.com/office/drawing/2014/main" id="{7C746C5C-53D8-4615-AB47-B9E0EE0CB796}"/>
            </a:ext>
          </a:extLst>
        </xdr:cNvPr>
        <xdr:cNvCxnSpPr/>
      </xdr:nvCxnSpPr>
      <xdr:spPr>
        <a:xfrm flipV="1">
          <a:off x="18656300" y="6791066"/>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42897</xdr:rowOff>
    </xdr:from>
    <xdr:ext cx="534377" cy="259045"/>
    <xdr:sp macro="" textlink="">
      <xdr:nvSpPr>
        <xdr:cNvPr id="592" name="n_1aveValue【一般廃棄物処理施設】&#10;一人当たり有形固定資産（償却資産）額">
          <a:extLst>
            <a:ext uri="{FF2B5EF4-FFF2-40B4-BE49-F238E27FC236}">
              <a16:creationId xmlns:a16="http://schemas.microsoft.com/office/drawing/2014/main" id="{69852BBF-1A50-4613-8D8F-05A8FDF7CF99}"/>
            </a:ext>
          </a:extLst>
        </xdr:cNvPr>
        <xdr:cNvSpPr txBox="1"/>
      </xdr:nvSpPr>
      <xdr:spPr>
        <a:xfrm>
          <a:off x="21043411" y="63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57276</xdr:rowOff>
    </xdr:from>
    <xdr:ext cx="534377" cy="259045"/>
    <xdr:sp macro="" textlink="">
      <xdr:nvSpPr>
        <xdr:cNvPr id="593" name="n_2aveValue【一般廃棄物処理施設】&#10;一人当たり有形固定資産（償却資産）額">
          <a:extLst>
            <a:ext uri="{FF2B5EF4-FFF2-40B4-BE49-F238E27FC236}">
              <a16:creationId xmlns:a16="http://schemas.microsoft.com/office/drawing/2014/main" id="{96A4BC8C-7D38-442F-B8C5-6534BE985BE9}"/>
            </a:ext>
          </a:extLst>
        </xdr:cNvPr>
        <xdr:cNvSpPr txBox="1"/>
      </xdr:nvSpPr>
      <xdr:spPr>
        <a:xfrm>
          <a:off x="20167111" y="640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76479</xdr:rowOff>
    </xdr:from>
    <xdr:ext cx="534377" cy="259045"/>
    <xdr:sp macro="" textlink="">
      <xdr:nvSpPr>
        <xdr:cNvPr id="594" name="n_3aveValue【一般廃棄物処理施設】&#10;一人当たり有形固定資産（償却資産）額">
          <a:extLst>
            <a:ext uri="{FF2B5EF4-FFF2-40B4-BE49-F238E27FC236}">
              <a16:creationId xmlns:a16="http://schemas.microsoft.com/office/drawing/2014/main" id="{55B56E24-6544-4B03-9FF2-009AADDE14DF}"/>
            </a:ext>
          </a:extLst>
        </xdr:cNvPr>
        <xdr:cNvSpPr txBox="1"/>
      </xdr:nvSpPr>
      <xdr:spPr>
        <a:xfrm>
          <a:off x="19278111" y="6420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90080</xdr:rowOff>
    </xdr:from>
    <xdr:ext cx="534377" cy="259045"/>
    <xdr:sp macro="" textlink="">
      <xdr:nvSpPr>
        <xdr:cNvPr id="595" name="n_4aveValue【一般廃棄物処理施設】&#10;一人当たり有形固定資産（償却資産）額">
          <a:extLst>
            <a:ext uri="{FF2B5EF4-FFF2-40B4-BE49-F238E27FC236}">
              <a16:creationId xmlns:a16="http://schemas.microsoft.com/office/drawing/2014/main" id="{38DAE499-C34F-4878-963A-9425CB50F130}"/>
            </a:ext>
          </a:extLst>
        </xdr:cNvPr>
        <xdr:cNvSpPr txBox="1"/>
      </xdr:nvSpPr>
      <xdr:spPr>
        <a:xfrm>
          <a:off x="18389111" y="6433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87503</xdr:rowOff>
    </xdr:from>
    <xdr:ext cx="534377" cy="259045"/>
    <xdr:sp macro="" textlink="">
      <xdr:nvSpPr>
        <xdr:cNvPr id="596" name="n_1mainValue【一般廃棄物処理施設】&#10;一人当たり有形固定資産（償却資産）額">
          <a:extLst>
            <a:ext uri="{FF2B5EF4-FFF2-40B4-BE49-F238E27FC236}">
              <a16:creationId xmlns:a16="http://schemas.microsoft.com/office/drawing/2014/main" id="{54101847-E5FB-4CCF-954E-26869727840A}"/>
            </a:ext>
          </a:extLst>
        </xdr:cNvPr>
        <xdr:cNvSpPr txBox="1"/>
      </xdr:nvSpPr>
      <xdr:spPr>
        <a:xfrm>
          <a:off x="21043411" y="6774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116032</xdr:rowOff>
    </xdr:from>
    <xdr:ext cx="534377" cy="259045"/>
    <xdr:sp macro="" textlink="">
      <xdr:nvSpPr>
        <xdr:cNvPr id="597" name="n_2mainValue【一般廃棄物処理施設】&#10;一人当たり有形固定資産（償却資産）額">
          <a:extLst>
            <a:ext uri="{FF2B5EF4-FFF2-40B4-BE49-F238E27FC236}">
              <a16:creationId xmlns:a16="http://schemas.microsoft.com/office/drawing/2014/main" id="{3898CE50-4FF6-4FB4-9126-54ADC114C68C}"/>
            </a:ext>
          </a:extLst>
        </xdr:cNvPr>
        <xdr:cNvSpPr txBox="1"/>
      </xdr:nvSpPr>
      <xdr:spPr>
        <a:xfrm>
          <a:off x="20167111" y="6802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146443</xdr:rowOff>
    </xdr:from>
    <xdr:ext cx="534377" cy="259045"/>
    <xdr:sp macro="" textlink="">
      <xdr:nvSpPr>
        <xdr:cNvPr id="598" name="n_3mainValue【一般廃棄物処理施設】&#10;一人当たり有形固定資産（償却資産）額">
          <a:extLst>
            <a:ext uri="{FF2B5EF4-FFF2-40B4-BE49-F238E27FC236}">
              <a16:creationId xmlns:a16="http://schemas.microsoft.com/office/drawing/2014/main" id="{C9DAADAD-19E6-4C62-B1E3-FAD4E2DD33CA}"/>
            </a:ext>
          </a:extLst>
        </xdr:cNvPr>
        <xdr:cNvSpPr txBox="1"/>
      </xdr:nvSpPr>
      <xdr:spPr>
        <a:xfrm>
          <a:off x="19278111" y="683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167550</xdr:rowOff>
    </xdr:from>
    <xdr:ext cx="534377" cy="259045"/>
    <xdr:sp macro="" textlink="">
      <xdr:nvSpPr>
        <xdr:cNvPr id="599" name="n_4mainValue【一般廃棄物処理施設】&#10;一人当たり有形固定資産（償却資産）額">
          <a:extLst>
            <a:ext uri="{FF2B5EF4-FFF2-40B4-BE49-F238E27FC236}">
              <a16:creationId xmlns:a16="http://schemas.microsoft.com/office/drawing/2014/main" id="{224C866E-DB20-4C0A-93CC-AEFA706065D6}"/>
            </a:ext>
          </a:extLst>
        </xdr:cNvPr>
        <xdr:cNvSpPr txBox="1"/>
      </xdr:nvSpPr>
      <xdr:spPr>
        <a:xfrm>
          <a:off x="18389111" y="6854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0" name="正方形/長方形 599">
          <a:extLst>
            <a:ext uri="{FF2B5EF4-FFF2-40B4-BE49-F238E27FC236}">
              <a16:creationId xmlns:a16="http://schemas.microsoft.com/office/drawing/2014/main" id="{D0A8E5C6-51C9-4D51-8E1C-470CD6240D8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1" name="正方形/長方形 600">
          <a:extLst>
            <a:ext uri="{FF2B5EF4-FFF2-40B4-BE49-F238E27FC236}">
              <a16:creationId xmlns:a16="http://schemas.microsoft.com/office/drawing/2014/main" id="{C44CD9A7-F3DB-4320-941A-D76816BBA3A8}"/>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2" name="正方形/長方形 601">
          <a:extLst>
            <a:ext uri="{FF2B5EF4-FFF2-40B4-BE49-F238E27FC236}">
              <a16:creationId xmlns:a16="http://schemas.microsoft.com/office/drawing/2014/main" id="{B1270832-1C9F-4346-AC41-568BD5320016}"/>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3" name="正方形/長方形 602">
          <a:extLst>
            <a:ext uri="{FF2B5EF4-FFF2-40B4-BE49-F238E27FC236}">
              <a16:creationId xmlns:a16="http://schemas.microsoft.com/office/drawing/2014/main" id="{4F60A239-0AA9-40EC-AE88-5133A61282F8}"/>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4" name="正方形/長方形 603">
          <a:extLst>
            <a:ext uri="{FF2B5EF4-FFF2-40B4-BE49-F238E27FC236}">
              <a16:creationId xmlns:a16="http://schemas.microsoft.com/office/drawing/2014/main" id="{5FBFA380-216B-49E9-B613-EE2EDE06936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5" name="正方形/長方形 604">
          <a:extLst>
            <a:ext uri="{FF2B5EF4-FFF2-40B4-BE49-F238E27FC236}">
              <a16:creationId xmlns:a16="http://schemas.microsoft.com/office/drawing/2014/main" id="{D3FBB201-8CD8-4B66-A1C9-4E5E602AA95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6" name="正方形/長方形 605">
          <a:extLst>
            <a:ext uri="{FF2B5EF4-FFF2-40B4-BE49-F238E27FC236}">
              <a16:creationId xmlns:a16="http://schemas.microsoft.com/office/drawing/2014/main" id="{4A400E19-83A0-4DF6-B6BD-CE257388861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7" name="正方形/長方形 606">
          <a:extLst>
            <a:ext uri="{FF2B5EF4-FFF2-40B4-BE49-F238E27FC236}">
              <a16:creationId xmlns:a16="http://schemas.microsoft.com/office/drawing/2014/main" id="{3A129E27-5FE7-40DB-AA6F-DF36B8C2099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08" name="テキスト ボックス 607">
          <a:extLst>
            <a:ext uri="{FF2B5EF4-FFF2-40B4-BE49-F238E27FC236}">
              <a16:creationId xmlns:a16="http://schemas.microsoft.com/office/drawing/2014/main" id="{B66DBE8B-002F-4C70-B792-47FA6C1963F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09" name="直線コネクタ 608">
          <a:extLst>
            <a:ext uri="{FF2B5EF4-FFF2-40B4-BE49-F238E27FC236}">
              <a16:creationId xmlns:a16="http://schemas.microsoft.com/office/drawing/2014/main" id="{F061795E-21FF-4439-B077-1D5685F6423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0" name="テキスト ボックス 609">
          <a:extLst>
            <a:ext uri="{FF2B5EF4-FFF2-40B4-BE49-F238E27FC236}">
              <a16:creationId xmlns:a16="http://schemas.microsoft.com/office/drawing/2014/main" id="{282D5A25-02B1-4F5B-A6D0-8E911C529D5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611" name="直線コネクタ 610">
          <a:extLst>
            <a:ext uri="{FF2B5EF4-FFF2-40B4-BE49-F238E27FC236}">
              <a16:creationId xmlns:a16="http://schemas.microsoft.com/office/drawing/2014/main" id="{D1B3C650-0269-4B53-A131-F62B1CD4B237}"/>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612" name="テキスト ボックス 611">
          <a:extLst>
            <a:ext uri="{FF2B5EF4-FFF2-40B4-BE49-F238E27FC236}">
              <a16:creationId xmlns:a16="http://schemas.microsoft.com/office/drawing/2014/main" id="{5D22140D-98E9-44D1-AE51-201BBC94199E}"/>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613" name="直線コネクタ 612">
          <a:extLst>
            <a:ext uri="{FF2B5EF4-FFF2-40B4-BE49-F238E27FC236}">
              <a16:creationId xmlns:a16="http://schemas.microsoft.com/office/drawing/2014/main" id="{E3CC2988-EFA9-48A5-87A3-43448552E4AE}"/>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614" name="テキスト ボックス 613">
          <a:extLst>
            <a:ext uri="{FF2B5EF4-FFF2-40B4-BE49-F238E27FC236}">
              <a16:creationId xmlns:a16="http://schemas.microsoft.com/office/drawing/2014/main" id="{7952A16B-95ED-488F-A906-512200F66872}"/>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615" name="直線コネクタ 614">
          <a:extLst>
            <a:ext uri="{FF2B5EF4-FFF2-40B4-BE49-F238E27FC236}">
              <a16:creationId xmlns:a16="http://schemas.microsoft.com/office/drawing/2014/main" id="{8DA981A1-DD3C-4C55-BF7D-087A1733305C}"/>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616" name="テキスト ボックス 615">
          <a:extLst>
            <a:ext uri="{FF2B5EF4-FFF2-40B4-BE49-F238E27FC236}">
              <a16:creationId xmlns:a16="http://schemas.microsoft.com/office/drawing/2014/main" id="{7815043F-9475-4BA5-A6B2-EE54BB7F97CA}"/>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617" name="直線コネクタ 616">
          <a:extLst>
            <a:ext uri="{FF2B5EF4-FFF2-40B4-BE49-F238E27FC236}">
              <a16:creationId xmlns:a16="http://schemas.microsoft.com/office/drawing/2014/main" id="{6CC694FE-F12B-4828-9B0D-B1166176EEDC}"/>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618" name="テキスト ボックス 617">
          <a:extLst>
            <a:ext uri="{FF2B5EF4-FFF2-40B4-BE49-F238E27FC236}">
              <a16:creationId xmlns:a16="http://schemas.microsoft.com/office/drawing/2014/main" id="{714D9738-AC57-4BED-A7FB-F553C3C23130}"/>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9" name="直線コネクタ 618">
          <a:extLst>
            <a:ext uri="{FF2B5EF4-FFF2-40B4-BE49-F238E27FC236}">
              <a16:creationId xmlns:a16="http://schemas.microsoft.com/office/drawing/2014/main" id="{4A77537C-60D4-411C-BB33-532AB52AE22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0" name="テキスト ボックス 619">
          <a:extLst>
            <a:ext uri="{FF2B5EF4-FFF2-40B4-BE49-F238E27FC236}">
              <a16:creationId xmlns:a16="http://schemas.microsoft.com/office/drawing/2014/main" id="{AF64395D-4A99-493D-A477-7CFCE619E0B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1" name="【保健センター・保健所】&#10;有形固定資産減価償却率グラフ枠">
          <a:extLst>
            <a:ext uri="{FF2B5EF4-FFF2-40B4-BE49-F238E27FC236}">
              <a16:creationId xmlns:a16="http://schemas.microsoft.com/office/drawing/2014/main" id="{BA15011A-62B3-4CA0-8382-FBBF7C3B52B5}"/>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34290</xdr:rowOff>
    </xdr:from>
    <xdr:to>
      <xdr:col>85</xdr:col>
      <xdr:colOff>126364</xdr:colOff>
      <xdr:row>62</xdr:row>
      <xdr:rowOff>148590</xdr:rowOff>
    </xdr:to>
    <xdr:cxnSp macro="">
      <xdr:nvCxnSpPr>
        <xdr:cNvPr id="622" name="直線コネクタ 621">
          <a:extLst>
            <a:ext uri="{FF2B5EF4-FFF2-40B4-BE49-F238E27FC236}">
              <a16:creationId xmlns:a16="http://schemas.microsoft.com/office/drawing/2014/main" id="{5D05B124-33CA-4E2E-BDE5-21F88FEECDAD}"/>
            </a:ext>
          </a:extLst>
        </xdr:cNvPr>
        <xdr:cNvCxnSpPr/>
      </xdr:nvCxnSpPr>
      <xdr:spPr>
        <a:xfrm flipV="1">
          <a:off x="16318864" y="946404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152417</xdr:rowOff>
    </xdr:from>
    <xdr:ext cx="405111" cy="259045"/>
    <xdr:sp macro="" textlink="">
      <xdr:nvSpPr>
        <xdr:cNvPr id="623" name="【保健センター・保健所】&#10;有形固定資産減価償却率最小値テキスト">
          <a:extLst>
            <a:ext uri="{FF2B5EF4-FFF2-40B4-BE49-F238E27FC236}">
              <a16:creationId xmlns:a16="http://schemas.microsoft.com/office/drawing/2014/main" id="{81743DB9-77F1-47EB-945C-90859F5A6E73}"/>
            </a:ext>
          </a:extLst>
        </xdr:cNvPr>
        <xdr:cNvSpPr txBox="1"/>
      </xdr:nvSpPr>
      <xdr:spPr>
        <a:xfrm>
          <a:off x="16357600" y="1078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148590</xdr:rowOff>
    </xdr:from>
    <xdr:to>
      <xdr:col>86</xdr:col>
      <xdr:colOff>25400</xdr:colOff>
      <xdr:row>62</xdr:row>
      <xdr:rowOff>148590</xdr:rowOff>
    </xdr:to>
    <xdr:cxnSp macro="">
      <xdr:nvCxnSpPr>
        <xdr:cNvPr id="624" name="直線コネクタ 623">
          <a:extLst>
            <a:ext uri="{FF2B5EF4-FFF2-40B4-BE49-F238E27FC236}">
              <a16:creationId xmlns:a16="http://schemas.microsoft.com/office/drawing/2014/main" id="{6C1E63E1-2516-416E-80E1-51C3C7F1B0E5}"/>
            </a:ext>
          </a:extLst>
        </xdr:cNvPr>
        <xdr:cNvCxnSpPr/>
      </xdr:nvCxnSpPr>
      <xdr:spPr>
        <a:xfrm>
          <a:off x="16230600" y="1077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152417</xdr:rowOff>
    </xdr:from>
    <xdr:ext cx="405111" cy="259045"/>
    <xdr:sp macro="" textlink="">
      <xdr:nvSpPr>
        <xdr:cNvPr id="625" name="【保健センター・保健所】&#10;有形固定資産減価償却率最大値テキスト">
          <a:extLst>
            <a:ext uri="{FF2B5EF4-FFF2-40B4-BE49-F238E27FC236}">
              <a16:creationId xmlns:a16="http://schemas.microsoft.com/office/drawing/2014/main" id="{B0BD7F0E-4C47-4122-98E0-8DB5E39354BE}"/>
            </a:ext>
          </a:extLst>
        </xdr:cNvPr>
        <xdr:cNvSpPr txBox="1"/>
      </xdr:nvSpPr>
      <xdr:spPr>
        <a:xfrm>
          <a:off x="16357600" y="9239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34290</xdr:rowOff>
    </xdr:from>
    <xdr:to>
      <xdr:col>86</xdr:col>
      <xdr:colOff>25400</xdr:colOff>
      <xdr:row>55</xdr:row>
      <xdr:rowOff>34290</xdr:rowOff>
    </xdr:to>
    <xdr:cxnSp macro="">
      <xdr:nvCxnSpPr>
        <xdr:cNvPr id="626" name="直線コネクタ 625">
          <a:extLst>
            <a:ext uri="{FF2B5EF4-FFF2-40B4-BE49-F238E27FC236}">
              <a16:creationId xmlns:a16="http://schemas.microsoft.com/office/drawing/2014/main" id="{8CCEAD04-2F46-4989-88B8-25CD4B9379C3}"/>
            </a:ext>
          </a:extLst>
        </xdr:cNvPr>
        <xdr:cNvCxnSpPr/>
      </xdr:nvCxnSpPr>
      <xdr:spPr>
        <a:xfrm>
          <a:off x="16230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14495</xdr:rowOff>
    </xdr:from>
    <xdr:ext cx="405111" cy="259045"/>
    <xdr:sp macro="" textlink="">
      <xdr:nvSpPr>
        <xdr:cNvPr id="627" name="【保健センター・保健所】&#10;有形固定資産減価償却率平均値テキスト">
          <a:extLst>
            <a:ext uri="{FF2B5EF4-FFF2-40B4-BE49-F238E27FC236}">
              <a16:creationId xmlns:a16="http://schemas.microsoft.com/office/drawing/2014/main" id="{10334881-CFD7-4923-BBF4-74B05C7B9666}"/>
            </a:ext>
          </a:extLst>
        </xdr:cNvPr>
        <xdr:cNvSpPr txBox="1"/>
      </xdr:nvSpPr>
      <xdr:spPr>
        <a:xfrm>
          <a:off x="16357600" y="1013004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36068</xdr:rowOff>
    </xdr:from>
    <xdr:to>
      <xdr:col>85</xdr:col>
      <xdr:colOff>177800</xdr:colOff>
      <xdr:row>59</xdr:row>
      <xdr:rowOff>137668</xdr:rowOff>
    </xdr:to>
    <xdr:sp macro="" textlink="">
      <xdr:nvSpPr>
        <xdr:cNvPr id="628" name="フローチャート: 判断 627">
          <a:extLst>
            <a:ext uri="{FF2B5EF4-FFF2-40B4-BE49-F238E27FC236}">
              <a16:creationId xmlns:a16="http://schemas.microsoft.com/office/drawing/2014/main" id="{97AD206B-F0A3-4CF7-94E5-CBC8EF22E0F3}"/>
            </a:ext>
          </a:extLst>
        </xdr:cNvPr>
        <xdr:cNvSpPr/>
      </xdr:nvSpPr>
      <xdr:spPr>
        <a:xfrm>
          <a:off x="16268700" y="10151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161798</xdr:rowOff>
    </xdr:from>
    <xdr:to>
      <xdr:col>81</xdr:col>
      <xdr:colOff>101600</xdr:colOff>
      <xdr:row>59</xdr:row>
      <xdr:rowOff>91948</xdr:rowOff>
    </xdr:to>
    <xdr:sp macro="" textlink="">
      <xdr:nvSpPr>
        <xdr:cNvPr id="629" name="フローチャート: 判断 628">
          <a:extLst>
            <a:ext uri="{FF2B5EF4-FFF2-40B4-BE49-F238E27FC236}">
              <a16:creationId xmlns:a16="http://schemas.microsoft.com/office/drawing/2014/main" id="{401E631A-DE7B-4347-BD41-C469964D8B3B}"/>
            </a:ext>
          </a:extLst>
        </xdr:cNvPr>
        <xdr:cNvSpPr/>
      </xdr:nvSpPr>
      <xdr:spPr>
        <a:xfrm>
          <a:off x="15430500" y="101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157226</xdr:rowOff>
    </xdr:from>
    <xdr:to>
      <xdr:col>76</xdr:col>
      <xdr:colOff>165100</xdr:colOff>
      <xdr:row>59</xdr:row>
      <xdr:rowOff>87376</xdr:rowOff>
    </xdr:to>
    <xdr:sp macro="" textlink="">
      <xdr:nvSpPr>
        <xdr:cNvPr id="630" name="フローチャート: 判断 629">
          <a:extLst>
            <a:ext uri="{FF2B5EF4-FFF2-40B4-BE49-F238E27FC236}">
              <a16:creationId xmlns:a16="http://schemas.microsoft.com/office/drawing/2014/main" id="{574991AB-8FFD-457C-9A63-B846A76FC871}"/>
            </a:ext>
          </a:extLst>
        </xdr:cNvPr>
        <xdr:cNvSpPr/>
      </xdr:nvSpPr>
      <xdr:spPr>
        <a:xfrm>
          <a:off x="14541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84074</xdr:rowOff>
    </xdr:from>
    <xdr:to>
      <xdr:col>72</xdr:col>
      <xdr:colOff>38100</xdr:colOff>
      <xdr:row>59</xdr:row>
      <xdr:rowOff>14224</xdr:rowOff>
    </xdr:to>
    <xdr:sp macro="" textlink="">
      <xdr:nvSpPr>
        <xdr:cNvPr id="631" name="フローチャート: 判断 630">
          <a:extLst>
            <a:ext uri="{FF2B5EF4-FFF2-40B4-BE49-F238E27FC236}">
              <a16:creationId xmlns:a16="http://schemas.microsoft.com/office/drawing/2014/main" id="{336EC26C-FC70-4E9E-8A4C-E0D0BF62A356}"/>
            </a:ext>
          </a:extLst>
        </xdr:cNvPr>
        <xdr:cNvSpPr/>
      </xdr:nvSpPr>
      <xdr:spPr>
        <a:xfrm>
          <a:off x="13652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84074</xdr:rowOff>
    </xdr:from>
    <xdr:to>
      <xdr:col>67</xdr:col>
      <xdr:colOff>101600</xdr:colOff>
      <xdr:row>59</xdr:row>
      <xdr:rowOff>14224</xdr:rowOff>
    </xdr:to>
    <xdr:sp macro="" textlink="">
      <xdr:nvSpPr>
        <xdr:cNvPr id="632" name="フローチャート: 判断 631">
          <a:extLst>
            <a:ext uri="{FF2B5EF4-FFF2-40B4-BE49-F238E27FC236}">
              <a16:creationId xmlns:a16="http://schemas.microsoft.com/office/drawing/2014/main" id="{BBF1C030-D81D-453F-BF53-EDE29A67DA00}"/>
            </a:ext>
          </a:extLst>
        </xdr:cNvPr>
        <xdr:cNvSpPr/>
      </xdr:nvSpPr>
      <xdr:spPr>
        <a:xfrm>
          <a:off x="12763500" y="1002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3" name="テキスト ボックス 632">
          <a:extLst>
            <a:ext uri="{FF2B5EF4-FFF2-40B4-BE49-F238E27FC236}">
              <a16:creationId xmlns:a16="http://schemas.microsoft.com/office/drawing/2014/main" id="{6FF83DB2-C96D-4031-A9FA-9D42A77FF26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34" name="テキスト ボックス 633">
          <a:extLst>
            <a:ext uri="{FF2B5EF4-FFF2-40B4-BE49-F238E27FC236}">
              <a16:creationId xmlns:a16="http://schemas.microsoft.com/office/drawing/2014/main" id="{C0C84E80-B905-4EFE-B5BB-35530516557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35" name="テキスト ボックス 634">
          <a:extLst>
            <a:ext uri="{FF2B5EF4-FFF2-40B4-BE49-F238E27FC236}">
              <a16:creationId xmlns:a16="http://schemas.microsoft.com/office/drawing/2014/main" id="{B1DC3685-01E4-4090-9A91-3DA84D9D9D8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36" name="テキスト ボックス 635">
          <a:extLst>
            <a:ext uri="{FF2B5EF4-FFF2-40B4-BE49-F238E27FC236}">
              <a16:creationId xmlns:a16="http://schemas.microsoft.com/office/drawing/2014/main" id="{E8DF908C-86DC-47C8-B560-DD858B5CE24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37" name="テキスト ボックス 636">
          <a:extLst>
            <a:ext uri="{FF2B5EF4-FFF2-40B4-BE49-F238E27FC236}">
              <a16:creationId xmlns:a16="http://schemas.microsoft.com/office/drawing/2014/main" id="{B07D4508-3554-42C0-B554-80368EA5DC4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22352</xdr:rowOff>
    </xdr:from>
    <xdr:to>
      <xdr:col>85</xdr:col>
      <xdr:colOff>177800</xdr:colOff>
      <xdr:row>59</xdr:row>
      <xdr:rowOff>123952</xdr:rowOff>
    </xdr:to>
    <xdr:sp macro="" textlink="">
      <xdr:nvSpPr>
        <xdr:cNvPr id="638" name="楕円 637">
          <a:extLst>
            <a:ext uri="{FF2B5EF4-FFF2-40B4-BE49-F238E27FC236}">
              <a16:creationId xmlns:a16="http://schemas.microsoft.com/office/drawing/2014/main" id="{DF67DBDB-3E4A-4203-B2E8-7FB3F7279B3A}"/>
            </a:ext>
          </a:extLst>
        </xdr:cNvPr>
        <xdr:cNvSpPr/>
      </xdr:nvSpPr>
      <xdr:spPr>
        <a:xfrm>
          <a:off x="16268700" y="1013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45229</xdr:rowOff>
    </xdr:from>
    <xdr:ext cx="405111" cy="259045"/>
    <xdr:sp macro="" textlink="">
      <xdr:nvSpPr>
        <xdr:cNvPr id="639" name="【保健センター・保健所】&#10;有形固定資産減価償却率該当値テキスト">
          <a:extLst>
            <a:ext uri="{FF2B5EF4-FFF2-40B4-BE49-F238E27FC236}">
              <a16:creationId xmlns:a16="http://schemas.microsoft.com/office/drawing/2014/main" id="{D91AF953-7938-4903-8A32-14B5DA53BD3F}"/>
            </a:ext>
          </a:extLst>
        </xdr:cNvPr>
        <xdr:cNvSpPr txBox="1"/>
      </xdr:nvSpPr>
      <xdr:spPr>
        <a:xfrm>
          <a:off x="16357600" y="9989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132080</xdr:rowOff>
    </xdr:from>
    <xdr:to>
      <xdr:col>81</xdr:col>
      <xdr:colOff>101600</xdr:colOff>
      <xdr:row>59</xdr:row>
      <xdr:rowOff>62230</xdr:rowOff>
    </xdr:to>
    <xdr:sp macro="" textlink="">
      <xdr:nvSpPr>
        <xdr:cNvPr id="640" name="楕円 639">
          <a:extLst>
            <a:ext uri="{FF2B5EF4-FFF2-40B4-BE49-F238E27FC236}">
              <a16:creationId xmlns:a16="http://schemas.microsoft.com/office/drawing/2014/main" id="{F8D9E97E-A92B-4B30-8C83-2F3367978DF2}"/>
            </a:ext>
          </a:extLst>
        </xdr:cNvPr>
        <xdr:cNvSpPr/>
      </xdr:nvSpPr>
      <xdr:spPr>
        <a:xfrm>
          <a:off x="15430500" y="1007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11430</xdr:rowOff>
    </xdr:from>
    <xdr:to>
      <xdr:col>85</xdr:col>
      <xdr:colOff>127000</xdr:colOff>
      <xdr:row>59</xdr:row>
      <xdr:rowOff>73152</xdr:rowOff>
    </xdr:to>
    <xdr:cxnSp macro="">
      <xdr:nvCxnSpPr>
        <xdr:cNvPr id="641" name="直線コネクタ 640">
          <a:extLst>
            <a:ext uri="{FF2B5EF4-FFF2-40B4-BE49-F238E27FC236}">
              <a16:creationId xmlns:a16="http://schemas.microsoft.com/office/drawing/2014/main" id="{9FFC8769-7AAA-4B29-9E69-BCB7A5BA8F46}"/>
            </a:ext>
          </a:extLst>
        </xdr:cNvPr>
        <xdr:cNvCxnSpPr/>
      </xdr:nvCxnSpPr>
      <xdr:spPr>
        <a:xfrm>
          <a:off x="15481300" y="10126980"/>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72644</xdr:rowOff>
    </xdr:from>
    <xdr:to>
      <xdr:col>76</xdr:col>
      <xdr:colOff>165100</xdr:colOff>
      <xdr:row>59</xdr:row>
      <xdr:rowOff>2794</xdr:rowOff>
    </xdr:to>
    <xdr:sp macro="" textlink="">
      <xdr:nvSpPr>
        <xdr:cNvPr id="642" name="楕円 641">
          <a:extLst>
            <a:ext uri="{FF2B5EF4-FFF2-40B4-BE49-F238E27FC236}">
              <a16:creationId xmlns:a16="http://schemas.microsoft.com/office/drawing/2014/main" id="{F33189C7-36FC-4475-BBFF-7A448B920542}"/>
            </a:ext>
          </a:extLst>
        </xdr:cNvPr>
        <xdr:cNvSpPr/>
      </xdr:nvSpPr>
      <xdr:spPr>
        <a:xfrm>
          <a:off x="14541500" y="1001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123444</xdr:rowOff>
    </xdr:from>
    <xdr:to>
      <xdr:col>81</xdr:col>
      <xdr:colOff>50800</xdr:colOff>
      <xdr:row>59</xdr:row>
      <xdr:rowOff>11430</xdr:rowOff>
    </xdr:to>
    <xdr:cxnSp macro="">
      <xdr:nvCxnSpPr>
        <xdr:cNvPr id="643" name="直線コネクタ 642">
          <a:extLst>
            <a:ext uri="{FF2B5EF4-FFF2-40B4-BE49-F238E27FC236}">
              <a16:creationId xmlns:a16="http://schemas.microsoft.com/office/drawing/2014/main" id="{88509205-E622-4998-AD11-F118C812DE83}"/>
            </a:ext>
          </a:extLst>
        </xdr:cNvPr>
        <xdr:cNvCxnSpPr/>
      </xdr:nvCxnSpPr>
      <xdr:spPr>
        <a:xfrm>
          <a:off x="14592300" y="10067544"/>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13208</xdr:rowOff>
    </xdr:from>
    <xdr:to>
      <xdr:col>72</xdr:col>
      <xdr:colOff>38100</xdr:colOff>
      <xdr:row>58</xdr:row>
      <xdr:rowOff>114808</xdr:rowOff>
    </xdr:to>
    <xdr:sp macro="" textlink="">
      <xdr:nvSpPr>
        <xdr:cNvPr id="644" name="楕円 643">
          <a:extLst>
            <a:ext uri="{FF2B5EF4-FFF2-40B4-BE49-F238E27FC236}">
              <a16:creationId xmlns:a16="http://schemas.microsoft.com/office/drawing/2014/main" id="{89DB100E-A2B6-4561-BAAE-2CBA44DCC776}"/>
            </a:ext>
          </a:extLst>
        </xdr:cNvPr>
        <xdr:cNvSpPr/>
      </xdr:nvSpPr>
      <xdr:spPr>
        <a:xfrm>
          <a:off x="13652500" y="995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64008</xdr:rowOff>
    </xdr:from>
    <xdr:to>
      <xdr:col>76</xdr:col>
      <xdr:colOff>114300</xdr:colOff>
      <xdr:row>58</xdr:row>
      <xdr:rowOff>123444</xdr:rowOff>
    </xdr:to>
    <xdr:cxnSp macro="">
      <xdr:nvCxnSpPr>
        <xdr:cNvPr id="645" name="直線コネクタ 644">
          <a:extLst>
            <a:ext uri="{FF2B5EF4-FFF2-40B4-BE49-F238E27FC236}">
              <a16:creationId xmlns:a16="http://schemas.microsoft.com/office/drawing/2014/main" id="{65C0A51E-DC60-40C6-9C2F-AFC95678214C}"/>
            </a:ext>
          </a:extLst>
        </xdr:cNvPr>
        <xdr:cNvCxnSpPr/>
      </xdr:nvCxnSpPr>
      <xdr:spPr>
        <a:xfrm>
          <a:off x="13703300" y="100081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125222</xdr:rowOff>
    </xdr:from>
    <xdr:to>
      <xdr:col>67</xdr:col>
      <xdr:colOff>101600</xdr:colOff>
      <xdr:row>58</xdr:row>
      <xdr:rowOff>55372</xdr:rowOff>
    </xdr:to>
    <xdr:sp macro="" textlink="">
      <xdr:nvSpPr>
        <xdr:cNvPr id="646" name="楕円 645">
          <a:extLst>
            <a:ext uri="{FF2B5EF4-FFF2-40B4-BE49-F238E27FC236}">
              <a16:creationId xmlns:a16="http://schemas.microsoft.com/office/drawing/2014/main" id="{F0F8D768-6182-4715-A3CD-0D0A82763017}"/>
            </a:ext>
          </a:extLst>
        </xdr:cNvPr>
        <xdr:cNvSpPr/>
      </xdr:nvSpPr>
      <xdr:spPr>
        <a:xfrm>
          <a:off x="12763500" y="9897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4572</xdr:rowOff>
    </xdr:from>
    <xdr:to>
      <xdr:col>71</xdr:col>
      <xdr:colOff>177800</xdr:colOff>
      <xdr:row>58</xdr:row>
      <xdr:rowOff>64008</xdr:rowOff>
    </xdr:to>
    <xdr:cxnSp macro="">
      <xdr:nvCxnSpPr>
        <xdr:cNvPr id="647" name="直線コネクタ 646">
          <a:extLst>
            <a:ext uri="{FF2B5EF4-FFF2-40B4-BE49-F238E27FC236}">
              <a16:creationId xmlns:a16="http://schemas.microsoft.com/office/drawing/2014/main" id="{C0D6E440-CC07-4DDD-B63C-D16ECA1F32B5}"/>
            </a:ext>
          </a:extLst>
        </xdr:cNvPr>
        <xdr:cNvCxnSpPr/>
      </xdr:nvCxnSpPr>
      <xdr:spPr>
        <a:xfrm>
          <a:off x="12814300" y="994867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83075</xdr:rowOff>
    </xdr:from>
    <xdr:ext cx="405111" cy="259045"/>
    <xdr:sp macro="" textlink="">
      <xdr:nvSpPr>
        <xdr:cNvPr id="648" name="n_1aveValue【保健センター・保健所】&#10;有形固定資産減価償却率">
          <a:extLst>
            <a:ext uri="{FF2B5EF4-FFF2-40B4-BE49-F238E27FC236}">
              <a16:creationId xmlns:a16="http://schemas.microsoft.com/office/drawing/2014/main" id="{23888060-D890-4FA7-BE0A-20B59F4CDEF7}"/>
            </a:ext>
          </a:extLst>
        </xdr:cNvPr>
        <xdr:cNvSpPr txBox="1"/>
      </xdr:nvSpPr>
      <xdr:spPr>
        <a:xfrm>
          <a:off x="15266044" y="10198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78503</xdr:rowOff>
    </xdr:from>
    <xdr:ext cx="405111" cy="259045"/>
    <xdr:sp macro="" textlink="">
      <xdr:nvSpPr>
        <xdr:cNvPr id="649" name="n_2aveValue【保健センター・保健所】&#10;有形固定資産減価償却率">
          <a:extLst>
            <a:ext uri="{FF2B5EF4-FFF2-40B4-BE49-F238E27FC236}">
              <a16:creationId xmlns:a16="http://schemas.microsoft.com/office/drawing/2014/main" id="{C314C960-9F66-4085-BDF5-DEEC9A46FB2C}"/>
            </a:ext>
          </a:extLst>
        </xdr:cNvPr>
        <xdr:cNvSpPr txBox="1"/>
      </xdr:nvSpPr>
      <xdr:spPr>
        <a:xfrm>
          <a:off x="14389744" y="10194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5351</xdr:rowOff>
    </xdr:from>
    <xdr:ext cx="405111" cy="259045"/>
    <xdr:sp macro="" textlink="">
      <xdr:nvSpPr>
        <xdr:cNvPr id="650" name="n_3aveValue【保健センター・保健所】&#10;有形固定資産減価償却率">
          <a:extLst>
            <a:ext uri="{FF2B5EF4-FFF2-40B4-BE49-F238E27FC236}">
              <a16:creationId xmlns:a16="http://schemas.microsoft.com/office/drawing/2014/main" id="{4212CAED-43FA-4ED2-A83F-F301C1174804}"/>
            </a:ext>
          </a:extLst>
        </xdr:cNvPr>
        <xdr:cNvSpPr txBox="1"/>
      </xdr:nvSpPr>
      <xdr:spPr>
        <a:xfrm>
          <a:off x="13500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5351</xdr:rowOff>
    </xdr:from>
    <xdr:ext cx="405111" cy="259045"/>
    <xdr:sp macro="" textlink="">
      <xdr:nvSpPr>
        <xdr:cNvPr id="651" name="n_4aveValue【保健センター・保健所】&#10;有形固定資産減価償却率">
          <a:extLst>
            <a:ext uri="{FF2B5EF4-FFF2-40B4-BE49-F238E27FC236}">
              <a16:creationId xmlns:a16="http://schemas.microsoft.com/office/drawing/2014/main" id="{513EE49A-A6E0-43F2-95FC-0179A06213ED}"/>
            </a:ext>
          </a:extLst>
        </xdr:cNvPr>
        <xdr:cNvSpPr txBox="1"/>
      </xdr:nvSpPr>
      <xdr:spPr>
        <a:xfrm>
          <a:off x="12611744" y="1012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78757</xdr:rowOff>
    </xdr:from>
    <xdr:ext cx="405111" cy="259045"/>
    <xdr:sp macro="" textlink="">
      <xdr:nvSpPr>
        <xdr:cNvPr id="652" name="n_1mainValue【保健センター・保健所】&#10;有形固定資産減価償却率">
          <a:extLst>
            <a:ext uri="{FF2B5EF4-FFF2-40B4-BE49-F238E27FC236}">
              <a16:creationId xmlns:a16="http://schemas.microsoft.com/office/drawing/2014/main" id="{3E8EC2D9-3D31-4596-AA2E-00F8D71BE2EA}"/>
            </a:ext>
          </a:extLst>
        </xdr:cNvPr>
        <xdr:cNvSpPr txBox="1"/>
      </xdr:nvSpPr>
      <xdr:spPr>
        <a:xfrm>
          <a:off x="152660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19321</xdr:rowOff>
    </xdr:from>
    <xdr:ext cx="405111" cy="259045"/>
    <xdr:sp macro="" textlink="">
      <xdr:nvSpPr>
        <xdr:cNvPr id="653" name="n_2mainValue【保健センター・保健所】&#10;有形固定資産減価償却率">
          <a:extLst>
            <a:ext uri="{FF2B5EF4-FFF2-40B4-BE49-F238E27FC236}">
              <a16:creationId xmlns:a16="http://schemas.microsoft.com/office/drawing/2014/main" id="{2914C370-F4F5-4A4B-B18A-92159743F12F}"/>
            </a:ext>
          </a:extLst>
        </xdr:cNvPr>
        <xdr:cNvSpPr txBox="1"/>
      </xdr:nvSpPr>
      <xdr:spPr>
        <a:xfrm>
          <a:off x="14389744" y="9791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131335</xdr:rowOff>
    </xdr:from>
    <xdr:ext cx="405111" cy="259045"/>
    <xdr:sp macro="" textlink="">
      <xdr:nvSpPr>
        <xdr:cNvPr id="654" name="n_3mainValue【保健センター・保健所】&#10;有形固定資産減価償却率">
          <a:extLst>
            <a:ext uri="{FF2B5EF4-FFF2-40B4-BE49-F238E27FC236}">
              <a16:creationId xmlns:a16="http://schemas.microsoft.com/office/drawing/2014/main" id="{A163FF07-0C21-4E0D-9BA9-72B4AADBC776}"/>
            </a:ext>
          </a:extLst>
        </xdr:cNvPr>
        <xdr:cNvSpPr txBox="1"/>
      </xdr:nvSpPr>
      <xdr:spPr>
        <a:xfrm>
          <a:off x="13500744" y="9732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71899</xdr:rowOff>
    </xdr:from>
    <xdr:ext cx="405111" cy="259045"/>
    <xdr:sp macro="" textlink="">
      <xdr:nvSpPr>
        <xdr:cNvPr id="655" name="n_4mainValue【保健センター・保健所】&#10;有形固定資産減価償却率">
          <a:extLst>
            <a:ext uri="{FF2B5EF4-FFF2-40B4-BE49-F238E27FC236}">
              <a16:creationId xmlns:a16="http://schemas.microsoft.com/office/drawing/2014/main" id="{CE199502-914E-401B-B9B7-33A3D5EDC3E7}"/>
            </a:ext>
          </a:extLst>
        </xdr:cNvPr>
        <xdr:cNvSpPr txBox="1"/>
      </xdr:nvSpPr>
      <xdr:spPr>
        <a:xfrm>
          <a:off x="12611744" y="9673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6" name="正方形/長方形 655">
          <a:extLst>
            <a:ext uri="{FF2B5EF4-FFF2-40B4-BE49-F238E27FC236}">
              <a16:creationId xmlns:a16="http://schemas.microsoft.com/office/drawing/2014/main" id="{5092EED5-11C8-41C6-9980-AA29591A22EE}"/>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7" name="正方形/長方形 656">
          <a:extLst>
            <a:ext uri="{FF2B5EF4-FFF2-40B4-BE49-F238E27FC236}">
              <a16:creationId xmlns:a16="http://schemas.microsoft.com/office/drawing/2014/main" id="{06E3547C-3ED7-43CB-88F1-51B79C6076C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8" name="正方形/長方形 657">
          <a:extLst>
            <a:ext uri="{FF2B5EF4-FFF2-40B4-BE49-F238E27FC236}">
              <a16:creationId xmlns:a16="http://schemas.microsoft.com/office/drawing/2014/main" id="{EB0F377A-3FD4-4CFB-B682-C12D30B5B436}"/>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9" name="正方形/長方形 658">
          <a:extLst>
            <a:ext uri="{FF2B5EF4-FFF2-40B4-BE49-F238E27FC236}">
              <a16:creationId xmlns:a16="http://schemas.microsoft.com/office/drawing/2014/main" id="{9306F5B4-40CA-47D4-BBA9-D0EF0EAC989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0" name="正方形/長方形 659">
          <a:extLst>
            <a:ext uri="{FF2B5EF4-FFF2-40B4-BE49-F238E27FC236}">
              <a16:creationId xmlns:a16="http://schemas.microsoft.com/office/drawing/2014/main" id="{271C3831-DC70-4E0B-9666-A835F212782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1" name="正方形/長方形 660">
          <a:extLst>
            <a:ext uri="{FF2B5EF4-FFF2-40B4-BE49-F238E27FC236}">
              <a16:creationId xmlns:a16="http://schemas.microsoft.com/office/drawing/2014/main" id="{9CE3F29C-2C72-4704-A23F-88F08511CA8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2" name="正方形/長方形 661">
          <a:extLst>
            <a:ext uri="{FF2B5EF4-FFF2-40B4-BE49-F238E27FC236}">
              <a16:creationId xmlns:a16="http://schemas.microsoft.com/office/drawing/2014/main" id="{71F32020-51C6-43ED-AD58-CFF30B94B0A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3" name="正方形/長方形 662">
          <a:extLst>
            <a:ext uri="{FF2B5EF4-FFF2-40B4-BE49-F238E27FC236}">
              <a16:creationId xmlns:a16="http://schemas.microsoft.com/office/drawing/2014/main" id="{87EC6A45-1EA9-4EF8-B123-37904DCECAE3}"/>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4" name="テキスト ボックス 663">
          <a:extLst>
            <a:ext uri="{FF2B5EF4-FFF2-40B4-BE49-F238E27FC236}">
              <a16:creationId xmlns:a16="http://schemas.microsoft.com/office/drawing/2014/main" id="{1363BCC3-961B-4AC1-8722-00EE9EFCBD2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5" name="直線コネクタ 664">
          <a:extLst>
            <a:ext uri="{FF2B5EF4-FFF2-40B4-BE49-F238E27FC236}">
              <a16:creationId xmlns:a16="http://schemas.microsoft.com/office/drawing/2014/main" id="{86EAF3DD-BEFA-4DEA-B87B-42503C9943E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66" name="直線コネクタ 665">
          <a:extLst>
            <a:ext uri="{FF2B5EF4-FFF2-40B4-BE49-F238E27FC236}">
              <a16:creationId xmlns:a16="http://schemas.microsoft.com/office/drawing/2014/main" id="{D69AF028-4C99-4D4D-8A1A-6BB76E22C0B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67" name="テキスト ボックス 666">
          <a:extLst>
            <a:ext uri="{FF2B5EF4-FFF2-40B4-BE49-F238E27FC236}">
              <a16:creationId xmlns:a16="http://schemas.microsoft.com/office/drawing/2014/main" id="{FB9BFD84-F7A0-4AA2-80F9-1CFB4FEBB85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8" name="直線コネクタ 667">
          <a:extLst>
            <a:ext uri="{FF2B5EF4-FFF2-40B4-BE49-F238E27FC236}">
              <a16:creationId xmlns:a16="http://schemas.microsoft.com/office/drawing/2014/main" id="{E6DE7BEF-8A86-4EC0-89C6-A046CAE5525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9" name="テキスト ボックス 668">
          <a:extLst>
            <a:ext uri="{FF2B5EF4-FFF2-40B4-BE49-F238E27FC236}">
              <a16:creationId xmlns:a16="http://schemas.microsoft.com/office/drawing/2014/main" id="{69D06365-B31A-4DC3-8DEE-1787E89CA064}"/>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0" name="直線コネクタ 669">
          <a:extLst>
            <a:ext uri="{FF2B5EF4-FFF2-40B4-BE49-F238E27FC236}">
              <a16:creationId xmlns:a16="http://schemas.microsoft.com/office/drawing/2014/main" id="{EB31A693-9055-4D2F-83B4-AF0F859D6D6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1" name="テキスト ボックス 670">
          <a:extLst>
            <a:ext uri="{FF2B5EF4-FFF2-40B4-BE49-F238E27FC236}">
              <a16:creationId xmlns:a16="http://schemas.microsoft.com/office/drawing/2014/main" id="{622871AD-E27B-43EC-A8EC-F08509940F2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2" name="直線コネクタ 671">
          <a:extLst>
            <a:ext uri="{FF2B5EF4-FFF2-40B4-BE49-F238E27FC236}">
              <a16:creationId xmlns:a16="http://schemas.microsoft.com/office/drawing/2014/main" id="{B54179D9-E9C1-45A1-853A-6F0B7CE677A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73" name="テキスト ボックス 672">
          <a:extLst>
            <a:ext uri="{FF2B5EF4-FFF2-40B4-BE49-F238E27FC236}">
              <a16:creationId xmlns:a16="http://schemas.microsoft.com/office/drawing/2014/main" id="{C7D37DE2-B984-47AD-9E3A-9B9F09A0454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74" name="直線コネクタ 673">
          <a:extLst>
            <a:ext uri="{FF2B5EF4-FFF2-40B4-BE49-F238E27FC236}">
              <a16:creationId xmlns:a16="http://schemas.microsoft.com/office/drawing/2014/main" id="{AA34B4C0-82B8-47F2-97F2-8E0C34B2C3B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75" name="テキスト ボックス 674">
          <a:extLst>
            <a:ext uri="{FF2B5EF4-FFF2-40B4-BE49-F238E27FC236}">
              <a16:creationId xmlns:a16="http://schemas.microsoft.com/office/drawing/2014/main" id="{B1876A48-3E81-4A59-A87F-ACE32A27FB8B}"/>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6" name="直線コネクタ 675">
          <a:extLst>
            <a:ext uri="{FF2B5EF4-FFF2-40B4-BE49-F238E27FC236}">
              <a16:creationId xmlns:a16="http://schemas.microsoft.com/office/drawing/2014/main" id="{1828934F-2083-422F-8CFC-C7B90FBC3D1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7" name="テキスト ボックス 676">
          <a:extLst>
            <a:ext uri="{FF2B5EF4-FFF2-40B4-BE49-F238E27FC236}">
              <a16:creationId xmlns:a16="http://schemas.microsoft.com/office/drawing/2014/main" id="{47380E17-0043-4627-A092-9F431C433156}"/>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8" name="【保健センター・保健所】&#10;一人当たり面積グラフ枠">
          <a:extLst>
            <a:ext uri="{FF2B5EF4-FFF2-40B4-BE49-F238E27FC236}">
              <a16:creationId xmlns:a16="http://schemas.microsoft.com/office/drawing/2014/main" id="{4E4C7084-ED26-4A7C-9B91-61C55B304DFD}"/>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38100</xdr:rowOff>
    </xdr:from>
    <xdr:to>
      <xdr:col>116</xdr:col>
      <xdr:colOff>62864</xdr:colOff>
      <xdr:row>64</xdr:row>
      <xdr:rowOff>60960</xdr:rowOff>
    </xdr:to>
    <xdr:cxnSp macro="">
      <xdr:nvCxnSpPr>
        <xdr:cNvPr id="679" name="直線コネクタ 678">
          <a:extLst>
            <a:ext uri="{FF2B5EF4-FFF2-40B4-BE49-F238E27FC236}">
              <a16:creationId xmlns:a16="http://schemas.microsoft.com/office/drawing/2014/main" id="{45C747F8-1BF5-41D5-A174-BED251C8AF50}"/>
            </a:ext>
          </a:extLst>
        </xdr:cNvPr>
        <xdr:cNvCxnSpPr/>
      </xdr:nvCxnSpPr>
      <xdr:spPr>
        <a:xfrm flipV="1">
          <a:off x="22160864" y="9639300"/>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64787</xdr:rowOff>
    </xdr:from>
    <xdr:ext cx="469744" cy="259045"/>
    <xdr:sp macro="" textlink="">
      <xdr:nvSpPr>
        <xdr:cNvPr id="680" name="【保健センター・保健所】&#10;一人当たり面積最小値テキスト">
          <a:extLst>
            <a:ext uri="{FF2B5EF4-FFF2-40B4-BE49-F238E27FC236}">
              <a16:creationId xmlns:a16="http://schemas.microsoft.com/office/drawing/2014/main" id="{824BFC64-12C6-44A1-A8AE-2A2CCC5B338A}"/>
            </a:ext>
          </a:extLst>
        </xdr:cNvPr>
        <xdr:cNvSpPr txBox="1"/>
      </xdr:nvSpPr>
      <xdr:spPr>
        <a:xfrm>
          <a:off x="22199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60960</xdr:rowOff>
    </xdr:from>
    <xdr:to>
      <xdr:col>116</xdr:col>
      <xdr:colOff>152400</xdr:colOff>
      <xdr:row>64</xdr:row>
      <xdr:rowOff>60960</xdr:rowOff>
    </xdr:to>
    <xdr:cxnSp macro="">
      <xdr:nvCxnSpPr>
        <xdr:cNvPr id="681" name="直線コネクタ 680">
          <a:extLst>
            <a:ext uri="{FF2B5EF4-FFF2-40B4-BE49-F238E27FC236}">
              <a16:creationId xmlns:a16="http://schemas.microsoft.com/office/drawing/2014/main" id="{F2540444-4208-4BB7-A565-0172A1917523}"/>
            </a:ext>
          </a:extLst>
        </xdr:cNvPr>
        <xdr:cNvCxnSpPr/>
      </xdr:nvCxnSpPr>
      <xdr:spPr>
        <a:xfrm>
          <a:off x="22072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156227</xdr:rowOff>
    </xdr:from>
    <xdr:ext cx="469744" cy="259045"/>
    <xdr:sp macro="" textlink="">
      <xdr:nvSpPr>
        <xdr:cNvPr id="682" name="【保健センター・保健所】&#10;一人当たり面積最大値テキスト">
          <a:extLst>
            <a:ext uri="{FF2B5EF4-FFF2-40B4-BE49-F238E27FC236}">
              <a16:creationId xmlns:a16="http://schemas.microsoft.com/office/drawing/2014/main" id="{A2678F19-4D41-493E-BD31-6EA27EC658ED}"/>
            </a:ext>
          </a:extLst>
        </xdr:cNvPr>
        <xdr:cNvSpPr txBox="1"/>
      </xdr:nvSpPr>
      <xdr:spPr>
        <a:xfrm>
          <a:off x="22199600" y="941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38100</xdr:rowOff>
    </xdr:from>
    <xdr:to>
      <xdr:col>116</xdr:col>
      <xdr:colOff>152400</xdr:colOff>
      <xdr:row>56</xdr:row>
      <xdr:rowOff>38100</xdr:rowOff>
    </xdr:to>
    <xdr:cxnSp macro="">
      <xdr:nvCxnSpPr>
        <xdr:cNvPr id="683" name="直線コネクタ 682">
          <a:extLst>
            <a:ext uri="{FF2B5EF4-FFF2-40B4-BE49-F238E27FC236}">
              <a16:creationId xmlns:a16="http://schemas.microsoft.com/office/drawing/2014/main" id="{4DFFDA9B-D32F-41EB-A5B3-A4923C76DF8F}"/>
            </a:ext>
          </a:extLst>
        </xdr:cNvPr>
        <xdr:cNvCxnSpPr/>
      </xdr:nvCxnSpPr>
      <xdr:spPr>
        <a:xfrm>
          <a:off x="22072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13987</xdr:rowOff>
    </xdr:from>
    <xdr:ext cx="469744" cy="259045"/>
    <xdr:sp macro="" textlink="">
      <xdr:nvSpPr>
        <xdr:cNvPr id="684" name="【保健センター・保健所】&#10;一人当たり面積平均値テキスト">
          <a:extLst>
            <a:ext uri="{FF2B5EF4-FFF2-40B4-BE49-F238E27FC236}">
              <a16:creationId xmlns:a16="http://schemas.microsoft.com/office/drawing/2014/main" id="{AED1C5B3-FEA6-4B7F-B431-0D71DC71BF9B}"/>
            </a:ext>
          </a:extLst>
        </xdr:cNvPr>
        <xdr:cNvSpPr txBox="1"/>
      </xdr:nvSpPr>
      <xdr:spPr>
        <a:xfrm>
          <a:off x="22199600" y="106438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162560</xdr:rowOff>
    </xdr:from>
    <xdr:to>
      <xdr:col>116</xdr:col>
      <xdr:colOff>114300</xdr:colOff>
      <xdr:row>63</xdr:row>
      <xdr:rowOff>92710</xdr:rowOff>
    </xdr:to>
    <xdr:sp macro="" textlink="">
      <xdr:nvSpPr>
        <xdr:cNvPr id="685" name="フローチャート: 判断 684">
          <a:extLst>
            <a:ext uri="{FF2B5EF4-FFF2-40B4-BE49-F238E27FC236}">
              <a16:creationId xmlns:a16="http://schemas.microsoft.com/office/drawing/2014/main" id="{A1C6BE9D-F60D-4F07-99AE-C07B10B6E0B5}"/>
            </a:ext>
          </a:extLst>
        </xdr:cNvPr>
        <xdr:cNvSpPr/>
      </xdr:nvSpPr>
      <xdr:spPr>
        <a:xfrm>
          <a:off x="221107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162560</xdr:rowOff>
    </xdr:from>
    <xdr:to>
      <xdr:col>112</xdr:col>
      <xdr:colOff>38100</xdr:colOff>
      <xdr:row>63</xdr:row>
      <xdr:rowOff>92710</xdr:rowOff>
    </xdr:to>
    <xdr:sp macro="" textlink="">
      <xdr:nvSpPr>
        <xdr:cNvPr id="686" name="フローチャート: 判断 685">
          <a:extLst>
            <a:ext uri="{FF2B5EF4-FFF2-40B4-BE49-F238E27FC236}">
              <a16:creationId xmlns:a16="http://schemas.microsoft.com/office/drawing/2014/main" id="{F443C9BD-2F07-45B2-B2B4-E28CBE920DB9}"/>
            </a:ext>
          </a:extLst>
        </xdr:cNvPr>
        <xdr:cNvSpPr/>
      </xdr:nvSpPr>
      <xdr:spPr>
        <a:xfrm>
          <a:off x="212725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170180</xdr:rowOff>
    </xdr:from>
    <xdr:to>
      <xdr:col>107</xdr:col>
      <xdr:colOff>101600</xdr:colOff>
      <xdr:row>63</xdr:row>
      <xdr:rowOff>100330</xdr:rowOff>
    </xdr:to>
    <xdr:sp macro="" textlink="">
      <xdr:nvSpPr>
        <xdr:cNvPr id="687" name="フローチャート: 判断 686">
          <a:extLst>
            <a:ext uri="{FF2B5EF4-FFF2-40B4-BE49-F238E27FC236}">
              <a16:creationId xmlns:a16="http://schemas.microsoft.com/office/drawing/2014/main" id="{54A1A6DA-315F-456E-8725-715A51108201}"/>
            </a:ext>
          </a:extLst>
        </xdr:cNvPr>
        <xdr:cNvSpPr/>
      </xdr:nvSpPr>
      <xdr:spPr>
        <a:xfrm>
          <a:off x="20383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170180</xdr:rowOff>
    </xdr:from>
    <xdr:to>
      <xdr:col>102</xdr:col>
      <xdr:colOff>165100</xdr:colOff>
      <xdr:row>63</xdr:row>
      <xdr:rowOff>100330</xdr:rowOff>
    </xdr:to>
    <xdr:sp macro="" textlink="">
      <xdr:nvSpPr>
        <xdr:cNvPr id="688" name="フローチャート: 判断 687">
          <a:extLst>
            <a:ext uri="{FF2B5EF4-FFF2-40B4-BE49-F238E27FC236}">
              <a16:creationId xmlns:a16="http://schemas.microsoft.com/office/drawing/2014/main" id="{6A5EF963-C8C7-487B-A856-3142AD75F794}"/>
            </a:ext>
          </a:extLst>
        </xdr:cNvPr>
        <xdr:cNvSpPr/>
      </xdr:nvSpPr>
      <xdr:spPr>
        <a:xfrm>
          <a:off x="19494500" y="10800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6350</xdr:rowOff>
    </xdr:from>
    <xdr:to>
      <xdr:col>98</xdr:col>
      <xdr:colOff>38100</xdr:colOff>
      <xdr:row>63</xdr:row>
      <xdr:rowOff>107950</xdr:rowOff>
    </xdr:to>
    <xdr:sp macro="" textlink="">
      <xdr:nvSpPr>
        <xdr:cNvPr id="689" name="フローチャート: 判断 688">
          <a:extLst>
            <a:ext uri="{FF2B5EF4-FFF2-40B4-BE49-F238E27FC236}">
              <a16:creationId xmlns:a16="http://schemas.microsoft.com/office/drawing/2014/main" id="{A56A2888-49B2-4A5C-A041-4757A74AE0EB}"/>
            </a:ext>
          </a:extLst>
        </xdr:cNvPr>
        <xdr:cNvSpPr/>
      </xdr:nvSpPr>
      <xdr:spPr>
        <a:xfrm>
          <a:off x="18605500" y="1080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0" name="テキスト ボックス 689">
          <a:extLst>
            <a:ext uri="{FF2B5EF4-FFF2-40B4-BE49-F238E27FC236}">
              <a16:creationId xmlns:a16="http://schemas.microsoft.com/office/drawing/2014/main" id="{BFD9D4EE-6F14-405A-8576-7D77B92F5942}"/>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1" name="テキスト ボックス 690">
          <a:extLst>
            <a:ext uri="{FF2B5EF4-FFF2-40B4-BE49-F238E27FC236}">
              <a16:creationId xmlns:a16="http://schemas.microsoft.com/office/drawing/2014/main" id="{4CD60826-2AB2-47CE-A4BE-1C0A8700B0C8}"/>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2" name="テキスト ボックス 691">
          <a:extLst>
            <a:ext uri="{FF2B5EF4-FFF2-40B4-BE49-F238E27FC236}">
              <a16:creationId xmlns:a16="http://schemas.microsoft.com/office/drawing/2014/main" id="{7DCCD073-EB2E-4A71-BFF6-FB28D8B94A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93" name="テキスト ボックス 692">
          <a:extLst>
            <a:ext uri="{FF2B5EF4-FFF2-40B4-BE49-F238E27FC236}">
              <a16:creationId xmlns:a16="http://schemas.microsoft.com/office/drawing/2014/main" id="{147361E3-4D79-4B76-897E-F29CDE2C75B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94" name="テキスト ボックス 693">
          <a:extLst>
            <a:ext uri="{FF2B5EF4-FFF2-40B4-BE49-F238E27FC236}">
              <a16:creationId xmlns:a16="http://schemas.microsoft.com/office/drawing/2014/main" id="{18D9E5D5-1D48-4F35-BB7A-C5496F8F732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67310</xdr:rowOff>
    </xdr:from>
    <xdr:to>
      <xdr:col>116</xdr:col>
      <xdr:colOff>114300</xdr:colOff>
      <xdr:row>63</xdr:row>
      <xdr:rowOff>168910</xdr:rowOff>
    </xdr:to>
    <xdr:sp macro="" textlink="">
      <xdr:nvSpPr>
        <xdr:cNvPr id="695" name="楕円 694">
          <a:extLst>
            <a:ext uri="{FF2B5EF4-FFF2-40B4-BE49-F238E27FC236}">
              <a16:creationId xmlns:a16="http://schemas.microsoft.com/office/drawing/2014/main" id="{A696CD2B-2F87-46B1-98B4-F85A2B86F69B}"/>
            </a:ext>
          </a:extLst>
        </xdr:cNvPr>
        <xdr:cNvSpPr/>
      </xdr:nvSpPr>
      <xdr:spPr>
        <a:xfrm>
          <a:off x="221107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153687</xdr:rowOff>
    </xdr:from>
    <xdr:ext cx="469744" cy="259045"/>
    <xdr:sp macro="" textlink="">
      <xdr:nvSpPr>
        <xdr:cNvPr id="696" name="【保健センター・保健所】&#10;一人当たり面積該当値テキスト">
          <a:extLst>
            <a:ext uri="{FF2B5EF4-FFF2-40B4-BE49-F238E27FC236}">
              <a16:creationId xmlns:a16="http://schemas.microsoft.com/office/drawing/2014/main" id="{FCD44F7C-FC15-4224-BDC4-5884F6BAD79E}"/>
            </a:ext>
          </a:extLst>
        </xdr:cNvPr>
        <xdr:cNvSpPr txBox="1"/>
      </xdr:nvSpPr>
      <xdr:spPr>
        <a:xfrm>
          <a:off x="22199600" y="10783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67310</xdr:rowOff>
    </xdr:from>
    <xdr:to>
      <xdr:col>112</xdr:col>
      <xdr:colOff>38100</xdr:colOff>
      <xdr:row>63</xdr:row>
      <xdr:rowOff>168910</xdr:rowOff>
    </xdr:to>
    <xdr:sp macro="" textlink="">
      <xdr:nvSpPr>
        <xdr:cNvPr id="697" name="楕円 696">
          <a:extLst>
            <a:ext uri="{FF2B5EF4-FFF2-40B4-BE49-F238E27FC236}">
              <a16:creationId xmlns:a16="http://schemas.microsoft.com/office/drawing/2014/main" id="{D140C29C-1E6C-4753-91D3-418398930215}"/>
            </a:ext>
          </a:extLst>
        </xdr:cNvPr>
        <xdr:cNvSpPr/>
      </xdr:nvSpPr>
      <xdr:spPr>
        <a:xfrm>
          <a:off x="21272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118110</xdr:rowOff>
    </xdr:from>
    <xdr:to>
      <xdr:col>116</xdr:col>
      <xdr:colOff>63500</xdr:colOff>
      <xdr:row>63</xdr:row>
      <xdr:rowOff>118110</xdr:rowOff>
    </xdr:to>
    <xdr:cxnSp macro="">
      <xdr:nvCxnSpPr>
        <xdr:cNvPr id="698" name="直線コネクタ 697">
          <a:extLst>
            <a:ext uri="{FF2B5EF4-FFF2-40B4-BE49-F238E27FC236}">
              <a16:creationId xmlns:a16="http://schemas.microsoft.com/office/drawing/2014/main" id="{5FA528A9-AFE0-431A-ADF6-A78F79A5053E}"/>
            </a:ext>
          </a:extLst>
        </xdr:cNvPr>
        <xdr:cNvCxnSpPr/>
      </xdr:nvCxnSpPr>
      <xdr:spPr>
        <a:xfrm>
          <a:off x="21323300" y="109194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67310</xdr:rowOff>
    </xdr:from>
    <xdr:to>
      <xdr:col>107</xdr:col>
      <xdr:colOff>101600</xdr:colOff>
      <xdr:row>63</xdr:row>
      <xdr:rowOff>168910</xdr:rowOff>
    </xdr:to>
    <xdr:sp macro="" textlink="">
      <xdr:nvSpPr>
        <xdr:cNvPr id="699" name="楕円 698">
          <a:extLst>
            <a:ext uri="{FF2B5EF4-FFF2-40B4-BE49-F238E27FC236}">
              <a16:creationId xmlns:a16="http://schemas.microsoft.com/office/drawing/2014/main" id="{4D2B81F0-692C-4066-99CC-AB0D36DEAB7F}"/>
            </a:ext>
          </a:extLst>
        </xdr:cNvPr>
        <xdr:cNvSpPr/>
      </xdr:nvSpPr>
      <xdr:spPr>
        <a:xfrm>
          <a:off x="20383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118110</xdr:rowOff>
    </xdr:from>
    <xdr:to>
      <xdr:col>111</xdr:col>
      <xdr:colOff>177800</xdr:colOff>
      <xdr:row>63</xdr:row>
      <xdr:rowOff>118110</xdr:rowOff>
    </xdr:to>
    <xdr:cxnSp macro="">
      <xdr:nvCxnSpPr>
        <xdr:cNvPr id="700" name="直線コネクタ 699">
          <a:extLst>
            <a:ext uri="{FF2B5EF4-FFF2-40B4-BE49-F238E27FC236}">
              <a16:creationId xmlns:a16="http://schemas.microsoft.com/office/drawing/2014/main" id="{A20EE3BE-7749-4BBA-8840-B4B57032E04B}"/>
            </a:ext>
          </a:extLst>
        </xdr:cNvPr>
        <xdr:cNvCxnSpPr/>
      </xdr:nvCxnSpPr>
      <xdr:spPr>
        <a:xfrm>
          <a:off x="20434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67310</xdr:rowOff>
    </xdr:from>
    <xdr:to>
      <xdr:col>102</xdr:col>
      <xdr:colOff>165100</xdr:colOff>
      <xdr:row>63</xdr:row>
      <xdr:rowOff>168910</xdr:rowOff>
    </xdr:to>
    <xdr:sp macro="" textlink="">
      <xdr:nvSpPr>
        <xdr:cNvPr id="701" name="楕円 700">
          <a:extLst>
            <a:ext uri="{FF2B5EF4-FFF2-40B4-BE49-F238E27FC236}">
              <a16:creationId xmlns:a16="http://schemas.microsoft.com/office/drawing/2014/main" id="{66293A1F-ABD8-4D66-B75D-57C1D8EF0EBD}"/>
            </a:ext>
          </a:extLst>
        </xdr:cNvPr>
        <xdr:cNvSpPr/>
      </xdr:nvSpPr>
      <xdr:spPr>
        <a:xfrm>
          <a:off x="19494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118110</xdr:rowOff>
    </xdr:from>
    <xdr:to>
      <xdr:col>107</xdr:col>
      <xdr:colOff>50800</xdr:colOff>
      <xdr:row>63</xdr:row>
      <xdr:rowOff>118110</xdr:rowOff>
    </xdr:to>
    <xdr:cxnSp macro="">
      <xdr:nvCxnSpPr>
        <xdr:cNvPr id="702" name="直線コネクタ 701">
          <a:extLst>
            <a:ext uri="{FF2B5EF4-FFF2-40B4-BE49-F238E27FC236}">
              <a16:creationId xmlns:a16="http://schemas.microsoft.com/office/drawing/2014/main" id="{F594C62E-EC48-41DD-9AEE-F21CDA9DE1D1}"/>
            </a:ext>
          </a:extLst>
        </xdr:cNvPr>
        <xdr:cNvCxnSpPr/>
      </xdr:nvCxnSpPr>
      <xdr:spPr>
        <a:xfrm>
          <a:off x="19545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67310</xdr:rowOff>
    </xdr:from>
    <xdr:to>
      <xdr:col>98</xdr:col>
      <xdr:colOff>38100</xdr:colOff>
      <xdr:row>63</xdr:row>
      <xdr:rowOff>168910</xdr:rowOff>
    </xdr:to>
    <xdr:sp macro="" textlink="">
      <xdr:nvSpPr>
        <xdr:cNvPr id="703" name="楕円 702">
          <a:extLst>
            <a:ext uri="{FF2B5EF4-FFF2-40B4-BE49-F238E27FC236}">
              <a16:creationId xmlns:a16="http://schemas.microsoft.com/office/drawing/2014/main" id="{F338552E-985A-45B6-9C8F-6DFCA2E32614}"/>
            </a:ext>
          </a:extLst>
        </xdr:cNvPr>
        <xdr:cNvSpPr/>
      </xdr:nvSpPr>
      <xdr:spPr>
        <a:xfrm>
          <a:off x="18605500" y="1086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118110</xdr:rowOff>
    </xdr:from>
    <xdr:to>
      <xdr:col>102</xdr:col>
      <xdr:colOff>114300</xdr:colOff>
      <xdr:row>63</xdr:row>
      <xdr:rowOff>118110</xdr:rowOff>
    </xdr:to>
    <xdr:cxnSp macro="">
      <xdr:nvCxnSpPr>
        <xdr:cNvPr id="704" name="直線コネクタ 703">
          <a:extLst>
            <a:ext uri="{FF2B5EF4-FFF2-40B4-BE49-F238E27FC236}">
              <a16:creationId xmlns:a16="http://schemas.microsoft.com/office/drawing/2014/main" id="{C772455F-5915-4708-8BDB-7CCAE4706EF3}"/>
            </a:ext>
          </a:extLst>
        </xdr:cNvPr>
        <xdr:cNvCxnSpPr/>
      </xdr:nvCxnSpPr>
      <xdr:spPr>
        <a:xfrm>
          <a:off x="18656300" y="109194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109237</xdr:rowOff>
    </xdr:from>
    <xdr:ext cx="469744" cy="259045"/>
    <xdr:sp macro="" textlink="">
      <xdr:nvSpPr>
        <xdr:cNvPr id="705" name="n_1aveValue【保健センター・保健所】&#10;一人当たり面積">
          <a:extLst>
            <a:ext uri="{FF2B5EF4-FFF2-40B4-BE49-F238E27FC236}">
              <a16:creationId xmlns:a16="http://schemas.microsoft.com/office/drawing/2014/main" id="{A9AAF9AA-2470-42A2-90B2-5A52448C0FF0}"/>
            </a:ext>
          </a:extLst>
        </xdr:cNvPr>
        <xdr:cNvSpPr txBox="1"/>
      </xdr:nvSpPr>
      <xdr:spPr>
        <a:xfrm>
          <a:off x="21075727" y="10567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116857</xdr:rowOff>
    </xdr:from>
    <xdr:ext cx="469744" cy="259045"/>
    <xdr:sp macro="" textlink="">
      <xdr:nvSpPr>
        <xdr:cNvPr id="706" name="n_2aveValue【保健センター・保健所】&#10;一人当たり面積">
          <a:extLst>
            <a:ext uri="{FF2B5EF4-FFF2-40B4-BE49-F238E27FC236}">
              <a16:creationId xmlns:a16="http://schemas.microsoft.com/office/drawing/2014/main" id="{E3069F21-F34D-4A8A-BA31-FB1F250068B4}"/>
            </a:ext>
          </a:extLst>
        </xdr:cNvPr>
        <xdr:cNvSpPr txBox="1"/>
      </xdr:nvSpPr>
      <xdr:spPr>
        <a:xfrm>
          <a:off x="20199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116857</xdr:rowOff>
    </xdr:from>
    <xdr:ext cx="469744" cy="259045"/>
    <xdr:sp macro="" textlink="">
      <xdr:nvSpPr>
        <xdr:cNvPr id="707" name="n_3aveValue【保健センター・保健所】&#10;一人当たり面積">
          <a:extLst>
            <a:ext uri="{FF2B5EF4-FFF2-40B4-BE49-F238E27FC236}">
              <a16:creationId xmlns:a16="http://schemas.microsoft.com/office/drawing/2014/main" id="{5976D417-37F0-45C2-A235-98FFE4C5C913}"/>
            </a:ext>
          </a:extLst>
        </xdr:cNvPr>
        <xdr:cNvSpPr txBox="1"/>
      </xdr:nvSpPr>
      <xdr:spPr>
        <a:xfrm>
          <a:off x="19310427" y="1057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124477</xdr:rowOff>
    </xdr:from>
    <xdr:ext cx="469744" cy="259045"/>
    <xdr:sp macro="" textlink="">
      <xdr:nvSpPr>
        <xdr:cNvPr id="708" name="n_4aveValue【保健センター・保健所】&#10;一人当たり面積">
          <a:extLst>
            <a:ext uri="{FF2B5EF4-FFF2-40B4-BE49-F238E27FC236}">
              <a16:creationId xmlns:a16="http://schemas.microsoft.com/office/drawing/2014/main" id="{CC4C6851-8DFB-4453-958C-40F24CC0FDEB}"/>
            </a:ext>
          </a:extLst>
        </xdr:cNvPr>
        <xdr:cNvSpPr txBox="1"/>
      </xdr:nvSpPr>
      <xdr:spPr>
        <a:xfrm>
          <a:off x="18421427" y="1058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160037</xdr:rowOff>
    </xdr:from>
    <xdr:ext cx="469744" cy="259045"/>
    <xdr:sp macro="" textlink="">
      <xdr:nvSpPr>
        <xdr:cNvPr id="709" name="n_1mainValue【保健センター・保健所】&#10;一人当たり面積">
          <a:extLst>
            <a:ext uri="{FF2B5EF4-FFF2-40B4-BE49-F238E27FC236}">
              <a16:creationId xmlns:a16="http://schemas.microsoft.com/office/drawing/2014/main" id="{3104A400-FB1F-43AF-8B93-77BC8983AD6F}"/>
            </a:ext>
          </a:extLst>
        </xdr:cNvPr>
        <xdr:cNvSpPr txBox="1"/>
      </xdr:nvSpPr>
      <xdr:spPr>
        <a:xfrm>
          <a:off x="210757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160037</xdr:rowOff>
    </xdr:from>
    <xdr:ext cx="469744" cy="259045"/>
    <xdr:sp macro="" textlink="">
      <xdr:nvSpPr>
        <xdr:cNvPr id="710" name="n_2mainValue【保健センター・保健所】&#10;一人当たり面積">
          <a:extLst>
            <a:ext uri="{FF2B5EF4-FFF2-40B4-BE49-F238E27FC236}">
              <a16:creationId xmlns:a16="http://schemas.microsoft.com/office/drawing/2014/main" id="{9CE69798-3D7F-4270-A7AC-F38F72D4118B}"/>
            </a:ext>
          </a:extLst>
        </xdr:cNvPr>
        <xdr:cNvSpPr txBox="1"/>
      </xdr:nvSpPr>
      <xdr:spPr>
        <a:xfrm>
          <a:off x="20199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160037</xdr:rowOff>
    </xdr:from>
    <xdr:ext cx="469744" cy="259045"/>
    <xdr:sp macro="" textlink="">
      <xdr:nvSpPr>
        <xdr:cNvPr id="711" name="n_3mainValue【保健センター・保健所】&#10;一人当たり面積">
          <a:extLst>
            <a:ext uri="{FF2B5EF4-FFF2-40B4-BE49-F238E27FC236}">
              <a16:creationId xmlns:a16="http://schemas.microsoft.com/office/drawing/2014/main" id="{EB11EE8A-10FE-43A5-A8AF-276ACE0D184E}"/>
            </a:ext>
          </a:extLst>
        </xdr:cNvPr>
        <xdr:cNvSpPr txBox="1"/>
      </xdr:nvSpPr>
      <xdr:spPr>
        <a:xfrm>
          <a:off x="19310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160037</xdr:rowOff>
    </xdr:from>
    <xdr:ext cx="469744" cy="259045"/>
    <xdr:sp macro="" textlink="">
      <xdr:nvSpPr>
        <xdr:cNvPr id="712" name="n_4mainValue【保健センター・保健所】&#10;一人当たり面積">
          <a:extLst>
            <a:ext uri="{FF2B5EF4-FFF2-40B4-BE49-F238E27FC236}">
              <a16:creationId xmlns:a16="http://schemas.microsoft.com/office/drawing/2014/main" id="{FBB02211-21E9-4E62-9365-685683D7B716}"/>
            </a:ext>
          </a:extLst>
        </xdr:cNvPr>
        <xdr:cNvSpPr txBox="1"/>
      </xdr:nvSpPr>
      <xdr:spPr>
        <a:xfrm>
          <a:off x="18421427" y="10961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3" name="正方形/長方形 712">
          <a:extLst>
            <a:ext uri="{FF2B5EF4-FFF2-40B4-BE49-F238E27FC236}">
              <a16:creationId xmlns:a16="http://schemas.microsoft.com/office/drawing/2014/main" id="{D675F066-FE00-4476-B9FC-190C686BA7DE}"/>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4" name="正方形/長方形 713">
          <a:extLst>
            <a:ext uri="{FF2B5EF4-FFF2-40B4-BE49-F238E27FC236}">
              <a16:creationId xmlns:a16="http://schemas.microsoft.com/office/drawing/2014/main" id="{DAE6C2A6-9E50-4BA5-8958-6FA0400E6C2E}"/>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5" name="正方形/長方形 714">
          <a:extLst>
            <a:ext uri="{FF2B5EF4-FFF2-40B4-BE49-F238E27FC236}">
              <a16:creationId xmlns:a16="http://schemas.microsoft.com/office/drawing/2014/main" id="{2DCAD43A-52B6-4D34-ACF4-7DC292D9737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16" name="正方形/長方形 715">
          <a:extLst>
            <a:ext uri="{FF2B5EF4-FFF2-40B4-BE49-F238E27FC236}">
              <a16:creationId xmlns:a16="http://schemas.microsoft.com/office/drawing/2014/main" id="{7B438357-7011-4E6A-992A-39D5893C406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17" name="正方形/長方形 716">
          <a:extLst>
            <a:ext uri="{FF2B5EF4-FFF2-40B4-BE49-F238E27FC236}">
              <a16:creationId xmlns:a16="http://schemas.microsoft.com/office/drawing/2014/main" id="{8CD98A42-DB68-43CF-A729-B3756BABFCB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8" name="正方形/長方形 717">
          <a:extLst>
            <a:ext uri="{FF2B5EF4-FFF2-40B4-BE49-F238E27FC236}">
              <a16:creationId xmlns:a16="http://schemas.microsoft.com/office/drawing/2014/main" id="{DCF5C66D-D848-40E6-9D40-6ED2EED026DE}"/>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9" name="正方形/長方形 718">
          <a:extLst>
            <a:ext uri="{FF2B5EF4-FFF2-40B4-BE49-F238E27FC236}">
              <a16:creationId xmlns:a16="http://schemas.microsoft.com/office/drawing/2014/main" id="{E480A535-4C29-48A9-A26A-933382804ED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0" name="正方形/長方形 719">
          <a:extLst>
            <a:ext uri="{FF2B5EF4-FFF2-40B4-BE49-F238E27FC236}">
              <a16:creationId xmlns:a16="http://schemas.microsoft.com/office/drawing/2014/main" id="{658F83A4-0B7F-4371-8778-022C473AB0B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1" name="テキスト ボックス 720">
          <a:extLst>
            <a:ext uri="{FF2B5EF4-FFF2-40B4-BE49-F238E27FC236}">
              <a16:creationId xmlns:a16="http://schemas.microsoft.com/office/drawing/2014/main" id="{7F7C9A83-616F-4FA7-91FC-B978106905B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2" name="直線コネクタ 721">
          <a:extLst>
            <a:ext uri="{FF2B5EF4-FFF2-40B4-BE49-F238E27FC236}">
              <a16:creationId xmlns:a16="http://schemas.microsoft.com/office/drawing/2014/main" id="{2D5E6447-FFA0-46D3-A53E-9AF35EFC65C8}"/>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23" name="テキスト ボックス 722">
          <a:extLst>
            <a:ext uri="{FF2B5EF4-FFF2-40B4-BE49-F238E27FC236}">
              <a16:creationId xmlns:a16="http://schemas.microsoft.com/office/drawing/2014/main" id="{38DE4A28-B042-4301-AC71-41116A0E7E4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4" name="直線コネクタ 723">
          <a:extLst>
            <a:ext uri="{FF2B5EF4-FFF2-40B4-BE49-F238E27FC236}">
              <a16:creationId xmlns:a16="http://schemas.microsoft.com/office/drawing/2014/main" id="{A542DFC6-BFE7-4CE3-826A-9931F539420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25" name="テキスト ボックス 724">
          <a:extLst>
            <a:ext uri="{FF2B5EF4-FFF2-40B4-BE49-F238E27FC236}">
              <a16:creationId xmlns:a16="http://schemas.microsoft.com/office/drawing/2014/main" id="{218EB39F-3D19-4650-A16A-BC558D90D1A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26" name="直線コネクタ 725">
          <a:extLst>
            <a:ext uri="{FF2B5EF4-FFF2-40B4-BE49-F238E27FC236}">
              <a16:creationId xmlns:a16="http://schemas.microsoft.com/office/drawing/2014/main" id="{354BA4E3-BC60-431A-B42E-6EADCE3A9815}"/>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27" name="テキスト ボックス 726">
          <a:extLst>
            <a:ext uri="{FF2B5EF4-FFF2-40B4-BE49-F238E27FC236}">
              <a16:creationId xmlns:a16="http://schemas.microsoft.com/office/drawing/2014/main" id="{F7895D49-97FF-4661-AEB1-8BEDBC239997}"/>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28" name="直線コネクタ 727">
          <a:extLst>
            <a:ext uri="{FF2B5EF4-FFF2-40B4-BE49-F238E27FC236}">
              <a16:creationId xmlns:a16="http://schemas.microsoft.com/office/drawing/2014/main" id="{40AC0232-8A72-4DE9-9067-5F0DB5ABCBC3}"/>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29" name="テキスト ボックス 728">
          <a:extLst>
            <a:ext uri="{FF2B5EF4-FFF2-40B4-BE49-F238E27FC236}">
              <a16:creationId xmlns:a16="http://schemas.microsoft.com/office/drawing/2014/main" id="{8383A88D-E426-477B-93EE-C2584EE466FE}"/>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0" name="直線コネクタ 729">
          <a:extLst>
            <a:ext uri="{FF2B5EF4-FFF2-40B4-BE49-F238E27FC236}">
              <a16:creationId xmlns:a16="http://schemas.microsoft.com/office/drawing/2014/main" id="{D6C30331-0B40-4F28-BAE8-3D8B0CB0F39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31" name="テキスト ボックス 730">
          <a:extLst>
            <a:ext uri="{FF2B5EF4-FFF2-40B4-BE49-F238E27FC236}">
              <a16:creationId xmlns:a16="http://schemas.microsoft.com/office/drawing/2014/main" id="{39B422F5-FF9B-4D58-9DC1-87B5536E22AD}"/>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2" name="直線コネクタ 731">
          <a:extLst>
            <a:ext uri="{FF2B5EF4-FFF2-40B4-BE49-F238E27FC236}">
              <a16:creationId xmlns:a16="http://schemas.microsoft.com/office/drawing/2014/main" id="{372C3F87-07A7-4588-AD14-9C8781753BBE}"/>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33" name="テキスト ボックス 732">
          <a:extLst>
            <a:ext uri="{FF2B5EF4-FFF2-40B4-BE49-F238E27FC236}">
              <a16:creationId xmlns:a16="http://schemas.microsoft.com/office/drawing/2014/main" id="{1C7F960A-96CC-4C47-8BD8-F1E016D13799}"/>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4" name="直線コネクタ 733">
          <a:extLst>
            <a:ext uri="{FF2B5EF4-FFF2-40B4-BE49-F238E27FC236}">
              <a16:creationId xmlns:a16="http://schemas.microsoft.com/office/drawing/2014/main" id="{158818B4-32F5-44CB-BFB9-37DC32DBAC5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35" name="テキスト ボックス 734">
          <a:extLst>
            <a:ext uri="{FF2B5EF4-FFF2-40B4-BE49-F238E27FC236}">
              <a16:creationId xmlns:a16="http://schemas.microsoft.com/office/drawing/2014/main" id="{07333DF6-5800-4930-AB3A-2D6EAF8D45CE}"/>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36" name="【消防施設】&#10;有形固定資産減価償却率グラフ枠">
          <a:extLst>
            <a:ext uri="{FF2B5EF4-FFF2-40B4-BE49-F238E27FC236}">
              <a16:creationId xmlns:a16="http://schemas.microsoft.com/office/drawing/2014/main" id="{A7D22726-94D6-411E-924A-C8BBB36848A2}"/>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34289</xdr:rowOff>
    </xdr:from>
    <xdr:to>
      <xdr:col>85</xdr:col>
      <xdr:colOff>126364</xdr:colOff>
      <xdr:row>85</xdr:row>
      <xdr:rowOff>13336</xdr:rowOff>
    </xdr:to>
    <xdr:cxnSp macro="">
      <xdr:nvCxnSpPr>
        <xdr:cNvPr id="737" name="直線コネクタ 736">
          <a:extLst>
            <a:ext uri="{FF2B5EF4-FFF2-40B4-BE49-F238E27FC236}">
              <a16:creationId xmlns:a16="http://schemas.microsoft.com/office/drawing/2014/main" id="{1999BFDF-5335-4FCC-AEFA-BD00BD38A963}"/>
            </a:ext>
          </a:extLst>
        </xdr:cNvPr>
        <xdr:cNvCxnSpPr/>
      </xdr:nvCxnSpPr>
      <xdr:spPr>
        <a:xfrm flipV="1">
          <a:off x="16318864" y="13578839"/>
          <a:ext cx="0" cy="100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17163</xdr:rowOff>
    </xdr:from>
    <xdr:ext cx="405111" cy="259045"/>
    <xdr:sp macro="" textlink="">
      <xdr:nvSpPr>
        <xdr:cNvPr id="738" name="【消防施設】&#10;有形固定資産減価償却率最小値テキスト">
          <a:extLst>
            <a:ext uri="{FF2B5EF4-FFF2-40B4-BE49-F238E27FC236}">
              <a16:creationId xmlns:a16="http://schemas.microsoft.com/office/drawing/2014/main" id="{19D7B9D9-836B-4BFB-A1AE-8144DE4DEE34}"/>
            </a:ext>
          </a:extLst>
        </xdr:cNvPr>
        <xdr:cNvSpPr txBox="1"/>
      </xdr:nvSpPr>
      <xdr:spPr>
        <a:xfrm>
          <a:off x="16357600" y="1459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13336</xdr:rowOff>
    </xdr:from>
    <xdr:to>
      <xdr:col>86</xdr:col>
      <xdr:colOff>25400</xdr:colOff>
      <xdr:row>85</xdr:row>
      <xdr:rowOff>13336</xdr:rowOff>
    </xdr:to>
    <xdr:cxnSp macro="">
      <xdr:nvCxnSpPr>
        <xdr:cNvPr id="739" name="直線コネクタ 738">
          <a:extLst>
            <a:ext uri="{FF2B5EF4-FFF2-40B4-BE49-F238E27FC236}">
              <a16:creationId xmlns:a16="http://schemas.microsoft.com/office/drawing/2014/main" id="{1470FBDF-7FE6-40BB-B03F-3BFB202C5219}"/>
            </a:ext>
          </a:extLst>
        </xdr:cNvPr>
        <xdr:cNvCxnSpPr/>
      </xdr:nvCxnSpPr>
      <xdr:spPr>
        <a:xfrm>
          <a:off x="16230600" y="14586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152416</xdr:rowOff>
    </xdr:from>
    <xdr:ext cx="405111" cy="259045"/>
    <xdr:sp macro="" textlink="">
      <xdr:nvSpPr>
        <xdr:cNvPr id="740" name="【消防施設】&#10;有形固定資産減価償却率最大値テキスト">
          <a:extLst>
            <a:ext uri="{FF2B5EF4-FFF2-40B4-BE49-F238E27FC236}">
              <a16:creationId xmlns:a16="http://schemas.microsoft.com/office/drawing/2014/main" id="{E9958866-6551-456D-848B-8791E5E384B2}"/>
            </a:ext>
          </a:extLst>
        </xdr:cNvPr>
        <xdr:cNvSpPr txBox="1"/>
      </xdr:nvSpPr>
      <xdr:spPr>
        <a:xfrm>
          <a:off x="16357600" y="13354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34289</xdr:rowOff>
    </xdr:from>
    <xdr:to>
      <xdr:col>86</xdr:col>
      <xdr:colOff>25400</xdr:colOff>
      <xdr:row>79</xdr:row>
      <xdr:rowOff>34289</xdr:rowOff>
    </xdr:to>
    <xdr:cxnSp macro="">
      <xdr:nvCxnSpPr>
        <xdr:cNvPr id="741" name="直線コネクタ 740">
          <a:extLst>
            <a:ext uri="{FF2B5EF4-FFF2-40B4-BE49-F238E27FC236}">
              <a16:creationId xmlns:a16="http://schemas.microsoft.com/office/drawing/2014/main" id="{148E2D5D-0B6C-439F-BCB5-2D08EF235424}"/>
            </a:ext>
          </a:extLst>
        </xdr:cNvPr>
        <xdr:cNvCxnSpPr/>
      </xdr:nvCxnSpPr>
      <xdr:spPr>
        <a:xfrm>
          <a:off x="16230600" y="1357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118127</xdr:rowOff>
    </xdr:from>
    <xdr:ext cx="405111" cy="259045"/>
    <xdr:sp macro="" textlink="">
      <xdr:nvSpPr>
        <xdr:cNvPr id="742" name="【消防施設】&#10;有形固定資産減価償却率平均値テキスト">
          <a:extLst>
            <a:ext uri="{FF2B5EF4-FFF2-40B4-BE49-F238E27FC236}">
              <a16:creationId xmlns:a16="http://schemas.microsoft.com/office/drawing/2014/main" id="{E7DE6F8C-FE9B-4CBA-8779-290041D7DB71}"/>
            </a:ext>
          </a:extLst>
        </xdr:cNvPr>
        <xdr:cNvSpPr txBox="1"/>
      </xdr:nvSpPr>
      <xdr:spPr>
        <a:xfrm>
          <a:off x="16357600" y="14005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139700</xdr:rowOff>
    </xdr:from>
    <xdr:to>
      <xdr:col>85</xdr:col>
      <xdr:colOff>177800</xdr:colOff>
      <xdr:row>82</xdr:row>
      <xdr:rowOff>69850</xdr:rowOff>
    </xdr:to>
    <xdr:sp macro="" textlink="">
      <xdr:nvSpPr>
        <xdr:cNvPr id="743" name="フローチャート: 判断 742">
          <a:extLst>
            <a:ext uri="{FF2B5EF4-FFF2-40B4-BE49-F238E27FC236}">
              <a16:creationId xmlns:a16="http://schemas.microsoft.com/office/drawing/2014/main" id="{A129192A-E93F-4B6F-BF87-4C9F0CBF25BE}"/>
            </a:ext>
          </a:extLst>
        </xdr:cNvPr>
        <xdr:cNvSpPr/>
      </xdr:nvSpPr>
      <xdr:spPr>
        <a:xfrm>
          <a:off x="16268700" y="1402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122555</xdr:rowOff>
    </xdr:from>
    <xdr:to>
      <xdr:col>81</xdr:col>
      <xdr:colOff>101600</xdr:colOff>
      <xdr:row>82</xdr:row>
      <xdr:rowOff>52705</xdr:rowOff>
    </xdr:to>
    <xdr:sp macro="" textlink="">
      <xdr:nvSpPr>
        <xdr:cNvPr id="744" name="フローチャート: 判断 743">
          <a:extLst>
            <a:ext uri="{FF2B5EF4-FFF2-40B4-BE49-F238E27FC236}">
              <a16:creationId xmlns:a16="http://schemas.microsoft.com/office/drawing/2014/main" id="{8051E933-9ACB-4935-85A1-919B3F4270CC}"/>
            </a:ext>
          </a:extLst>
        </xdr:cNvPr>
        <xdr:cNvSpPr/>
      </xdr:nvSpPr>
      <xdr:spPr>
        <a:xfrm>
          <a:off x="15430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45" name="フローチャート: 判断 744">
          <a:extLst>
            <a:ext uri="{FF2B5EF4-FFF2-40B4-BE49-F238E27FC236}">
              <a16:creationId xmlns:a16="http://schemas.microsoft.com/office/drawing/2014/main" id="{3025C23D-96D4-45BB-BED3-19710E0482B2}"/>
            </a:ext>
          </a:extLst>
        </xdr:cNvPr>
        <xdr:cNvSpPr/>
      </xdr:nvSpPr>
      <xdr:spPr>
        <a:xfrm>
          <a:off x="14541500" y="1399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86361</xdr:rowOff>
    </xdr:from>
    <xdr:to>
      <xdr:col>72</xdr:col>
      <xdr:colOff>38100</xdr:colOff>
      <xdr:row>82</xdr:row>
      <xdr:rowOff>16511</xdr:rowOff>
    </xdr:to>
    <xdr:sp macro="" textlink="">
      <xdr:nvSpPr>
        <xdr:cNvPr id="746" name="フローチャート: 判断 745">
          <a:extLst>
            <a:ext uri="{FF2B5EF4-FFF2-40B4-BE49-F238E27FC236}">
              <a16:creationId xmlns:a16="http://schemas.microsoft.com/office/drawing/2014/main" id="{583536B2-C0D1-4FA1-AD34-3E8BD34A5DCA}"/>
            </a:ext>
          </a:extLst>
        </xdr:cNvPr>
        <xdr:cNvSpPr/>
      </xdr:nvSpPr>
      <xdr:spPr>
        <a:xfrm>
          <a:off x="13652500" y="13973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65405</xdr:rowOff>
    </xdr:from>
    <xdr:to>
      <xdr:col>67</xdr:col>
      <xdr:colOff>101600</xdr:colOff>
      <xdr:row>81</xdr:row>
      <xdr:rowOff>167005</xdr:rowOff>
    </xdr:to>
    <xdr:sp macro="" textlink="">
      <xdr:nvSpPr>
        <xdr:cNvPr id="747" name="フローチャート: 判断 746">
          <a:extLst>
            <a:ext uri="{FF2B5EF4-FFF2-40B4-BE49-F238E27FC236}">
              <a16:creationId xmlns:a16="http://schemas.microsoft.com/office/drawing/2014/main" id="{8045A42D-0A63-4799-AEFF-428F89AB7964}"/>
            </a:ext>
          </a:extLst>
        </xdr:cNvPr>
        <xdr:cNvSpPr/>
      </xdr:nvSpPr>
      <xdr:spPr>
        <a:xfrm>
          <a:off x="12763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8" name="テキスト ボックス 747">
          <a:extLst>
            <a:ext uri="{FF2B5EF4-FFF2-40B4-BE49-F238E27FC236}">
              <a16:creationId xmlns:a16="http://schemas.microsoft.com/office/drawing/2014/main" id="{E5932A69-EBA9-45E3-98E3-D45D3D38093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9" name="テキスト ボックス 748">
          <a:extLst>
            <a:ext uri="{FF2B5EF4-FFF2-40B4-BE49-F238E27FC236}">
              <a16:creationId xmlns:a16="http://schemas.microsoft.com/office/drawing/2014/main" id="{B6E33BA1-078F-4799-B949-9999531B35F9}"/>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0" name="テキスト ボックス 749">
          <a:extLst>
            <a:ext uri="{FF2B5EF4-FFF2-40B4-BE49-F238E27FC236}">
              <a16:creationId xmlns:a16="http://schemas.microsoft.com/office/drawing/2014/main" id="{C798483D-9EF0-482D-9309-7E2CFE60713F}"/>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1" name="テキスト ボックス 750">
          <a:extLst>
            <a:ext uri="{FF2B5EF4-FFF2-40B4-BE49-F238E27FC236}">
              <a16:creationId xmlns:a16="http://schemas.microsoft.com/office/drawing/2014/main" id="{C0D36BC7-B008-4646-81C3-20105C946CAE}"/>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2" name="テキスト ボックス 751">
          <a:extLst>
            <a:ext uri="{FF2B5EF4-FFF2-40B4-BE49-F238E27FC236}">
              <a16:creationId xmlns:a16="http://schemas.microsoft.com/office/drawing/2014/main" id="{C983C855-DCF5-41B4-A1AD-FCCC8CCC75F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2539</xdr:rowOff>
    </xdr:from>
    <xdr:to>
      <xdr:col>85</xdr:col>
      <xdr:colOff>177800</xdr:colOff>
      <xdr:row>81</xdr:row>
      <xdr:rowOff>104139</xdr:rowOff>
    </xdr:to>
    <xdr:sp macro="" textlink="">
      <xdr:nvSpPr>
        <xdr:cNvPr id="753" name="楕円 752">
          <a:extLst>
            <a:ext uri="{FF2B5EF4-FFF2-40B4-BE49-F238E27FC236}">
              <a16:creationId xmlns:a16="http://schemas.microsoft.com/office/drawing/2014/main" id="{043A6EDD-9961-4657-8CB0-2CAF539CBFF4}"/>
            </a:ext>
          </a:extLst>
        </xdr:cNvPr>
        <xdr:cNvSpPr/>
      </xdr:nvSpPr>
      <xdr:spPr>
        <a:xfrm>
          <a:off x="16268700" y="13889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25416</xdr:rowOff>
    </xdr:from>
    <xdr:ext cx="405111" cy="259045"/>
    <xdr:sp macro="" textlink="">
      <xdr:nvSpPr>
        <xdr:cNvPr id="754" name="【消防施設】&#10;有形固定資産減価償却率該当値テキスト">
          <a:extLst>
            <a:ext uri="{FF2B5EF4-FFF2-40B4-BE49-F238E27FC236}">
              <a16:creationId xmlns:a16="http://schemas.microsoft.com/office/drawing/2014/main" id="{9D73411D-0BEC-4825-ABE7-0789C1D57540}"/>
            </a:ext>
          </a:extLst>
        </xdr:cNvPr>
        <xdr:cNvSpPr txBox="1"/>
      </xdr:nvSpPr>
      <xdr:spPr>
        <a:xfrm>
          <a:off x="16357600" y="1374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141605</xdr:rowOff>
    </xdr:from>
    <xdr:to>
      <xdr:col>81</xdr:col>
      <xdr:colOff>101600</xdr:colOff>
      <xdr:row>81</xdr:row>
      <xdr:rowOff>71755</xdr:rowOff>
    </xdr:to>
    <xdr:sp macro="" textlink="">
      <xdr:nvSpPr>
        <xdr:cNvPr id="755" name="楕円 754">
          <a:extLst>
            <a:ext uri="{FF2B5EF4-FFF2-40B4-BE49-F238E27FC236}">
              <a16:creationId xmlns:a16="http://schemas.microsoft.com/office/drawing/2014/main" id="{F92F0B15-DFC1-46A6-85DF-BE30C975ECC7}"/>
            </a:ext>
          </a:extLst>
        </xdr:cNvPr>
        <xdr:cNvSpPr/>
      </xdr:nvSpPr>
      <xdr:spPr>
        <a:xfrm>
          <a:off x="154305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20955</xdr:rowOff>
    </xdr:from>
    <xdr:to>
      <xdr:col>85</xdr:col>
      <xdr:colOff>127000</xdr:colOff>
      <xdr:row>81</xdr:row>
      <xdr:rowOff>53339</xdr:rowOff>
    </xdr:to>
    <xdr:cxnSp macro="">
      <xdr:nvCxnSpPr>
        <xdr:cNvPr id="756" name="直線コネクタ 755">
          <a:extLst>
            <a:ext uri="{FF2B5EF4-FFF2-40B4-BE49-F238E27FC236}">
              <a16:creationId xmlns:a16="http://schemas.microsoft.com/office/drawing/2014/main" id="{657ABCDA-8255-4B3D-93CD-B9ADD1A255BD}"/>
            </a:ext>
          </a:extLst>
        </xdr:cNvPr>
        <xdr:cNvCxnSpPr/>
      </xdr:nvCxnSpPr>
      <xdr:spPr>
        <a:xfrm>
          <a:off x="15481300" y="13908405"/>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103505</xdr:rowOff>
    </xdr:from>
    <xdr:to>
      <xdr:col>76</xdr:col>
      <xdr:colOff>165100</xdr:colOff>
      <xdr:row>81</xdr:row>
      <xdr:rowOff>33655</xdr:rowOff>
    </xdr:to>
    <xdr:sp macro="" textlink="">
      <xdr:nvSpPr>
        <xdr:cNvPr id="757" name="楕円 756">
          <a:extLst>
            <a:ext uri="{FF2B5EF4-FFF2-40B4-BE49-F238E27FC236}">
              <a16:creationId xmlns:a16="http://schemas.microsoft.com/office/drawing/2014/main" id="{6E9C2786-755B-41D7-B088-C34DA1D52854}"/>
            </a:ext>
          </a:extLst>
        </xdr:cNvPr>
        <xdr:cNvSpPr/>
      </xdr:nvSpPr>
      <xdr:spPr>
        <a:xfrm>
          <a:off x="14541500" y="1381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154305</xdr:rowOff>
    </xdr:from>
    <xdr:to>
      <xdr:col>81</xdr:col>
      <xdr:colOff>50800</xdr:colOff>
      <xdr:row>81</xdr:row>
      <xdr:rowOff>20955</xdr:rowOff>
    </xdr:to>
    <xdr:cxnSp macro="">
      <xdr:nvCxnSpPr>
        <xdr:cNvPr id="758" name="直線コネクタ 757">
          <a:extLst>
            <a:ext uri="{FF2B5EF4-FFF2-40B4-BE49-F238E27FC236}">
              <a16:creationId xmlns:a16="http://schemas.microsoft.com/office/drawing/2014/main" id="{E2C749A6-54D1-47AD-BCEE-164C7D8B2C2B}"/>
            </a:ext>
          </a:extLst>
        </xdr:cNvPr>
        <xdr:cNvCxnSpPr/>
      </xdr:nvCxnSpPr>
      <xdr:spPr>
        <a:xfrm>
          <a:off x="14592300" y="1387030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78739</xdr:rowOff>
    </xdr:from>
    <xdr:to>
      <xdr:col>72</xdr:col>
      <xdr:colOff>38100</xdr:colOff>
      <xdr:row>81</xdr:row>
      <xdr:rowOff>8889</xdr:rowOff>
    </xdr:to>
    <xdr:sp macro="" textlink="">
      <xdr:nvSpPr>
        <xdr:cNvPr id="759" name="楕円 758">
          <a:extLst>
            <a:ext uri="{FF2B5EF4-FFF2-40B4-BE49-F238E27FC236}">
              <a16:creationId xmlns:a16="http://schemas.microsoft.com/office/drawing/2014/main" id="{AB5D541E-AED8-4042-A0EB-988841372CD9}"/>
            </a:ext>
          </a:extLst>
        </xdr:cNvPr>
        <xdr:cNvSpPr/>
      </xdr:nvSpPr>
      <xdr:spPr>
        <a:xfrm>
          <a:off x="13652500" y="1379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129539</xdr:rowOff>
    </xdr:from>
    <xdr:to>
      <xdr:col>76</xdr:col>
      <xdr:colOff>114300</xdr:colOff>
      <xdr:row>80</xdr:row>
      <xdr:rowOff>154305</xdr:rowOff>
    </xdr:to>
    <xdr:cxnSp macro="">
      <xdr:nvCxnSpPr>
        <xdr:cNvPr id="760" name="直線コネクタ 759">
          <a:extLst>
            <a:ext uri="{FF2B5EF4-FFF2-40B4-BE49-F238E27FC236}">
              <a16:creationId xmlns:a16="http://schemas.microsoft.com/office/drawing/2014/main" id="{51FCC9BA-FEA9-4282-B26E-43699AA33B8C}"/>
            </a:ext>
          </a:extLst>
        </xdr:cNvPr>
        <xdr:cNvCxnSpPr/>
      </xdr:nvCxnSpPr>
      <xdr:spPr>
        <a:xfrm>
          <a:off x="13703300" y="13845539"/>
          <a:ext cx="889000" cy="2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44450</xdr:rowOff>
    </xdr:from>
    <xdr:to>
      <xdr:col>67</xdr:col>
      <xdr:colOff>101600</xdr:colOff>
      <xdr:row>80</xdr:row>
      <xdr:rowOff>146050</xdr:rowOff>
    </xdr:to>
    <xdr:sp macro="" textlink="">
      <xdr:nvSpPr>
        <xdr:cNvPr id="761" name="楕円 760">
          <a:extLst>
            <a:ext uri="{FF2B5EF4-FFF2-40B4-BE49-F238E27FC236}">
              <a16:creationId xmlns:a16="http://schemas.microsoft.com/office/drawing/2014/main" id="{34F62579-7C04-4D71-8B5C-BF7C4E5E9884}"/>
            </a:ext>
          </a:extLst>
        </xdr:cNvPr>
        <xdr:cNvSpPr/>
      </xdr:nvSpPr>
      <xdr:spPr>
        <a:xfrm>
          <a:off x="12763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95250</xdr:rowOff>
    </xdr:from>
    <xdr:to>
      <xdr:col>71</xdr:col>
      <xdr:colOff>177800</xdr:colOff>
      <xdr:row>80</xdr:row>
      <xdr:rowOff>129539</xdr:rowOff>
    </xdr:to>
    <xdr:cxnSp macro="">
      <xdr:nvCxnSpPr>
        <xdr:cNvPr id="762" name="直線コネクタ 761">
          <a:extLst>
            <a:ext uri="{FF2B5EF4-FFF2-40B4-BE49-F238E27FC236}">
              <a16:creationId xmlns:a16="http://schemas.microsoft.com/office/drawing/2014/main" id="{398CC1BB-A164-48DB-9B1F-B404E6032BDF}"/>
            </a:ext>
          </a:extLst>
        </xdr:cNvPr>
        <xdr:cNvCxnSpPr/>
      </xdr:nvCxnSpPr>
      <xdr:spPr>
        <a:xfrm>
          <a:off x="12814300" y="13811250"/>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43832</xdr:rowOff>
    </xdr:from>
    <xdr:ext cx="405111" cy="259045"/>
    <xdr:sp macro="" textlink="">
      <xdr:nvSpPr>
        <xdr:cNvPr id="763" name="n_1aveValue【消防施設】&#10;有形固定資産減価償却率">
          <a:extLst>
            <a:ext uri="{FF2B5EF4-FFF2-40B4-BE49-F238E27FC236}">
              <a16:creationId xmlns:a16="http://schemas.microsoft.com/office/drawing/2014/main" id="{351DC4F8-E554-4233-93AF-75B2C5889F28}"/>
            </a:ext>
          </a:extLst>
        </xdr:cNvPr>
        <xdr:cNvSpPr txBox="1"/>
      </xdr:nvSpPr>
      <xdr:spPr>
        <a:xfrm>
          <a:off x="15266044" y="1410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30497</xdr:rowOff>
    </xdr:from>
    <xdr:ext cx="405111" cy="259045"/>
    <xdr:sp macro="" textlink="">
      <xdr:nvSpPr>
        <xdr:cNvPr id="764" name="n_2aveValue【消防施設】&#10;有形固定資産減価償却率">
          <a:extLst>
            <a:ext uri="{FF2B5EF4-FFF2-40B4-BE49-F238E27FC236}">
              <a16:creationId xmlns:a16="http://schemas.microsoft.com/office/drawing/2014/main" id="{6176F07C-8F54-4446-B09F-49B245E686CC}"/>
            </a:ext>
          </a:extLst>
        </xdr:cNvPr>
        <xdr:cNvSpPr txBox="1"/>
      </xdr:nvSpPr>
      <xdr:spPr>
        <a:xfrm>
          <a:off x="14389744" y="1408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7638</xdr:rowOff>
    </xdr:from>
    <xdr:ext cx="405111" cy="259045"/>
    <xdr:sp macro="" textlink="">
      <xdr:nvSpPr>
        <xdr:cNvPr id="765" name="n_3aveValue【消防施設】&#10;有形固定資産減価償却率">
          <a:extLst>
            <a:ext uri="{FF2B5EF4-FFF2-40B4-BE49-F238E27FC236}">
              <a16:creationId xmlns:a16="http://schemas.microsoft.com/office/drawing/2014/main" id="{2E6FCF69-B1FA-4E2A-B825-3A74D38FA919}"/>
            </a:ext>
          </a:extLst>
        </xdr:cNvPr>
        <xdr:cNvSpPr txBox="1"/>
      </xdr:nvSpPr>
      <xdr:spPr>
        <a:xfrm>
          <a:off x="13500744" y="14066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158132</xdr:rowOff>
    </xdr:from>
    <xdr:ext cx="405111" cy="259045"/>
    <xdr:sp macro="" textlink="">
      <xdr:nvSpPr>
        <xdr:cNvPr id="766" name="n_4aveValue【消防施設】&#10;有形固定資産減価償却率">
          <a:extLst>
            <a:ext uri="{FF2B5EF4-FFF2-40B4-BE49-F238E27FC236}">
              <a16:creationId xmlns:a16="http://schemas.microsoft.com/office/drawing/2014/main" id="{66C6DD1E-6DCC-4B3D-AA2D-4345FA55AB61}"/>
            </a:ext>
          </a:extLst>
        </xdr:cNvPr>
        <xdr:cNvSpPr txBox="1"/>
      </xdr:nvSpPr>
      <xdr:spPr>
        <a:xfrm>
          <a:off x="12611744" y="14045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88282</xdr:rowOff>
    </xdr:from>
    <xdr:ext cx="405111" cy="259045"/>
    <xdr:sp macro="" textlink="">
      <xdr:nvSpPr>
        <xdr:cNvPr id="767" name="n_1mainValue【消防施設】&#10;有形固定資産減価償却率">
          <a:extLst>
            <a:ext uri="{FF2B5EF4-FFF2-40B4-BE49-F238E27FC236}">
              <a16:creationId xmlns:a16="http://schemas.microsoft.com/office/drawing/2014/main" id="{03C1C406-7286-49AC-87E6-4349233534F8}"/>
            </a:ext>
          </a:extLst>
        </xdr:cNvPr>
        <xdr:cNvSpPr txBox="1"/>
      </xdr:nvSpPr>
      <xdr:spPr>
        <a:xfrm>
          <a:off x="1526604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50182</xdr:rowOff>
    </xdr:from>
    <xdr:ext cx="405111" cy="259045"/>
    <xdr:sp macro="" textlink="">
      <xdr:nvSpPr>
        <xdr:cNvPr id="768" name="n_2mainValue【消防施設】&#10;有形固定資産減価償却率">
          <a:extLst>
            <a:ext uri="{FF2B5EF4-FFF2-40B4-BE49-F238E27FC236}">
              <a16:creationId xmlns:a16="http://schemas.microsoft.com/office/drawing/2014/main" id="{E22960CE-8C2F-4154-90EC-702433D9E885}"/>
            </a:ext>
          </a:extLst>
        </xdr:cNvPr>
        <xdr:cNvSpPr txBox="1"/>
      </xdr:nvSpPr>
      <xdr:spPr>
        <a:xfrm>
          <a:off x="14389744" y="1359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25416</xdr:rowOff>
    </xdr:from>
    <xdr:ext cx="405111" cy="259045"/>
    <xdr:sp macro="" textlink="">
      <xdr:nvSpPr>
        <xdr:cNvPr id="769" name="n_3mainValue【消防施設】&#10;有形固定資産減価償却率">
          <a:extLst>
            <a:ext uri="{FF2B5EF4-FFF2-40B4-BE49-F238E27FC236}">
              <a16:creationId xmlns:a16="http://schemas.microsoft.com/office/drawing/2014/main" id="{0D781FD3-9CB7-4D09-8B47-D9EC15EC6485}"/>
            </a:ext>
          </a:extLst>
        </xdr:cNvPr>
        <xdr:cNvSpPr txBox="1"/>
      </xdr:nvSpPr>
      <xdr:spPr>
        <a:xfrm>
          <a:off x="13500744" y="1356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162577</xdr:rowOff>
    </xdr:from>
    <xdr:ext cx="405111" cy="259045"/>
    <xdr:sp macro="" textlink="">
      <xdr:nvSpPr>
        <xdr:cNvPr id="770" name="n_4mainValue【消防施設】&#10;有形固定資産減価償却率">
          <a:extLst>
            <a:ext uri="{FF2B5EF4-FFF2-40B4-BE49-F238E27FC236}">
              <a16:creationId xmlns:a16="http://schemas.microsoft.com/office/drawing/2014/main" id="{7F340EE6-280A-482D-BE26-E3AB02162E1F}"/>
            </a:ext>
          </a:extLst>
        </xdr:cNvPr>
        <xdr:cNvSpPr txBox="1"/>
      </xdr:nvSpPr>
      <xdr:spPr>
        <a:xfrm>
          <a:off x="12611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1" name="正方形/長方形 770">
          <a:extLst>
            <a:ext uri="{FF2B5EF4-FFF2-40B4-BE49-F238E27FC236}">
              <a16:creationId xmlns:a16="http://schemas.microsoft.com/office/drawing/2014/main" id="{C72C953D-9CE9-4BC6-A00B-9CAE5E1AA861}"/>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2" name="正方形/長方形 771">
          <a:extLst>
            <a:ext uri="{FF2B5EF4-FFF2-40B4-BE49-F238E27FC236}">
              <a16:creationId xmlns:a16="http://schemas.microsoft.com/office/drawing/2014/main" id="{BC49BC9E-E3EE-4358-A215-CF2D0E435C8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3" name="正方形/長方形 772">
          <a:extLst>
            <a:ext uri="{FF2B5EF4-FFF2-40B4-BE49-F238E27FC236}">
              <a16:creationId xmlns:a16="http://schemas.microsoft.com/office/drawing/2014/main" id="{89F318AC-1846-45BA-BD56-CDC389AAF76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4" name="正方形/長方形 773">
          <a:extLst>
            <a:ext uri="{FF2B5EF4-FFF2-40B4-BE49-F238E27FC236}">
              <a16:creationId xmlns:a16="http://schemas.microsoft.com/office/drawing/2014/main" id="{55D3B000-2C75-4395-B70E-CC13C653D49B}"/>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5" name="正方形/長方形 774">
          <a:extLst>
            <a:ext uri="{FF2B5EF4-FFF2-40B4-BE49-F238E27FC236}">
              <a16:creationId xmlns:a16="http://schemas.microsoft.com/office/drawing/2014/main" id="{7D50C743-4A48-483D-A67E-938F0A671DF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76" name="正方形/長方形 775">
          <a:extLst>
            <a:ext uri="{FF2B5EF4-FFF2-40B4-BE49-F238E27FC236}">
              <a16:creationId xmlns:a16="http://schemas.microsoft.com/office/drawing/2014/main" id="{102C6EF8-75F5-49A7-8E07-0BB596C7F6F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7" name="正方形/長方形 776">
          <a:extLst>
            <a:ext uri="{FF2B5EF4-FFF2-40B4-BE49-F238E27FC236}">
              <a16:creationId xmlns:a16="http://schemas.microsoft.com/office/drawing/2014/main" id="{4B37DB00-F01C-4BC7-B8E8-C8F24C70E14D}"/>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8" name="正方形/長方形 777">
          <a:extLst>
            <a:ext uri="{FF2B5EF4-FFF2-40B4-BE49-F238E27FC236}">
              <a16:creationId xmlns:a16="http://schemas.microsoft.com/office/drawing/2014/main" id="{35BE7D58-1DE4-44A1-9207-DCC93502D83F}"/>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9" name="テキスト ボックス 778">
          <a:extLst>
            <a:ext uri="{FF2B5EF4-FFF2-40B4-BE49-F238E27FC236}">
              <a16:creationId xmlns:a16="http://schemas.microsoft.com/office/drawing/2014/main" id="{C1669E48-0F51-4346-89D2-4FB63AAF37A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0" name="直線コネクタ 779">
          <a:extLst>
            <a:ext uri="{FF2B5EF4-FFF2-40B4-BE49-F238E27FC236}">
              <a16:creationId xmlns:a16="http://schemas.microsoft.com/office/drawing/2014/main" id="{9DF1A4CF-3FE8-434E-B904-48077ED888D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1" name="直線コネクタ 780">
          <a:extLst>
            <a:ext uri="{FF2B5EF4-FFF2-40B4-BE49-F238E27FC236}">
              <a16:creationId xmlns:a16="http://schemas.microsoft.com/office/drawing/2014/main" id="{7C41230E-0602-4CE6-8759-8EFE72FFB781}"/>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2" name="テキスト ボックス 781">
          <a:extLst>
            <a:ext uri="{FF2B5EF4-FFF2-40B4-BE49-F238E27FC236}">
              <a16:creationId xmlns:a16="http://schemas.microsoft.com/office/drawing/2014/main" id="{4EE64254-F837-4B99-9F44-C9E5576552FC}"/>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3" name="直線コネクタ 782">
          <a:extLst>
            <a:ext uri="{FF2B5EF4-FFF2-40B4-BE49-F238E27FC236}">
              <a16:creationId xmlns:a16="http://schemas.microsoft.com/office/drawing/2014/main" id="{F4CE0620-95D0-43FD-A405-0C1CCD8E1F1B}"/>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84" name="テキスト ボックス 783">
          <a:extLst>
            <a:ext uri="{FF2B5EF4-FFF2-40B4-BE49-F238E27FC236}">
              <a16:creationId xmlns:a16="http://schemas.microsoft.com/office/drawing/2014/main" id="{D1431623-FB9E-489A-BAC4-C91D55CC83B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85" name="直線コネクタ 784">
          <a:extLst>
            <a:ext uri="{FF2B5EF4-FFF2-40B4-BE49-F238E27FC236}">
              <a16:creationId xmlns:a16="http://schemas.microsoft.com/office/drawing/2014/main" id="{98BDDB03-47EA-411D-B982-A898E8060E4D}"/>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86" name="テキスト ボックス 785">
          <a:extLst>
            <a:ext uri="{FF2B5EF4-FFF2-40B4-BE49-F238E27FC236}">
              <a16:creationId xmlns:a16="http://schemas.microsoft.com/office/drawing/2014/main" id="{92553628-CEB9-4EE9-99B9-C1C1EA237AF6}"/>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87" name="直線コネクタ 786">
          <a:extLst>
            <a:ext uri="{FF2B5EF4-FFF2-40B4-BE49-F238E27FC236}">
              <a16:creationId xmlns:a16="http://schemas.microsoft.com/office/drawing/2014/main" id="{9F9E9A83-BC9C-476A-9643-7703EE79A06A}"/>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88" name="テキスト ボックス 787">
          <a:extLst>
            <a:ext uri="{FF2B5EF4-FFF2-40B4-BE49-F238E27FC236}">
              <a16:creationId xmlns:a16="http://schemas.microsoft.com/office/drawing/2014/main" id="{A090D82F-8467-48BB-93EE-404E16E3476F}"/>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89" name="直線コネクタ 788">
          <a:extLst>
            <a:ext uri="{FF2B5EF4-FFF2-40B4-BE49-F238E27FC236}">
              <a16:creationId xmlns:a16="http://schemas.microsoft.com/office/drawing/2014/main" id="{CE8CDBA5-BB5B-4949-9CFB-29B8F17CAEDB}"/>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0" name="テキスト ボックス 789">
          <a:extLst>
            <a:ext uri="{FF2B5EF4-FFF2-40B4-BE49-F238E27FC236}">
              <a16:creationId xmlns:a16="http://schemas.microsoft.com/office/drawing/2014/main" id="{C41CBA64-C813-4F85-B411-3684D2A5516B}"/>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1" name="直線コネクタ 790">
          <a:extLst>
            <a:ext uri="{FF2B5EF4-FFF2-40B4-BE49-F238E27FC236}">
              <a16:creationId xmlns:a16="http://schemas.microsoft.com/office/drawing/2014/main" id="{B0981E76-F483-45F6-87F3-494F0EFB3C8E}"/>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2" name="テキスト ボックス 791">
          <a:extLst>
            <a:ext uri="{FF2B5EF4-FFF2-40B4-BE49-F238E27FC236}">
              <a16:creationId xmlns:a16="http://schemas.microsoft.com/office/drawing/2014/main" id="{FFA448D0-26B8-45B9-AA13-83C10EEA892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3" name="直線コネクタ 792">
          <a:extLst>
            <a:ext uri="{FF2B5EF4-FFF2-40B4-BE49-F238E27FC236}">
              <a16:creationId xmlns:a16="http://schemas.microsoft.com/office/drawing/2014/main" id="{D2980872-86F2-4F64-A04A-C08DEEA59E74}"/>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4" name="テキスト ボックス 793">
          <a:extLst>
            <a:ext uri="{FF2B5EF4-FFF2-40B4-BE49-F238E27FC236}">
              <a16:creationId xmlns:a16="http://schemas.microsoft.com/office/drawing/2014/main" id="{E0F52776-8AFF-4FE6-92F8-59C8906263D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5" name="【消防施設】&#10;一人当たり面積グラフ枠">
          <a:extLst>
            <a:ext uri="{FF2B5EF4-FFF2-40B4-BE49-F238E27FC236}">
              <a16:creationId xmlns:a16="http://schemas.microsoft.com/office/drawing/2014/main" id="{A2C7540F-1CB5-44C6-8FC9-2470F1C06E36}"/>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103414</xdr:rowOff>
    </xdr:from>
    <xdr:to>
      <xdr:col>116</xdr:col>
      <xdr:colOff>62864</xdr:colOff>
      <xdr:row>86</xdr:row>
      <xdr:rowOff>70757</xdr:rowOff>
    </xdr:to>
    <xdr:cxnSp macro="">
      <xdr:nvCxnSpPr>
        <xdr:cNvPr id="796" name="直線コネクタ 795">
          <a:extLst>
            <a:ext uri="{FF2B5EF4-FFF2-40B4-BE49-F238E27FC236}">
              <a16:creationId xmlns:a16="http://schemas.microsoft.com/office/drawing/2014/main" id="{F8181A53-8B6B-45D6-A577-89282F5C28B6}"/>
            </a:ext>
          </a:extLst>
        </xdr:cNvPr>
        <xdr:cNvCxnSpPr/>
      </xdr:nvCxnSpPr>
      <xdr:spPr>
        <a:xfrm flipV="1">
          <a:off x="22160864" y="13476514"/>
          <a:ext cx="0" cy="1338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74584</xdr:rowOff>
    </xdr:from>
    <xdr:ext cx="469744" cy="259045"/>
    <xdr:sp macro="" textlink="">
      <xdr:nvSpPr>
        <xdr:cNvPr id="797" name="【消防施設】&#10;一人当たり面積最小値テキスト">
          <a:extLst>
            <a:ext uri="{FF2B5EF4-FFF2-40B4-BE49-F238E27FC236}">
              <a16:creationId xmlns:a16="http://schemas.microsoft.com/office/drawing/2014/main" id="{F1DD8864-34EB-44B2-844F-6A4343129382}"/>
            </a:ext>
          </a:extLst>
        </xdr:cNvPr>
        <xdr:cNvSpPr txBox="1"/>
      </xdr:nvSpPr>
      <xdr:spPr>
        <a:xfrm>
          <a:off x="22199600" y="14819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70757</xdr:rowOff>
    </xdr:from>
    <xdr:to>
      <xdr:col>116</xdr:col>
      <xdr:colOff>152400</xdr:colOff>
      <xdr:row>86</xdr:row>
      <xdr:rowOff>70757</xdr:rowOff>
    </xdr:to>
    <xdr:cxnSp macro="">
      <xdr:nvCxnSpPr>
        <xdr:cNvPr id="798" name="直線コネクタ 797">
          <a:extLst>
            <a:ext uri="{FF2B5EF4-FFF2-40B4-BE49-F238E27FC236}">
              <a16:creationId xmlns:a16="http://schemas.microsoft.com/office/drawing/2014/main" id="{A755D788-DD10-4799-B817-AFAE43B7DF4C}"/>
            </a:ext>
          </a:extLst>
        </xdr:cNvPr>
        <xdr:cNvCxnSpPr/>
      </xdr:nvCxnSpPr>
      <xdr:spPr>
        <a:xfrm>
          <a:off x="22072600" y="14815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50091</xdr:rowOff>
    </xdr:from>
    <xdr:ext cx="469744" cy="259045"/>
    <xdr:sp macro="" textlink="">
      <xdr:nvSpPr>
        <xdr:cNvPr id="799" name="【消防施設】&#10;一人当たり面積最大値テキスト">
          <a:extLst>
            <a:ext uri="{FF2B5EF4-FFF2-40B4-BE49-F238E27FC236}">
              <a16:creationId xmlns:a16="http://schemas.microsoft.com/office/drawing/2014/main" id="{7C698FFD-A289-4B9B-B2AD-001752FDFE09}"/>
            </a:ext>
          </a:extLst>
        </xdr:cNvPr>
        <xdr:cNvSpPr txBox="1"/>
      </xdr:nvSpPr>
      <xdr:spPr>
        <a:xfrm>
          <a:off x="22199600" y="1325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103414</xdr:rowOff>
    </xdr:from>
    <xdr:to>
      <xdr:col>116</xdr:col>
      <xdr:colOff>152400</xdr:colOff>
      <xdr:row>78</xdr:row>
      <xdr:rowOff>103414</xdr:rowOff>
    </xdr:to>
    <xdr:cxnSp macro="">
      <xdr:nvCxnSpPr>
        <xdr:cNvPr id="800" name="直線コネクタ 799">
          <a:extLst>
            <a:ext uri="{FF2B5EF4-FFF2-40B4-BE49-F238E27FC236}">
              <a16:creationId xmlns:a16="http://schemas.microsoft.com/office/drawing/2014/main" id="{58E13922-9128-4637-A296-2DA8F7CA1CEB}"/>
            </a:ext>
          </a:extLst>
        </xdr:cNvPr>
        <xdr:cNvCxnSpPr/>
      </xdr:nvCxnSpPr>
      <xdr:spPr>
        <a:xfrm>
          <a:off x="22072600" y="1347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99984</xdr:rowOff>
    </xdr:from>
    <xdr:ext cx="469744" cy="259045"/>
    <xdr:sp macro="" textlink="">
      <xdr:nvSpPr>
        <xdr:cNvPr id="801" name="【消防施設】&#10;一人当たり面積平均値テキスト">
          <a:extLst>
            <a:ext uri="{FF2B5EF4-FFF2-40B4-BE49-F238E27FC236}">
              <a16:creationId xmlns:a16="http://schemas.microsoft.com/office/drawing/2014/main" id="{A4849842-548A-4996-89CE-7176EE217FB7}"/>
            </a:ext>
          </a:extLst>
        </xdr:cNvPr>
        <xdr:cNvSpPr txBox="1"/>
      </xdr:nvSpPr>
      <xdr:spPr>
        <a:xfrm>
          <a:off x="22199600" y="141588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77107</xdr:rowOff>
    </xdr:from>
    <xdr:to>
      <xdr:col>116</xdr:col>
      <xdr:colOff>114300</xdr:colOff>
      <xdr:row>84</xdr:row>
      <xdr:rowOff>7257</xdr:rowOff>
    </xdr:to>
    <xdr:sp macro="" textlink="">
      <xdr:nvSpPr>
        <xdr:cNvPr id="802" name="フローチャート: 判断 801">
          <a:extLst>
            <a:ext uri="{FF2B5EF4-FFF2-40B4-BE49-F238E27FC236}">
              <a16:creationId xmlns:a16="http://schemas.microsoft.com/office/drawing/2014/main" id="{88BEEE3C-AE3C-4EFE-A0B0-264172F9AEDA}"/>
            </a:ext>
          </a:extLst>
        </xdr:cNvPr>
        <xdr:cNvSpPr/>
      </xdr:nvSpPr>
      <xdr:spPr>
        <a:xfrm>
          <a:off x="22110700" y="1430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87993</xdr:rowOff>
    </xdr:from>
    <xdr:to>
      <xdr:col>112</xdr:col>
      <xdr:colOff>38100</xdr:colOff>
      <xdr:row>84</xdr:row>
      <xdr:rowOff>18143</xdr:rowOff>
    </xdr:to>
    <xdr:sp macro="" textlink="">
      <xdr:nvSpPr>
        <xdr:cNvPr id="803" name="フローチャート: 判断 802">
          <a:extLst>
            <a:ext uri="{FF2B5EF4-FFF2-40B4-BE49-F238E27FC236}">
              <a16:creationId xmlns:a16="http://schemas.microsoft.com/office/drawing/2014/main" id="{A78DA132-1BBF-4722-B5BB-07A968C2209C}"/>
            </a:ext>
          </a:extLst>
        </xdr:cNvPr>
        <xdr:cNvSpPr/>
      </xdr:nvSpPr>
      <xdr:spPr>
        <a:xfrm>
          <a:off x="21272500" y="1431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98879</xdr:rowOff>
    </xdr:from>
    <xdr:to>
      <xdr:col>107</xdr:col>
      <xdr:colOff>101600</xdr:colOff>
      <xdr:row>84</xdr:row>
      <xdr:rowOff>29029</xdr:rowOff>
    </xdr:to>
    <xdr:sp macro="" textlink="">
      <xdr:nvSpPr>
        <xdr:cNvPr id="804" name="フローチャート: 判断 803">
          <a:extLst>
            <a:ext uri="{FF2B5EF4-FFF2-40B4-BE49-F238E27FC236}">
              <a16:creationId xmlns:a16="http://schemas.microsoft.com/office/drawing/2014/main" id="{FE861C5D-A898-4ABC-B6E9-436AB40A1E65}"/>
            </a:ext>
          </a:extLst>
        </xdr:cNvPr>
        <xdr:cNvSpPr/>
      </xdr:nvSpPr>
      <xdr:spPr>
        <a:xfrm>
          <a:off x="20383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98879</xdr:rowOff>
    </xdr:from>
    <xdr:to>
      <xdr:col>102</xdr:col>
      <xdr:colOff>165100</xdr:colOff>
      <xdr:row>84</xdr:row>
      <xdr:rowOff>29029</xdr:rowOff>
    </xdr:to>
    <xdr:sp macro="" textlink="">
      <xdr:nvSpPr>
        <xdr:cNvPr id="805" name="フローチャート: 判断 804">
          <a:extLst>
            <a:ext uri="{FF2B5EF4-FFF2-40B4-BE49-F238E27FC236}">
              <a16:creationId xmlns:a16="http://schemas.microsoft.com/office/drawing/2014/main" id="{25DF77EE-A125-4F33-AF75-87A735DCC5AE}"/>
            </a:ext>
          </a:extLst>
        </xdr:cNvPr>
        <xdr:cNvSpPr/>
      </xdr:nvSpPr>
      <xdr:spPr>
        <a:xfrm>
          <a:off x="19494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98879</xdr:rowOff>
    </xdr:from>
    <xdr:to>
      <xdr:col>98</xdr:col>
      <xdr:colOff>38100</xdr:colOff>
      <xdr:row>84</xdr:row>
      <xdr:rowOff>29029</xdr:rowOff>
    </xdr:to>
    <xdr:sp macro="" textlink="">
      <xdr:nvSpPr>
        <xdr:cNvPr id="806" name="フローチャート: 判断 805">
          <a:extLst>
            <a:ext uri="{FF2B5EF4-FFF2-40B4-BE49-F238E27FC236}">
              <a16:creationId xmlns:a16="http://schemas.microsoft.com/office/drawing/2014/main" id="{E24301D5-2E81-47F1-8B7C-68457AA72B68}"/>
            </a:ext>
          </a:extLst>
        </xdr:cNvPr>
        <xdr:cNvSpPr/>
      </xdr:nvSpPr>
      <xdr:spPr>
        <a:xfrm>
          <a:off x="18605500" y="1432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07" name="テキスト ボックス 806">
          <a:extLst>
            <a:ext uri="{FF2B5EF4-FFF2-40B4-BE49-F238E27FC236}">
              <a16:creationId xmlns:a16="http://schemas.microsoft.com/office/drawing/2014/main" id="{D76C2803-A020-42E2-9C5D-954CEB3F3E59}"/>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08" name="テキスト ボックス 807">
          <a:extLst>
            <a:ext uri="{FF2B5EF4-FFF2-40B4-BE49-F238E27FC236}">
              <a16:creationId xmlns:a16="http://schemas.microsoft.com/office/drawing/2014/main" id="{26044167-3516-4F10-8707-CC8E4D2F429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09" name="テキスト ボックス 808">
          <a:extLst>
            <a:ext uri="{FF2B5EF4-FFF2-40B4-BE49-F238E27FC236}">
              <a16:creationId xmlns:a16="http://schemas.microsoft.com/office/drawing/2014/main" id="{9C9DDE16-8B6C-4446-B739-052853BDC87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0" name="テキスト ボックス 809">
          <a:extLst>
            <a:ext uri="{FF2B5EF4-FFF2-40B4-BE49-F238E27FC236}">
              <a16:creationId xmlns:a16="http://schemas.microsoft.com/office/drawing/2014/main" id="{F271CA1F-F1E2-49BD-81C9-C6F4EF543656}"/>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1" name="テキスト ボックス 810">
          <a:extLst>
            <a:ext uri="{FF2B5EF4-FFF2-40B4-BE49-F238E27FC236}">
              <a16:creationId xmlns:a16="http://schemas.microsoft.com/office/drawing/2014/main" id="{41A9AD70-0F65-4419-90B6-697C3F8C50EC}"/>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153307</xdr:rowOff>
    </xdr:from>
    <xdr:to>
      <xdr:col>116</xdr:col>
      <xdr:colOff>114300</xdr:colOff>
      <xdr:row>84</xdr:row>
      <xdr:rowOff>83457</xdr:rowOff>
    </xdr:to>
    <xdr:sp macro="" textlink="">
      <xdr:nvSpPr>
        <xdr:cNvPr id="812" name="楕円 811">
          <a:extLst>
            <a:ext uri="{FF2B5EF4-FFF2-40B4-BE49-F238E27FC236}">
              <a16:creationId xmlns:a16="http://schemas.microsoft.com/office/drawing/2014/main" id="{A8CED12E-E8A5-4B98-B48C-981A7DF63E44}"/>
            </a:ext>
          </a:extLst>
        </xdr:cNvPr>
        <xdr:cNvSpPr/>
      </xdr:nvSpPr>
      <xdr:spPr>
        <a:xfrm>
          <a:off x="221107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131734</xdr:rowOff>
    </xdr:from>
    <xdr:ext cx="469744" cy="259045"/>
    <xdr:sp macro="" textlink="">
      <xdr:nvSpPr>
        <xdr:cNvPr id="813" name="【消防施設】&#10;一人当たり面積該当値テキスト">
          <a:extLst>
            <a:ext uri="{FF2B5EF4-FFF2-40B4-BE49-F238E27FC236}">
              <a16:creationId xmlns:a16="http://schemas.microsoft.com/office/drawing/2014/main" id="{7C0E1B54-DC81-436E-825D-2CF21870CC58}"/>
            </a:ext>
          </a:extLst>
        </xdr:cNvPr>
        <xdr:cNvSpPr txBox="1"/>
      </xdr:nvSpPr>
      <xdr:spPr>
        <a:xfrm>
          <a:off x="22199600" y="1436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153307</xdr:rowOff>
    </xdr:from>
    <xdr:to>
      <xdr:col>112</xdr:col>
      <xdr:colOff>38100</xdr:colOff>
      <xdr:row>84</xdr:row>
      <xdr:rowOff>83457</xdr:rowOff>
    </xdr:to>
    <xdr:sp macro="" textlink="">
      <xdr:nvSpPr>
        <xdr:cNvPr id="814" name="楕円 813">
          <a:extLst>
            <a:ext uri="{FF2B5EF4-FFF2-40B4-BE49-F238E27FC236}">
              <a16:creationId xmlns:a16="http://schemas.microsoft.com/office/drawing/2014/main" id="{6CC619B5-08C0-4691-B684-2958B0FE930E}"/>
            </a:ext>
          </a:extLst>
        </xdr:cNvPr>
        <xdr:cNvSpPr/>
      </xdr:nvSpPr>
      <xdr:spPr>
        <a:xfrm>
          <a:off x="21272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32657</xdr:rowOff>
    </xdr:from>
    <xdr:to>
      <xdr:col>116</xdr:col>
      <xdr:colOff>63500</xdr:colOff>
      <xdr:row>84</xdr:row>
      <xdr:rowOff>32657</xdr:rowOff>
    </xdr:to>
    <xdr:cxnSp macro="">
      <xdr:nvCxnSpPr>
        <xdr:cNvPr id="815" name="直線コネクタ 814">
          <a:extLst>
            <a:ext uri="{FF2B5EF4-FFF2-40B4-BE49-F238E27FC236}">
              <a16:creationId xmlns:a16="http://schemas.microsoft.com/office/drawing/2014/main" id="{4B2F7956-755C-4BC2-BEA0-AD691FF12BF9}"/>
            </a:ext>
          </a:extLst>
        </xdr:cNvPr>
        <xdr:cNvCxnSpPr/>
      </xdr:nvCxnSpPr>
      <xdr:spPr>
        <a:xfrm>
          <a:off x="21323300" y="144344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153307</xdr:rowOff>
    </xdr:from>
    <xdr:to>
      <xdr:col>107</xdr:col>
      <xdr:colOff>101600</xdr:colOff>
      <xdr:row>84</xdr:row>
      <xdr:rowOff>83457</xdr:rowOff>
    </xdr:to>
    <xdr:sp macro="" textlink="">
      <xdr:nvSpPr>
        <xdr:cNvPr id="816" name="楕円 815">
          <a:extLst>
            <a:ext uri="{FF2B5EF4-FFF2-40B4-BE49-F238E27FC236}">
              <a16:creationId xmlns:a16="http://schemas.microsoft.com/office/drawing/2014/main" id="{EDA354FF-A77E-45A5-922A-93E43FE1D711}"/>
            </a:ext>
          </a:extLst>
        </xdr:cNvPr>
        <xdr:cNvSpPr/>
      </xdr:nvSpPr>
      <xdr:spPr>
        <a:xfrm>
          <a:off x="20383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32657</xdr:rowOff>
    </xdr:from>
    <xdr:to>
      <xdr:col>111</xdr:col>
      <xdr:colOff>177800</xdr:colOff>
      <xdr:row>84</xdr:row>
      <xdr:rowOff>32657</xdr:rowOff>
    </xdr:to>
    <xdr:cxnSp macro="">
      <xdr:nvCxnSpPr>
        <xdr:cNvPr id="817" name="直線コネクタ 816">
          <a:extLst>
            <a:ext uri="{FF2B5EF4-FFF2-40B4-BE49-F238E27FC236}">
              <a16:creationId xmlns:a16="http://schemas.microsoft.com/office/drawing/2014/main" id="{0CC23B67-2D5D-4EE5-950D-3150BEAFA732}"/>
            </a:ext>
          </a:extLst>
        </xdr:cNvPr>
        <xdr:cNvCxnSpPr/>
      </xdr:nvCxnSpPr>
      <xdr:spPr>
        <a:xfrm>
          <a:off x="20434300" y="14434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153307</xdr:rowOff>
    </xdr:from>
    <xdr:to>
      <xdr:col>102</xdr:col>
      <xdr:colOff>165100</xdr:colOff>
      <xdr:row>84</xdr:row>
      <xdr:rowOff>83457</xdr:rowOff>
    </xdr:to>
    <xdr:sp macro="" textlink="">
      <xdr:nvSpPr>
        <xdr:cNvPr id="818" name="楕円 817">
          <a:extLst>
            <a:ext uri="{FF2B5EF4-FFF2-40B4-BE49-F238E27FC236}">
              <a16:creationId xmlns:a16="http://schemas.microsoft.com/office/drawing/2014/main" id="{C29E3F24-A33F-409C-B3EF-2D1C56CCF2DD}"/>
            </a:ext>
          </a:extLst>
        </xdr:cNvPr>
        <xdr:cNvSpPr/>
      </xdr:nvSpPr>
      <xdr:spPr>
        <a:xfrm>
          <a:off x="19494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32657</xdr:rowOff>
    </xdr:from>
    <xdr:to>
      <xdr:col>107</xdr:col>
      <xdr:colOff>50800</xdr:colOff>
      <xdr:row>84</xdr:row>
      <xdr:rowOff>32657</xdr:rowOff>
    </xdr:to>
    <xdr:cxnSp macro="">
      <xdr:nvCxnSpPr>
        <xdr:cNvPr id="819" name="直線コネクタ 818">
          <a:extLst>
            <a:ext uri="{FF2B5EF4-FFF2-40B4-BE49-F238E27FC236}">
              <a16:creationId xmlns:a16="http://schemas.microsoft.com/office/drawing/2014/main" id="{56D7D21B-61F4-40C9-BDEA-025ACA57BE61}"/>
            </a:ext>
          </a:extLst>
        </xdr:cNvPr>
        <xdr:cNvCxnSpPr/>
      </xdr:nvCxnSpPr>
      <xdr:spPr>
        <a:xfrm>
          <a:off x="19545300" y="14434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153307</xdr:rowOff>
    </xdr:from>
    <xdr:to>
      <xdr:col>98</xdr:col>
      <xdr:colOff>38100</xdr:colOff>
      <xdr:row>84</xdr:row>
      <xdr:rowOff>83457</xdr:rowOff>
    </xdr:to>
    <xdr:sp macro="" textlink="">
      <xdr:nvSpPr>
        <xdr:cNvPr id="820" name="楕円 819">
          <a:extLst>
            <a:ext uri="{FF2B5EF4-FFF2-40B4-BE49-F238E27FC236}">
              <a16:creationId xmlns:a16="http://schemas.microsoft.com/office/drawing/2014/main" id="{B4B1D609-A345-408E-8C21-7D7D5D9858F7}"/>
            </a:ext>
          </a:extLst>
        </xdr:cNvPr>
        <xdr:cNvSpPr/>
      </xdr:nvSpPr>
      <xdr:spPr>
        <a:xfrm>
          <a:off x="18605500" y="14383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32657</xdr:rowOff>
    </xdr:from>
    <xdr:to>
      <xdr:col>102</xdr:col>
      <xdr:colOff>114300</xdr:colOff>
      <xdr:row>84</xdr:row>
      <xdr:rowOff>32657</xdr:rowOff>
    </xdr:to>
    <xdr:cxnSp macro="">
      <xdr:nvCxnSpPr>
        <xdr:cNvPr id="821" name="直線コネクタ 820">
          <a:extLst>
            <a:ext uri="{FF2B5EF4-FFF2-40B4-BE49-F238E27FC236}">
              <a16:creationId xmlns:a16="http://schemas.microsoft.com/office/drawing/2014/main" id="{A8D1BF91-C20C-45CF-9F6C-77D88EDBC1C6}"/>
            </a:ext>
          </a:extLst>
        </xdr:cNvPr>
        <xdr:cNvCxnSpPr/>
      </xdr:nvCxnSpPr>
      <xdr:spPr>
        <a:xfrm>
          <a:off x="18656300" y="144344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34670</xdr:rowOff>
    </xdr:from>
    <xdr:ext cx="469744" cy="259045"/>
    <xdr:sp macro="" textlink="">
      <xdr:nvSpPr>
        <xdr:cNvPr id="822" name="n_1aveValue【消防施設】&#10;一人当たり面積">
          <a:extLst>
            <a:ext uri="{FF2B5EF4-FFF2-40B4-BE49-F238E27FC236}">
              <a16:creationId xmlns:a16="http://schemas.microsoft.com/office/drawing/2014/main" id="{C59EB80D-CED2-498A-ABEB-6A7C0A7E68D9}"/>
            </a:ext>
          </a:extLst>
        </xdr:cNvPr>
        <xdr:cNvSpPr txBox="1"/>
      </xdr:nvSpPr>
      <xdr:spPr>
        <a:xfrm>
          <a:off x="21075727" y="1409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45556</xdr:rowOff>
    </xdr:from>
    <xdr:ext cx="469744" cy="259045"/>
    <xdr:sp macro="" textlink="">
      <xdr:nvSpPr>
        <xdr:cNvPr id="823" name="n_2aveValue【消防施設】&#10;一人当たり面積">
          <a:extLst>
            <a:ext uri="{FF2B5EF4-FFF2-40B4-BE49-F238E27FC236}">
              <a16:creationId xmlns:a16="http://schemas.microsoft.com/office/drawing/2014/main" id="{9BAC1D8A-335A-417D-91AA-46803F44F92A}"/>
            </a:ext>
          </a:extLst>
        </xdr:cNvPr>
        <xdr:cNvSpPr txBox="1"/>
      </xdr:nvSpPr>
      <xdr:spPr>
        <a:xfrm>
          <a:off x="20199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45556</xdr:rowOff>
    </xdr:from>
    <xdr:ext cx="469744" cy="259045"/>
    <xdr:sp macro="" textlink="">
      <xdr:nvSpPr>
        <xdr:cNvPr id="824" name="n_3aveValue【消防施設】&#10;一人当たり面積">
          <a:extLst>
            <a:ext uri="{FF2B5EF4-FFF2-40B4-BE49-F238E27FC236}">
              <a16:creationId xmlns:a16="http://schemas.microsoft.com/office/drawing/2014/main" id="{1548A175-DD31-45E7-98AA-A6C80EDC4C70}"/>
            </a:ext>
          </a:extLst>
        </xdr:cNvPr>
        <xdr:cNvSpPr txBox="1"/>
      </xdr:nvSpPr>
      <xdr:spPr>
        <a:xfrm>
          <a:off x="19310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45556</xdr:rowOff>
    </xdr:from>
    <xdr:ext cx="469744" cy="259045"/>
    <xdr:sp macro="" textlink="">
      <xdr:nvSpPr>
        <xdr:cNvPr id="825" name="n_4aveValue【消防施設】&#10;一人当たり面積">
          <a:extLst>
            <a:ext uri="{FF2B5EF4-FFF2-40B4-BE49-F238E27FC236}">
              <a16:creationId xmlns:a16="http://schemas.microsoft.com/office/drawing/2014/main" id="{C0D654F8-18AE-4D53-ACA0-409BE7AF6424}"/>
            </a:ext>
          </a:extLst>
        </xdr:cNvPr>
        <xdr:cNvSpPr txBox="1"/>
      </xdr:nvSpPr>
      <xdr:spPr>
        <a:xfrm>
          <a:off x="18421427" y="14104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74584</xdr:rowOff>
    </xdr:from>
    <xdr:ext cx="469744" cy="259045"/>
    <xdr:sp macro="" textlink="">
      <xdr:nvSpPr>
        <xdr:cNvPr id="826" name="n_1mainValue【消防施設】&#10;一人当たり面積">
          <a:extLst>
            <a:ext uri="{FF2B5EF4-FFF2-40B4-BE49-F238E27FC236}">
              <a16:creationId xmlns:a16="http://schemas.microsoft.com/office/drawing/2014/main" id="{129B76A1-3EC3-47C1-A1B6-514870788999}"/>
            </a:ext>
          </a:extLst>
        </xdr:cNvPr>
        <xdr:cNvSpPr txBox="1"/>
      </xdr:nvSpPr>
      <xdr:spPr>
        <a:xfrm>
          <a:off x="210757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74584</xdr:rowOff>
    </xdr:from>
    <xdr:ext cx="469744" cy="259045"/>
    <xdr:sp macro="" textlink="">
      <xdr:nvSpPr>
        <xdr:cNvPr id="827" name="n_2mainValue【消防施設】&#10;一人当たり面積">
          <a:extLst>
            <a:ext uri="{FF2B5EF4-FFF2-40B4-BE49-F238E27FC236}">
              <a16:creationId xmlns:a16="http://schemas.microsoft.com/office/drawing/2014/main" id="{5F353F97-60BD-42E0-A785-12EB5286BA1D}"/>
            </a:ext>
          </a:extLst>
        </xdr:cNvPr>
        <xdr:cNvSpPr txBox="1"/>
      </xdr:nvSpPr>
      <xdr:spPr>
        <a:xfrm>
          <a:off x="20199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74584</xdr:rowOff>
    </xdr:from>
    <xdr:ext cx="469744" cy="259045"/>
    <xdr:sp macro="" textlink="">
      <xdr:nvSpPr>
        <xdr:cNvPr id="828" name="n_3mainValue【消防施設】&#10;一人当たり面積">
          <a:extLst>
            <a:ext uri="{FF2B5EF4-FFF2-40B4-BE49-F238E27FC236}">
              <a16:creationId xmlns:a16="http://schemas.microsoft.com/office/drawing/2014/main" id="{3B3126CF-EBBD-4372-8275-F6B458B4AD06}"/>
            </a:ext>
          </a:extLst>
        </xdr:cNvPr>
        <xdr:cNvSpPr txBox="1"/>
      </xdr:nvSpPr>
      <xdr:spPr>
        <a:xfrm>
          <a:off x="19310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74584</xdr:rowOff>
    </xdr:from>
    <xdr:ext cx="469744" cy="259045"/>
    <xdr:sp macro="" textlink="">
      <xdr:nvSpPr>
        <xdr:cNvPr id="829" name="n_4mainValue【消防施設】&#10;一人当たり面積">
          <a:extLst>
            <a:ext uri="{FF2B5EF4-FFF2-40B4-BE49-F238E27FC236}">
              <a16:creationId xmlns:a16="http://schemas.microsoft.com/office/drawing/2014/main" id="{AF915167-BF64-423E-B59C-38BC78FDFAA8}"/>
            </a:ext>
          </a:extLst>
        </xdr:cNvPr>
        <xdr:cNvSpPr txBox="1"/>
      </xdr:nvSpPr>
      <xdr:spPr>
        <a:xfrm>
          <a:off x="18421427" y="14476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0" name="正方形/長方形 829">
          <a:extLst>
            <a:ext uri="{FF2B5EF4-FFF2-40B4-BE49-F238E27FC236}">
              <a16:creationId xmlns:a16="http://schemas.microsoft.com/office/drawing/2014/main" id="{82623BD0-06BA-4BF9-A618-D4DF8E9A4233}"/>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1" name="正方形/長方形 830">
          <a:extLst>
            <a:ext uri="{FF2B5EF4-FFF2-40B4-BE49-F238E27FC236}">
              <a16:creationId xmlns:a16="http://schemas.microsoft.com/office/drawing/2014/main" id="{36C889C6-29AB-4F65-8838-F3E662638D5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2" name="正方形/長方形 831">
          <a:extLst>
            <a:ext uri="{FF2B5EF4-FFF2-40B4-BE49-F238E27FC236}">
              <a16:creationId xmlns:a16="http://schemas.microsoft.com/office/drawing/2014/main" id="{339564A4-F4A5-4A36-B0BD-EE2ED544EFB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3" name="正方形/長方形 832">
          <a:extLst>
            <a:ext uri="{FF2B5EF4-FFF2-40B4-BE49-F238E27FC236}">
              <a16:creationId xmlns:a16="http://schemas.microsoft.com/office/drawing/2014/main" id="{EDB045A3-01D4-42E5-AE50-BFD386BF33E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4" name="正方形/長方形 833">
          <a:extLst>
            <a:ext uri="{FF2B5EF4-FFF2-40B4-BE49-F238E27FC236}">
              <a16:creationId xmlns:a16="http://schemas.microsoft.com/office/drawing/2014/main" id="{F3380660-5CAA-40F9-AA4E-5C869853BCD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5" name="正方形/長方形 834">
          <a:extLst>
            <a:ext uri="{FF2B5EF4-FFF2-40B4-BE49-F238E27FC236}">
              <a16:creationId xmlns:a16="http://schemas.microsoft.com/office/drawing/2014/main" id="{83C7F755-1E52-49C0-8180-C7440591F261}"/>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36" name="正方形/長方形 835">
          <a:extLst>
            <a:ext uri="{FF2B5EF4-FFF2-40B4-BE49-F238E27FC236}">
              <a16:creationId xmlns:a16="http://schemas.microsoft.com/office/drawing/2014/main" id="{31E3C507-E9E1-4000-841F-18CC37308EA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7" name="正方形/長方形 836">
          <a:extLst>
            <a:ext uri="{FF2B5EF4-FFF2-40B4-BE49-F238E27FC236}">
              <a16:creationId xmlns:a16="http://schemas.microsoft.com/office/drawing/2014/main" id="{175D7E11-C59B-4C3A-A449-90E64707295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38" name="テキスト ボックス 837">
          <a:extLst>
            <a:ext uri="{FF2B5EF4-FFF2-40B4-BE49-F238E27FC236}">
              <a16:creationId xmlns:a16="http://schemas.microsoft.com/office/drawing/2014/main" id="{14D4FBF3-78EF-4A4E-B7F3-824F53F7482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39" name="直線コネクタ 838">
          <a:extLst>
            <a:ext uri="{FF2B5EF4-FFF2-40B4-BE49-F238E27FC236}">
              <a16:creationId xmlns:a16="http://schemas.microsoft.com/office/drawing/2014/main" id="{00C1B63B-A91E-45D8-B076-9A89A0F83C9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0" name="テキスト ボックス 839">
          <a:extLst>
            <a:ext uri="{FF2B5EF4-FFF2-40B4-BE49-F238E27FC236}">
              <a16:creationId xmlns:a16="http://schemas.microsoft.com/office/drawing/2014/main" id="{ECACBBAF-1F49-4889-99C7-386FDEEF1939}"/>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1" name="直線コネクタ 840">
          <a:extLst>
            <a:ext uri="{FF2B5EF4-FFF2-40B4-BE49-F238E27FC236}">
              <a16:creationId xmlns:a16="http://schemas.microsoft.com/office/drawing/2014/main" id="{AE43F11F-1BC9-4B2B-9F46-8989534F8C29}"/>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42" name="テキスト ボックス 841">
          <a:extLst>
            <a:ext uri="{FF2B5EF4-FFF2-40B4-BE49-F238E27FC236}">
              <a16:creationId xmlns:a16="http://schemas.microsoft.com/office/drawing/2014/main" id="{6FD1F54E-2D08-4D64-BB13-1B702FEDE26C}"/>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3" name="直線コネクタ 842">
          <a:extLst>
            <a:ext uri="{FF2B5EF4-FFF2-40B4-BE49-F238E27FC236}">
              <a16:creationId xmlns:a16="http://schemas.microsoft.com/office/drawing/2014/main" id="{C67077F7-F61B-4379-8FFE-B821F8A5476C}"/>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44" name="テキスト ボックス 843">
          <a:extLst>
            <a:ext uri="{FF2B5EF4-FFF2-40B4-BE49-F238E27FC236}">
              <a16:creationId xmlns:a16="http://schemas.microsoft.com/office/drawing/2014/main" id="{A6C0D449-F00B-4A4B-A001-6C5D0BDC60A1}"/>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5" name="直線コネクタ 844">
          <a:extLst>
            <a:ext uri="{FF2B5EF4-FFF2-40B4-BE49-F238E27FC236}">
              <a16:creationId xmlns:a16="http://schemas.microsoft.com/office/drawing/2014/main" id="{8967AB7C-C726-43E9-A635-5C51F495838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46" name="テキスト ボックス 845">
          <a:extLst>
            <a:ext uri="{FF2B5EF4-FFF2-40B4-BE49-F238E27FC236}">
              <a16:creationId xmlns:a16="http://schemas.microsoft.com/office/drawing/2014/main" id="{71E613E9-0C47-404C-9D68-5CC7BF335526}"/>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47" name="直線コネクタ 846">
          <a:extLst>
            <a:ext uri="{FF2B5EF4-FFF2-40B4-BE49-F238E27FC236}">
              <a16:creationId xmlns:a16="http://schemas.microsoft.com/office/drawing/2014/main" id="{D4D2AD5C-D9F7-40C5-B71A-588E5D503484}"/>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48" name="テキスト ボックス 847">
          <a:extLst>
            <a:ext uri="{FF2B5EF4-FFF2-40B4-BE49-F238E27FC236}">
              <a16:creationId xmlns:a16="http://schemas.microsoft.com/office/drawing/2014/main" id="{94CE7691-2B81-4901-B3E6-A049B6E4602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49" name="直線コネクタ 848">
          <a:extLst>
            <a:ext uri="{FF2B5EF4-FFF2-40B4-BE49-F238E27FC236}">
              <a16:creationId xmlns:a16="http://schemas.microsoft.com/office/drawing/2014/main" id="{A1D5E82F-09B6-4B08-9C3C-B06B29062BFF}"/>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0" name="テキスト ボックス 849">
          <a:extLst>
            <a:ext uri="{FF2B5EF4-FFF2-40B4-BE49-F238E27FC236}">
              <a16:creationId xmlns:a16="http://schemas.microsoft.com/office/drawing/2014/main" id="{2BEEC63C-2B61-4E4F-9538-18EE100C3FFB}"/>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1" name="直線コネクタ 850">
          <a:extLst>
            <a:ext uri="{FF2B5EF4-FFF2-40B4-BE49-F238E27FC236}">
              <a16:creationId xmlns:a16="http://schemas.microsoft.com/office/drawing/2014/main" id="{9198A2B2-8BC3-4787-8D7D-88967D00A845}"/>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52" name="テキスト ボックス 851">
          <a:extLst>
            <a:ext uri="{FF2B5EF4-FFF2-40B4-BE49-F238E27FC236}">
              <a16:creationId xmlns:a16="http://schemas.microsoft.com/office/drawing/2014/main" id="{2A12E221-A071-45D9-AD1E-C22654B8309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3" name="【庁舎】&#10;有形固定資産減価償却率グラフ枠">
          <a:extLst>
            <a:ext uri="{FF2B5EF4-FFF2-40B4-BE49-F238E27FC236}">
              <a16:creationId xmlns:a16="http://schemas.microsoft.com/office/drawing/2014/main" id="{C8DB9490-3230-4DE4-9F6A-BE6F1519DDA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74295</xdr:rowOff>
    </xdr:from>
    <xdr:to>
      <xdr:col>85</xdr:col>
      <xdr:colOff>126364</xdr:colOff>
      <xdr:row>107</xdr:row>
      <xdr:rowOff>89536</xdr:rowOff>
    </xdr:to>
    <xdr:cxnSp macro="">
      <xdr:nvCxnSpPr>
        <xdr:cNvPr id="854" name="直線コネクタ 853">
          <a:extLst>
            <a:ext uri="{FF2B5EF4-FFF2-40B4-BE49-F238E27FC236}">
              <a16:creationId xmlns:a16="http://schemas.microsoft.com/office/drawing/2014/main" id="{3EE06FD3-7D16-4378-B610-F15F70737EEC}"/>
            </a:ext>
          </a:extLst>
        </xdr:cNvPr>
        <xdr:cNvCxnSpPr/>
      </xdr:nvCxnSpPr>
      <xdr:spPr>
        <a:xfrm flipV="1">
          <a:off x="16318864" y="17047845"/>
          <a:ext cx="0" cy="138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93363</xdr:rowOff>
    </xdr:from>
    <xdr:ext cx="405111" cy="259045"/>
    <xdr:sp macro="" textlink="">
      <xdr:nvSpPr>
        <xdr:cNvPr id="855" name="【庁舎】&#10;有形固定資産減価償却率最小値テキスト">
          <a:extLst>
            <a:ext uri="{FF2B5EF4-FFF2-40B4-BE49-F238E27FC236}">
              <a16:creationId xmlns:a16="http://schemas.microsoft.com/office/drawing/2014/main" id="{BC0D0B1A-D1F2-49FC-997E-ADB6706E8E0D}"/>
            </a:ext>
          </a:extLst>
        </xdr:cNvPr>
        <xdr:cNvSpPr txBox="1"/>
      </xdr:nvSpPr>
      <xdr:spPr>
        <a:xfrm>
          <a:off x="16357600" y="18438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89536</xdr:rowOff>
    </xdr:from>
    <xdr:to>
      <xdr:col>86</xdr:col>
      <xdr:colOff>25400</xdr:colOff>
      <xdr:row>107</xdr:row>
      <xdr:rowOff>89536</xdr:rowOff>
    </xdr:to>
    <xdr:cxnSp macro="">
      <xdr:nvCxnSpPr>
        <xdr:cNvPr id="856" name="直線コネクタ 855">
          <a:extLst>
            <a:ext uri="{FF2B5EF4-FFF2-40B4-BE49-F238E27FC236}">
              <a16:creationId xmlns:a16="http://schemas.microsoft.com/office/drawing/2014/main" id="{B2C8C289-FE02-4551-BD30-151AACC5EFD9}"/>
            </a:ext>
          </a:extLst>
        </xdr:cNvPr>
        <xdr:cNvCxnSpPr/>
      </xdr:nvCxnSpPr>
      <xdr:spPr>
        <a:xfrm>
          <a:off x="16230600" y="18434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20972</xdr:rowOff>
    </xdr:from>
    <xdr:ext cx="405111" cy="259045"/>
    <xdr:sp macro="" textlink="">
      <xdr:nvSpPr>
        <xdr:cNvPr id="857" name="【庁舎】&#10;有形固定資産減価償却率最大値テキスト">
          <a:extLst>
            <a:ext uri="{FF2B5EF4-FFF2-40B4-BE49-F238E27FC236}">
              <a16:creationId xmlns:a16="http://schemas.microsoft.com/office/drawing/2014/main" id="{CB172AEC-3615-4FF6-820F-A11E0256E66A}"/>
            </a:ext>
          </a:extLst>
        </xdr:cNvPr>
        <xdr:cNvSpPr txBox="1"/>
      </xdr:nvSpPr>
      <xdr:spPr>
        <a:xfrm>
          <a:off x="16357600" y="1682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74295</xdr:rowOff>
    </xdr:from>
    <xdr:to>
      <xdr:col>86</xdr:col>
      <xdr:colOff>25400</xdr:colOff>
      <xdr:row>99</xdr:row>
      <xdr:rowOff>74295</xdr:rowOff>
    </xdr:to>
    <xdr:cxnSp macro="">
      <xdr:nvCxnSpPr>
        <xdr:cNvPr id="858" name="直線コネクタ 857">
          <a:extLst>
            <a:ext uri="{FF2B5EF4-FFF2-40B4-BE49-F238E27FC236}">
              <a16:creationId xmlns:a16="http://schemas.microsoft.com/office/drawing/2014/main" id="{0055E29F-EE78-4650-A8AD-FFAB4F71C5BD}"/>
            </a:ext>
          </a:extLst>
        </xdr:cNvPr>
        <xdr:cNvCxnSpPr/>
      </xdr:nvCxnSpPr>
      <xdr:spPr>
        <a:xfrm>
          <a:off x="16230600" y="1704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137813</xdr:rowOff>
    </xdr:from>
    <xdr:ext cx="405111" cy="259045"/>
    <xdr:sp macro="" textlink="">
      <xdr:nvSpPr>
        <xdr:cNvPr id="859" name="【庁舎】&#10;有形固定資産減価償却率平均値テキスト">
          <a:extLst>
            <a:ext uri="{FF2B5EF4-FFF2-40B4-BE49-F238E27FC236}">
              <a16:creationId xmlns:a16="http://schemas.microsoft.com/office/drawing/2014/main" id="{9190D1CD-A250-4B25-B2CF-D21925897AEB}"/>
            </a:ext>
          </a:extLst>
        </xdr:cNvPr>
        <xdr:cNvSpPr txBox="1"/>
      </xdr:nvSpPr>
      <xdr:spPr>
        <a:xfrm>
          <a:off x="16357600" y="17625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114936</xdr:rowOff>
    </xdr:from>
    <xdr:to>
      <xdr:col>85</xdr:col>
      <xdr:colOff>177800</xdr:colOff>
      <xdr:row>104</xdr:row>
      <xdr:rowOff>45086</xdr:rowOff>
    </xdr:to>
    <xdr:sp macro="" textlink="">
      <xdr:nvSpPr>
        <xdr:cNvPr id="860" name="フローチャート: 判断 859">
          <a:extLst>
            <a:ext uri="{FF2B5EF4-FFF2-40B4-BE49-F238E27FC236}">
              <a16:creationId xmlns:a16="http://schemas.microsoft.com/office/drawing/2014/main" id="{8507954C-03FC-410B-9C49-AFE63DF02166}"/>
            </a:ext>
          </a:extLst>
        </xdr:cNvPr>
        <xdr:cNvSpPr/>
      </xdr:nvSpPr>
      <xdr:spPr>
        <a:xfrm>
          <a:off x="16268700" y="1777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101600</xdr:rowOff>
    </xdr:from>
    <xdr:to>
      <xdr:col>81</xdr:col>
      <xdr:colOff>101600</xdr:colOff>
      <xdr:row>104</xdr:row>
      <xdr:rowOff>31750</xdr:rowOff>
    </xdr:to>
    <xdr:sp macro="" textlink="">
      <xdr:nvSpPr>
        <xdr:cNvPr id="861" name="フローチャート: 判断 860">
          <a:extLst>
            <a:ext uri="{FF2B5EF4-FFF2-40B4-BE49-F238E27FC236}">
              <a16:creationId xmlns:a16="http://schemas.microsoft.com/office/drawing/2014/main" id="{55C5463E-780D-476F-BD78-F01824944E20}"/>
            </a:ext>
          </a:extLst>
        </xdr:cNvPr>
        <xdr:cNvSpPr/>
      </xdr:nvSpPr>
      <xdr:spPr>
        <a:xfrm>
          <a:off x="15430500" y="1776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73025</xdr:rowOff>
    </xdr:from>
    <xdr:to>
      <xdr:col>76</xdr:col>
      <xdr:colOff>165100</xdr:colOff>
      <xdr:row>104</xdr:row>
      <xdr:rowOff>3175</xdr:rowOff>
    </xdr:to>
    <xdr:sp macro="" textlink="">
      <xdr:nvSpPr>
        <xdr:cNvPr id="862" name="フローチャート: 判断 861">
          <a:extLst>
            <a:ext uri="{FF2B5EF4-FFF2-40B4-BE49-F238E27FC236}">
              <a16:creationId xmlns:a16="http://schemas.microsoft.com/office/drawing/2014/main" id="{5954C48C-7BA2-42A2-88BB-A412BA5028EE}"/>
            </a:ext>
          </a:extLst>
        </xdr:cNvPr>
        <xdr:cNvSpPr/>
      </xdr:nvSpPr>
      <xdr:spPr>
        <a:xfrm>
          <a:off x="14541500" y="17732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63" name="フローチャート: 判断 862">
          <a:extLst>
            <a:ext uri="{FF2B5EF4-FFF2-40B4-BE49-F238E27FC236}">
              <a16:creationId xmlns:a16="http://schemas.microsoft.com/office/drawing/2014/main" id="{00A8F56D-17DC-4153-B8A6-9497BE390AA3}"/>
            </a:ext>
          </a:extLst>
        </xdr:cNvPr>
        <xdr:cNvSpPr/>
      </xdr:nvSpPr>
      <xdr:spPr>
        <a:xfrm>
          <a:off x="13652500" y="1770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59689</xdr:rowOff>
    </xdr:from>
    <xdr:to>
      <xdr:col>67</xdr:col>
      <xdr:colOff>101600</xdr:colOff>
      <xdr:row>103</xdr:row>
      <xdr:rowOff>161289</xdr:rowOff>
    </xdr:to>
    <xdr:sp macro="" textlink="">
      <xdr:nvSpPr>
        <xdr:cNvPr id="864" name="フローチャート: 判断 863">
          <a:extLst>
            <a:ext uri="{FF2B5EF4-FFF2-40B4-BE49-F238E27FC236}">
              <a16:creationId xmlns:a16="http://schemas.microsoft.com/office/drawing/2014/main" id="{DFAE63E0-58F1-431C-A2CB-A01D319E59D9}"/>
            </a:ext>
          </a:extLst>
        </xdr:cNvPr>
        <xdr:cNvSpPr/>
      </xdr:nvSpPr>
      <xdr:spPr>
        <a:xfrm>
          <a:off x="127635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65" name="テキスト ボックス 864">
          <a:extLst>
            <a:ext uri="{FF2B5EF4-FFF2-40B4-BE49-F238E27FC236}">
              <a16:creationId xmlns:a16="http://schemas.microsoft.com/office/drawing/2014/main" id="{0994585D-D397-4EB3-9B88-DEE69AC4C4D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66" name="テキスト ボックス 865">
          <a:extLst>
            <a:ext uri="{FF2B5EF4-FFF2-40B4-BE49-F238E27FC236}">
              <a16:creationId xmlns:a16="http://schemas.microsoft.com/office/drawing/2014/main" id="{02B88A07-E9D8-43AB-A676-E18365D50ADB}"/>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67" name="テキスト ボックス 866">
          <a:extLst>
            <a:ext uri="{FF2B5EF4-FFF2-40B4-BE49-F238E27FC236}">
              <a16:creationId xmlns:a16="http://schemas.microsoft.com/office/drawing/2014/main" id="{51D6414D-596A-45B6-B6D2-34FD9AFEE15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68" name="テキスト ボックス 867">
          <a:extLst>
            <a:ext uri="{FF2B5EF4-FFF2-40B4-BE49-F238E27FC236}">
              <a16:creationId xmlns:a16="http://schemas.microsoft.com/office/drawing/2014/main" id="{47EC3B03-4558-4427-A165-8D031A6A9A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69" name="テキスト ボックス 868">
          <a:extLst>
            <a:ext uri="{FF2B5EF4-FFF2-40B4-BE49-F238E27FC236}">
              <a16:creationId xmlns:a16="http://schemas.microsoft.com/office/drawing/2014/main" id="{84004434-178B-4C6C-BF80-7243C8B264F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870" name="楕円 869">
          <a:extLst>
            <a:ext uri="{FF2B5EF4-FFF2-40B4-BE49-F238E27FC236}">
              <a16:creationId xmlns:a16="http://schemas.microsoft.com/office/drawing/2014/main" id="{62F16E76-9C89-44FD-A543-6569627B0763}"/>
            </a:ext>
          </a:extLst>
        </xdr:cNvPr>
        <xdr:cNvSpPr/>
      </xdr:nvSpPr>
      <xdr:spPr>
        <a:xfrm>
          <a:off x="16268700" y="18098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74313</xdr:rowOff>
    </xdr:from>
    <xdr:ext cx="405111" cy="259045"/>
    <xdr:sp macro="" textlink="">
      <xdr:nvSpPr>
        <xdr:cNvPr id="871" name="【庁舎】&#10;有形固定資産減価償却率該当値テキスト">
          <a:extLst>
            <a:ext uri="{FF2B5EF4-FFF2-40B4-BE49-F238E27FC236}">
              <a16:creationId xmlns:a16="http://schemas.microsoft.com/office/drawing/2014/main" id="{371AE74E-4A51-4C85-89DE-88D420BF9143}"/>
            </a:ext>
          </a:extLst>
        </xdr:cNvPr>
        <xdr:cNvSpPr txBox="1"/>
      </xdr:nvSpPr>
      <xdr:spPr>
        <a:xfrm>
          <a:off x="16357600"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69214</xdr:rowOff>
    </xdr:from>
    <xdr:to>
      <xdr:col>81</xdr:col>
      <xdr:colOff>101600</xdr:colOff>
      <xdr:row>105</xdr:row>
      <xdr:rowOff>170814</xdr:rowOff>
    </xdr:to>
    <xdr:sp macro="" textlink="">
      <xdr:nvSpPr>
        <xdr:cNvPr id="872" name="楕円 871">
          <a:extLst>
            <a:ext uri="{FF2B5EF4-FFF2-40B4-BE49-F238E27FC236}">
              <a16:creationId xmlns:a16="http://schemas.microsoft.com/office/drawing/2014/main" id="{E0F78192-E58E-405F-AA37-C454AC493413}"/>
            </a:ext>
          </a:extLst>
        </xdr:cNvPr>
        <xdr:cNvSpPr/>
      </xdr:nvSpPr>
      <xdr:spPr>
        <a:xfrm>
          <a:off x="15430500" y="1807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120014</xdr:rowOff>
    </xdr:from>
    <xdr:to>
      <xdr:col>85</xdr:col>
      <xdr:colOff>127000</xdr:colOff>
      <xdr:row>105</xdr:row>
      <xdr:rowOff>146686</xdr:rowOff>
    </xdr:to>
    <xdr:cxnSp macro="">
      <xdr:nvCxnSpPr>
        <xdr:cNvPr id="873" name="直線コネクタ 872">
          <a:extLst>
            <a:ext uri="{FF2B5EF4-FFF2-40B4-BE49-F238E27FC236}">
              <a16:creationId xmlns:a16="http://schemas.microsoft.com/office/drawing/2014/main" id="{068143D6-A802-4812-8512-33601BB967FE}"/>
            </a:ext>
          </a:extLst>
        </xdr:cNvPr>
        <xdr:cNvCxnSpPr/>
      </xdr:nvCxnSpPr>
      <xdr:spPr>
        <a:xfrm>
          <a:off x="15481300" y="18122264"/>
          <a:ext cx="8382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33020</xdr:rowOff>
    </xdr:from>
    <xdr:to>
      <xdr:col>76</xdr:col>
      <xdr:colOff>165100</xdr:colOff>
      <xdr:row>105</xdr:row>
      <xdr:rowOff>134620</xdr:rowOff>
    </xdr:to>
    <xdr:sp macro="" textlink="">
      <xdr:nvSpPr>
        <xdr:cNvPr id="874" name="楕円 873">
          <a:extLst>
            <a:ext uri="{FF2B5EF4-FFF2-40B4-BE49-F238E27FC236}">
              <a16:creationId xmlns:a16="http://schemas.microsoft.com/office/drawing/2014/main" id="{E97E9BFD-EFAA-4A43-9618-D90E62ABF38F}"/>
            </a:ext>
          </a:extLst>
        </xdr:cNvPr>
        <xdr:cNvSpPr/>
      </xdr:nvSpPr>
      <xdr:spPr>
        <a:xfrm>
          <a:off x="14541500" y="1803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83820</xdr:rowOff>
    </xdr:from>
    <xdr:to>
      <xdr:col>81</xdr:col>
      <xdr:colOff>50800</xdr:colOff>
      <xdr:row>105</xdr:row>
      <xdr:rowOff>120014</xdr:rowOff>
    </xdr:to>
    <xdr:cxnSp macro="">
      <xdr:nvCxnSpPr>
        <xdr:cNvPr id="875" name="直線コネクタ 874">
          <a:extLst>
            <a:ext uri="{FF2B5EF4-FFF2-40B4-BE49-F238E27FC236}">
              <a16:creationId xmlns:a16="http://schemas.microsoft.com/office/drawing/2014/main" id="{72A4DE7B-2AF8-449D-800C-3F87B45B15CC}"/>
            </a:ext>
          </a:extLst>
        </xdr:cNvPr>
        <xdr:cNvCxnSpPr/>
      </xdr:nvCxnSpPr>
      <xdr:spPr>
        <a:xfrm>
          <a:off x="14592300" y="180860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166370</xdr:rowOff>
    </xdr:from>
    <xdr:to>
      <xdr:col>72</xdr:col>
      <xdr:colOff>38100</xdr:colOff>
      <xdr:row>105</xdr:row>
      <xdr:rowOff>96520</xdr:rowOff>
    </xdr:to>
    <xdr:sp macro="" textlink="">
      <xdr:nvSpPr>
        <xdr:cNvPr id="876" name="楕円 875">
          <a:extLst>
            <a:ext uri="{FF2B5EF4-FFF2-40B4-BE49-F238E27FC236}">
              <a16:creationId xmlns:a16="http://schemas.microsoft.com/office/drawing/2014/main" id="{601A5DC2-FB12-44E1-AE34-0209A165C6A5}"/>
            </a:ext>
          </a:extLst>
        </xdr:cNvPr>
        <xdr:cNvSpPr/>
      </xdr:nvSpPr>
      <xdr:spPr>
        <a:xfrm>
          <a:off x="13652500" y="1799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45720</xdr:rowOff>
    </xdr:from>
    <xdr:to>
      <xdr:col>76</xdr:col>
      <xdr:colOff>114300</xdr:colOff>
      <xdr:row>105</xdr:row>
      <xdr:rowOff>83820</xdr:rowOff>
    </xdr:to>
    <xdr:cxnSp macro="">
      <xdr:nvCxnSpPr>
        <xdr:cNvPr id="877" name="直線コネクタ 876">
          <a:extLst>
            <a:ext uri="{FF2B5EF4-FFF2-40B4-BE49-F238E27FC236}">
              <a16:creationId xmlns:a16="http://schemas.microsoft.com/office/drawing/2014/main" id="{9D7F3B6D-C0C4-434E-94DE-E5EEB8F40488}"/>
            </a:ext>
          </a:extLst>
        </xdr:cNvPr>
        <xdr:cNvCxnSpPr/>
      </xdr:nvCxnSpPr>
      <xdr:spPr>
        <a:xfrm>
          <a:off x="13703300" y="1804797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122555</xdr:rowOff>
    </xdr:from>
    <xdr:to>
      <xdr:col>67</xdr:col>
      <xdr:colOff>101600</xdr:colOff>
      <xdr:row>105</xdr:row>
      <xdr:rowOff>52705</xdr:rowOff>
    </xdr:to>
    <xdr:sp macro="" textlink="">
      <xdr:nvSpPr>
        <xdr:cNvPr id="878" name="楕円 877">
          <a:extLst>
            <a:ext uri="{FF2B5EF4-FFF2-40B4-BE49-F238E27FC236}">
              <a16:creationId xmlns:a16="http://schemas.microsoft.com/office/drawing/2014/main" id="{849C35FF-33BC-4DCF-A96E-22B5F5C1EB88}"/>
            </a:ext>
          </a:extLst>
        </xdr:cNvPr>
        <xdr:cNvSpPr/>
      </xdr:nvSpPr>
      <xdr:spPr>
        <a:xfrm>
          <a:off x="127635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xdr:rowOff>
    </xdr:from>
    <xdr:to>
      <xdr:col>71</xdr:col>
      <xdr:colOff>177800</xdr:colOff>
      <xdr:row>105</xdr:row>
      <xdr:rowOff>45720</xdr:rowOff>
    </xdr:to>
    <xdr:cxnSp macro="">
      <xdr:nvCxnSpPr>
        <xdr:cNvPr id="879" name="直線コネクタ 878">
          <a:extLst>
            <a:ext uri="{FF2B5EF4-FFF2-40B4-BE49-F238E27FC236}">
              <a16:creationId xmlns:a16="http://schemas.microsoft.com/office/drawing/2014/main" id="{27D0EE88-4444-47C0-960D-922E6996C2FC}"/>
            </a:ext>
          </a:extLst>
        </xdr:cNvPr>
        <xdr:cNvCxnSpPr/>
      </xdr:nvCxnSpPr>
      <xdr:spPr>
        <a:xfrm>
          <a:off x="12814300" y="1800415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48277</xdr:rowOff>
    </xdr:from>
    <xdr:ext cx="405111" cy="259045"/>
    <xdr:sp macro="" textlink="">
      <xdr:nvSpPr>
        <xdr:cNvPr id="880" name="n_1aveValue【庁舎】&#10;有形固定資産減価償却率">
          <a:extLst>
            <a:ext uri="{FF2B5EF4-FFF2-40B4-BE49-F238E27FC236}">
              <a16:creationId xmlns:a16="http://schemas.microsoft.com/office/drawing/2014/main" id="{92DD2160-3F4D-428C-B233-23BA320A52F4}"/>
            </a:ext>
          </a:extLst>
        </xdr:cNvPr>
        <xdr:cNvSpPr txBox="1"/>
      </xdr:nvSpPr>
      <xdr:spPr>
        <a:xfrm>
          <a:off x="15266044" y="1753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19702</xdr:rowOff>
    </xdr:from>
    <xdr:ext cx="405111" cy="259045"/>
    <xdr:sp macro="" textlink="">
      <xdr:nvSpPr>
        <xdr:cNvPr id="881" name="n_2aveValue【庁舎】&#10;有形固定資産減価償却率">
          <a:extLst>
            <a:ext uri="{FF2B5EF4-FFF2-40B4-BE49-F238E27FC236}">
              <a16:creationId xmlns:a16="http://schemas.microsoft.com/office/drawing/2014/main" id="{AC84F088-83EF-46A7-BE19-800BBF0421B9}"/>
            </a:ext>
          </a:extLst>
        </xdr:cNvPr>
        <xdr:cNvSpPr txBox="1"/>
      </xdr:nvSpPr>
      <xdr:spPr>
        <a:xfrm>
          <a:off x="14389744" y="17507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82" name="n_3aveValue【庁舎】&#10;有形固定資産減価償却率">
          <a:extLst>
            <a:ext uri="{FF2B5EF4-FFF2-40B4-BE49-F238E27FC236}">
              <a16:creationId xmlns:a16="http://schemas.microsoft.com/office/drawing/2014/main" id="{3E22EB0C-495E-4DDF-9DEF-FDB09E27706E}"/>
            </a:ext>
          </a:extLst>
        </xdr:cNvPr>
        <xdr:cNvSpPr txBox="1"/>
      </xdr:nvSpPr>
      <xdr:spPr>
        <a:xfrm>
          <a:off x="13500744" y="1748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6366</xdr:rowOff>
    </xdr:from>
    <xdr:ext cx="405111" cy="259045"/>
    <xdr:sp macro="" textlink="">
      <xdr:nvSpPr>
        <xdr:cNvPr id="883" name="n_4aveValue【庁舎】&#10;有形固定資産減価償却率">
          <a:extLst>
            <a:ext uri="{FF2B5EF4-FFF2-40B4-BE49-F238E27FC236}">
              <a16:creationId xmlns:a16="http://schemas.microsoft.com/office/drawing/2014/main" id="{143CF794-EE42-4738-87C9-88E1583D6517}"/>
            </a:ext>
          </a:extLst>
        </xdr:cNvPr>
        <xdr:cNvSpPr txBox="1"/>
      </xdr:nvSpPr>
      <xdr:spPr>
        <a:xfrm>
          <a:off x="12611744" y="1749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161941</xdr:rowOff>
    </xdr:from>
    <xdr:ext cx="405111" cy="259045"/>
    <xdr:sp macro="" textlink="">
      <xdr:nvSpPr>
        <xdr:cNvPr id="884" name="n_1mainValue【庁舎】&#10;有形固定資産減価償却率">
          <a:extLst>
            <a:ext uri="{FF2B5EF4-FFF2-40B4-BE49-F238E27FC236}">
              <a16:creationId xmlns:a16="http://schemas.microsoft.com/office/drawing/2014/main" id="{8BDCDB49-5F26-4189-A51B-201E7FC11732}"/>
            </a:ext>
          </a:extLst>
        </xdr:cNvPr>
        <xdr:cNvSpPr txBox="1"/>
      </xdr:nvSpPr>
      <xdr:spPr>
        <a:xfrm>
          <a:off x="15266044" y="1816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125747</xdr:rowOff>
    </xdr:from>
    <xdr:ext cx="405111" cy="259045"/>
    <xdr:sp macro="" textlink="">
      <xdr:nvSpPr>
        <xdr:cNvPr id="885" name="n_2mainValue【庁舎】&#10;有形固定資産減価償却率">
          <a:extLst>
            <a:ext uri="{FF2B5EF4-FFF2-40B4-BE49-F238E27FC236}">
              <a16:creationId xmlns:a16="http://schemas.microsoft.com/office/drawing/2014/main" id="{BF9D3331-96B6-493D-8E78-65A8BA71FAEC}"/>
            </a:ext>
          </a:extLst>
        </xdr:cNvPr>
        <xdr:cNvSpPr txBox="1"/>
      </xdr:nvSpPr>
      <xdr:spPr>
        <a:xfrm>
          <a:off x="14389744" y="1812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87647</xdr:rowOff>
    </xdr:from>
    <xdr:ext cx="405111" cy="259045"/>
    <xdr:sp macro="" textlink="">
      <xdr:nvSpPr>
        <xdr:cNvPr id="886" name="n_3mainValue【庁舎】&#10;有形固定資産減価償却率">
          <a:extLst>
            <a:ext uri="{FF2B5EF4-FFF2-40B4-BE49-F238E27FC236}">
              <a16:creationId xmlns:a16="http://schemas.microsoft.com/office/drawing/2014/main" id="{7E23434F-E378-4622-A2F1-4C72E0360EF3}"/>
            </a:ext>
          </a:extLst>
        </xdr:cNvPr>
        <xdr:cNvSpPr txBox="1"/>
      </xdr:nvSpPr>
      <xdr:spPr>
        <a:xfrm>
          <a:off x="13500744" y="1808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43832</xdr:rowOff>
    </xdr:from>
    <xdr:ext cx="405111" cy="259045"/>
    <xdr:sp macro="" textlink="">
      <xdr:nvSpPr>
        <xdr:cNvPr id="887" name="n_4mainValue【庁舎】&#10;有形固定資産減価償却率">
          <a:extLst>
            <a:ext uri="{FF2B5EF4-FFF2-40B4-BE49-F238E27FC236}">
              <a16:creationId xmlns:a16="http://schemas.microsoft.com/office/drawing/2014/main" id="{861805BF-68A5-45A7-8814-CFE1D390CE76}"/>
            </a:ext>
          </a:extLst>
        </xdr:cNvPr>
        <xdr:cNvSpPr txBox="1"/>
      </xdr:nvSpPr>
      <xdr:spPr>
        <a:xfrm>
          <a:off x="126117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88" name="正方形/長方形 887">
          <a:extLst>
            <a:ext uri="{FF2B5EF4-FFF2-40B4-BE49-F238E27FC236}">
              <a16:creationId xmlns:a16="http://schemas.microsoft.com/office/drawing/2014/main" id="{74A0E50B-157A-45F7-86B7-06784224F8C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89" name="正方形/長方形 888">
          <a:extLst>
            <a:ext uri="{FF2B5EF4-FFF2-40B4-BE49-F238E27FC236}">
              <a16:creationId xmlns:a16="http://schemas.microsoft.com/office/drawing/2014/main" id="{4FFE66B8-4E51-4C5A-9706-4E4292B0240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0" name="正方形/長方形 889">
          <a:extLst>
            <a:ext uri="{FF2B5EF4-FFF2-40B4-BE49-F238E27FC236}">
              <a16:creationId xmlns:a16="http://schemas.microsoft.com/office/drawing/2014/main" id="{BAF267AE-9D88-46D1-9FF0-017E76D0591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1" name="正方形/長方形 890">
          <a:extLst>
            <a:ext uri="{FF2B5EF4-FFF2-40B4-BE49-F238E27FC236}">
              <a16:creationId xmlns:a16="http://schemas.microsoft.com/office/drawing/2014/main" id="{419961E2-C2EF-4AF1-8B32-1DEBE7184F2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2" name="正方形/長方形 891">
          <a:extLst>
            <a:ext uri="{FF2B5EF4-FFF2-40B4-BE49-F238E27FC236}">
              <a16:creationId xmlns:a16="http://schemas.microsoft.com/office/drawing/2014/main" id="{6A1172FB-35A6-4B3B-B1CE-34D1F492F3A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3" name="正方形/長方形 892">
          <a:extLst>
            <a:ext uri="{FF2B5EF4-FFF2-40B4-BE49-F238E27FC236}">
              <a16:creationId xmlns:a16="http://schemas.microsoft.com/office/drawing/2014/main" id="{B6F423C0-9C63-466A-8D0C-8CA5D3CF3D7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4" name="正方形/長方形 893">
          <a:extLst>
            <a:ext uri="{FF2B5EF4-FFF2-40B4-BE49-F238E27FC236}">
              <a16:creationId xmlns:a16="http://schemas.microsoft.com/office/drawing/2014/main" id="{91AC7CFA-704F-443B-B2BF-A34997BFE19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5" name="正方形/長方形 894">
          <a:extLst>
            <a:ext uri="{FF2B5EF4-FFF2-40B4-BE49-F238E27FC236}">
              <a16:creationId xmlns:a16="http://schemas.microsoft.com/office/drawing/2014/main" id="{1D1B21AD-9427-41B6-87D2-4BAE8F703C61}"/>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96" name="テキスト ボックス 895">
          <a:extLst>
            <a:ext uri="{FF2B5EF4-FFF2-40B4-BE49-F238E27FC236}">
              <a16:creationId xmlns:a16="http://schemas.microsoft.com/office/drawing/2014/main" id="{45EB28F5-A89F-4825-BA18-F0EFA314DD2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97" name="直線コネクタ 896">
          <a:extLst>
            <a:ext uri="{FF2B5EF4-FFF2-40B4-BE49-F238E27FC236}">
              <a16:creationId xmlns:a16="http://schemas.microsoft.com/office/drawing/2014/main" id="{325CAC50-7A90-4622-A234-028D880861F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98" name="直線コネクタ 897">
          <a:extLst>
            <a:ext uri="{FF2B5EF4-FFF2-40B4-BE49-F238E27FC236}">
              <a16:creationId xmlns:a16="http://schemas.microsoft.com/office/drawing/2014/main" id="{2AC40042-4BD8-492D-A07C-D3A4269B95C8}"/>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99" name="テキスト ボックス 898">
          <a:extLst>
            <a:ext uri="{FF2B5EF4-FFF2-40B4-BE49-F238E27FC236}">
              <a16:creationId xmlns:a16="http://schemas.microsoft.com/office/drawing/2014/main" id="{659C6BDA-2662-4563-B90F-333CE52CE5CE}"/>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0" name="直線コネクタ 899">
          <a:extLst>
            <a:ext uri="{FF2B5EF4-FFF2-40B4-BE49-F238E27FC236}">
              <a16:creationId xmlns:a16="http://schemas.microsoft.com/office/drawing/2014/main" id="{F56196F3-743E-4331-A093-D897CDFCEEE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901" name="テキスト ボックス 900">
          <a:extLst>
            <a:ext uri="{FF2B5EF4-FFF2-40B4-BE49-F238E27FC236}">
              <a16:creationId xmlns:a16="http://schemas.microsoft.com/office/drawing/2014/main" id="{3179B371-CAF6-4442-A381-52CC29A46A4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2" name="直線コネクタ 901">
          <a:extLst>
            <a:ext uri="{FF2B5EF4-FFF2-40B4-BE49-F238E27FC236}">
              <a16:creationId xmlns:a16="http://schemas.microsoft.com/office/drawing/2014/main" id="{F16D044E-6D92-41DD-ACA1-435A97C9CEA2}"/>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903" name="テキスト ボックス 902">
          <a:extLst>
            <a:ext uri="{FF2B5EF4-FFF2-40B4-BE49-F238E27FC236}">
              <a16:creationId xmlns:a16="http://schemas.microsoft.com/office/drawing/2014/main" id="{26CBC373-2F31-446E-8BA6-20D1755E3E9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4" name="直線コネクタ 903">
          <a:extLst>
            <a:ext uri="{FF2B5EF4-FFF2-40B4-BE49-F238E27FC236}">
              <a16:creationId xmlns:a16="http://schemas.microsoft.com/office/drawing/2014/main" id="{E47A91B2-D15C-4FB3-B089-71D46F4D699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905" name="テキスト ボックス 904">
          <a:extLst>
            <a:ext uri="{FF2B5EF4-FFF2-40B4-BE49-F238E27FC236}">
              <a16:creationId xmlns:a16="http://schemas.microsoft.com/office/drawing/2014/main" id="{0840653A-3122-4BDD-8883-BA169DB15ECC}"/>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06" name="直線コネクタ 905">
          <a:extLst>
            <a:ext uri="{FF2B5EF4-FFF2-40B4-BE49-F238E27FC236}">
              <a16:creationId xmlns:a16="http://schemas.microsoft.com/office/drawing/2014/main" id="{CABDB054-2985-4C7E-90C6-DB002B3E0FD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7" name="テキスト ボックス 906">
          <a:extLst>
            <a:ext uri="{FF2B5EF4-FFF2-40B4-BE49-F238E27FC236}">
              <a16:creationId xmlns:a16="http://schemas.microsoft.com/office/drawing/2014/main" id="{00588557-078F-47BD-A1FE-1C28D4FF0EE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8" name="【庁舎】&#10;一人当たり面積グラフ枠">
          <a:extLst>
            <a:ext uri="{FF2B5EF4-FFF2-40B4-BE49-F238E27FC236}">
              <a16:creationId xmlns:a16="http://schemas.microsoft.com/office/drawing/2014/main" id="{9C2FDEFB-EB92-49E6-A10F-4E0C71D76A89}"/>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35052</xdr:rowOff>
    </xdr:from>
    <xdr:to>
      <xdr:col>116</xdr:col>
      <xdr:colOff>62864</xdr:colOff>
      <xdr:row>106</xdr:row>
      <xdr:rowOff>99061</xdr:rowOff>
    </xdr:to>
    <xdr:cxnSp macro="">
      <xdr:nvCxnSpPr>
        <xdr:cNvPr id="909" name="直線コネクタ 908">
          <a:extLst>
            <a:ext uri="{FF2B5EF4-FFF2-40B4-BE49-F238E27FC236}">
              <a16:creationId xmlns:a16="http://schemas.microsoft.com/office/drawing/2014/main" id="{3948E5CC-27D2-48F4-B400-9CC929EF51A6}"/>
            </a:ext>
          </a:extLst>
        </xdr:cNvPr>
        <xdr:cNvCxnSpPr/>
      </xdr:nvCxnSpPr>
      <xdr:spPr>
        <a:xfrm flipV="1">
          <a:off x="22160864" y="17180052"/>
          <a:ext cx="0" cy="1092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102888</xdr:rowOff>
    </xdr:from>
    <xdr:ext cx="469744" cy="259045"/>
    <xdr:sp macro="" textlink="">
      <xdr:nvSpPr>
        <xdr:cNvPr id="910" name="【庁舎】&#10;一人当たり面積最小値テキスト">
          <a:extLst>
            <a:ext uri="{FF2B5EF4-FFF2-40B4-BE49-F238E27FC236}">
              <a16:creationId xmlns:a16="http://schemas.microsoft.com/office/drawing/2014/main" id="{01413594-FAD8-44DC-BED8-27A88C320126}"/>
            </a:ext>
          </a:extLst>
        </xdr:cNvPr>
        <xdr:cNvSpPr txBox="1"/>
      </xdr:nvSpPr>
      <xdr:spPr>
        <a:xfrm>
          <a:off x="22199600" y="18276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106</xdr:row>
      <xdr:rowOff>99061</xdr:rowOff>
    </xdr:from>
    <xdr:to>
      <xdr:col>116</xdr:col>
      <xdr:colOff>152400</xdr:colOff>
      <xdr:row>106</xdr:row>
      <xdr:rowOff>99061</xdr:rowOff>
    </xdr:to>
    <xdr:cxnSp macro="">
      <xdr:nvCxnSpPr>
        <xdr:cNvPr id="911" name="直線コネクタ 910">
          <a:extLst>
            <a:ext uri="{FF2B5EF4-FFF2-40B4-BE49-F238E27FC236}">
              <a16:creationId xmlns:a16="http://schemas.microsoft.com/office/drawing/2014/main" id="{C0859A3F-B0AC-4485-8F7A-E4F4F67B1962}"/>
            </a:ext>
          </a:extLst>
        </xdr:cNvPr>
        <xdr:cNvCxnSpPr/>
      </xdr:nvCxnSpPr>
      <xdr:spPr>
        <a:xfrm>
          <a:off x="22072600" y="18272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153179</xdr:rowOff>
    </xdr:from>
    <xdr:ext cx="469744" cy="259045"/>
    <xdr:sp macro="" textlink="">
      <xdr:nvSpPr>
        <xdr:cNvPr id="912" name="【庁舎】&#10;一人当たり面積最大値テキスト">
          <a:extLst>
            <a:ext uri="{FF2B5EF4-FFF2-40B4-BE49-F238E27FC236}">
              <a16:creationId xmlns:a16="http://schemas.microsoft.com/office/drawing/2014/main" id="{01EED8AE-A0FB-4379-B5A1-7F485C9E6A1D}"/>
            </a:ext>
          </a:extLst>
        </xdr:cNvPr>
        <xdr:cNvSpPr txBox="1"/>
      </xdr:nvSpPr>
      <xdr:spPr>
        <a:xfrm>
          <a:off x="22199600" y="169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35052</xdr:rowOff>
    </xdr:from>
    <xdr:to>
      <xdr:col>116</xdr:col>
      <xdr:colOff>152400</xdr:colOff>
      <xdr:row>100</xdr:row>
      <xdr:rowOff>35052</xdr:rowOff>
    </xdr:to>
    <xdr:cxnSp macro="">
      <xdr:nvCxnSpPr>
        <xdr:cNvPr id="913" name="直線コネクタ 912">
          <a:extLst>
            <a:ext uri="{FF2B5EF4-FFF2-40B4-BE49-F238E27FC236}">
              <a16:creationId xmlns:a16="http://schemas.microsoft.com/office/drawing/2014/main" id="{BEDF19DB-9079-45A5-91D0-45D1F0EDCF15}"/>
            </a:ext>
          </a:extLst>
        </xdr:cNvPr>
        <xdr:cNvCxnSpPr/>
      </xdr:nvCxnSpPr>
      <xdr:spPr>
        <a:xfrm>
          <a:off x="22072600" y="1718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103</xdr:row>
      <xdr:rowOff>75709</xdr:rowOff>
    </xdr:from>
    <xdr:ext cx="469744" cy="259045"/>
    <xdr:sp macro="" textlink="">
      <xdr:nvSpPr>
        <xdr:cNvPr id="914" name="【庁舎】&#10;一人当たり面積平均値テキスト">
          <a:extLst>
            <a:ext uri="{FF2B5EF4-FFF2-40B4-BE49-F238E27FC236}">
              <a16:creationId xmlns:a16="http://schemas.microsoft.com/office/drawing/2014/main" id="{67DA675C-830A-42E4-8C8E-5C01A0096FE5}"/>
            </a:ext>
          </a:extLst>
        </xdr:cNvPr>
        <xdr:cNvSpPr txBox="1"/>
      </xdr:nvSpPr>
      <xdr:spPr>
        <a:xfrm>
          <a:off x="22199600" y="1773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52832</xdr:rowOff>
    </xdr:from>
    <xdr:to>
      <xdr:col>116</xdr:col>
      <xdr:colOff>114300</xdr:colOff>
      <xdr:row>104</xdr:row>
      <xdr:rowOff>154432</xdr:rowOff>
    </xdr:to>
    <xdr:sp macro="" textlink="">
      <xdr:nvSpPr>
        <xdr:cNvPr id="915" name="フローチャート: 判断 914">
          <a:extLst>
            <a:ext uri="{FF2B5EF4-FFF2-40B4-BE49-F238E27FC236}">
              <a16:creationId xmlns:a16="http://schemas.microsoft.com/office/drawing/2014/main" id="{F5DE5074-C2E7-4CAA-85E5-8BAD952EAEE7}"/>
            </a:ext>
          </a:extLst>
        </xdr:cNvPr>
        <xdr:cNvSpPr/>
      </xdr:nvSpPr>
      <xdr:spPr>
        <a:xfrm>
          <a:off x="221107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43687</xdr:rowOff>
    </xdr:from>
    <xdr:to>
      <xdr:col>112</xdr:col>
      <xdr:colOff>38100</xdr:colOff>
      <xdr:row>104</xdr:row>
      <xdr:rowOff>145287</xdr:rowOff>
    </xdr:to>
    <xdr:sp macro="" textlink="">
      <xdr:nvSpPr>
        <xdr:cNvPr id="916" name="フローチャート: 判断 915">
          <a:extLst>
            <a:ext uri="{FF2B5EF4-FFF2-40B4-BE49-F238E27FC236}">
              <a16:creationId xmlns:a16="http://schemas.microsoft.com/office/drawing/2014/main" id="{00E40460-44B9-416A-BDEF-0E5DE8BFFEF8}"/>
            </a:ext>
          </a:extLst>
        </xdr:cNvPr>
        <xdr:cNvSpPr/>
      </xdr:nvSpPr>
      <xdr:spPr>
        <a:xfrm>
          <a:off x="21272500" y="1787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52832</xdr:rowOff>
    </xdr:from>
    <xdr:to>
      <xdr:col>107</xdr:col>
      <xdr:colOff>101600</xdr:colOff>
      <xdr:row>104</xdr:row>
      <xdr:rowOff>154432</xdr:rowOff>
    </xdr:to>
    <xdr:sp macro="" textlink="">
      <xdr:nvSpPr>
        <xdr:cNvPr id="917" name="フローチャート: 判断 916">
          <a:extLst>
            <a:ext uri="{FF2B5EF4-FFF2-40B4-BE49-F238E27FC236}">
              <a16:creationId xmlns:a16="http://schemas.microsoft.com/office/drawing/2014/main" id="{EC56691F-B89D-4BDB-A05F-704D50AEDB5F}"/>
            </a:ext>
          </a:extLst>
        </xdr:cNvPr>
        <xdr:cNvSpPr/>
      </xdr:nvSpPr>
      <xdr:spPr>
        <a:xfrm>
          <a:off x="20383500" y="1788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61976</xdr:rowOff>
    </xdr:from>
    <xdr:to>
      <xdr:col>102</xdr:col>
      <xdr:colOff>165100</xdr:colOff>
      <xdr:row>104</xdr:row>
      <xdr:rowOff>163576</xdr:rowOff>
    </xdr:to>
    <xdr:sp macro="" textlink="">
      <xdr:nvSpPr>
        <xdr:cNvPr id="918" name="フローチャート: 判断 917">
          <a:extLst>
            <a:ext uri="{FF2B5EF4-FFF2-40B4-BE49-F238E27FC236}">
              <a16:creationId xmlns:a16="http://schemas.microsoft.com/office/drawing/2014/main" id="{2C1490FD-A577-4D90-892D-A1301F3D83BE}"/>
            </a:ext>
          </a:extLst>
        </xdr:cNvPr>
        <xdr:cNvSpPr/>
      </xdr:nvSpPr>
      <xdr:spPr>
        <a:xfrm>
          <a:off x="19494500" y="1789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66548</xdr:rowOff>
    </xdr:from>
    <xdr:to>
      <xdr:col>98</xdr:col>
      <xdr:colOff>38100</xdr:colOff>
      <xdr:row>104</xdr:row>
      <xdr:rowOff>168148</xdr:rowOff>
    </xdr:to>
    <xdr:sp macro="" textlink="">
      <xdr:nvSpPr>
        <xdr:cNvPr id="919" name="フローチャート: 判断 918">
          <a:extLst>
            <a:ext uri="{FF2B5EF4-FFF2-40B4-BE49-F238E27FC236}">
              <a16:creationId xmlns:a16="http://schemas.microsoft.com/office/drawing/2014/main" id="{6F3095A9-513F-43AE-B3EA-7E128A6AAA2C}"/>
            </a:ext>
          </a:extLst>
        </xdr:cNvPr>
        <xdr:cNvSpPr/>
      </xdr:nvSpPr>
      <xdr:spPr>
        <a:xfrm>
          <a:off x="18605500" y="1789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0" name="テキスト ボックス 919">
          <a:extLst>
            <a:ext uri="{FF2B5EF4-FFF2-40B4-BE49-F238E27FC236}">
              <a16:creationId xmlns:a16="http://schemas.microsoft.com/office/drawing/2014/main" id="{D5332ED2-ABD7-4D08-8D55-4068254FB79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1" name="テキスト ボックス 920">
          <a:extLst>
            <a:ext uri="{FF2B5EF4-FFF2-40B4-BE49-F238E27FC236}">
              <a16:creationId xmlns:a16="http://schemas.microsoft.com/office/drawing/2014/main" id="{954658D6-F6EB-42B7-BED7-FF4E56654B4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22" name="テキスト ボックス 921">
          <a:extLst>
            <a:ext uri="{FF2B5EF4-FFF2-40B4-BE49-F238E27FC236}">
              <a16:creationId xmlns:a16="http://schemas.microsoft.com/office/drawing/2014/main" id="{D052577F-7A0E-4479-A015-BFD1EE3337C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23" name="テキスト ボックス 922">
          <a:extLst>
            <a:ext uri="{FF2B5EF4-FFF2-40B4-BE49-F238E27FC236}">
              <a16:creationId xmlns:a16="http://schemas.microsoft.com/office/drawing/2014/main" id="{62A8A4AB-4A91-48F0-B2FF-881B90909C6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24" name="テキスト ボックス 923">
          <a:extLst>
            <a:ext uri="{FF2B5EF4-FFF2-40B4-BE49-F238E27FC236}">
              <a16:creationId xmlns:a16="http://schemas.microsoft.com/office/drawing/2014/main" id="{DF546F2A-604C-4BF0-B3A9-26187C4E710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112268</xdr:rowOff>
    </xdr:from>
    <xdr:to>
      <xdr:col>116</xdr:col>
      <xdr:colOff>114300</xdr:colOff>
      <xdr:row>105</xdr:row>
      <xdr:rowOff>42418</xdr:rowOff>
    </xdr:to>
    <xdr:sp macro="" textlink="">
      <xdr:nvSpPr>
        <xdr:cNvPr id="925" name="楕円 924">
          <a:extLst>
            <a:ext uri="{FF2B5EF4-FFF2-40B4-BE49-F238E27FC236}">
              <a16:creationId xmlns:a16="http://schemas.microsoft.com/office/drawing/2014/main" id="{ED69F3D7-1395-422E-A214-33E0EF62F665}"/>
            </a:ext>
          </a:extLst>
        </xdr:cNvPr>
        <xdr:cNvSpPr/>
      </xdr:nvSpPr>
      <xdr:spPr>
        <a:xfrm>
          <a:off x="22110700" y="179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90695</xdr:rowOff>
    </xdr:from>
    <xdr:ext cx="469744" cy="259045"/>
    <xdr:sp macro="" textlink="">
      <xdr:nvSpPr>
        <xdr:cNvPr id="926" name="【庁舎】&#10;一人当たり面積該当値テキスト">
          <a:extLst>
            <a:ext uri="{FF2B5EF4-FFF2-40B4-BE49-F238E27FC236}">
              <a16:creationId xmlns:a16="http://schemas.microsoft.com/office/drawing/2014/main" id="{93F4935D-DEDA-4E67-9A45-04418B79E9EF}"/>
            </a:ext>
          </a:extLst>
        </xdr:cNvPr>
        <xdr:cNvSpPr txBox="1"/>
      </xdr:nvSpPr>
      <xdr:spPr>
        <a:xfrm>
          <a:off x="22199600" y="1792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107696</xdr:rowOff>
    </xdr:from>
    <xdr:to>
      <xdr:col>112</xdr:col>
      <xdr:colOff>38100</xdr:colOff>
      <xdr:row>105</xdr:row>
      <xdr:rowOff>37846</xdr:rowOff>
    </xdr:to>
    <xdr:sp macro="" textlink="">
      <xdr:nvSpPr>
        <xdr:cNvPr id="927" name="楕円 926">
          <a:extLst>
            <a:ext uri="{FF2B5EF4-FFF2-40B4-BE49-F238E27FC236}">
              <a16:creationId xmlns:a16="http://schemas.microsoft.com/office/drawing/2014/main" id="{5214DCD5-B363-4F0D-BE72-E691C39019DB}"/>
            </a:ext>
          </a:extLst>
        </xdr:cNvPr>
        <xdr:cNvSpPr/>
      </xdr:nvSpPr>
      <xdr:spPr>
        <a:xfrm>
          <a:off x="21272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158496</xdr:rowOff>
    </xdr:from>
    <xdr:to>
      <xdr:col>116</xdr:col>
      <xdr:colOff>63500</xdr:colOff>
      <xdr:row>104</xdr:row>
      <xdr:rowOff>163068</xdr:rowOff>
    </xdr:to>
    <xdr:cxnSp macro="">
      <xdr:nvCxnSpPr>
        <xdr:cNvPr id="928" name="直線コネクタ 927">
          <a:extLst>
            <a:ext uri="{FF2B5EF4-FFF2-40B4-BE49-F238E27FC236}">
              <a16:creationId xmlns:a16="http://schemas.microsoft.com/office/drawing/2014/main" id="{E3BB2012-6F50-476C-943F-692D7837C9BD}"/>
            </a:ext>
          </a:extLst>
        </xdr:cNvPr>
        <xdr:cNvCxnSpPr/>
      </xdr:nvCxnSpPr>
      <xdr:spPr>
        <a:xfrm>
          <a:off x="21323300" y="1798929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107696</xdr:rowOff>
    </xdr:from>
    <xdr:to>
      <xdr:col>107</xdr:col>
      <xdr:colOff>101600</xdr:colOff>
      <xdr:row>105</xdr:row>
      <xdr:rowOff>37846</xdr:rowOff>
    </xdr:to>
    <xdr:sp macro="" textlink="">
      <xdr:nvSpPr>
        <xdr:cNvPr id="929" name="楕円 928">
          <a:extLst>
            <a:ext uri="{FF2B5EF4-FFF2-40B4-BE49-F238E27FC236}">
              <a16:creationId xmlns:a16="http://schemas.microsoft.com/office/drawing/2014/main" id="{2EF98584-F4A8-4912-9B1A-2B7569356535}"/>
            </a:ext>
          </a:extLst>
        </xdr:cNvPr>
        <xdr:cNvSpPr/>
      </xdr:nvSpPr>
      <xdr:spPr>
        <a:xfrm>
          <a:off x="20383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158496</xdr:rowOff>
    </xdr:from>
    <xdr:to>
      <xdr:col>111</xdr:col>
      <xdr:colOff>177800</xdr:colOff>
      <xdr:row>104</xdr:row>
      <xdr:rowOff>158496</xdr:rowOff>
    </xdr:to>
    <xdr:cxnSp macro="">
      <xdr:nvCxnSpPr>
        <xdr:cNvPr id="930" name="直線コネクタ 929">
          <a:extLst>
            <a:ext uri="{FF2B5EF4-FFF2-40B4-BE49-F238E27FC236}">
              <a16:creationId xmlns:a16="http://schemas.microsoft.com/office/drawing/2014/main" id="{78388110-BF94-4D49-81A1-69DB10616E72}"/>
            </a:ext>
          </a:extLst>
        </xdr:cNvPr>
        <xdr:cNvCxnSpPr/>
      </xdr:nvCxnSpPr>
      <xdr:spPr>
        <a:xfrm>
          <a:off x="20434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107696</xdr:rowOff>
    </xdr:from>
    <xdr:to>
      <xdr:col>102</xdr:col>
      <xdr:colOff>165100</xdr:colOff>
      <xdr:row>105</xdr:row>
      <xdr:rowOff>37846</xdr:rowOff>
    </xdr:to>
    <xdr:sp macro="" textlink="">
      <xdr:nvSpPr>
        <xdr:cNvPr id="931" name="楕円 930">
          <a:extLst>
            <a:ext uri="{FF2B5EF4-FFF2-40B4-BE49-F238E27FC236}">
              <a16:creationId xmlns:a16="http://schemas.microsoft.com/office/drawing/2014/main" id="{07E56BEC-8E68-482E-A5A7-C615A85D9942}"/>
            </a:ext>
          </a:extLst>
        </xdr:cNvPr>
        <xdr:cNvSpPr/>
      </xdr:nvSpPr>
      <xdr:spPr>
        <a:xfrm>
          <a:off x="19494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158496</xdr:rowOff>
    </xdr:from>
    <xdr:to>
      <xdr:col>107</xdr:col>
      <xdr:colOff>50800</xdr:colOff>
      <xdr:row>104</xdr:row>
      <xdr:rowOff>158496</xdr:rowOff>
    </xdr:to>
    <xdr:cxnSp macro="">
      <xdr:nvCxnSpPr>
        <xdr:cNvPr id="932" name="直線コネクタ 931">
          <a:extLst>
            <a:ext uri="{FF2B5EF4-FFF2-40B4-BE49-F238E27FC236}">
              <a16:creationId xmlns:a16="http://schemas.microsoft.com/office/drawing/2014/main" id="{72C2E3D6-E802-4334-9D19-4FF8E43F4337}"/>
            </a:ext>
          </a:extLst>
        </xdr:cNvPr>
        <xdr:cNvCxnSpPr/>
      </xdr:nvCxnSpPr>
      <xdr:spPr>
        <a:xfrm>
          <a:off x="19545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107696</xdr:rowOff>
    </xdr:from>
    <xdr:to>
      <xdr:col>98</xdr:col>
      <xdr:colOff>38100</xdr:colOff>
      <xdr:row>105</xdr:row>
      <xdr:rowOff>37846</xdr:rowOff>
    </xdr:to>
    <xdr:sp macro="" textlink="">
      <xdr:nvSpPr>
        <xdr:cNvPr id="933" name="楕円 932">
          <a:extLst>
            <a:ext uri="{FF2B5EF4-FFF2-40B4-BE49-F238E27FC236}">
              <a16:creationId xmlns:a16="http://schemas.microsoft.com/office/drawing/2014/main" id="{520EEFDD-A18F-4C97-9031-B1ABAF11AE36}"/>
            </a:ext>
          </a:extLst>
        </xdr:cNvPr>
        <xdr:cNvSpPr/>
      </xdr:nvSpPr>
      <xdr:spPr>
        <a:xfrm>
          <a:off x="18605500" y="1793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158496</xdr:rowOff>
    </xdr:from>
    <xdr:to>
      <xdr:col>102</xdr:col>
      <xdr:colOff>114300</xdr:colOff>
      <xdr:row>104</xdr:row>
      <xdr:rowOff>158496</xdr:rowOff>
    </xdr:to>
    <xdr:cxnSp macro="">
      <xdr:nvCxnSpPr>
        <xdr:cNvPr id="934" name="直線コネクタ 933">
          <a:extLst>
            <a:ext uri="{FF2B5EF4-FFF2-40B4-BE49-F238E27FC236}">
              <a16:creationId xmlns:a16="http://schemas.microsoft.com/office/drawing/2014/main" id="{3384E650-B5D9-4033-96EE-2FB288A1C417}"/>
            </a:ext>
          </a:extLst>
        </xdr:cNvPr>
        <xdr:cNvCxnSpPr/>
      </xdr:nvCxnSpPr>
      <xdr:spPr>
        <a:xfrm>
          <a:off x="18656300" y="17989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161814</xdr:rowOff>
    </xdr:from>
    <xdr:ext cx="469744" cy="259045"/>
    <xdr:sp macro="" textlink="">
      <xdr:nvSpPr>
        <xdr:cNvPr id="935" name="n_1aveValue【庁舎】&#10;一人当たり面積">
          <a:extLst>
            <a:ext uri="{FF2B5EF4-FFF2-40B4-BE49-F238E27FC236}">
              <a16:creationId xmlns:a16="http://schemas.microsoft.com/office/drawing/2014/main" id="{98156205-D670-4996-9B4F-F97BD7BD5FC7}"/>
            </a:ext>
          </a:extLst>
        </xdr:cNvPr>
        <xdr:cNvSpPr txBox="1"/>
      </xdr:nvSpPr>
      <xdr:spPr>
        <a:xfrm>
          <a:off x="21075727" y="17649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170959</xdr:rowOff>
    </xdr:from>
    <xdr:ext cx="469744" cy="259045"/>
    <xdr:sp macro="" textlink="">
      <xdr:nvSpPr>
        <xdr:cNvPr id="936" name="n_2aveValue【庁舎】&#10;一人当たり面積">
          <a:extLst>
            <a:ext uri="{FF2B5EF4-FFF2-40B4-BE49-F238E27FC236}">
              <a16:creationId xmlns:a16="http://schemas.microsoft.com/office/drawing/2014/main" id="{890F3658-9604-4A09-A354-A3DB26D89065}"/>
            </a:ext>
          </a:extLst>
        </xdr:cNvPr>
        <xdr:cNvSpPr txBox="1"/>
      </xdr:nvSpPr>
      <xdr:spPr>
        <a:xfrm>
          <a:off x="20199427" y="1765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8653</xdr:rowOff>
    </xdr:from>
    <xdr:ext cx="469744" cy="259045"/>
    <xdr:sp macro="" textlink="">
      <xdr:nvSpPr>
        <xdr:cNvPr id="937" name="n_3aveValue【庁舎】&#10;一人当たり面積">
          <a:extLst>
            <a:ext uri="{FF2B5EF4-FFF2-40B4-BE49-F238E27FC236}">
              <a16:creationId xmlns:a16="http://schemas.microsoft.com/office/drawing/2014/main" id="{3BB27A88-0A79-469F-84E1-E1695C146C60}"/>
            </a:ext>
          </a:extLst>
        </xdr:cNvPr>
        <xdr:cNvSpPr txBox="1"/>
      </xdr:nvSpPr>
      <xdr:spPr>
        <a:xfrm>
          <a:off x="19310427" y="1766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13225</xdr:rowOff>
    </xdr:from>
    <xdr:ext cx="469744" cy="259045"/>
    <xdr:sp macro="" textlink="">
      <xdr:nvSpPr>
        <xdr:cNvPr id="938" name="n_4aveValue【庁舎】&#10;一人当たり面積">
          <a:extLst>
            <a:ext uri="{FF2B5EF4-FFF2-40B4-BE49-F238E27FC236}">
              <a16:creationId xmlns:a16="http://schemas.microsoft.com/office/drawing/2014/main" id="{CF7FF4C2-8C4B-4EAF-854A-20FB1967D7E9}"/>
            </a:ext>
          </a:extLst>
        </xdr:cNvPr>
        <xdr:cNvSpPr txBox="1"/>
      </xdr:nvSpPr>
      <xdr:spPr>
        <a:xfrm>
          <a:off x="18421427" y="1767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28973</xdr:rowOff>
    </xdr:from>
    <xdr:ext cx="469744" cy="259045"/>
    <xdr:sp macro="" textlink="">
      <xdr:nvSpPr>
        <xdr:cNvPr id="939" name="n_1mainValue【庁舎】&#10;一人当たり面積">
          <a:extLst>
            <a:ext uri="{FF2B5EF4-FFF2-40B4-BE49-F238E27FC236}">
              <a16:creationId xmlns:a16="http://schemas.microsoft.com/office/drawing/2014/main" id="{864B6672-C7FC-4830-9BB4-99A4986C9DED}"/>
            </a:ext>
          </a:extLst>
        </xdr:cNvPr>
        <xdr:cNvSpPr txBox="1"/>
      </xdr:nvSpPr>
      <xdr:spPr>
        <a:xfrm>
          <a:off x="210757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28973</xdr:rowOff>
    </xdr:from>
    <xdr:ext cx="469744" cy="259045"/>
    <xdr:sp macro="" textlink="">
      <xdr:nvSpPr>
        <xdr:cNvPr id="940" name="n_2mainValue【庁舎】&#10;一人当たり面積">
          <a:extLst>
            <a:ext uri="{FF2B5EF4-FFF2-40B4-BE49-F238E27FC236}">
              <a16:creationId xmlns:a16="http://schemas.microsoft.com/office/drawing/2014/main" id="{C6DBAE59-500B-4044-8BDD-ED182A193273}"/>
            </a:ext>
          </a:extLst>
        </xdr:cNvPr>
        <xdr:cNvSpPr txBox="1"/>
      </xdr:nvSpPr>
      <xdr:spPr>
        <a:xfrm>
          <a:off x="201994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28973</xdr:rowOff>
    </xdr:from>
    <xdr:ext cx="469744" cy="259045"/>
    <xdr:sp macro="" textlink="">
      <xdr:nvSpPr>
        <xdr:cNvPr id="941" name="n_3mainValue【庁舎】&#10;一人当たり面積">
          <a:extLst>
            <a:ext uri="{FF2B5EF4-FFF2-40B4-BE49-F238E27FC236}">
              <a16:creationId xmlns:a16="http://schemas.microsoft.com/office/drawing/2014/main" id="{DD6B0570-8EDD-4799-A9F9-D4F0BF6C25B6}"/>
            </a:ext>
          </a:extLst>
        </xdr:cNvPr>
        <xdr:cNvSpPr txBox="1"/>
      </xdr:nvSpPr>
      <xdr:spPr>
        <a:xfrm>
          <a:off x="193104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28973</xdr:rowOff>
    </xdr:from>
    <xdr:ext cx="469744" cy="259045"/>
    <xdr:sp macro="" textlink="">
      <xdr:nvSpPr>
        <xdr:cNvPr id="942" name="n_4mainValue【庁舎】&#10;一人当たり面積">
          <a:extLst>
            <a:ext uri="{FF2B5EF4-FFF2-40B4-BE49-F238E27FC236}">
              <a16:creationId xmlns:a16="http://schemas.microsoft.com/office/drawing/2014/main" id="{8E5AE455-EB42-47C3-A387-3D53223F7F55}"/>
            </a:ext>
          </a:extLst>
        </xdr:cNvPr>
        <xdr:cNvSpPr txBox="1"/>
      </xdr:nvSpPr>
      <xdr:spPr>
        <a:xfrm>
          <a:off x="18421427" y="1803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3" name="正方形/長方形 942">
          <a:extLst>
            <a:ext uri="{FF2B5EF4-FFF2-40B4-BE49-F238E27FC236}">
              <a16:creationId xmlns:a16="http://schemas.microsoft.com/office/drawing/2014/main" id="{DE9373B5-60FD-4038-864A-F220CCD723F2}"/>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4" name="正方形/長方形 943">
          <a:extLst>
            <a:ext uri="{FF2B5EF4-FFF2-40B4-BE49-F238E27FC236}">
              <a16:creationId xmlns:a16="http://schemas.microsoft.com/office/drawing/2014/main" id="{B58520AC-A5FF-4565-95FD-950FB99992C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5" name="テキスト ボックス 944">
          <a:extLst>
            <a:ext uri="{FF2B5EF4-FFF2-40B4-BE49-F238E27FC236}">
              <a16:creationId xmlns:a16="http://schemas.microsoft.com/office/drawing/2014/main" id="{620F9FA4-CA0F-445E-8C37-1B376EBBDB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図書館については、平成</a:t>
          </a:r>
          <a:r>
            <a:rPr kumimoji="1" lang="en-US" altLang="ja-JP" sz="1050" b="0" i="0" u="none" strike="noStrike" kern="0" cap="none" spc="0" normalizeH="0" baseline="0" noProof="0">
              <a:ln>
                <a:noFill/>
              </a:ln>
              <a:solidFill>
                <a:prstClr val="black"/>
              </a:solidFill>
              <a:effectLst/>
              <a:uLnTx/>
              <a:uFillTx/>
              <a:latin typeface="+mn-lt"/>
              <a:ea typeface="+mn-ea"/>
              <a:cs typeface="+mn-cs"/>
            </a:rPr>
            <a:t>29</a:t>
          </a:r>
          <a:r>
            <a:rPr kumimoji="1" lang="ja-JP" altLang="ja-JP" sz="1050" b="0" i="0" u="none" strike="noStrike" kern="0" cap="none" spc="0" normalizeH="0" baseline="0" noProof="0">
              <a:ln>
                <a:noFill/>
              </a:ln>
              <a:solidFill>
                <a:prstClr val="black"/>
              </a:solidFill>
              <a:effectLst/>
              <a:uLnTx/>
              <a:uFillTx/>
              <a:latin typeface="+mn-lt"/>
              <a:ea typeface="+mn-ea"/>
              <a:cs typeface="+mn-cs"/>
            </a:rPr>
            <a:t>年</a:t>
          </a:r>
          <a:r>
            <a:rPr kumimoji="1" lang="en-US" altLang="ja-JP" sz="1050" b="0" i="0" u="none" strike="noStrike" kern="0" cap="none" spc="0" normalizeH="0" baseline="0" noProof="0">
              <a:ln>
                <a:noFill/>
              </a:ln>
              <a:solidFill>
                <a:prstClr val="black"/>
              </a:solidFill>
              <a:effectLst/>
              <a:uLnTx/>
              <a:uFillTx/>
              <a:latin typeface="+mn-lt"/>
              <a:ea typeface="+mn-ea"/>
              <a:cs typeface="+mn-cs"/>
            </a:rPr>
            <a:t>1</a:t>
          </a:r>
          <a:r>
            <a:rPr kumimoji="1" lang="ja-JP" altLang="ja-JP" sz="1050" b="0" i="0" u="none" strike="noStrike" kern="0" cap="none" spc="0" normalizeH="0" baseline="0" noProof="0">
              <a:ln>
                <a:noFill/>
              </a:ln>
              <a:solidFill>
                <a:prstClr val="black"/>
              </a:solidFill>
              <a:effectLst/>
              <a:uLnTx/>
              <a:uFillTx/>
              <a:latin typeface="+mn-lt"/>
              <a:ea typeface="+mn-ea"/>
              <a:cs typeface="+mn-cs"/>
            </a:rPr>
            <a:t>月に「あかし市民図書館」が新たに開設されたことに伴い、平成</a:t>
          </a:r>
          <a:r>
            <a:rPr kumimoji="1" lang="en-US" altLang="ja-JP" sz="1050" b="0" i="0" u="none" strike="noStrike" kern="0" cap="none" spc="0" normalizeH="0" baseline="0" noProof="0">
              <a:ln>
                <a:noFill/>
              </a:ln>
              <a:solidFill>
                <a:prstClr val="black"/>
              </a:solidFill>
              <a:effectLst/>
              <a:uLnTx/>
              <a:uFillTx/>
              <a:latin typeface="+mn-lt"/>
              <a:ea typeface="+mn-ea"/>
              <a:cs typeface="+mn-cs"/>
            </a:rPr>
            <a:t>28</a:t>
          </a:r>
          <a:r>
            <a:rPr kumimoji="1" lang="ja-JP" altLang="ja-JP" sz="1050" b="0" i="0" u="none" strike="noStrike" kern="0" cap="none" spc="0" normalizeH="0" baseline="0" noProof="0">
              <a:ln>
                <a:noFill/>
              </a:ln>
              <a:solidFill>
                <a:prstClr val="black"/>
              </a:solidFill>
              <a:effectLst/>
              <a:uLnTx/>
              <a:uFillTx/>
              <a:latin typeface="+mn-lt"/>
              <a:ea typeface="+mn-ea"/>
              <a:cs typeface="+mn-cs"/>
            </a:rPr>
            <a:t>年度に有形固定資産減価償却率が大きく改善し、類似団体平均よりも良好な比率となっている。体育館・プールについては、中央体育会館が建築後</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ja-JP" sz="1050" b="0" i="0" u="none" strike="noStrike" kern="0" cap="none" spc="0" normalizeH="0" baseline="0" noProof="0">
              <a:ln>
                <a:noFill/>
              </a:ln>
              <a:solidFill>
                <a:prstClr val="black"/>
              </a:solidFill>
              <a:effectLst/>
              <a:uLnTx/>
              <a:uFillTx/>
              <a:latin typeface="+mn-lt"/>
              <a:ea typeface="+mn-ea"/>
              <a:cs typeface="+mn-cs"/>
            </a:rPr>
            <a:t>年以上経過し劣化が進んで</a:t>
          </a:r>
          <a:r>
            <a:rPr kumimoji="1" lang="ja-JP" altLang="en-US" sz="1050" b="0" i="0" u="none" strike="noStrike" kern="0" cap="none" spc="0" normalizeH="0" baseline="0" noProof="0">
              <a:ln>
                <a:noFill/>
              </a:ln>
              <a:solidFill>
                <a:prstClr val="black"/>
              </a:solidFill>
              <a:effectLst/>
              <a:uLnTx/>
              <a:uFillTx/>
              <a:latin typeface="+mn-lt"/>
              <a:ea typeface="+mn-ea"/>
              <a:cs typeface="+mn-cs"/>
            </a:rPr>
            <a:t>いるため</a:t>
          </a:r>
          <a:r>
            <a:rPr kumimoji="1" lang="ja-JP" altLang="ja-JP" sz="1050" b="0" i="0" u="none" strike="noStrike" kern="0" cap="none" spc="0" normalizeH="0" baseline="0" noProof="0">
              <a:ln>
                <a:noFill/>
              </a:ln>
              <a:solidFill>
                <a:prstClr val="black"/>
              </a:solidFill>
              <a:effectLst/>
              <a:uLnTx/>
              <a:uFillTx/>
              <a:latin typeface="+mn-lt"/>
              <a:ea typeface="+mn-ea"/>
              <a:cs typeface="+mn-cs"/>
            </a:rPr>
            <a:t>、</a:t>
          </a:r>
          <a:r>
            <a:rPr kumimoji="1" lang="ja-JP" altLang="en-US" sz="1050" b="0" i="0" u="none" strike="noStrike" kern="0" cap="none" spc="0" normalizeH="0" baseline="0" noProof="0">
              <a:ln>
                <a:noFill/>
              </a:ln>
              <a:solidFill>
                <a:prstClr val="black"/>
              </a:solidFill>
              <a:effectLst/>
              <a:uLnTx/>
              <a:uFillTx/>
              <a:latin typeface="+mn-lt"/>
              <a:ea typeface="+mn-ea"/>
              <a:cs typeface="+mn-cs"/>
            </a:rPr>
            <a:t>内部設備の改修も含め、</a:t>
          </a:r>
          <a:r>
            <a:rPr kumimoji="1" lang="ja-JP" altLang="ja-JP" sz="1050" b="0" i="0" u="none" strike="noStrike" kern="0" cap="none" spc="0" normalizeH="0" baseline="0" noProof="0">
              <a:ln>
                <a:noFill/>
              </a:ln>
              <a:solidFill>
                <a:prstClr val="black"/>
              </a:solidFill>
              <a:effectLst/>
              <a:uLnTx/>
              <a:uFillTx/>
              <a:latin typeface="+mn-lt"/>
              <a:ea typeface="+mn-ea"/>
              <a:cs typeface="+mn-cs"/>
            </a:rPr>
            <a:t>長期的な視野に立った施設の長寿命化を図っている。福祉施設については、令和元年度にあさぎりおおくら総合支援センターなどの福祉施設が新たに開設されたことに伴い、有形固定資産減価償却率が改善した。</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保健センターについては、平成</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ja-JP" sz="1050" b="0" i="0" u="none" strike="noStrike" kern="0" cap="none" spc="0" normalizeH="0" baseline="0" noProof="0">
              <a:ln>
                <a:noFill/>
              </a:ln>
              <a:solidFill>
                <a:prstClr val="black"/>
              </a:solidFill>
              <a:effectLst/>
              <a:uLnTx/>
              <a:uFillTx/>
              <a:latin typeface="+mn-lt"/>
              <a:ea typeface="+mn-ea"/>
              <a:cs typeface="+mn-cs"/>
            </a:rPr>
            <a:t>年度の中核市移行に伴い、保健センターが廃止され、新たに保健所が開設されたことに伴い、平成</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ja-JP" sz="1050" b="0" i="0" u="none" strike="noStrike" kern="0" cap="none" spc="0" normalizeH="0" baseline="0" noProof="0">
              <a:ln>
                <a:noFill/>
              </a:ln>
              <a:solidFill>
                <a:prstClr val="black"/>
              </a:solidFill>
              <a:effectLst/>
              <a:uLnTx/>
              <a:uFillTx/>
              <a:latin typeface="+mn-lt"/>
              <a:ea typeface="+mn-ea"/>
              <a:cs typeface="+mn-cs"/>
            </a:rPr>
            <a:t>年度に有形固定資産減価償却率が大きく改善し、類似団体平均よりも</a:t>
          </a:r>
          <a:r>
            <a:rPr kumimoji="1" lang="ja-JP" altLang="en-US" sz="1050" b="0" i="0" u="none" strike="noStrike" kern="0" cap="none" spc="0" normalizeH="0" baseline="0" noProof="0">
              <a:ln>
                <a:noFill/>
              </a:ln>
              <a:solidFill>
                <a:prstClr val="black"/>
              </a:solidFill>
              <a:effectLst/>
              <a:uLnTx/>
              <a:uFillTx/>
              <a:latin typeface="+mn-lt"/>
              <a:ea typeface="+mn-ea"/>
              <a:cs typeface="+mn-cs"/>
            </a:rPr>
            <a:t>やや</a:t>
          </a:r>
          <a:r>
            <a:rPr kumimoji="1" lang="ja-JP" altLang="ja-JP" sz="1050" b="0" i="0" u="none" strike="noStrike" kern="0" cap="none" spc="0" normalizeH="0" baseline="0" noProof="0">
              <a:ln>
                <a:noFill/>
              </a:ln>
              <a:solidFill>
                <a:prstClr val="black"/>
              </a:solidFill>
              <a:effectLst/>
              <a:uLnTx/>
              <a:uFillTx/>
              <a:latin typeface="+mn-lt"/>
              <a:ea typeface="+mn-ea"/>
              <a:cs typeface="+mn-cs"/>
            </a:rPr>
            <a:t>良好な比率となっている。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消防施設については、類似団体平均と比較して有形固定資産減価償却率は良好な比率となっている。これは、明石消防本部が平成</a:t>
          </a:r>
          <a:r>
            <a:rPr kumimoji="1" lang="en-US" altLang="ja-JP" sz="1050" b="0" i="0" u="none" strike="noStrike" kern="0" cap="none" spc="0" normalizeH="0" baseline="0" noProof="0">
              <a:ln>
                <a:noFill/>
              </a:ln>
              <a:solidFill>
                <a:prstClr val="black"/>
              </a:solidFill>
              <a:effectLst/>
              <a:uLnTx/>
              <a:uFillTx/>
              <a:latin typeface="+mn-lt"/>
              <a:ea typeface="+mn-ea"/>
              <a:cs typeface="+mn-cs"/>
            </a:rPr>
            <a:t>15</a:t>
          </a:r>
          <a:r>
            <a:rPr kumimoji="1" lang="ja-JP" altLang="ja-JP" sz="1050" b="0" i="0" u="none" strike="noStrike" kern="0" cap="none" spc="0" normalizeH="0" baseline="0" noProof="0">
              <a:ln>
                <a:noFill/>
              </a:ln>
              <a:solidFill>
                <a:prstClr val="black"/>
              </a:solidFill>
              <a:effectLst/>
              <a:uLnTx/>
              <a:uFillTx/>
              <a:latin typeface="+mn-lt"/>
              <a:ea typeface="+mn-ea"/>
              <a:cs typeface="+mn-cs"/>
            </a:rPr>
            <a:t>年に建築されていることが要因であるが、消防分署や消防団詰所は建築後</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ja-JP" sz="1050" b="0" i="0" u="none" strike="noStrike" kern="0" cap="none" spc="0" normalizeH="0" baseline="0" noProof="0">
              <a:ln>
                <a:noFill/>
              </a:ln>
              <a:solidFill>
                <a:prstClr val="black"/>
              </a:solidFill>
              <a:effectLst/>
              <a:uLnTx/>
              <a:uFillTx/>
              <a:latin typeface="+mn-lt"/>
              <a:ea typeface="+mn-ea"/>
              <a:cs typeface="+mn-cs"/>
            </a:rPr>
            <a:t>年から</a:t>
          </a:r>
          <a:r>
            <a:rPr kumimoji="1" lang="en-US" altLang="ja-JP" sz="1050" b="0" i="0" u="none" strike="noStrike" kern="0" cap="none" spc="0" normalizeH="0" baseline="0" noProof="0">
              <a:ln>
                <a:noFill/>
              </a:ln>
              <a:solidFill>
                <a:prstClr val="black"/>
              </a:solidFill>
              <a:effectLst/>
              <a:uLnTx/>
              <a:uFillTx/>
              <a:latin typeface="+mn-lt"/>
              <a:ea typeface="+mn-ea"/>
              <a:cs typeface="+mn-cs"/>
            </a:rPr>
            <a:t>40</a:t>
          </a:r>
          <a:r>
            <a:rPr kumimoji="1" lang="ja-JP" altLang="ja-JP" sz="1050" b="0" i="0" u="none" strike="noStrike" kern="0" cap="none" spc="0" normalizeH="0" baseline="0" noProof="0">
              <a:ln>
                <a:noFill/>
              </a:ln>
              <a:solidFill>
                <a:prstClr val="black"/>
              </a:solidFill>
              <a:effectLst/>
              <a:uLnTx/>
              <a:uFillTx/>
              <a:latin typeface="+mn-lt"/>
              <a:ea typeface="+mn-ea"/>
              <a:cs typeface="+mn-cs"/>
            </a:rPr>
            <a:t>年を経過し、老朽化が進んでいるため、計画的な保全により施設の長寿命化を図ることとしている。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b="0" i="0" u="none" strike="noStrike" kern="0" cap="none" spc="0" normalizeH="0" baseline="0" noProof="0">
              <a:ln>
                <a:noFill/>
              </a:ln>
              <a:solidFill>
                <a:prstClr val="black"/>
              </a:solidFill>
              <a:effectLst/>
              <a:uLnTx/>
              <a:uFillTx/>
              <a:latin typeface="+mn-lt"/>
              <a:ea typeface="+mn-ea"/>
              <a:cs typeface="+mn-cs"/>
            </a:rPr>
            <a:t>庁舎については、本庁舎や市民センターが建築後</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ja-JP" sz="1050" b="0" i="0" u="none" strike="noStrike" kern="0" cap="none" spc="0" normalizeH="0" baseline="0" noProof="0">
              <a:ln>
                <a:noFill/>
              </a:ln>
              <a:solidFill>
                <a:prstClr val="black"/>
              </a:solidFill>
              <a:effectLst/>
              <a:uLnTx/>
              <a:uFillTx/>
              <a:latin typeface="+mn-lt"/>
              <a:ea typeface="+mn-ea"/>
              <a:cs typeface="+mn-cs"/>
            </a:rPr>
            <a:t>年から</a:t>
          </a:r>
          <a:r>
            <a:rPr kumimoji="1" lang="en-US" altLang="ja-JP" sz="1050" b="0" i="0" u="none" strike="noStrike" kern="0" cap="none" spc="0" normalizeH="0" baseline="0" noProof="0">
              <a:ln>
                <a:noFill/>
              </a:ln>
              <a:solidFill>
                <a:prstClr val="black"/>
              </a:solidFill>
              <a:effectLst/>
              <a:uLnTx/>
              <a:uFillTx/>
              <a:latin typeface="+mn-lt"/>
              <a:ea typeface="+mn-ea"/>
              <a:cs typeface="+mn-cs"/>
            </a:rPr>
            <a:t>50</a:t>
          </a:r>
          <a:r>
            <a:rPr kumimoji="1" lang="ja-JP" altLang="ja-JP" sz="1050" b="0" i="0" u="none" strike="noStrike" kern="0" cap="none" spc="0" normalizeH="0" baseline="0" noProof="0">
              <a:ln>
                <a:noFill/>
              </a:ln>
              <a:solidFill>
                <a:prstClr val="black"/>
              </a:solidFill>
              <a:effectLst/>
              <a:uLnTx/>
              <a:uFillTx/>
              <a:latin typeface="+mn-lt"/>
              <a:ea typeface="+mn-ea"/>
              <a:cs typeface="+mn-cs"/>
            </a:rPr>
            <a:t>年程度経過しているため、有形固定資産減価償却率は類似団体平均より悪い数値となっているが、現在、市役所新庁舎の整備を進めているところである。</a:t>
          </a:r>
          <a:endParaRPr kumimoji="0" lang="ja-JP" altLang="ja-JP" sz="1200" b="0" i="0" u="none" strike="noStrike" kern="0" cap="none" spc="0" normalizeH="0" baseline="0" noProof="0">
            <a:ln>
              <a:noFill/>
            </a:ln>
            <a:solidFill>
              <a:prstClr val="black"/>
            </a:solidFill>
            <a:effectLst/>
            <a:uLnTx/>
            <a:uFillTx/>
            <a:latin typeface="+mn-lt"/>
            <a:ea typeface="+mn-ea"/>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306,760
302,913
49.41
130,227,111
128,884,506
1,064,801
67,912,872
111,543,590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令和５年度の財政力指数については、社会福祉費などの基準財政需要額の増加に伴い低下し、類似団体平均をやや下回っている。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今後も引き続き市税の収納率向上に向けた取り組みなどを通じて歳入の確保に一層努める。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54428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226628"/>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140805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54428</xdr:rowOff>
    </xdr:from>
    <xdr:to>
      <xdr:col>24</xdr:col>
      <xdr:colOff>12700</xdr:colOff>
      <xdr:row>36</xdr:row>
      <xdr:rowOff>54428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59872</xdr:rowOff>
    </xdr:from>
    <xdr:to>
      <xdr:col>23</xdr:col>
      <xdr:colOff>133350</xdr:colOff>
      <xdr:row>42</xdr:row>
      <xdr:rowOff>94343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26077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162577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2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59872</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226300"/>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111578</xdr:rowOff>
    </xdr:from>
    <xdr:to>
      <xdr:col>19</xdr:col>
      <xdr:colOff>184150</xdr:colOff>
      <xdr:row>42</xdr:row>
      <xdr:rowOff>41728</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51905</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09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162378</xdr:rowOff>
    </xdr:from>
    <xdr:to>
      <xdr:col>15</xdr:col>
      <xdr:colOff>82550</xdr:colOff>
      <xdr:row>42</xdr:row>
      <xdr:rowOff>25400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191828"/>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145143</xdr:rowOff>
    </xdr:from>
    <xdr:to>
      <xdr:col>11</xdr:col>
      <xdr:colOff>31750</xdr:colOff>
      <xdr:row>41</xdr:row>
      <xdr:rowOff>162378</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717459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77107</xdr:rowOff>
    </xdr:from>
    <xdr:to>
      <xdr:col>11</xdr:col>
      <xdr:colOff>82550</xdr:colOff>
      <xdr:row>42</xdr:row>
      <xdr:rowOff>7257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17434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17434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43543</xdr:rowOff>
    </xdr:from>
    <xdr:to>
      <xdr:col>23</xdr:col>
      <xdr:colOff>184150</xdr:colOff>
      <xdr:row>42</xdr:row>
      <xdr:rowOff>145143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24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15620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216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9072</xdr:rowOff>
    </xdr:from>
    <xdr:to>
      <xdr:col>19</xdr:col>
      <xdr:colOff>184150</xdr:colOff>
      <xdr:row>42</xdr:row>
      <xdr:rowOff>110672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20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95449</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296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111578</xdr:rowOff>
    </xdr:from>
    <xdr:to>
      <xdr:col>11</xdr:col>
      <xdr:colOff>82550</xdr:colOff>
      <xdr:row>42</xdr:row>
      <xdr:rowOff>41728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94343</xdr:rowOff>
    </xdr:from>
    <xdr:to>
      <xdr:col>7</xdr:col>
      <xdr:colOff>31750</xdr:colOff>
      <xdr:row>42</xdr:row>
      <xdr:rowOff>24493</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12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9270</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21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財政構造の弾力性の指標となる経常収支比率については、前年度に比べて、</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ポイント減少して、</a:t>
          </a:r>
          <a:r>
            <a:rPr kumimoji="1" lang="en-US" altLang="ja-JP" sz="1300">
              <a:latin typeface="ＭＳ Ｐゴシック" panose="020B0600070205080204" pitchFamily="50" charset="-128"/>
              <a:ea typeface="ＭＳ Ｐゴシック" panose="020B0600070205080204" pitchFamily="50" charset="-128"/>
            </a:rPr>
            <a:t>92.5</a:t>
          </a:r>
          <a:r>
            <a:rPr kumimoji="1" lang="ja-JP" altLang="en-US" sz="1300">
              <a:latin typeface="ＭＳ Ｐゴシック" panose="020B0600070205080204" pitchFamily="50" charset="-128"/>
              <a:ea typeface="ＭＳ Ｐゴシック" panose="020B0600070205080204" pitchFamily="50" charset="-128"/>
            </a:rPr>
            <a:t>％となった。これは、幼保給付費や障害福祉事業費等の扶助費の増などにより、計算上の分子である経常経費充当一般財源が</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％増加した一方で、地方税や地方交付税の増などにより、計算上の分母である経常一般財源総額が</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％増加したことによる。</a:t>
          </a:r>
        </a:p>
        <a:p>
          <a:r>
            <a:rPr kumimoji="1" lang="ja-JP" altLang="en-US" sz="1300">
              <a:latin typeface="ＭＳ Ｐゴシック" panose="020B0600070205080204" pitchFamily="50" charset="-128"/>
              <a:ea typeface="ＭＳ Ｐゴシック" panose="020B0600070205080204" pitchFamily="50" charset="-128"/>
            </a:rPr>
            <a:t>　今後も、市税等一般財源の確保やその他経常経費の徹底した削減に取り組んでいく。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30226</xdr:rowOff>
    </xdr:from>
    <xdr:to>
      <xdr:col>23</xdr:col>
      <xdr:colOff>133350</xdr:colOff>
      <xdr:row>67</xdr:row>
      <xdr:rowOff>60706</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317226"/>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32783</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1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60706</xdr:rowOff>
    </xdr:from>
    <xdr:to>
      <xdr:col>24</xdr:col>
      <xdr:colOff>12700</xdr:colOff>
      <xdr:row>67</xdr:row>
      <xdr:rowOff>60706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4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116603</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6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30226</xdr:rowOff>
    </xdr:from>
    <xdr:to>
      <xdr:col>24</xdr:col>
      <xdr:colOff>12700</xdr:colOff>
      <xdr:row>60</xdr:row>
      <xdr:rowOff>30226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31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12700</xdr:rowOff>
    </xdr:from>
    <xdr:to>
      <xdr:col>23</xdr:col>
      <xdr:colOff>133350</xdr:colOff>
      <xdr:row>65</xdr:row>
      <xdr:rowOff>89916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115695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129557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1102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157480</xdr:rowOff>
    </xdr:from>
    <xdr:to>
      <xdr:col>23</xdr:col>
      <xdr:colOff>184150</xdr:colOff>
      <xdr:row>65</xdr:row>
      <xdr:rowOff>87630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135890</xdr:rowOff>
    </xdr:from>
    <xdr:to>
      <xdr:col>19</xdr:col>
      <xdr:colOff>133350</xdr:colOff>
      <xdr:row>65</xdr:row>
      <xdr:rowOff>89916</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1108690"/>
          <a:ext cx="889000" cy="12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109220</xdr:rowOff>
    </xdr:from>
    <xdr:to>
      <xdr:col>19</xdr:col>
      <xdr:colOff>184150</xdr:colOff>
      <xdr:row>65</xdr:row>
      <xdr:rowOff>39370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49547</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850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135890</xdr:rowOff>
    </xdr:from>
    <xdr:to>
      <xdr:col>15</xdr:col>
      <xdr:colOff>82550</xdr:colOff>
      <xdr:row>65</xdr:row>
      <xdr:rowOff>94742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1108690"/>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121412</xdr:rowOff>
    </xdr:from>
    <xdr:to>
      <xdr:col>15</xdr:col>
      <xdr:colOff>133350</xdr:colOff>
      <xdr:row>64</xdr:row>
      <xdr:rowOff>51562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92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61739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9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94742</xdr:rowOff>
    </xdr:from>
    <xdr:to>
      <xdr:col>11</xdr:col>
      <xdr:colOff>31750</xdr:colOff>
      <xdr:row>65</xdr:row>
      <xdr:rowOff>109220</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38992"/>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143002</xdr:rowOff>
    </xdr:from>
    <xdr:to>
      <xdr:col>11</xdr:col>
      <xdr:colOff>82550</xdr:colOff>
      <xdr:row>65</xdr:row>
      <xdr:rowOff>73152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83329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8846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147828</xdr:rowOff>
    </xdr:from>
    <xdr:to>
      <xdr:col>7</xdr:col>
      <xdr:colOff>31750</xdr:colOff>
      <xdr:row>65</xdr:row>
      <xdr:rowOff>77978</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88155</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889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133350</xdr:rowOff>
    </xdr:from>
    <xdr:to>
      <xdr:col>23</xdr:col>
      <xdr:colOff>184150</xdr:colOff>
      <xdr:row>65</xdr:row>
      <xdr:rowOff>63500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0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149877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95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39116</xdr:rowOff>
    </xdr:from>
    <xdr:to>
      <xdr:col>19</xdr:col>
      <xdr:colOff>184150</xdr:colOff>
      <xdr:row>65</xdr:row>
      <xdr:rowOff>140716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8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125493</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697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85090</xdr:rowOff>
    </xdr:from>
    <xdr:to>
      <xdr:col>15</xdr:col>
      <xdr:colOff>133350</xdr:colOff>
      <xdr:row>65</xdr:row>
      <xdr:rowOff>15240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43942</xdr:rowOff>
    </xdr:from>
    <xdr:to>
      <xdr:col>11</xdr:col>
      <xdr:colOff>82550</xdr:colOff>
      <xdr:row>65</xdr:row>
      <xdr:rowOff>145542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188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130319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7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[124,234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令和５年度については、新型コロナウイルスワクチン接種事業費や新型コロナウイルス感染症対策事業費の減などにより、物件費が減少したため、人口１人当たり人件費・物件費等決算額が減少している。</a:t>
          </a:r>
        </a:p>
        <a:p>
          <a:r>
            <a:rPr kumimoji="1" lang="ja-JP" altLang="en-US" sz="1300">
              <a:latin typeface="ＭＳ Ｐゴシック" panose="020B0600070205080204" pitchFamily="50" charset="-128"/>
              <a:ea typeface="ＭＳ Ｐゴシック" panose="020B0600070205080204" pitchFamily="50" charset="-128"/>
            </a:rPr>
            <a:t>　今後も、総人件費の圧縮に努めながら、業務の見直しや民間委託の一層の推進に取り組むことで、人件費・物件費等の適正水準の維持を図っていく。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151695</xdr:rowOff>
    </xdr:from>
    <xdr:to>
      <xdr:col>23</xdr:col>
      <xdr:colOff>133350</xdr:colOff>
      <xdr:row>88</xdr:row>
      <xdr:rowOff>38829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696245"/>
          <a:ext cx="0" cy="14301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10906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09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38829</xdr:rowOff>
    </xdr:from>
    <xdr:to>
      <xdr:col>24</xdr:col>
      <xdr:colOff>12700</xdr:colOff>
      <xdr:row>88</xdr:row>
      <xdr:rowOff>38829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126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66622</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439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151695</xdr:rowOff>
    </xdr:from>
    <xdr:to>
      <xdr:col>24</xdr:col>
      <xdr:colOff>12700</xdr:colOff>
      <xdr:row>79</xdr:row>
      <xdr:rowOff>151695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696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57621</xdr:rowOff>
    </xdr:from>
    <xdr:to>
      <xdr:col>23</xdr:col>
      <xdr:colOff>133350</xdr:colOff>
      <xdr:row>84</xdr:row>
      <xdr:rowOff>4087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287971"/>
          <a:ext cx="838200" cy="117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57200</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2875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85123</xdr:rowOff>
    </xdr:from>
    <xdr:to>
      <xdr:col>23</xdr:col>
      <xdr:colOff>184150</xdr:colOff>
      <xdr:row>84</xdr:row>
      <xdr:rowOff>15273</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152815</xdr:rowOff>
    </xdr:from>
    <xdr:to>
      <xdr:col>19</xdr:col>
      <xdr:colOff>133350</xdr:colOff>
      <xdr:row>84</xdr:row>
      <xdr:rowOff>4087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383165"/>
          <a:ext cx="889000" cy="2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164009</xdr:rowOff>
    </xdr:from>
    <xdr:to>
      <xdr:col>19</xdr:col>
      <xdr:colOff>184150</xdr:colOff>
      <xdr:row>84</xdr:row>
      <xdr:rowOff>94159</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78936</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4807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55336</xdr:rowOff>
    </xdr:from>
    <xdr:to>
      <xdr:col>15</xdr:col>
      <xdr:colOff>82550</xdr:colOff>
      <xdr:row>83</xdr:row>
      <xdr:rowOff>152815</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14236"/>
          <a:ext cx="889000" cy="26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70224</xdr:rowOff>
    </xdr:from>
    <xdr:to>
      <xdr:col>15</xdr:col>
      <xdr:colOff>133350</xdr:colOff>
      <xdr:row>84</xdr:row>
      <xdr:rowOff>374</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10551</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06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119951</xdr:rowOff>
    </xdr:from>
    <xdr:to>
      <xdr:col>11</xdr:col>
      <xdr:colOff>31750</xdr:colOff>
      <xdr:row>82</xdr:row>
      <xdr:rowOff>55336</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07401"/>
          <a:ext cx="889000" cy="10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80787</xdr:rowOff>
    </xdr:from>
    <xdr:to>
      <xdr:col>11</xdr:col>
      <xdr:colOff>82550</xdr:colOff>
      <xdr:row>83</xdr:row>
      <xdr:rowOff>10937</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167164</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88655</xdr:rowOff>
    </xdr:from>
    <xdr:to>
      <xdr:col>7</xdr:col>
      <xdr:colOff>31750</xdr:colOff>
      <xdr:row>82</xdr:row>
      <xdr:rowOff>18805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3582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2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6821</xdr:rowOff>
    </xdr:from>
    <xdr:to>
      <xdr:col>23</xdr:col>
      <xdr:colOff>184150</xdr:colOff>
      <xdr:row>83</xdr:row>
      <xdr:rowOff>108421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237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23348</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082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124737</xdr:rowOff>
    </xdr:from>
    <xdr:to>
      <xdr:col>19</xdr:col>
      <xdr:colOff>184150</xdr:colOff>
      <xdr:row>84</xdr:row>
      <xdr:rowOff>54887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3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65064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123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102015</xdr:rowOff>
    </xdr:from>
    <xdr:to>
      <xdr:col>15</xdr:col>
      <xdr:colOff>133350</xdr:colOff>
      <xdr:row>84</xdr:row>
      <xdr:rowOff>32165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33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16942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418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4536</xdr:rowOff>
    </xdr:from>
    <xdr:to>
      <xdr:col>11</xdr:col>
      <xdr:colOff>82550</xdr:colOff>
      <xdr:row>82</xdr:row>
      <xdr:rowOff>106136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06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116313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832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69151</xdr:rowOff>
    </xdr:from>
    <xdr:to>
      <xdr:col>7</xdr:col>
      <xdr:colOff>31750</xdr:colOff>
      <xdr:row>81</xdr:row>
      <xdr:rowOff>170751</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56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9478</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72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国家公務員及び類似団体と比べ、高い水準にあることから、適正化に向けた取組を行っているところである。具体的には、人事院勧告を踏まえた給料の改定はもとより、平成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年度は、初任給の引下げや、昇格基準の見直しを実施したほか、平成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月の定期昇給の半減措置を講じるなど、同指数の引下げに取り組んでいる。さらに、平成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月の定期昇給において、管理職の昇給を停止するとともに、管理職以外の一般職については昇給の半減措置を実施した。今後も、同指数の段階的な引下げに努める。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111478</xdr:rowOff>
    </xdr:from>
    <xdr:to>
      <xdr:col>81</xdr:col>
      <xdr:colOff>44450</xdr:colOff>
      <xdr:row>88</xdr:row>
      <xdr:rowOff>93839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7478"/>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65916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153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93839</xdr:rowOff>
    </xdr:from>
    <xdr:to>
      <xdr:col>81</xdr:col>
      <xdr:colOff>133350</xdr:colOff>
      <xdr:row>88</xdr:row>
      <xdr:rowOff>93839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181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26405</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0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111478</xdr:rowOff>
    </xdr:from>
    <xdr:to>
      <xdr:col>81</xdr:col>
      <xdr:colOff>133350</xdr:colOff>
      <xdr:row>80</xdr:row>
      <xdr:rowOff>111478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74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34572</xdr:rowOff>
    </xdr:from>
    <xdr:to>
      <xdr:col>81</xdr:col>
      <xdr:colOff>44450</xdr:colOff>
      <xdr:row>86</xdr:row>
      <xdr:rowOff>47978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779272"/>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24288</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260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7761</xdr:rowOff>
    </xdr:from>
    <xdr:to>
      <xdr:col>81</xdr:col>
      <xdr:colOff>95250</xdr:colOff>
      <xdr:row>85</xdr:row>
      <xdr:rowOff>109361</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21166</xdr:rowOff>
    </xdr:from>
    <xdr:to>
      <xdr:col>77</xdr:col>
      <xdr:colOff>44450</xdr:colOff>
      <xdr:row>86</xdr:row>
      <xdr:rowOff>47978</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5290800" y="14765866"/>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34572</xdr:rowOff>
    </xdr:from>
    <xdr:to>
      <xdr:col>77</xdr:col>
      <xdr:colOff>95250</xdr:colOff>
      <xdr:row>85</xdr:row>
      <xdr:rowOff>136172</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07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146349</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7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21166</xdr:rowOff>
    </xdr:from>
    <xdr:to>
      <xdr:col>72</xdr:col>
      <xdr:colOff>203200</xdr:colOff>
      <xdr:row>86</xdr:row>
      <xdr:rowOff>34572</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765866"/>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74789</xdr:rowOff>
    </xdr:from>
    <xdr:to>
      <xdr:col>73</xdr:col>
      <xdr:colOff>44450</xdr:colOff>
      <xdr:row>86</xdr:row>
      <xdr:rowOff>4939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15116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7761</xdr:rowOff>
    </xdr:from>
    <xdr:to>
      <xdr:col>68</xdr:col>
      <xdr:colOff>152400</xdr:colOff>
      <xdr:row>86</xdr:row>
      <xdr:rowOff>34572</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5246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8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127299</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00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168628</xdr:rowOff>
    </xdr:from>
    <xdr:to>
      <xdr:col>77</xdr:col>
      <xdr:colOff>95250</xdr:colOff>
      <xdr:row>86</xdr:row>
      <xdr:rowOff>98778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741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141816</xdr:rowOff>
    </xdr:from>
    <xdr:to>
      <xdr:col>73</xdr:col>
      <xdr:colOff>44450</xdr:colOff>
      <xdr:row>86</xdr:row>
      <xdr:rowOff>71966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56743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155222</xdr:rowOff>
    </xdr:from>
    <xdr:to>
      <xdr:col>68</xdr:col>
      <xdr:colOff>203200</xdr:colOff>
      <xdr:row>86</xdr:row>
      <xdr:rowOff>85372</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2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70149</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1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128411</xdr:rowOff>
    </xdr:from>
    <xdr:to>
      <xdr:col>64</xdr:col>
      <xdr:colOff>152400</xdr:colOff>
      <xdr:row>86</xdr:row>
      <xdr:rowOff>58561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0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43338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788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事務事業の抜本的な見直しを行うとともに、既存事務の見直しの徹底及び民間委託等の推進により、総職員数の減員を行っており、結果、人口当たりの職員数は全国平均を下回る水準となっている。</a:t>
          </a:r>
        </a:p>
        <a:p>
          <a:r>
            <a:rPr kumimoji="1" lang="ja-JP" altLang="en-US" sz="1300">
              <a:latin typeface="ＭＳ Ｐゴシック" panose="020B0600070205080204" pitchFamily="50" charset="-128"/>
              <a:ea typeface="ＭＳ Ｐゴシック" panose="020B0600070205080204" pitchFamily="50" charset="-128"/>
            </a:rPr>
            <a:t>　本市では、今後も引き続き、新規・重点施策推進のため、専門職等必要な人材を確保する一方で、職場実態を精査しながら、適正な職員配置を行い、市民サービスの向上と総人件費の抑制の両立を図っていく。</a:t>
          </a:r>
        </a:p>
        <a:p>
          <a:r>
            <a:rPr kumimoji="1" lang="ja-JP" altLang="en-US" sz="1300">
              <a:latin typeface="ＭＳ Ｐゴシック" panose="020B0600070205080204" pitchFamily="50" charset="-128"/>
              <a:ea typeface="ＭＳ Ｐゴシック" panose="020B0600070205080204" pitchFamily="50" charset="-128"/>
            </a:rPr>
            <a:t> </a:t>
          </a:r>
        </a:p>
        <a:p>
          <a:r>
            <a:rPr kumimoji="1" lang="ja-JP" altLang="en-US" sz="1300">
              <a:latin typeface="ＭＳ Ｐゴシック" panose="020B0600070205080204" pitchFamily="50" charset="-128"/>
              <a:ea typeface="ＭＳ Ｐゴシック" panose="020B0600070205080204" pitchFamily="50" charset="-128"/>
            </a:rPr>
            <a:t>（参考　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r>
            <a:rPr kumimoji="1" lang="en-US" altLang="ja-JP" sz="1300">
              <a:latin typeface="ＭＳ Ｐゴシック" panose="020B0600070205080204" pitchFamily="50" charset="-128"/>
              <a:ea typeface="ＭＳ Ｐゴシック" panose="020B0600070205080204" pitchFamily="50" charset="-128"/>
            </a:rPr>
            <a:t>2410</a:t>
          </a:r>
          <a:r>
            <a:rPr kumimoji="1" lang="ja-JP" altLang="en-US" sz="1300">
              <a:latin typeface="ＭＳ Ｐゴシック" panose="020B0600070205080204" pitchFamily="50" charset="-128"/>
              <a:ea typeface="ＭＳ Ｐゴシック" panose="020B0600070205080204" pitchFamily="50" charset="-128"/>
            </a:rPr>
            <a:t>人⇒令和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a:t>
          </a:r>
          <a:r>
            <a:rPr kumimoji="1" lang="en-US" altLang="ja-JP" sz="1300">
              <a:latin typeface="ＭＳ Ｐゴシック" panose="020B0600070205080204" pitchFamily="50" charset="-128"/>
              <a:ea typeface="ＭＳ Ｐゴシック" panose="020B0600070205080204" pitchFamily="50" charset="-128"/>
            </a:rPr>
            <a:t>2064</a:t>
          </a:r>
          <a:r>
            <a:rPr kumimoji="1" lang="ja-JP" altLang="en-US" sz="1300">
              <a:latin typeface="ＭＳ Ｐゴシック" panose="020B0600070205080204" pitchFamily="50" charset="-128"/>
              <a:ea typeface="ＭＳ Ｐゴシック" panose="020B0600070205080204" pitchFamily="50" charset="-128"/>
            </a:rPr>
            <a:t>人）</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165735</xdr:rowOff>
    </xdr:from>
    <xdr:to>
      <xdr:col>81</xdr:col>
      <xdr:colOff>44450</xdr:colOff>
      <xdr:row>67</xdr:row>
      <xdr:rowOff>160444</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9938385"/>
          <a:ext cx="0" cy="17092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132521</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619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160444</xdr:rowOff>
    </xdr:from>
    <xdr:to>
      <xdr:col>81</xdr:col>
      <xdr:colOff>133350</xdr:colOff>
      <xdr:row>67</xdr:row>
      <xdr:rowOff>160444</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64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80662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681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165735</xdr:rowOff>
    </xdr:from>
    <xdr:to>
      <xdr:col>81</xdr:col>
      <xdr:colOff>133350</xdr:colOff>
      <xdr:row>57</xdr:row>
      <xdr:rowOff>165735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993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6773</xdr:rowOff>
    </xdr:from>
    <xdr:to>
      <xdr:col>81</xdr:col>
      <xdr:colOff>44450</xdr:colOff>
      <xdr:row>61</xdr:row>
      <xdr:rowOff>6773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6522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64787</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92710</xdr:rowOff>
    </xdr:from>
    <xdr:to>
      <xdr:col>81</xdr:col>
      <xdr:colOff>95250</xdr:colOff>
      <xdr:row>62</xdr:row>
      <xdr:rowOff>22860</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146050</xdr:rowOff>
    </xdr:from>
    <xdr:to>
      <xdr:col>77</xdr:col>
      <xdr:colOff>44450</xdr:colOff>
      <xdr:row>61</xdr:row>
      <xdr:rowOff>6773</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433050"/>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68580</xdr:rowOff>
    </xdr:from>
    <xdr:to>
      <xdr:col>77</xdr:col>
      <xdr:colOff>95250</xdr:colOff>
      <xdr:row>61</xdr:row>
      <xdr:rowOff>170180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154957</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13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146050</xdr:rowOff>
    </xdr:from>
    <xdr:to>
      <xdr:col>72</xdr:col>
      <xdr:colOff>203200</xdr:colOff>
      <xdr:row>60</xdr:row>
      <xdr:rowOff>150071</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43305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48471</xdr:rowOff>
    </xdr:from>
    <xdr:to>
      <xdr:col>73</xdr:col>
      <xdr:colOff>44450</xdr:colOff>
      <xdr:row>61</xdr:row>
      <xdr:rowOff>150071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0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134848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93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150071</xdr:rowOff>
    </xdr:from>
    <xdr:to>
      <xdr:col>68</xdr:col>
      <xdr:colOff>152400</xdr:colOff>
      <xdr:row>60</xdr:row>
      <xdr:rowOff>158115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3512800" y="1043707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32385</xdr:rowOff>
    </xdr:from>
    <xdr:to>
      <xdr:col>68</xdr:col>
      <xdr:colOff>203200</xdr:colOff>
      <xdr:row>61</xdr:row>
      <xdr:rowOff>133985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118762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7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12277</xdr:rowOff>
    </xdr:from>
    <xdr:to>
      <xdr:col>64</xdr:col>
      <xdr:colOff>152400</xdr:colOff>
      <xdr:row>61</xdr:row>
      <xdr:rowOff>113877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470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98654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557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127423</xdr:rowOff>
    </xdr:from>
    <xdr:to>
      <xdr:col>81</xdr:col>
      <xdr:colOff>95250</xdr:colOff>
      <xdr:row>61</xdr:row>
      <xdr:rowOff>57573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143950</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5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127423</xdr:rowOff>
    </xdr:from>
    <xdr:to>
      <xdr:col>77</xdr:col>
      <xdr:colOff>95250</xdr:colOff>
      <xdr:row>61</xdr:row>
      <xdr:rowOff>57573</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67750</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83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95250</xdr:rowOff>
    </xdr:from>
    <xdr:to>
      <xdr:col>73</xdr:col>
      <xdr:colOff>44450</xdr:colOff>
      <xdr:row>61</xdr:row>
      <xdr:rowOff>25400</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35577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99271</xdr:rowOff>
    </xdr:from>
    <xdr:to>
      <xdr:col>68</xdr:col>
      <xdr:colOff>203200</xdr:colOff>
      <xdr:row>61</xdr:row>
      <xdr:rowOff>29421</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39598</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15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107315</xdr:rowOff>
    </xdr:from>
    <xdr:to>
      <xdr:col>64</xdr:col>
      <xdr:colOff>152400</xdr:colOff>
      <xdr:row>61</xdr:row>
      <xdr:rowOff>37465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47642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163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実質公債費比率について</a:t>
          </a:r>
          <a:r>
            <a:rPr kumimoji="1" lang="ja-JP" altLang="en-US" sz="1300">
              <a:solidFill>
                <a:schemeClr val="tx1"/>
              </a:solidFill>
              <a:latin typeface="ＭＳ Ｐゴシック" panose="020B0600070205080204" pitchFamily="50" charset="-128"/>
              <a:ea typeface="ＭＳ Ｐゴシック" panose="020B0600070205080204" pitchFamily="50" charset="-128"/>
            </a:rPr>
            <a:t>、３か年平均では、前年度に比べて</a:t>
          </a:r>
          <a:r>
            <a:rPr kumimoji="1" lang="en-US" altLang="ja-JP" sz="1300">
              <a:solidFill>
                <a:schemeClr val="tx1"/>
              </a:solidFill>
              <a:latin typeface="ＭＳ Ｐゴシック" panose="020B0600070205080204" pitchFamily="50" charset="-128"/>
              <a:ea typeface="ＭＳ Ｐゴシック" panose="020B0600070205080204" pitchFamily="50" charset="-128"/>
            </a:rPr>
            <a:t>0.3</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ポイント上昇して、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4.3</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％となった。単年度では、分母である標準財政規模が増加したことにより前年度の</a:t>
          </a:r>
          <a:r>
            <a:rPr kumimoji="1" lang="en-US" altLang="ja-JP" sz="1300">
              <a:solidFill>
                <a:schemeClr val="tx1"/>
              </a:solidFill>
              <a:latin typeface="ＭＳ Ｐゴシック" panose="020B0600070205080204" pitchFamily="50" charset="-128"/>
              <a:ea typeface="ＭＳ Ｐゴシック" panose="020B0600070205080204" pitchFamily="50" charset="-128"/>
            </a:rPr>
            <a:t>4.7</a:t>
          </a:r>
          <a:r>
            <a:rPr kumimoji="1" lang="ja-JP" altLang="en-US" sz="1300">
              <a:solidFill>
                <a:schemeClr val="tx1"/>
              </a:solidFill>
              <a:latin typeface="ＭＳ Ｐゴシック" panose="020B0600070205080204" pitchFamily="50" charset="-128"/>
              <a:ea typeface="ＭＳ Ｐゴシック" panose="020B0600070205080204" pitchFamily="50" charset="-128"/>
            </a:rPr>
            <a:t>％から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ポイント低下して</a:t>
          </a:r>
          <a:r>
            <a:rPr kumimoji="1" lang="en-US" altLang="ja-JP" sz="1300">
              <a:solidFill>
                <a:schemeClr val="tx1"/>
              </a:solidFill>
              <a:latin typeface="ＭＳ Ｐゴシック" panose="020B0600070205080204" pitchFamily="50" charset="-128"/>
              <a:ea typeface="ＭＳ Ｐゴシック" panose="020B0600070205080204" pitchFamily="50" charset="-128"/>
            </a:rPr>
            <a:t>4.6</a:t>
          </a:r>
          <a:r>
            <a:rPr kumimoji="1" lang="ja-JP" altLang="en-US" sz="1300">
              <a:solidFill>
                <a:schemeClr val="tx1"/>
              </a:solidFill>
              <a:latin typeface="ＭＳ Ｐゴシック" panose="020B0600070205080204" pitchFamily="50" charset="-128"/>
              <a:ea typeface="ＭＳ Ｐゴシック" panose="020B0600070205080204" pitchFamily="50" charset="-128"/>
            </a:rPr>
            <a:t>％となっている。</a:t>
          </a:r>
        </a:p>
        <a:p>
          <a:r>
            <a:rPr kumimoji="1" lang="ja-JP" altLang="en-US" sz="1300">
              <a:solidFill>
                <a:schemeClr val="tx1"/>
              </a:solidFill>
              <a:latin typeface="ＭＳ Ｐゴシック" panose="020B0600070205080204" pitchFamily="50" charset="-128"/>
              <a:ea typeface="ＭＳ Ｐゴシック" panose="020B0600070205080204" pitchFamily="50" charset="-128"/>
            </a:rPr>
            <a:t>　今後は、土地開発公社の清算のための第三セクター等改革推進債</a:t>
          </a:r>
          <a:r>
            <a:rPr kumimoji="1" lang="ja-JP" altLang="en-US" sz="1300">
              <a:latin typeface="ＭＳ Ｐゴシック" panose="020B0600070205080204" pitchFamily="50" charset="-128"/>
              <a:ea typeface="ＭＳ Ｐゴシック" panose="020B0600070205080204" pitchFamily="50" charset="-128"/>
            </a:rPr>
            <a:t>などの地方債の償還終了の一方で、市役所新庁舎や新ごみ処理施設の整備に伴う地方債の償還の増加も見込まれるため、交付税措置のある有利な地方債を活用することなどにより、比率が過度に上昇することがないよう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62230</xdr:rowOff>
    </xdr:from>
    <xdr:to>
      <xdr:col>81</xdr:col>
      <xdr:colOff>44450</xdr:colOff>
      <xdr:row>44</xdr:row>
      <xdr:rowOff>76623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05880"/>
          <a:ext cx="0" cy="12145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48700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92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76623</xdr:rowOff>
    </xdr:from>
    <xdr:to>
      <xdr:col>81</xdr:col>
      <xdr:colOff>133350</xdr:colOff>
      <xdr:row>44</xdr:row>
      <xdr:rowOff>76623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2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148607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62230</xdr:rowOff>
    </xdr:from>
    <xdr:to>
      <xdr:col>81</xdr:col>
      <xdr:colOff>133350</xdr:colOff>
      <xdr:row>37</xdr:row>
      <xdr:rowOff>62230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46567</xdr:rowOff>
    </xdr:from>
    <xdr:to>
      <xdr:col>81</xdr:col>
      <xdr:colOff>44450</xdr:colOff>
      <xdr:row>40</xdr:row>
      <xdr:rowOff>70696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0456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64364</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22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14394</xdr:rowOff>
    </xdr:from>
    <xdr:to>
      <xdr:col>77</xdr:col>
      <xdr:colOff>44450</xdr:colOff>
      <xdr:row>40</xdr:row>
      <xdr:rowOff>46567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872394"/>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7214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3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169756</xdr:rowOff>
    </xdr:from>
    <xdr:to>
      <xdr:col>72</xdr:col>
      <xdr:colOff>203200</xdr:colOff>
      <xdr:row>40</xdr:row>
      <xdr:rowOff>14394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56306"/>
          <a:ext cx="8890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7214</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137583</xdr:rowOff>
    </xdr:from>
    <xdr:to>
      <xdr:col>68</xdr:col>
      <xdr:colOff>152400</xdr:colOff>
      <xdr:row>39</xdr:row>
      <xdr:rowOff>169756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2413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108373</xdr:rowOff>
    </xdr:from>
    <xdr:to>
      <xdr:col>68</xdr:col>
      <xdr:colOff>203200</xdr:colOff>
      <xdr:row>41</xdr:row>
      <xdr:rowOff>38523</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23300</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132504</xdr:rowOff>
    </xdr:from>
    <xdr:to>
      <xdr:col>64</xdr:col>
      <xdr:colOff>152400</xdr:colOff>
      <xdr:row>41</xdr:row>
      <xdr:rowOff>62654</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47431</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19896</xdr:rowOff>
    </xdr:from>
    <xdr:to>
      <xdr:col>81</xdr:col>
      <xdr:colOff>95250</xdr:colOff>
      <xdr:row>40</xdr:row>
      <xdr:rowOff>121496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36423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2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167217</xdr:rowOff>
    </xdr:from>
    <xdr:to>
      <xdr:col>77</xdr:col>
      <xdr:colOff>95250</xdr:colOff>
      <xdr:row>40</xdr:row>
      <xdr:rowOff>97367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107544</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2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135044</xdr:rowOff>
    </xdr:from>
    <xdr:to>
      <xdr:col>73</xdr:col>
      <xdr:colOff>44450</xdr:colOff>
      <xdr:row>40</xdr:row>
      <xdr:rowOff>65194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75371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118956</xdr:rowOff>
    </xdr:from>
    <xdr:to>
      <xdr:col>68</xdr:col>
      <xdr:colOff>203200</xdr:colOff>
      <xdr:row>40</xdr:row>
      <xdr:rowOff>49106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59283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74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将来負担比率については、前年度に比べて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ポイント上昇して、</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％となった。これは、計算上の分母である標準財政規模が増加した一方で、基準財政需要額算入見込額などの控除可能財源等が減少したことに伴い分子である将来負担額が増加したことによる。</a:t>
          </a:r>
        </a:p>
        <a:p>
          <a:r>
            <a:rPr kumimoji="1" lang="ja-JP" altLang="en-US" sz="1300">
              <a:latin typeface="ＭＳ Ｐゴシック" panose="020B0600070205080204" pitchFamily="50" charset="-128"/>
              <a:ea typeface="ＭＳ Ｐゴシック" panose="020B0600070205080204" pitchFamily="50" charset="-128"/>
            </a:rPr>
            <a:t>　今後も引き続き、地方債残高の適正管理を進め、交付税措置のある有利な地方債の活用等を図るなどして、健全な財政運営に取り組みながら将来負担比率の抑制に努めていく。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156921</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451100"/>
          <a:ext cx="0" cy="14777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128998</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900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156921</xdr:rowOff>
    </xdr:from>
    <xdr:to>
      <xdr:col>81</xdr:col>
      <xdr:colOff>133350</xdr:colOff>
      <xdr:row>22</xdr:row>
      <xdr:rowOff>156921</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928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82042</xdr:rowOff>
    </xdr:from>
    <xdr:to>
      <xdr:col>81</xdr:col>
      <xdr:colOff>44450</xdr:colOff>
      <xdr:row>15</xdr:row>
      <xdr:rowOff>86868</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179800" y="2653792"/>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10126</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4104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165049</xdr:rowOff>
    </xdr:from>
    <xdr:to>
      <xdr:col>81</xdr:col>
      <xdr:colOff>95250</xdr:colOff>
      <xdr:row>15</xdr:row>
      <xdr:rowOff>95199</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82042</xdr:rowOff>
    </xdr:from>
    <xdr:to>
      <xdr:col>77</xdr:col>
      <xdr:colOff>44450</xdr:colOff>
      <xdr:row>15</xdr:row>
      <xdr:rowOff>91694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5290800" y="265379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15</xdr:row>
      <xdr:rowOff>4216</xdr:rowOff>
    </xdr:from>
    <xdr:to>
      <xdr:col>77</xdr:col>
      <xdr:colOff>95250</xdr:colOff>
      <xdr:row>15</xdr:row>
      <xdr:rowOff>105816</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115993</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344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91694</xdr:rowOff>
    </xdr:from>
    <xdr:to>
      <xdr:col>72</xdr:col>
      <xdr:colOff>203200</xdr:colOff>
      <xdr:row>15</xdr:row>
      <xdr:rowOff>125476</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663444"/>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140784</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71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125476</xdr:rowOff>
    </xdr:from>
    <xdr:to>
      <xdr:col>68</xdr:col>
      <xdr:colOff>152400</xdr:colOff>
      <xdr:row>15</xdr:row>
      <xdr:rowOff>125476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a:off x="13512800" y="269722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132588</xdr:rowOff>
    </xdr:from>
    <xdr:to>
      <xdr:col>68</xdr:col>
      <xdr:colOff>203200</xdr:colOff>
      <xdr:row>16</xdr:row>
      <xdr:rowOff>62738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47515</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9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155753</xdr:rowOff>
    </xdr:from>
    <xdr:to>
      <xdr:col>64</xdr:col>
      <xdr:colOff>152400</xdr:colOff>
      <xdr:row>16</xdr:row>
      <xdr:rowOff>85903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727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70680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813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15</xdr:row>
      <xdr:rowOff>36068</xdr:rowOff>
    </xdr:from>
    <xdr:to>
      <xdr:col>81</xdr:col>
      <xdr:colOff>95250</xdr:colOff>
      <xdr:row>15</xdr:row>
      <xdr:rowOff>137668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60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8145</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579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31242</xdr:rowOff>
    </xdr:from>
    <xdr:to>
      <xdr:col>77</xdr:col>
      <xdr:colOff>95250</xdr:colOff>
      <xdr:row>15</xdr:row>
      <xdr:rowOff>132842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602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117619</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689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40894</xdr:rowOff>
    </xdr:from>
    <xdr:to>
      <xdr:col>73</xdr:col>
      <xdr:colOff>44450</xdr:colOff>
      <xdr:row>15</xdr:row>
      <xdr:rowOff>142494</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61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152671</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381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74676</xdr:rowOff>
    </xdr:from>
    <xdr:to>
      <xdr:col>68</xdr:col>
      <xdr:colOff>203200</xdr:colOff>
      <xdr:row>16</xdr:row>
      <xdr:rowOff>4826</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15003</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74676</xdr:rowOff>
    </xdr:from>
    <xdr:to>
      <xdr:col>64</xdr:col>
      <xdr:colOff>152400</xdr:colOff>
      <xdr:row>16</xdr:row>
      <xdr:rowOff>4826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15003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41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306,760
302,913
49.41
130,227,111
128,884,506
1,064,801
67,912,872
111,543,590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定年年齢の段階的引き上げに伴い、定年退職者の退職手当の負担がなかった一方で、人事院勧告に基づく給与改定による給料及び職員手当の増加などにより類似団体平均を上回っている状況にある。</a:t>
          </a:r>
        </a:p>
        <a:p>
          <a:r>
            <a:rPr kumimoji="1" lang="ja-JP" altLang="en-US" sz="1300">
              <a:latin typeface="ＭＳ Ｐゴシック" panose="020B0600070205080204" pitchFamily="50" charset="-128"/>
              <a:ea typeface="ＭＳ Ｐゴシック" panose="020B0600070205080204" pitchFamily="50" charset="-128"/>
            </a:rPr>
            <a:t>　これまで人件費抑制の取組として、持家に係る住居手当の廃止、地域手当の支給率引下げ、定期昇給の抑制措置、業務改善等による時間外勤務の縮減などを行っており、今後も、人件費の適正化を図り、コストの削減に努める。</a:t>
          </a: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157480</xdr:rowOff>
    </xdr:from>
    <xdr:to>
      <xdr:col>24</xdr:col>
      <xdr:colOff>25400</xdr:colOff>
      <xdr:row>40</xdr:row>
      <xdr:rowOff>58420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4388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30497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58420</xdr:rowOff>
    </xdr:from>
    <xdr:to>
      <xdr:col>24</xdr:col>
      <xdr:colOff>114300</xdr:colOff>
      <xdr:row>40</xdr:row>
      <xdr:rowOff>58420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72407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38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157480</xdr:rowOff>
    </xdr:from>
    <xdr:to>
      <xdr:col>24</xdr:col>
      <xdr:colOff>114300</xdr:colOff>
      <xdr:row>32</xdr:row>
      <xdr:rowOff>157480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4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77470</xdr:rowOff>
    </xdr:from>
    <xdr:to>
      <xdr:col>24</xdr:col>
      <xdr:colOff>25400</xdr:colOff>
      <xdr:row>38</xdr:row>
      <xdr:rowOff>43180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421120"/>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92727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12700</xdr:rowOff>
    </xdr:from>
    <xdr:to>
      <xdr:col>19</xdr:col>
      <xdr:colOff>187325</xdr:colOff>
      <xdr:row>38</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5278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114300</xdr:rowOff>
    </xdr:from>
    <xdr:to>
      <xdr:col>20</xdr:col>
      <xdr:colOff>38100</xdr:colOff>
      <xdr:row>37</xdr:row>
      <xdr:rowOff>44450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54627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5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xdr:rowOff>
    </xdr:from>
    <xdr:to>
      <xdr:col>15</xdr:col>
      <xdr:colOff>98425</xdr:colOff>
      <xdr:row>38</xdr:row>
      <xdr:rowOff>157480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5278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76200</xdr:rowOff>
    </xdr:from>
    <xdr:to>
      <xdr:col>15</xdr:col>
      <xdr:colOff>149225</xdr:colOff>
      <xdr:row>37</xdr:row>
      <xdr:rowOff>6350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123190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66840"/>
          <a:ext cx="889000" cy="20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3810</xdr:rowOff>
    </xdr:from>
    <xdr:to>
      <xdr:col>11</xdr:col>
      <xdr:colOff>60325</xdr:colOff>
      <xdr:row>37</xdr:row>
      <xdr:rowOff>105410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115587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76200</xdr:rowOff>
    </xdr:from>
    <xdr:to>
      <xdr:col>6</xdr:col>
      <xdr:colOff>171450</xdr:colOff>
      <xdr:row>37</xdr:row>
      <xdr:rowOff>6350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16527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26670</xdr:rowOff>
    </xdr:from>
    <xdr:to>
      <xdr:col>24</xdr:col>
      <xdr:colOff>76200</xdr:colOff>
      <xdr:row>37</xdr:row>
      <xdr:rowOff>128270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170197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34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163830</xdr:rowOff>
    </xdr:from>
    <xdr:to>
      <xdr:col>20</xdr:col>
      <xdr:colOff>38100</xdr:colOff>
      <xdr:row>38</xdr:row>
      <xdr:rowOff>93980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50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78757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9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133350</xdr:rowOff>
    </xdr:from>
    <xdr:to>
      <xdr:col>15</xdr:col>
      <xdr:colOff>149225</xdr:colOff>
      <xdr:row>38</xdr:row>
      <xdr:rowOff>63500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48277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106680</xdr:rowOff>
    </xdr:from>
    <xdr:to>
      <xdr:col>11</xdr:col>
      <xdr:colOff>60325</xdr:colOff>
      <xdr:row>39</xdr:row>
      <xdr:rowOff>36830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21607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72390</xdr:rowOff>
    </xdr:from>
    <xdr:to>
      <xdr:col>6</xdr:col>
      <xdr:colOff>171450</xdr:colOff>
      <xdr:row>38</xdr:row>
      <xdr:rowOff>2540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158767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物件費に係る経常収支比率は、令和</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５年度については、新型コロナウイルスワクチン接種事業費や新型コロナウイルス感染症対策事業費の減などにより減少しており、これまでと同様に類似団体平均を下回っている状況である。これは、財政健全化推進計画に基づき継続して経常的</a:t>
          </a:r>
          <a:r>
            <a:rPr kumimoji="1" lang="ja-JP" altLang="en-US" sz="1300">
              <a:latin typeface="ＭＳ Ｐゴシック" panose="020B0600070205080204" pitchFamily="50" charset="-128"/>
              <a:ea typeface="ＭＳ Ｐゴシック" panose="020B0600070205080204" pitchFamily="50" charset="-128"/>
            </a:rPr>
            <a:t>な経費の節減に取り組んできたことによるものと考えられるが、今後も引き続きさらなる事務の効率化に取り組んでいく。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66040</xdr:rowOff>
    </xdr:from>
    <xdr:to>
      <xdr:col>82</xdr:col>
      <xdr:colOff>107950</xdr:colOff>
      <xdr:row>21</xdr:row>
      <xdr:rowOff>130810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6634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102887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0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130810</xdr:rowOff>
    </xdr:from>
    <xdr:to>
      <xdr:col>82</xdr:col>
      <xdr:colOff>196850</xdr:colOff>
      <xdr:row>21</xdr:row>
      <xdr:rowOff>130810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31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152417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9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66040</xdr:rowOff>
    </xdr:from>
    <xdr:to>
      <xdr:col>82</xdr:col>
      <xdr:colOff>196850</xdr:colOff>
      <xdr:row>14</xdr:row>
      <xdr:rowOff>66040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66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130810</xdr:rowOff>
    </xdr:from>
    <xdr:to>
      <xdr:col>82</xdr:col>
      <xdr:colOff>107950</xdr:colOff>
      <xdr:row>15</xdr:row>
      <xdr:rowOff>161290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7025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59707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743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87630</xdr:rowOff>
    </xdr:from>
    <xdr:to>
      <xdr:col>82</xdr:col>
      <xdr:colOff>158750</xdr:colOff>
      <xdr:row>18</xdr:row>
      <xdr:rowOff>17780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107950</xdr:rowOff>
    </xdr:from>
    <xdr:to>
      <xdr:col>78</xdr:col>
      <xdr:colOff>69850</xdr:colOff>
      <xdr:row>15</xdr:row>
      <xdr:rowOff>161290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6797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64770</xdr:rowOff>
    </xdr:from>
    <xdr:to>
      <xdr:col>78</xdr:col>
      <xdr:colOff>120650</xdr:colOff>
      <xdr:row>17</xdr:row>
      <xdr:rowOff>166370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151147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6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107950</xdr:rowOff>
    </xdr:from>
    <xdr:to>
      <xdr:col>73</xdr:col>
      <xdr:colOff>180975</xdr:colOff>
      <xdr:row>15</xdr:row>
      <xdr:rowOff>115570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6797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67327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16</xdr:row>
      <xdr:rowOff>88900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68732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26670</xdr:rowOff>
    </xdr:from>
    <xdr:to>
      <xdr:col>69</xdr:col>
      <xdr:colOff>142875</xdr:colOff>
      <xdr:row>17</xdr:row>
      <xdr:rowOff>128270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113047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64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5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96537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110490</xdr:rowOff>
    </xdr:from>
    <xdr:to>
      <xdr:col>78</xdr:col>
      <xdr:colOff>120650</xdr:colOff>
      <xdr:row>16</xdr:row>
      <xdr:rowOff>40640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8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50817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451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57150</xdr:rowOff>
    </xdr:from>
    <xdr:to>
      <xdr:col>74</xdr:col>
      <xdr:colOff>31750</xdr:colOff>
      <xdr:row>15</xdr:row>
      <xdr:rowOff>158750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2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38100</xdr:rowOff>
    </xdr:from>
    <xdr:to>
      <xdr:col>65</xdr:col>
      <xdr:colOff>53975</xdr:colOff>
      <xdr:row>16</xdr:row>
      <xdr:rowOff>139700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149877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a:t>
          </a:r>
          <a:r>
            <a:rPr kumimoji="1" lang="ja-JP" altLang="en-US" sz="1300">
              <a:solidFill>
                <a:schemeClr val="tx1"/>
              </a:solidFill>
              <a:latin typeface="ＭＳ Ｐゴシック" panose="020B0600070205080204" pitchFamily="50" charset="-128"/>
              <a:ea typeface="ＭＳ Ｐゴシック" panose="020B0600070205080204" pitchFamily="50" charset="-128"/>
            </a:rPr>
            <a:t>、私立保育所等の運営にかかる幼保給付費や障害児通所支援事業などの障害福祉事業費の増など</a:t>
          </a:r>
          <a:r>
            <a:rPr kumimoji="1" lang="ja-JP" altLang="en-US" sz="1300">
              <a:latin typeface="ＭＳ Ｐゴシック" panose="020B0600070205080204" pitchFamily="50" charset="-128"/>
              <a:ea typeface="ＭＳ Ｐゴシック" panose="020B0600070205080204" pitchFamily="50" charset="-128"/>
            </a:rPr>
            <a:t>により、引き続き増加傾向にある。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また、本市では重点施策として子どもを核としたまちづくりを進めていることもあり、類似団体平均を上回っている状況である。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4535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24043"/>
          <a:ext cx="0" cy="1338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148062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4535</xdr:rowOff>
    </xdr:from>
    <xdr:to>
      <xdr:col>24</xdr:col>
      <xdr:colOff>114300</xdr:colOff>
      <xdr:row>61</xdr:row>
      <xdr:rowOff>4535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148772</xdr:rowOff>
    </xdr:from>
    <xdr:to>
      <xdr:col>24</xdr:col>
      <xdr:colOff>25400</xdr:colOff>
      <xdr:row>59</xdr:row>
      <xdr:rowOff>97065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92872"/>
          <a:ext cx="8382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152599</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82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136072</xdr:rowOff>
    </xdr:from>
    <xdr:to>
      <xdr:col>24</xdr:col>
      <xdr:colOff>76200</xdr:colOff>
      <xdr:row>57</xdr:row>
      <xdr:rowOff>66222</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3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29028</xdr:rowOff>
    </xdr:from>
    <xdr:to>
      <xdr:col>19</xdr:col>
      <xdr:colOff>187325</xdr:colOff>
      <xdr:row>58</xdr:row>
      <xdr:rowOff>148772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973128"/>
          <a:ext cx="889000" cy="11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38100</xdr:rowOff>
    </xdr:from>
    <xdr:to>
      <xdr:col>20</xdr:col>
      <xdr:colOff>38100</xdr:colOff>
      <xdr:row>56</xdr:row>
      <xdr:rowOff>139700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113393</xdr:rowOff>
    </xdr:from>
    <xdr:to>
      <xdr:col>15</xdr:col>
      <xdr:colOff>98425</xdr:colOff>
      <xdr:row>58</xdr:row>
      <xdr:rowOff>29028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8860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155122</xdr:rowOff>
    </xdr:from>
    <xdr:to>
      <xdr:col>15</xdr:col>
      <xdr:colOff>149225</xdr:colOff>
      <xdr:row>56</xdr:row>
      <xdr:rowOff>85272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8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95449</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5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113393</xdr:rowOff>
    </xdr:from>
    <xdr:to>
      <xdr:col>11</xdr:col>
      <xdr:colOff>9525</xdr:colOff>
      <xdr:row>58</xdr:row>
      <xdr:rowOff>127000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86043"/>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27215</xdr:rowOff>
    </xdr:from>
    <xdr:to>
      <xdr:col>11</xdr:col>
      <xdr:colOff>60325</xdr:colOff>
      <xdr:row>56</xdr:row>
      <xdr:rowOff>128815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138992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97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114300</xdr:rowOff>
    </xdr:from>
    <xdr:to>
      <xdr:col>6</xdr:col>
      <xdr:colOff>171450</xdr:colOff>
      <xdr:row>57</xdr:row>
      <xdr:rowOff>44450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54627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46265</xdr:rowOff>
    </xdr:from>
    <xdr:to>
      <xdr:col>24</xdr:col>
      <xdr:colOff>76200</xdr:colOff>
      <xdr:row>59</xdr:row>
      <xdr:rowOff>147865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18342</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97972</xdr:rowOff>
    </xdr:from>
    <xdr:to>
      <xdr:col>20</xdr:col>
      <xdr:colOff>38100</xdr:colOff>
      <xdr:row>59</xdr:row>
      <xdr:rowOff>28122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12899</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128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149678</xdr:rowOff>
    </xdr:from>
    <xdr:to>
      <xdr:col>15</xdr:col>
      <xdr:colOff>149225</xdr:colOff>
      <xdr:row>58</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62593</xdr:rowOff>
    </xdr:from>
    <xdr:to>
      <xdr:col>11</xdr:col>
      <xdr:colOff>60325</xdr:colOff>
      <xdr:row>57</xdr:row>
      <xdr:rowOff>164193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148970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その他に係る経常収支比率は、類似団体平均を上回っており、これは、特別会計等に対する繰出金が類似団体よりやや多いことが要因と考えられる。</a:t>
          </a:r>
        </a:p>
        <a:p>
          <a:r>
            <a:rPr kumimoji="1" lang="ja-JP" altLang="en-US" sz="1300">
              <a:latin typeface="ＭＳ Ｐゴシック" panose="020B0600070205080204" pitchFamily="50" charset="-128"/>
              <a:ea typeface="ＭＳ Ｐゴシック" panose="020B0600070205080204" pitchFamily="50" charset="-128"/>
            </a:rPr>
            <a:t>　今後も介護保険事業や後期高齢者医療事業に対する繰出金が増加傾向にあることから、国民健康保険事業などを含めた特別会計においても適正かつ健全な財政運営に努める。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82550</xdr:rowOff>
    </xdr:from>
    <xdr:to>
      <xdr:col>82</xdr:col>
      <xdr:colOff>107950</xdr:colOff>
      <xdr:row>62</xdr:row>
      <xdr:rowOff>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94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143527</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0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0</xdr:rowOff>
    </xdr:from>
    <xdr:to>
      <xdr:col>82</xdr:col>
      <xdr:colOff>196850</xdr:colOff>
      <xdr:row>62</xdr:row>
      <xdr:rowOff>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2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168927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82550</xdr:rowOff>
    </xdr:from>
    <xdr:to>
      <xdr:col>82</xdr:col>
      <xdr:colOff>196850</xdr:colOff>
      <xdr:row>53</xdr:row>
      <xdr:rowOff>82550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9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31750</xdr:rowOff>
    </xdr:from>
    <xdr:to>
      <xdr:col>82</xdr:col>
      <xdr:colOff>107950</xdr:colOff>
      <xdr:row>59</xdr:row>
      <xdr:rowOff>57150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1473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80027</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52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63500</xdr:rowOff>
    </xdr:from>
    <xdr:to>
      <xdr:col>82</xdr:col>
      <xdr:colOff>158750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19050</xdr:rowOff>
    </xdr:from>
    <xdr:to>
      <xdr:col>78</xdr:col>
      <xdr:colOff>69850</xdr:colOff>
      <xdr:row>59</xdr:row>
      <xdr:rowOff>31750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1346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25400</xdr:rowOff>
    </xdr:from>
    <xdr:to>
      <xdr:col>78</xdr:col>
      <xdr:colOff>120650</xdr:colOff>
      <xdr:row>58</xdr:row>
      <xdr:rowOff>127000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137177</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38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19050</xdr:rowOff>
    </xdr:from>
    <xdr:to>
      <xdr:col>73</xdr:col>
      <xdr:colOff>180975</xdr:colOff>
      <xdr:row>59</xdr:row>
      <xdr:rowOff>133350</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1346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133350</xdr:rowOff>
    </xdr:from>
    <xdr:to>
      <xdr:col>74</xdr:col>
      <xdr:colOff>31750</xdr:colOff>
      <xdr:row>58</xdr:row>
      <xdr:rowOff>63500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73677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107950</xdr:rowOff>
    </xdr:from>
    <xdr:to>
      <xdr:col>69</xdr:col>
      <xdr:colOff>92075</xdr:colOff>
      <xdr:row>59</xdr:row>
      <xdr:rowOff>133350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10223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25400</xdr:rowOff>
    </xdr:from>
    <xdr:to>
      <xdr:col>69</xdr:col>
      <xdr:colOff>142875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6350</xdr:rowOff>
    </xdr:from>
    <xdr:to>
      <xdr:col>82</xdr:col>
      <xdr:colOff>158750</xdr:colOff>
      <xdr:row>59</xdr:row>
      <xdr:rowOff>107950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149877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152400</xdr:rowOff>
    </xdr:from>
    <xdr:to>
      <xdr:col>78</xdr:col>
      <xdr:colOff>120650</xdr:colOff>
      <xdr:row>59</xdr:row>
      <xdr:rowOff>82550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67327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82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139700</xdr:rowOff>
    </xdr:from>
    <xdr:to>
      <xdr:col>74</xdr:col>
      <xdr:colOff>31750</xdr:colOff>
      <xdr:row>59</xdr:row>
      <xdr:rowOff>69850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54627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17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82550</xdr:rowOff>
    </xdr:from>
    <xdr:to>
      <xdr:col>69</xdr:col>
      <xdr:colOff>142875</xdr:colOff>
      <xdr:row>60</xdr:row>
      <xdr:rowOff>12700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168927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補助費等に係る経常収支比率は、類似団体平均を下回っているが、これは、一部事務組合に対する補助金や出資法人等の団体数が類似団体に比べて少ないためと考えられる。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a:extLst>
            <a:ext uri="{FF2B5EF4-FFF2-40B4-BE49-F238E27FC236}">
              <a16:creationId xmlns:a16="http://schemas.microsoft.com/office/drawing/2014/main" id="{00000000-0008-0000-0400-000030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33274</xdr:rowOff>
    </xdr:from>
    <xdr:to>
      <xdr:col>82</xdr:col>
      <xdr:colOff>107950</xdr:colOff>
      <xdr:row>41</xdr:row>
      <xdr:rowOff>170434</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6510000" y="5691124"/>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142511</xdr:rowOff>
    </xdr:from>
    <xdr:ext cx="762000" cy="259045"/>
    <xdr:sp macro="" textlink="">
      <xdr:nvSpPr>
        <xdr:cNvPr id="306" name="補助費等最小値テキスト">
          <a:extLst>
            <a:ext uri="{FF2B5EF4-FFF2-40B4-BE49-F238E27FC236}">
              <a16:creationId xmlns:a16="http://schemas.microsoft.com/office/drawing/2014/main" id="{00000000-0008-0000-0400-000032010000}"/>
            </a:ext>
          </a:extLst>
        </xdr:cNvPr>
        <xdr:cNvSpPr txBox="1"/>
      </xdr:nvSpPr>
      <xdr:spPr>
        <a:xfrm>
          <a:off x="16598900" y="7171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170434</xdr:rowOff>
    </xdr:from>
    <xdr:to>
      <xdr:col>82</xdr:col>
      <xdr:colOff>196850</xdr:colOff>
      <xdr:row>41</xdr:row>
      <xdr:rowOff>170434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7199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119651</xdr:rowOff>
    </xdr:from>
    <xdr:ext cx="762000" cy="259045"/>
    <xdr:sp macro="" textlink="">
      <xdr:nvSpPr>
        <xdr:cNvPr id="308" name="補助費等最大値テキスト">
          <a:extLst>
            <a:ext uri="{FF2B5EF4-FFF2-40B4-BE49-F238E27FC236}">
              <a16:creationId xmlns:a16="http://schemas.microsoft.com/office/drawing/2014/main" id="{00000000-0008-0000-0400-000034010000}"/>
            </a:ext>
          </a:extLst>
        </xdr:cNvPr>
        <xdr:cNvSpPr txBox="1"/>
      </xdr:nvSpPr>
      <xdr:spPr>
        <a:xfrm>
          <a:off x="16598900" y="5434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33274</xdr:rowOff>
    </xdr:from>
    <xdr:to>
      <xdr:col>82</xdr:col>
      <xdr:colOff>196850</xdr:colOff>
      <xdr:row>33</xdr:row>
      <xdr:rowOff>33274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5691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115570</xdr:rowOff>
    </xdr:from>
    <xdr:to>
      <xdr:col>82</xdr:col>
      <xdr:colOff>107950</xdr:colOff>
      <xdr:row>33</xdr:row>
      <xdr:rowOff>124714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5671800" y="577342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158005</xdr:rowOff>
    </xdr:from>
    <xdr:ext cx="762000" cy="259045"/>
    <xdr:sp macro="" textlink="">
      <xdr:nvSpPr>
        <xdr:cNvPr id="311" name="補助費等平均値テキスト">
          <a:extLst>
            <a:ext uri="{FF2B5EF4-FFF2-40B4-BE49-F238E27FC236}">
              <a16:creationId xmlns:a16="http://schemas.microsoft.com/office/drawing/2014/main" id="{00000000-0008-0000-0400-000037010000}"/>
            </a:ext>
          </a:extLst>
        </xdr:cNvPr>
        <xdr:cNvSpPr txBox="1"/>
      </xdr:nvSpPr>
      <xdr:spPr>
        <a:xfrm>
          <a:off x="16598900" y="5987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14478</xdr:rowOff>
    </xdr:from>
    <xdr:to>
      <xdr:col>82</xdr:col>
      <xdr:colOff>158750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64592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97282</xdr:rowOff>
    </xdr:from>
    <xdr:to>
      <xdr:col>78</xdr:col>
      <xdr:colOff>69850</xdr:colOff>
      <xdr:row>33</xdr:row>
      <xdr:rowOff>124714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4782800" y="57551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5334</xdr:rowOff>
    </xdr:from>
    <xdr:to>
      <xdr:col>78</xdr:col>
      <xdr:colOff>120650</xdr:colOff>
      <xdr:row>35</xdr:row>
      <xdr:rowOff>106934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5621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91711</xdr:rowOff>
    </xdr:from>
    <xdr:ext cx="7366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5290800" y="60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97282</xdr:rowOff>
    </xdr:from>
    <xdr:to>
      <xdr:col>73</xdr:col>
      <xdr:colOff>180975</xdr:colOff>
      <xdr:row>33</xdr:row>
      <xdr:rowOff>143002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893800" y="5755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34</xdr:row>
      <xdr:rowOff>149352</xdr:rowOff>
    </xdr:from>
    <xdr:to>
      <xdr:col>74</xdr:col>
      <xdr:colOff>31750</xdr:colOff>
      <xdr:row>35</xdr:row>
      <xdr:rowOff>79502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4732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64279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401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97282</xdr:rowOff>
    </xdr:from>
    <xdr:to>
      <xdr:col>69</xdr:col>
      <xdr:colOff>92075</xdr:colOff>
      <xdr:row>33</xdr:row>
      <xdr:rowOff>143002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a:off x="13004800" y="57551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14478</xdr:rowOff>
    </xdr:from>
    <xdr:to>
      <xdr:col>69</xdr:col>
      <xdr:colOff>142875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3843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512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64770</xdr:rowOff>
    </xdr:from>
    <xdr:to>
      <xdr:col>82</xdr:col>
      <xdr:colOff>158750</xdr:colOff>
      <xdr:row>33</xdr:row>
      <xdr:rowOff>166370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6459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144797</xdr:rowOff>
    </xdr:from>
    <xdr:ext cx="762000" cy="259045"/>
    <xdr:sp macro="" textlink="">
      <xdr:nvSpPr>
        <xdr:cNvPr id="330" name="補助費等該当値テキスト">
          <a:extLst>
            <a:ext uri="{FF2B5EF4-FFF2-40B4-BE49-F238E27FC236}">
              <a16:creationId xmlns:a16="http://schemas.microsoft.com/office/drawing/2014/main" id="{00000000-0008-0000-0400-00004A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73914</xdr:rowOff>
    </xdr:from>
    <xdr:to>
      <xdr:col>78</xdr:col>
      <xdr:colOff>120650</xdr:colOff>
      <xdr:row>34</xdr:row>
      <xdr:rowOff>4064</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5621000" y="573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14241</xdr:rowOff>
    </xdr:from>
    <xdr:ext cx="7366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5290800" y="5500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46482</xdr:rowOff>
    </xdr:from>
    <xdr:to>
      <xdr:col>74</xdr:col>
      <xdr:colOff>31750</xdr:colOff>
      <xdr:row>33</xdr:row>
      <xdr:rowOff>148082</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4732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158259</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401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92202</xdr:rowOff>
    </xdr:from>
    <xdr:to>
      <xdr:col>69</xdr:col>
      <xdr:colOff>142875</xdr:colOff>
      <xdr:row>34</xdr:row>
      <xdr:rowOff>22352</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3843000" y="575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32529</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3512800" y="551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46482</xdr:rowOff>
    </xdr:from>
    <xdr:to>
      <xdr:col>65</xdr:col>
      <xdr:colOff>53975</xdr:colOff>
      <xdr:row>33</xdr:row>
      <xdr:rowOff>148082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2954000" y="570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158259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2623800" y="5473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係る経常収支比率は、類似団体平均を上回っており、令和５年度までは現状の水準で推移したものの、土地開発公社清算に伴う第三セクター等改革推進債の償還終了に伴い、令和６年度以降は低下するものと見込まれる。</a:t>
          </a:r>
        </a:p>
        <a:p>
          <a:r>
            <a:rPr kumimoji="1" lang="ja-JP" altLang="en-US" sz="1300">
              <a:latin typeface="ＭＳ Ｐゴシック" panose="020B0600070205080204" pitchFamily="50" charset="-128"/>
              <a:ea typeface="ＭＳ Ｐゴシック" panose="020B0600070205080204" pitchFamily="50" charset="-128"/>
            </a:rPr>
            <a:t>　一方で、今後、市役所新庁舎や新ごみ処理施設の整備が予定されていることから、引き続き地方債残高の適正管理に努める。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54610</xdr:rowOff>
    </xdr:from>
    <xdr:to>
      <xdr:col>24</xdr:col>
      <xdr:colOff>25400</xdr:colOff>
      <xdr:row>80</xdr:row>
      <xdr:rowOff>157480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57046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129557</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845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157480</xdr:rowOff>
    </xdr:from>
    <xdr:to>
      <xdr:col>24</xdr:col>
      <xdr:colOff>114300</xdr:colOff>
      <xdr:row>80</xdr:row>
      <xdr:rowOff>157480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873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140987</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1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54610</xdr:rowOff>
    </xdr:from>
    <xdr:to>
      <xdr:col>24</xdr:col>
      <xdr:colOff>114300</xdr:colOff>
      <xdr:row>73</xdr:row>
      <xdr:rowOff>54610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570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153670</xdr:rowOff>
    </xdr:from>
    <xdr:to>
      <xdr:col>24</xdr:col>
      <xdr:colOff>25400</xdr:colOff>
      <xdr:row>78</xdr:row>
      <xdr:rowOff>27939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987800" y="13355320"/>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50816</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810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34289</xdr:rowOff>
    </xdr:from>
    <xdr:to>
      <xdr:col>24</xdr:col>
      <xdr:colOff>76200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27939</xdr:rowOff>
    </xdr:from>
    <xdr:to>
      <xdr:col>19</xdr:col>
      <xdr:colOff>187325</xdr:colOff>
      <xdr:row>78</xdr:row>
      <xdr:rowOff>27939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4010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153688</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30124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27939</xdr:rowOff>
    </xdr:from>
    <xdr:to>
      <xdr:col>15</xdr:col>
      <xdr:colOff>98425</xdr:colOff>
      <xdr:row>78</xdr:row>
      <xdr:rowOff>35561</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4010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11430</xdr:rowOff>
    </xdr:from>
    <xdr:to>
      <xdr:col>15</xdr:col>
      <xdr:colOff>149225</xdr:colOff>
      <xdr:row>77</xdr:row>
      <xdr:rowOff>113030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43180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1320800" y="134086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72389</xdr:rowOff>
    </xdr:from>
    <xdr:to>
      <xdr:col>11</xdr:col>
      <xdr:colOff>60325</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30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74947</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148589</xdr:rowOff>
    </xdr:from>
    <xdr:to>
      <xdr:col>20</xdr:col>
      <xdr:colOff>38100</xdr:colOff>
      <xdr:row>78</xdr:row>
      <xdr:rowOff>78739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148589</xdr:rowOff>
    </xdr:from>
    <xdr:to>
      <xdr:col>15</xdr:col>
      <xdr:colOff>149225</xdr:colOff>
      <xdr:row>78</xdr:row>
      <xdr:rowOff>78739</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63516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163830</xdr:rowOff>
    </xdr:from>
    <xdr:to>
      <xdr:col>6</xdr:col>
      <xdr:colOff>171450</xdr:colOff>
      <xdr:row>78</xdr:row>
      <xdr:rowOff>93980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78757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45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公債費以外に係る経常収支比率は、類似団体平均と同水準で推移している。これは、扶助費や人件費、繰出金が類似団体と比較して高い水準にある一方、物件費や補助費等が低い水準にあるためである。</a:t>
          </a:r>
        </a:p>
        <a:p>
          <a:r>
            <a:rPr kumimoji="1" lang="ja-JP" altLang="en-US" sz="1300">
              <a:latin typeface="ＭＳ Ｐゴシック" panose="020B0600070205080204" pitchFamily="50" charset="-128"/>
              <a:ea typeface="ＭＳ Ｐゴシック" panose="020B0600070205080204" pitchFamily="50" charset="-128"/>
            </a:rPr>
            <a:t>　今後も扶助費を中心に社会保障関係経費の増加が見込まれるため、引き続き経費節減に努める。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81280</xdr:rowOff>
    </xdr:from>
    <xdr:to>
      <xdr:col>82</xdr:col>
      <xdr:colOff>107950</xdr:colOff>
      <xdr:row>81</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425680"/>
          <a:ext cx="0" cy="1478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160038</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16511</xdr:rowOff>
    </xdr:from>
    <xdr:to>
      <xdr:col>82</xdr:col>
      <xdr:colOff>196850</xdr:colOff>
      <xdr:row>81</xdr:row>
      <xdr:rowOff>16511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167657</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16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81280</xdr:rowOff>
    </xdr:from>
    <xdr:to>
      <xdr:col>82</xdr:col>
      <xdr:colOff>196850</xdr:colOff>
      <xdr:row>72</xdr:row>
      <xdr:rowOff>81280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425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138430</xdr:rowOff>
    </xdr:from>
    <xdr:to>
      <xdr:col>82</xdr:col>
      <xdr:colOff>107950</xdr:colOff>
      <xdr:row>76</xdr:row>
      <xdr:rowOff>43180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5671800" y="1299718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166388</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30251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22861</xdr:rowOff>
    </xdr:from>
    <xdr:to>
      <xdr:col>82</xdr:col>
      <xdr:colOff>158750</xdr:colOff>
      <xdr:row>76</xdr:row>
      <xdr:rowOff>124461</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05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16510</xdr:rowOff>
    </xdr:from>
    <xdr:to>
      <xdr:col>78</xdr:col>
      <xdr:colOff>69850</xdr:colOff>
      <xdr:row>76</xdr:row>
      <xdr:rowOff>43180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28752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110490</xdr:rowOff>
    </xdr:from>
    <xdr:to>
      <xdr:col>78</xdr:col>
      <xdr:colOff>120650</xdr:colOff>
      <xdr:row>76</xdr:row>
      <xdr:rowOff>40639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50817</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738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16510</xdr:rowOff>
    </xdr:from>
    <xdr:to>
      <xdr:col>73</xdr:col>
      <xdr:colOff>180975</xdr:colOff>
      <xdr:row>76</xdr:row>
      <xdr:rowOff>43180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893800" y="128752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60960</xdr:rowOff>
    </xdr:from>
    <xdr:to>
      <xdr:col>74</xdr:col>
      <xdr:colOff>31750</xdr:colOff>
      <xdr:row>74</xdr:row>
      <xdr:rowOff>162560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2748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517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76</xdr:row>
      <xdr:rowOff>58420</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0733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118110</xdr:rowOff>
    </xdr:from>
    <xdr:to>
      <xdr:col>65</xdr:col>
      <xdr:colOff>53975</xdr:colOff>
      <xdr:row>76</xdr:row>
      <xdr:rowOff>48261</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297686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58437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87630</xdr:rowOff>
    </xdr:from>
    <xdr:to>
      <xdr:col>82</xdr:col>
      <xdr:colOff>158750</xdr:colOff>
      <xdr:row>76</xdr:row>
      <xdr:rowOff>17780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104157</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279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163830</xdr:rowOff>
    </xdr:from>
    <xdr:to>
      <xdr:col>78</xdr:col>
      <xdr:colOff>120650</xdr:colOff>
      <xdr:row>76</xdr:row>
      <xdr:rowOff>93980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78757</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108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137160</xdr:rowOff>
    </xdr:from>
    <xdr:to>
      <xdr:col>74</xdr:col>
      <xdr:colOff>31750</xdr:colOff>
      <xdr:row>75</xdr:row>
      <xdr:rowOff>67310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2824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52087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93997</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54915</xdr:rowOff>
    </xdr:from>
    <xdr:to>
      <xdr:col>29</xdr:col>
      <xdr:colOff>127000</xdr:colOff>
      <xdr:row>19</xdr:row>
      <xdr:rowOff>154965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59940"/>
          <a:ext cx="0" cy="13002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127042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3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154965</xdr:rowOff>
    </xdr:from>
    <xdr:to>
      <xdr:col>30</xdr:col>
      <xdr:colOff>25400</xdr:colOff>
      <xdr:row>19</xdr:row>
      <xdr:rowOff>154965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601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141292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0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54915</xdr:rowOff>
    </xdr:from>
    <xdr:to>
      <xdr:col>30</xdr:col>
      <xdr:colOff>25400</xdr:colOff>
      <xdr:row>12</xdr:row>
      <xdr:rowOff>54915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59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94653</xdr:rowOff>
    </xdr:from>
    <xdr:to>
      <xdr:col>29</xdr:col>
      <xdr:colOff>127000</xdr:colOff>
      <xdr:row>16</xdr:row>
      <xdr:rowOff>102654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85478"/>
          <a:ext cx="6477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79430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0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74219</xdr:rowOff>
    </xdr:from>
    <xdr:to>
      <xdr:col>29</xdr:col>
      <xdr:colOff>177800</xdr:colOff>
      <xdr:row>17</xdr:row>
      <xdr:rowOff>4369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94729</xdr:rowOff>
    </xdr:from>
    <xdr:to>
      <xdr:col>26</xdr:col>
      <xdr:colOff>50800</xdr:colOff>
      <xdr:row>16</xdr:row>
      <xdr:rowOff>102654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885554"/>
          <a:ext cx="698500" cy="7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128968</xdr:rowOff>
    </xdr:from>
    <xdr:to>
      <xdr:col>26</xdr:col>
      <xdr:colOff>101600</xdr:colOff>
      <xdr:row>17</xdr:row>
      <xdr:rowOff>59118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43895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06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94729</xdr:rowOff>
    </xdr:from>
    <xdr:to>
      <xdr:col>22</xdr:col>
      <xdr:colOff>114300</xdr:colOff>
      <xdr:row>16</xdr:row>
      <xdr:rowOff>126619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85554"/>
          <a:ext cx="698500" cy="318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151714</xdr:rowOff>
    </xdr:from>
    <xdr:to>
      <xdr:col>22</xdr:col>
      <xdr:colOff>165100</xdr:colOff>
      <xdr:row>17</xdr:row>
      <xdr:rowOff>81864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66641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28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126619</xdr:rowOff>
    </xdr:from>
    <xdr:to>
      <xdr:col>18</xdr:col>
      <xdr:colOff>177800</xdr:colOff>
      <xdr:row>17</xdr:row>
      <xdr:rowOff>30607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17444"/>
          <a:ext cx="698500" cy="754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5334</xdr:rowOff>
    </xdr:from>
    <xdr:to>
      <xdr:col>19</xdr:col>
      <xdr:colOff>38100</xdr:colOff>
      <xdr:row>17</xdr:row>
      <xdr:rowOff>106934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91711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539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61493</xdr:rowOff>
    </xdr:from>
    <xdr:to>
      <xdr:col>15</xdr:col>
      <xdr:colOff>101600</xdr:colOff>
      <xdr:row>17</xdr:row>
      <xdr:rowOff>163093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237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147870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1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43853</xdr:rowOff>
    </xdr:from>
    <xdr:to>
      <xdr:col>29</xdr:col>
      <xdr:colOff>177800</xdr:colOff>
      <xdr:row>16</xdr:row>
      <xdr:rowOff>145453</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34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60380</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79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51854</xdr:rowOff>
    </xdr:from>
    <xdr:to>
      <xdr:col>26</xdr:col>
      <xdr:colOff>101600</xdr:colOff>
      <xdr:row>16</xdr:row>
      <xdr:rowOff>153454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42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163631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115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43929</xdr:rowOff>
    </xdr:from>
    <xdr:to>
      <xdr:col>22</xdr:col>
      <xdr:colOff>165100</xdr:colOff>
      <xdr:row>16</xdr:row>
      <xdr:rowOff>145529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347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155706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03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75819</xdr:rowOff>
    </xdr:from>
    <xdr:to>
      <xdr:col>19</xdr:col>
      <xdr:colOff>38100</xdr:colOff>
      <xdr:row>17</xdr:row>
      <xdr:rowOff>5969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66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16146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35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151257</xdr:rowOff>
    </xdr:from>
    <xdr:to>
      <xdr:col>15</xdr:col>
      <xdr:colOff>101600</xdr:colOff>
      <xdr:row>17</xdr:row>
      <xdr:rowOff>81407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42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91584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71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182245</xdr:rowOff>
    </xdr:from>
    <xdr:to>
      <xdr:col>29</xdr:col>
      <xdr:colOff>127000</xdr:colOff>
      <xdr:row>37</xdr:row>
      <xdr:rowOff>230556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06795"/>
          <a:ext cx="0" cy="124846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202633</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327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230556</xdr:rowOff>
    </xdr:from>
    <xdr:to>
      <xdr:col>30</xdr:col>
      <xdr:colOff>25400</xdr:colOff>
      <xdr:row>37</xdr:row>
      <xdr:rowOff>230556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552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97172</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50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182245</xdr:rowOff>
    </xdr:from>
    <xdr:to>
      <xdr:col>30</xdr:col>
      <xdr:colOff>25400</xdr:colOff>
      <xdr:row>33</xdr:row>
      <xdr:rowOff>182245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067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215926</xdr:rowOff>
    </xdr:from>
    <xdr:to>
      <xdr:col>29</xdr:col>
      <xdr:colOff>127000</xdr:colOff>
      <xdr:row>35</xdr:row>
      <xdr:rowOff>223927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26276"/>
          <a:ext cx="647700" cy="80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293933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561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105956</xdr:rowOff>
    </xdr:from>
    <xdr:to>
      <xdr:col>29</xdr:col>
      <xdr:colOff>177800</xdr:colOff>
      <xdr:row>35</xdr:row>
      <xdr:rowOff>207556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223927</xdr:rowOff>
    </xdr:from>
    <xdr:to>
      <xdr:col>26</xdr:col>
      <xdr:colOff>50800</xdr:colOff>
      <xdr:row>35</xdr:row>
      <xdr:rowOff>283781</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34277"/>
          <a:ext cx="698500" cy="598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105308</xdr:rowOff>
    </xdr:from>
    <xdr:to>
      <xdr:col>26</xdr:col>
      <xdr:colOff>101600</xdr:colOff>
      <xdr:row>35</xdr:row>
      <xdr:rowOff>206908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217085</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484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283781</xdr:rowOff>
    </xdr:from>
    <xdr:to>
      <xdr:col>22</xdr:col>
      <xdr:colOff>114300</xdr:colOff>
      <xdr:row>35</xdr:row>
      <xdr:rowOff>315023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94131"/>
          <a:ext cx="698500" cy="31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122796</xdr:rowOff>
    </xdr:from>
    <xdr:to>
      <xdr:col>22</xdr:col>
      <xdr:colOff>165100</xdr:colOff>
      <xdr:row>35</xdr:row>
      <xdr:rowOff>224396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234573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315023</xdr:rowOff>
    </xdr:from>
    <xdr:to>
      <xdr:col>18</xdr:col>
      <xdr:colOff>177800</xdr:colOff>
      <xdr:row>35</xdr:row>
      <xdr:rowOff>328740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25373"/>
          <a:ext cx="698500" cy="137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129578</xdr:rowOff>
    </xdr:from>
    <xdr:to>
      <xdr:col>19</xdr:col>
      <xdr:colOff>38100</xdr:colOff>
      <xdr:row>35</xdr:row>
      <xdr:rowOff>231178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241355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117463</xdr:rowOff>
    </xdr:from>
    <xdr:to>
      <xdr:col>15</xdr:col>
      <xdr:colOff>101600</xdr:colOff>
      <xdr:row>35</xdr:row>
      <xdr:rowOff>219063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278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229240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496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165126</xdr:rowOff>
    </xdr:from>
    <xdr:to>
      <xdr:col>29</xdr:col>
      <xdr:colOff>177800</xdr:colOff>
      <xdr:row>35</xdr:row>
      <xdr:rowOff>266726</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754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137203</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74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173127</xdr:rowOff>
    </xdr:from>
    <xdr:to>
      <xdr:col>26</xdr:col>
      <xdr:colOff>101600</xdr:colOff>
      <xdr:row>35</xdr:row>
      <xdr:rowOff>274727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83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259504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869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232981</xdr:rowOff>
    </xdr:from>
    <xdr:to>
      <xdr:col>22</xdr:col>
      <xdr:colOff>165100</xdr:colOff>
      <xdr:row>35</xdr:row>
      <xdr:rowOff>334581</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43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319358</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29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264223</xdr:rowOff>
    </xdr:from>
    <xdr:to>
      <xdr:col>19</xdr:col>
      <xdr:colOff>38100</xdr:colOff>
      <xdr:row>36</xdr:row>
      <xdr:rowOff>22923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745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7700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60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277940</xdr:rowOff>
    </xdr:from>
    <xdr:to>
      <xdr:col>15</xdr:col>
      <xdr:colOff>101600</xdr:colOff>
      <xdr:row>36</xdr:row>
      <xdr:rowOff>36640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888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21417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74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306,760
302,913
49.41
130,227,111
128,884,506
1,064,801
67,912,872
111,543,590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144196</xdr:rowOff>
    </xdr:from>
    <xdr:to>
      <xdr:col>24</xdr:col>
      <xdr:colOff>62865</xdr:colOff>
      <xdr:row>39</xdr:row>
      <xdr:rowOff>138519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87696"/>
          <a:ext cx="1270" cy="1537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142346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82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138519</xdr:rowOff>
    </xdr:from>
    <xdr:to>
      <xdr:col>24</xdr:col>
      <xdr:colOff>152400</xdr:colOff>
      <xdr:row>39</xdr:row>
      <xdr:rowOff>138519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825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90873</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62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144196</xdr:rowOff>
    </xdr:from>
    <xdr:to>
      <xdr:col>24</xdr:col>
      <xdr:colOff>152400</xdr:colOff>
      <xdr:row>30</xdr:row>
      <xdr:rowOff>144196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87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55613</xdr:rowOff>
    </xdr:from>
    <xdr:to>
      <xdr:col>24</xdr:col>
      <xdr:colOff>63500</xdr:colOff>
      <xdr:row>35</xdr:row>
      <xdr:rowOff>137681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56363"/>
          <a:ext cx="838200" cy="8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165015</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5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15138</xdr:rowOff>
    </xdr:from>
    <xdr:to>
      <xdr:col>24</xdr:col>
      <xdr:colOff>114300</xdr:colOff>
      <xdr:row>36</xdr:row>
      <xdr:rowOff>116738</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7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55613</xdr:rowOff>
    </xdr:from>
    <xdr:to>
      <xdr:col>19</xdr:col>
      <xdr:colOff>177800</xdr:colOff>
      <xdr:row>35</xdr:row>
      <xdr:rowOff>65710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56363"/>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162395</xdr:rowOff>
    </xdr:from>
    <xdr:to>
      <xdr:col>20</xdr:col>
      <xdr:colOff>38100</xdr:colOff>
      <xdr:row>36</xdr:row>
      <xdr:rowOff>92545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6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83672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5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65710</xdr:rowOff>
    </xdr:from>
    <xdr:to>
      <xdr:col>15</xdr:col>
      <xdr:colOff>50800</xdr:colOff>
      <xdr:row>35</xdr:row>
      <xdr:rowOff>91618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66460"/>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14872</xdr:rowOff>
    </xdr:from>
    <xdr:to>
      <xdr:col>15</xdr:col>
      <xdr:colOff>101600</xdr:colOff>
      <xdr:row>36</xdr:row>
      <xdr:rowOff>116472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187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107599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279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91618</xdr:rowOff>
    </xdr:from>
    <xdr:to>
      <xdr:col>10</xdr:col>
      <xdr:colOff>114300</xdr:colOff>
      <xdr:row>37</xdr:row>
      <xdr:rowOff>60185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92368"/>
          <a:ext cx="889000" cy="3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40703</xdr:rowOff>
    </xdr:from>
    <xdr:to>
      <xdr:col>10</xdr:col>
      <xdr:colOff>165100</xdr:colOff>
      <xdr:row>36</xdr:row>
      <xdr:rowOff>142303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1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133430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05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28969</xdr:rowOff>
    </xdr:from>
    <xdr:to>
      <xdr:col>6</xdr:col>
      <xdr:colOff>38100</xdr:colOff>
      <xdr:row>37</xdr:row>
      <xdr:rowOff>130569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2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121696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6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86881</xdr:rowOff>
    </xdr:from>
    <xdr:to>
      <xdr:col>24</xdr:col>
      <xdr:colOff>114300</xdr:colOff>
      <xdr:row>36</xdr:row>
      <xdr:rowOff>17031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8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109758</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939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4813</xdr:rowOff>
    </xdr:from>
    <xdr:to>
      <xdr:col>20</xdr:col>
      <xdr:colOff>38100</xdr:colOff>
      <xdr:row>35</xdr:row>
      <xdr:rowOff>106413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0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122940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80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14910</xdr:rowOff>
    </xdr:from>
    <xdr:to>
      <xdr:col>15</xdr:col>
      <xdr:colOff>101600</xdr:colOff>
      <xdr:row>35</xdr:row>
      <xdr:rowOff>116510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15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133037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90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40818</xdr:rowOff>
    </xdr:from>
    <xdr:to>
      <xdr:col>10</xdr:col>
      <xdr:colOff>165100</xdr:colOff>
      <xdr:row>35</xdr:row>
      <xdr:rowOff>142418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4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158945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16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9385</xdr:rowOff>
    </xdr:from>
    <xdr:to>
      <xdr:col>6</xdr:col>
      <xdr:colOff>38100</xdr:colOff>
      <xdr:row>37</xdr:row>
      <xdr:rowOff>110985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35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127512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128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140222</xdr:rowOff>
    </xdr:from>
    <xdr:to>
      <xdr:col>24</xdr:col>
      <xdr:colOff>62865</xdr:colOff>
      <xdr:row>58</xdr:row>
      <xdr:rowOff>114260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12722"/>
          <a:ext cx="1270" cy="134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118087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62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114260</xdr:rowOff>
    </xdr:from>
    <xdr:to>
      <xdr:col>24</xdr:col>
      <xdr:colOff>152400</xdr:colOff>
      <xdr:row>58</xdr:row>
      <xdr:rowOff>114260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5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86899</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87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140222</xdr:rowOff>
    </xdr:from>
    <xdr:to>
      <xdr:col>24</xdr:col>
      <xdr:colOff>152400</xdr:colOff>
      <xdr:row>50</xdr:row>
      <xdr:rowOff>140222</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18640</xdr:rowOff>
    </xdr:from>
    <xdr:to>
      <xdr:col>24</xdr:col>
      <xdr:colOff>63500</xdr:colOff>
      <xdr:row>57</xdr:row>
      <xdr:rowOff>42088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19840"/>
          <a:ext cx="838200" cy="19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73372</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316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50495</xdr:rowOff>
    </xdr:from>
    <xdr:to>
      <xdr:col>24</xdr:col>
      <xdr:colOff>114300</xdr:colOff>
      <xdr:row>55</xdr:row>
      <xdr:rowOff>152095</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480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18640</xdr:rowOff>
    </xdr:from>
    <xdr:to>
      <xdr:col>19</xdr:col>
      <xdr:colOff>177800</xdr:colOff>
      <xdr:row>56</xdr:row>
      <xdr:rowOff>62531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19840"/>
          <a:ext cx="889000" cy="43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51638</xdr:rowOff>
    </xdr:from>
    <xdr:to>
      <xdr:col>20</xdr:col>
      <xdr:colOff>38100</xdr:colOff>
      <xdr:row>54</xdr:row>
      <xdr:rowOff>153238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309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169765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085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62531</xdr:rowOff>
    </xdr:from>
    <xdr:to>
      <xdr:col>15</xdr:col>
      <xdr:colOff>50800</xdr:colOff>
      <xdr:row>58</xdr:row>
      <xdr:rowOff>127453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663731"/>
          <a:ext cx="889000" cy="40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19732</xdr:rowOff>
    </xdr:from>
    <xdr:to>
      <xdr:col>15</xdr:col>
      <xdr:colOff>101600</xdr:colOff>
      <xdr:row>55</xdr:row>
      <xdr:rowOff>121332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44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137859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224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29090</xdr:rowOff>
    </xdr:from>
    <xdr:to>
      <xdr:col>10</xdr:col>
      <xdr:colOff>114300</xdr:colOff>
      <xdr:row>58</xdr:row>
      <xdr:rowOff>127453</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73190"/>
          <a:ext cx="889000" cy="9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81389</xdr:rowOff>
    </xdr:from>
    <xdr:to>
      <xdr:col>10</xdr:col>
      <xdr:colOff>165100</xdr:colOff>
      <xdr:row>57</xdr:row>
      <xdr:rowOff>11539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68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28066</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45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11699</xdr:rowOff>
    </xdr:from>
    <xdr:to>
      <xdr:col>6</xdr:col>
      <xdr:colOff>38100</xdr:colOff>
      <xdr:row>57</xdr:row>
      <xdr:rowOff>113299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4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129826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5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162738</xdr:rowOff>
    </xdr:from>
    <xdr:to>
      <xdr:col>24</xdr:col>
      <xdr:colOff>114300</xdr:colOff>
      <xdr:row>57</xdr:row>
      <xdr:rowOff>92888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6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141165</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4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139290</xdr:rowOff>
    </xdr:from>
    <xdr:to>
      <xdr:col>20</xdr:col>
      <xdr:colOff>38100</xdr:colOff>
      <xdr:row>56</xdr:row>
      <xdr:rowOff>69440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56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60567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66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11731</xdr:rowOff>
    </xdr:from>
    <xdr:to>
      <xdr:col>15</xdr:col>
      <xdr:colOff>101600</xdr:colOff>
      <xdr:row>56</xdr:row>
      <xdr:rowOff>113331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6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104458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05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76653</xdr:rowOff>
    </xdr:from>
    <xdr:to>
      <xdr:col>10</xdr:col>
      <xdr:colOff>165100</xdr:colOff>
      <xdr:row>59</xdr:row>
      <xdr:rowOff>6803</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100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169380</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113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149740</xdr:rowOff>
    </xdr:from>
    <xdr:to>
      <xdr:col>6</xdr:col>
      <xdr:colOff>38100</xdr:colOff>
      <xdr:row>58</xdr:row>
      <xdr:rowOff>79890</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71017</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1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90871</xdr:rowOff>
    </xdr:from>
    <xdr:to>
      <xdr:col>24</xdr:col>
      <xdr:colOff>62865</xdr:colOff>
      <xdr:row>78</xdr:row>
      <xdr:rowOff>112999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2371"/>
          <a:ext cx="1270" cy="1393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116826</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899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112999</xdr:rowOff>
    </xdr:from>
    <xdr:to>
      <xdr:col>24</xdr:col>
      <xdr:colOff>152400</xdr:colOff>
      <xdr:row>78</xdr:row>
      <xdr:rowOff>112999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8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37548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7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90871</xdr:rowOff>
    </xdr:from>
    <xdr:to>
      <xdr:col>24</xdr:col>
      <xdr:colOff>152400</xdr:colOff>
      <xdr:row>70</xdr:row>
      <xdr:rowOff>90871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2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21377</xdr:rowOff>
    </xdr:from>
    <xdr:to>
      <xdr:col>24</xdr:col>
      <xdr:colOff>63500</xdr:colOff>
      <xdr:row>75</xdr:row>
      <xdr:rowOff>24029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2880127"/>
          <a:ext cx="838200" cy="2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138467</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97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160040</xdr:rowOff>
    </xdr:from>
    <xdr:to>
      <xdr:col>24</xdr:col>
      <xdr:colOff>114300</xdr:colOff>
      <xdr:row>76</xdr:row>
      <xdr:rowOff>90190</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1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20371</xdr:rowOff>
    </xdr:from>
    <xdr:to>
      <xdr:col>19</xdr:col>
      <xdr:colOff>177800</xdr:colOff>
      <xdr:row>75</xdr:row>
      <xdr:rowOff>24029</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2908300" y="12879121"/>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152360</xdr:rowOff>
    </xdr:from>
    <xdr:to>
      <xdr:col>20</xdr:col>
      <xdr:colOff>38100</xdr:colOff>
      <xdr:row>76</xdr:row>
      <xdr:rowOff>82510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11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73637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0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13696</xdr:rowOff>
    </xdr:from>
    <xdr:to>
      <xdr:col>15</xdr:col>
      <xdr:colOff>50800</xdr:colOff>
      <xdr:row>75</xdr:row>
      <xdr:rowOff>20371</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872446"/>
          <a:ext cx="889000" cy="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138735</xdr:rowOff>
    </xdr:from>
    <xdr:to>
      <xdr:col>15</xdr:col>
      <xdr:colOff>101600</xdr:colOff>
      <xdr:row>76</xdr:row>
      <xdr:rowOff>68886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299748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60011</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090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13696</xdr:rowOff>
    </xdr:from>
    <xdr:to>
      <xdr:col>10</xdr:col>
      <xdr:colOff>114300</xdr:colOff>
      <xdr:row>75</xdr:row>
      <xdr:rowOff>71760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872446"/>
          <a:ext cx="889000" cy="5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154370</xdr:rowOff>
    </xdr:from>
    <xdr:to>
      <xdr:col>10</xdr:col>
      <xdr:colOff>165100</xdr:colOff>
      <xdr:row>76</xdr:row>
      <xdr:rowOff>84520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1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75647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05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56987</xdr:rowOff>
    </xdr:from>
    <xdr:to>
      <xdr:col>6</xdr:col>
      <xdr:colOff>38100</xdr:colOff>
      <xdr:row>76</xdr:row>
      <xdr:rowOff>158587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087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149714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9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142027</xdr:rowOff>
    </xdr:from>
    <xdr:to>
      <xdr:col>24</xdr:col>
      <xdr:colOff>114300</xdr:colOff>
      <xdr:row>75</xdr:row>
      <xdr:rowOff>72177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82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164904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68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144679</xdr:rowOff>
    </xdr:from>
    <xdr:to>
      <xdr:col>20</xdr:col>
      <xdr:colOff>38100</xdr:colOff>
      <xdr:row>75</xdr:row>
      <xdr:rowOff>74829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83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73</xdr:row>
      <xdr:rowOff>91356</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260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141021</xdr:rowOff>
    </xdr:from>
    <xdr:to>
      <xdr:col>15</xdr:col>
      <xdr:colOff>101600</xdr:colOff>
      <xdr:row>75</xdr:row>
      <xdr:rowOff>71171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82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87698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2603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134346</xdr:rowOff>
    </xdr:from>
    <xdr:to>
      <xdr:col>10</xdr:col>
      <xdr:colOff>165100</xdr:colOff>
      <xdr:row>75</xdr:row>
      <xdr:rowOff>64496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82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73</xdr:row>
      <xdr:rowOff>81023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2596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20960</xdr:rowOff>
    </xdr:from>
    <xdr:to>
      <xdr:col>6</xdr:col>
      <xdr:colOff>38100</xdr:colOff>
      <xdr:row>75</xdr:row>
      <xdr:rowOff>122560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28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139087</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65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2257</xdr:rowOff>
    </xdr:from>
    <xdr:to>
      <xdr:col>24</xdr:col>
      <xdr:colOff>62865</xdr:colOff>
      <xdr:row>99</xdr:row>
      <xdr:rowOff>58024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04207"/>
          <a:ext cx="1270" cy="1427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61851</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7035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58024</xdr:rowOff>
    </xdr:from>
    <xdr:to>
      <xdr:col>24</xdr:col>
      <xdr:colOff>152400</xdr:colOff>
      <xdr:row>99</xdr:row>
      <xdr:rowOff>58024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703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120384</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7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2257</xdr:rowOff>
    </xdr:from>
    <xdr:to>
      <xdr:col>24</xdr:col>
      <xdr:colOff>152400</xdr:colOff>
      <xdr:row>91</xdr:row>
      <xdr:rowOff>2257</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0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82212</xdr:rowOff>
    </xdr:from>
    <xdr:to>
      <xdr:col>24</xdr:col>
      <xdr:colOff>63500</xdr:colOff>
      <xdr:row>96</xdr:row>
      <xdr:rowOff>63337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369962"/>
          <a:ext cx="838200" cy="152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155207</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4429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5330</xdr:rowOff>
    </xdr:from>
    <xdr:to>
      <xdr:col>24</xdr:col>
      <xdr:colOff>114300</xdr:colOff>
      <xdr:row>96</xdr:row>
      <xdr:rowOff>106930</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109231</xdr:rowOff>
    </xdr:from>
    <xdr:to>
      <xdr:col>19</xdr:col>
      <xdr:colOff>177800</xdr:colOff>
      <xdr:row>96</xdr:row>
      <xdr:rowOff>63337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96981"/>
          <a:ext cx="889000" cy="12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90805</xdr:rowOff>
    </xdr:from>
    <xdr:to>
      <xdr:col>20</xdr:col>
      <xdr:colOff>38100</xdr:colOff>
      <xdr:row>97</xdr:row>
      <xdr:rowOff>20955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12082</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109231</xdr:rowOff>
    </xdr:from>
    <xdr:to>
      <xdr:col>15</xdr:col>
      <xdr:colOff>50800</xdr:colOff>
      <xdr:row>97</xdr:row>
      <xdr:rowOff>105639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96981"/>
          <a:ext cx="889000" cy="339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153550</xdr:rowOff>
    </xdr:from>
    <xdr:to>
      <xdr:col>15</xdr:col>
      <xdr:colOff>101600</xdr:colOff>
      <xdr:row>96</xdr:row>
      <xdr:rowOff>83700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74827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105639</xdr:rowOff>
    </xdr:from>
    <xdr:to>
      <xdr:col>10</xdr:col>
      <xdr:colOff>114300</xdr:colOff>
      <xdr:row>98</xdr:row>
      <xdr:rowOff>13894</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36289"/>
          <a:ext cx="889000" cy="79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85939</xdr:rowOff>
    </xdr:from>
    <xdr:to>
      <xdr:col>10</xdr:col>
      <xdr:colOff>165100</xdr:colOff>
      <xdr:row>98</xdr:row>
      <xdr:rowOff>16089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7216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131899</xdr:rowOff>
    </xdr:from>
    <xdr:to>
      <xdr:col>6</xdr:col>
      <xdr:colOff>38100</xdr:colOff>
      <xdr:row>98</xdr:row>
      <xdr:rowOff>62049</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78576</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37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31412</xdr:rowOff>
    </xdr:from>
    <xdr:to>
      <xdr:col>24</xdr:col>
      <xdr:colOff>114300</xdr:colOff>
      <xdr:row>95</xdr:row>
      <xdr:rowOff>133012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319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54289</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170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12537</xdr:rowOff>
    </xdr:from>
    <xdr:to>
      <xdr:col>20</xdr:col>
      <xdr:colOff>38100</xdr:colOff>
      <xdr:row>96</xdr:row>
      <xdr:rowOff>114137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4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130664</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246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58431</xdr:rowOff>
    </xdr:from>
    <xdr:to>
      <xdr:col>15</xdr:col>
      <xdr:colOff>101600</xdr:colOff>
      <xdr:row>95</xdr:row>
      <xdr:rowOff>160031</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4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5108</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12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54839</xdr:rowOff>
    </xdr:from>
    <xdr:to>
      <xdr:col>10</xdr:col>
      <xdr:colOff>165100</xdr:colOff>
      <xdr:row>97</xdr:row>
      <xdr:rowOff>156439</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85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1516</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46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134544</xdr:rowOff>
    </xdr:from>
    <xdr:to>
      <xdr:col>6</xdr:col>
      <xdr:colOff>38100</xdr:colOff>
      <xdr:row>98</xdr:row>
      <xdr:rowOff>64694</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6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55821</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857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36242</xdr:rowOff>
    </xdr:from>
    <xdr:to>
      <xdr:col>54</xdr:col>
      <xdr:colOff>189865</xdr:colOff>
      <xdr:row>38</xdr:row>
      <xdr:rowOff>46910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65542"/>
          <a:ext cx="1270" cy="696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50737</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6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46910</xdr:rowOff>
    </xdr:from>
    <xdr:to>
      <xdr:col>55</xdr:col>
      <xdr:colOff>88900</xdr:colOff>
      <xdr:row>38</xdr:row>
      <xdr:rowOff>46910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62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154369</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40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36242</xdr:rowOff>
    </xdr:from>
    <xdr:to>
      <xdr:col>55</xdr:col>
      <xdr:colOff>88900</xdr:colOff>
      <xdr:row>34</xdr:row>
      <xdr:rowOff>36242</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65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90507</xdr:rowOff>
    </xdr:from>
    <xdr:to>
      <xdr:col>55</xdr:col>
      <xdr:colOff>0</xdr:colOff>
      <xdr:row>37</xdr:row>
      <xdr:rowOff>136587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34157"/>
          <a:ext cx="838200" cy="4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161372</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21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138495</xdr:rowOff>
    </xdr:from>
    <xdr:to>
      <xdr:col>55</xdr:col>
      <xdr:colOff>50800</xdr:colOff>
      <xdr:row>37</xdr:row>
      <xdr:rowOff>68645</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90507</xdr:rowOff>
    </xdr:from>
    <xdr:to>
      <xdr:col>50</xdr:col>
      <xdr:colOff>114300</xdr:colOff>
      <xdr:row>37</xdr:row>
      <xdr:rowOff>99793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434157"/>
          <a:ext cx="889000" cy="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98686</xdr:rowOff>
    </xdr:from>
    <xdr:to>
      <xdr:col>50</xdr:col>
      <xdr:colOff>165100</xdr:colOff>
      <xdr:row>37</xdr:row>
      <xdr:rowOff>28836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45363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55543</xdr:rowOff>
    </xdr:from>
    <xdr:to>
      <xdr:col>45</xdr:col>
      <xdr:colOff>177800</xdr:colOff>
      <xdr:row>37</xdr:row>
      <xdr:rowOff>99793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70493"/>
          <a:ext cx="889000" cy="107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137853</xdr:rowOff>
    </xdr:from>
    <xdr:to>
      <xdr:col>46</xdr:col>
      <xdr:colOff>38100</xdr:colOff>
      <xdr:row>37</xdr:row>
      <xdr:rowOff>68003</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84530</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55543</xdr:rowOff>
    </xdr:from>
    <xdr:to>
      <xdr:col>41</xdr:col>
      <xdr:colOff>50800</xdr:colOff>
      <xdr:row>38</xdr:row>
      <xdr:rowOff>17246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70493"/>
          <a:ext cx="889000" cy="1161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81062</xdr:rowOff>
    </xdr:from>
    <xdr:to>
      <xdr:col>41</xdr:col>
      <xdr:colOff>101600</xdr:colOff>
      <xdr:row>31</xdr:row>
      <xdr:rowOff>11212</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27739</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47948</xdr:rowOff>
    </xdr:from>
    <xdr:to>
      <xdr:col>36</xdr:col>
      <xdr:colOff>165100</xdr:colOff>
      <xdr:row>37</xdr:row>
      <xdr:rowOff>149548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9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166075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166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85787</xdr:rowOff>
    </xdr:from>
    <xdr:to>
      <xdr:col>55</xdr:col>
      <xdr:colOff>50800</xdr:colOff>
      <xdr:row>38</xdr:row>
      <xdr:rowOff>15937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29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44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39707</xdr:rowOff>
    </xdr:from>
    <xdr:to>
      <xdr:col>50</xdr:col>
      <xdr:colOff>165100</xdr:colOff>
      <xdr:row>37</xdr:row>
      <xdr:rowOff>141307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38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132435</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76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48993</xdr:rowOff>
    </xdr:from>
    <xdr:to>
      <xdr:col>46</xdr:col>
      <xdr:colOff>38100</xdr:colOff>
      <xdr:row>37</xdr:row>
      <xdr:rowOff>150593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9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141720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8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4743</xdr:rowOff>
    </xdr:from>
    <xdr:to>
      <xdr:col>41</xdr:col>
      <xdr:colOff>101600</xdr:colOff>
      <xdr:row>31</xdr:row>
      <xdr:rowOff>106343</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1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97470</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4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137897</xdr:rowOff>
    </xdr:from>
    <xdr:to>
      <xdr:col>36</xdr:col>
      <xdr:colOff>165100</xdr:colOff>
      <xdr:row>38</xdr:row>
      <xdr:rowOff>68047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48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59173</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6574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75725</xdr:rowOff>
    </xdr:from>
    <xdr:to>
      <xdr:col>54</xdr:col>
      <xdr:colOff>189865</xdr:colOff>
      <xdr:row>59</xdr:row>
      <xdr:rowOff>69814</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8225"/>
          <a:ext cx="1270" cy="153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73641</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89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69814</xdr:rowOff>
    </xdr:from>
    <xdr:to>
      <xdr:col>55</xdr:col>
      <xdr:colOff>88900</xdr:colOff>
      <xdr:row>59</xdr:row>
      <xdr:rowOff>69814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85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22402</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3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75725</xdr:rowOff>
    </xdr:from>
    <xdr:to>
      <xdr:col>55</xdr:col>
      <xdr:colOff>88900</xdr:colOff>
      <xdr:row>50</xdr:row>
      <xdr:rowOff>75725</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56359</xdr:rowOff>
    </xdr:from>
    <xdr:to>
      <xdr:col>55</xdr:col>
      <xdr:colOff>0</xdr:colOff>
      <xdr:row>58</xdr:row>
      <xdr:rowOff>123469</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10000459"/>
          <a:ext cx="838200" cy="67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121786</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515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98909</xdr:rowOff>
    </xdr:from>
    <xdr:to>
      <xdr:col>55</xdr:col>
      <xdr:colOff>50800</xdr:colOff>
      <xdr:row>57</xdr:row>
      <xdr:rowOff>29059</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700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123469</xdr:rowOff>
    </xdr:from>
    <xdr:to>
      <xdr:col>50</xdr:col>
      <xdr:colOff>114300</xdr:colOff>
      <xdr:row>58</xdr:row>
      <xdr:rowOff>137382</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flipV="1">
          <a:off x="8750300" y="10067569"/>
          <a:ext cx="8890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114274</xdr:rowOff>
    </xdr:from>
    <xdr:to>
      <xdr:col>50</xdr:col>
      <xdr:colOff>165100</xdr:colOff>
      <xdr:row>57</xdr:row>
      <xdr:rowOff>44424</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715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60951</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90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31589</xdr:rowOff>
    </xdr:from>
    <xdr:to>
      <xdr:col>45</xdr:col>
      <xdr:colOff>177800</xdr:colOff>
      <xdr:row>58</xdr:row>
      <xdr:rowOff>137382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a:off x="7861300" y="9975689"/>
          <a:ext cx="889000" cy="10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103514</xdr:rowOff>
    </xdr:from>
    <xdr:to>
      <xdr:col>46</xdr:col>
      <xdr:colOff>38100</xdr:colOff>
      <xdr:row>57</xdr:row>
      <xdr:rowOff>33664</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70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50191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47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31589</xdr:rowOff>
    </xdr:from>
    <xdr:to>
      <xdr:col>41</xdr:col>
      <xdr:colOff>50800</xdr:colOff>
      <xdr:row>58</xdr:row>
      <xdr:rowOff>169908</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flipV="1">
          <a:off x="6972300" y="9975689"/>
          <a:ext cx="889000" cy="138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36795</xdr:rowOff>
    </xdr:from>
    <xdr:to>
      <xdr:col>41</xdr:col>
      <xdr:colOff>101600</xdr:colOff>
      <xdr:row>56</xdr:row>
      <xdr:rowOff>138395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37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154922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42380</xdr:rowOff>
    </xdr:from>
    <xdr:to>
      <xdr:col>36</xdr:col>
      <xdr:colOff>165100</xdr:colOff>
      <xdr:row>56</xdr:row>
      <xdr:rowOff>143980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64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160507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41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5559</xdr:rowOff>
    </xdr:from>
    <xdr:to>
      <xdr:col>55</xdr:col>
      <xdr:colOff>50800</xdr:colOff>
      <xdr:row>58</xdr:row>
      <xdr:rowOff>107159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155436</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28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72669</xdr:rowOff>
    </xdr:from>
    <xdr:to>
      <xdr:col>50</xdr:col>
      <xdr:colOff>165100</xdr:colOff>
      <xdr:row>59</xdr:row>
      <xdr:rowOff>2819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10016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165396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10109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86582</xdr:rowOff>
    </xdr:from>
    <xdr:to>
      <xdr:col>46</xdr:col>
      <xdr:colOff>38100</xdr:colOff>
      <xdr:row>59</xdr:row>
      <xdr:rowOff>16732</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1003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7859</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1012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152239</xdr:rowOff>
    </xdr:from>
    <xdr:to>
      <xdr:col>41</xdr:col>
      <xdr:colOff>101600</xdr:colOff>
      <xdr:row>58</xdr:row>
      <xdr:rowOff>82389</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24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73516</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1001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119108</xdr:rowOff>
    </xdr:from>
    <xdr:to>
      <xdr:col>36</xdr:col>
      <xdr:colOff>165100</xdr:colOff>
      <xdr:row>59</xdr:row>
      <xdr:rowOff>49258</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1006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40385</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1015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62547</xdr:rowOff>
    </xdr:from>
    <xdr:to>
      <xdr:col>54</xdr:col>
      <xdr:colOff>189865</xdr:colOff>
      <xdr:row>78</xdr:row>
      <xdr:rowOff>135060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064047"/>
          <a:ext cx="1270" cy="1444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138887</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1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135060</xdr:rowOff>
    </xdr:from>
    <xdr:to>
      <xdr:col>55</xdr:col>
      <xdr:colOff>88900</xdr:colOff>
      <xdr:row>78</xdr:row>
      <xdr:rowOff>135060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0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9224</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39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62547</xdr:rowOff>
    </xdr:from>
    <xdr:to>
      <xdr:col>55</xdr:col>
      <xdr:colOff>88900</xdr:colOff>
      <xdr:row>70</xdr:row>
      <xdr:rowOff>62547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06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16348</xdr:rowOff>
    </xdr:from>
    <xdr:to>
      <xdr:col>55</xdr:col>
      <xdr:colOff>0</xdr:colOff>
      <xdr:row>78</xdr:row>
      <xdr:rowOff>68673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389448"/>
          <a:ext cx="838200" cy="5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39037</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69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16160</xdr:rowOff>
    </xdr:from>
    <xdr:to>
      <xdr:col>55</xdr:col>
      <xdr:colOff>50800</xdr:colOff>
      <xdr:row>77</xdr:row>
      <xdr:rowOff>117760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17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68673</xdr:rowOff>
    </xdr:from>
    <xdr:to>
      <xdr:col>50</xdr:col>
      <xdr:colOff>114300</xdr:colOff>
      <xdr:row>78</xdr:row>
      <xdr:rowOff>96083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441773"/>
          <a:ext cx="889000" cy="27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147490</xdr:rowOff>
    </xdr:from>
    <xdr:to>
      <xdr:col>50</xdr:col>
      <xdr:colOff>165100</xdr:colOff>
      <xdr:row>77</xdr:row>
      <xdr:rowOff>77640</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17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94167</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2952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94551</xdr:rowOff>
    </xdr:from>
    <xdr:to>
      <xdr:col>45</xdr:col>
      <xdr:colOff>177800</xdr:colOff>
      <xdr:row>78</xdr:row>
      <xdr:rowOff>96083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7861300" y="13467651"/>
          <a:ext cx="889000" cy="1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134117</xdr:rowOff>
    </xdr:from>
    <xdr:to>
      <xdr:col>46</xdr:col>
      <xdr:colOff>38100</xdr:colOff>
      <xdr:row>77</xdr:row>
      <xdr:rowOff>64267</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164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80794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3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91649</xdr:rowOff>
    </xdr:from>
    <xdr:to>
      <xdr:col>41</xdr:col>
      <xdr:colOff>50800</xdr:colOff>
      <xdr:row>78</xdr:row>
      <xdr:rowOff>94551</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464749"/>
          <a:ext cx="889000" cy="2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116241</xdr:rowOff>
    </xdr:from>
    <xdr:to>
      <xdr:col>41</xdr:col>
      <xdr:colOff>101600</xdr:colOff>
      <xdr:row>77</xdr:row>
      <xdr:rowOff>46391</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46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62917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21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143033</xdr:rowOff>
    </xdr:from>
    <xdr:to>
      <xdr:col>36</xdr:col>
      <xdr:colOff>165100</xdr:colOff>
      <xdr:row>77</xdr:row>
      <xdr:rowOff>73183</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1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89709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948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136998</xdr:rowOff>
    </xdr:from>
    <xdr:to>
      <xdr:col>55</xdr:col>
      <xdr:colOff>50800</xdr:colOff>
      <xdr:row>78</xdr:row>
      <xdr:rowOff>67148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38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51925</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253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17873</xdr:rowOff>
    </xdr:from>
    <xdr:to>
      <xdr:col>50</xdr:col>
      <xdr:colOff>165100</xdr:colOff>
      <xdr:row>78</xdr:row>
      <xdr:rowOff>119473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390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110600</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483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45283</xdr:rowOff>
    </xdr:from>
    <xdr:to>
      <xdr:col>46</xdr:col>
      <xdr:colOff>38100</xdr:colOff>
      <xdr:row>78</xdr:row>
      <xdr:rowOff>146883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418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138010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51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43751</xdr:rowOff>
    </xdr:from>
    <xdr:to>
      <xdr:col>41</xdr:col>
      <xdr:colOff>101600</xdr:colOff>
      <xdr:row>78</xdr:row>
      <xdr:rowOff>145351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416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136478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509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40849</xdr:rowOff>
    </xdr:from>
    <xdr:to>
      <xdr:col>36</xdr:col>
      <xdr:colOff>165100</xdr:colOff>
      <xdr:row>78</xdr:row>
      <xdr:rowOff>142449</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1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133576</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06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a:extLst>
            <a:ext uri="{FF2B5EF4-FFF2-40B4-BE49-F238E27FC236}">
              <a16:creationId xmlns:a16="http://schemas.microsoft.com/office/drawing/2014/main" id="{00000000-0008-0000-0600-0000C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123050</xdr:rowOff>
    </xdr:from>
    <xdr:to>
      <xdr:col>54</xdr:col>
      <xdr:colOff>189865</xdr:colOff>
      <xdr:row>98</xdr:row>
      <xdr:rowOff>42450</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10475595" y="15725000"/>
          <a:ext cx="1270" cy="1119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46277</xdr:rowOff>
    </xdr:from>
    <xdr:ext cx="469744" cy="259045"/>
    <xdr:sp macro="" textlink="">
      <xdr:nvSpPr>
        <xdr:cNvPr id="463" name="普通建設事業費 （ うち更新整備　）最小値テキスト">
          <a:extLst>
            <a:ext uri="{FF2B5EF4-FFF2-40B4-BE49-F238E27FC236}">
              <a16:creationId xmlns:a16="http://schemas.microsoft.com/office/drawing/2014/main" id="{00000000-0008-0000-0600-0000CF010000}"/>
            </a:ext>
          </a:extLst>
        </xdr:cNvPr>
        <xdr:cNvSpPr txBox="1"/>
      </xdr:nvSpPr>
      <xdr:spPr>
        <a:xfrm>
          <a:off x="10528300" y="1684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42450</xdr:rowOff>
    </xdr:from>
    <xdr:to>
      <xdr:col>55</xdr:col>
      <xdr:colOff>88900</xdr:colOff>
      <xdr:row>98</xdr:row>
      <xdr:rowOff>42450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684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69727</xdr:rowOff>
    </xdr:from>
    <xdr:ext cx="534377" cy="259045"/>
    <xdr:sp macro="" textlink="">
      <xdr:nvSpPr>
        <xdr:cNvPr id="465" name="普通建設事業費 （ うち更新整備　）最大値テキスト">
          <a:extLst>
            <a:ext uri="{FF2B5EF4-FFF2-40B4-BE49-F238E27FC236}">
              <a16:creationId xmlns:a16="http://schemas.microsoft.com/office/drawing/2014/main" id="{00000000-0008-0000-0600-0000D1010000}"/>
            </a:ext>
          </a:extLst>
        </xdr:cNvPr>
        <xdr:cNvSpPr txBox="1"/>
      </xdr:nvSpPr>
      <xdr:spPr>
        <a:xfrm>
          <a:off x="10528300" y="1550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123050</xdr:rowOff>
    </xdr:from>
    <xdr:to>
      <xdr:col>55</xdr:col>
      <xdr:colOff>88900</xdr:colOff>
      <xdr:row>91</xdr:row>
      <xdr:rowOff>123050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57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125374</xdr:rowOff>
    </xdr:from>
    <xdr:to>
      <xdr:col>55</xdr:col>
      <xdr:colOff>0</xdr:colOff>
      <xdr:row>97</xdr:row>
      <xdr:rowOff>79084</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9639300" y="16584574"/>
          <a:ext cx="838200" cy="125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155306</xdr:rowOff>
    </xdr:from>
    <xdr:ext cx="534377" cy="259045"/>
    <xdr:sp macro="" textlink="">
      <xdr:nvSpPr>
        <xdr:cNvPr id="468" name="普通建設事業費 （ うち更新整備　）平均値テキスト">
          <a:extLst>
            <a:ext uri="{FF2B5EF4-FFF2-40B4-BE49-F238E27FC236}">
              <a16:creationId xmlns:a16="http://schemas.microsoft.com/office/drawing/2014/main" id="{00000000-0008-0000-0600-0000D4010000}"/>
            </a:ext>
          </a:extLst>
        </xdr:cNvPr>
        <xdr:cNvSpPr txBox="1"/>
      </xdr:nvSpPr>
      <xdr:spPr>
        <a:xfrm>
          <a:off x="10528300" y="162716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132429</xdr:rowOff>
    </xdr:from>
    <xdr:to>
      <xdr:col>55</xdr:col>
      <xdr:colOff>50800</xdr:colOff>
      <xdr:row>96</xdr:row>
      <xdr:rowOff>62579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104267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75367</xdr:rowOff>
    </xdr:from>
    <xdr:to>
      <xdr:col>50</xdr:col>
      <xdr:colOff>114300</xdr:colOff>
      <xdr:row>97</xdr:row>
      <xdr:rowOff>79084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8750300" y="16706017"/>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4451</xdr:rowOff>
    </xdr:from>
    <xdr:to>
      <xdr:col>50</xdr:col>
      <xdr:colOff>165100</xdr:colOff>
      <xdr:row>96</xdr:row>
      <xdr:rowOff>106051</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9588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122578</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372111" y="1623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145281</xdr:rowOff>
    </xdr:from>
    <xdr:to>
      <xdr:col>45</xdr:col>
      <xdr:colOff>177800</xdr:colOff>
      <xdr:row>97</xdr:row>
      <xdr:rowOff>75367</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7861300" y="16604481"/>
          <a:ext cx="889000" cy="10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18835</xdr:rowOff>
    </xdr:from>
    <xdr:to>
      <xdr:col>46</xdr:col>
      <xdr:colOff>38100</xdr:colOff>
      <xdr:row>96</xdr:row>
      <xdr:rowOff>120435</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8699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136962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83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145281</xdr:rowOff>
    </xdr:from>
    <xdr:to>
      <xdr:col>41</xdr:col>
      <xdr:colOff>50800</xdr:colOff>
      <xdr:row>97</xdr:row>
      <xdr:rowOff>66644</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flipV="1">
          <a:off x="6972300" y="16604481"/>
          <a:ext cx="889000" cy="92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153708</xdr:rowOff>
    </xdr:from>
    <xdr:to>
      <xdr:col>41</xdr:col>
      <xdr:colOff>101600</xdr:colOff>
      <xdr:row>96</xdr:row>
      <xdr:rowOff>83858</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7810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100385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216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136125</xdr:rowOff>
    </xdr:from>
    <xdr:to>
      <xdr:col>36</xdr:col>
      <xdr:colOff>165100</xdr:colOff>
      <xdr:row>96</xdr:row>
      <xdr:rowOff>66275</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6921500" y="1642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82802</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19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74574</xdr:rowOff>
    </xdr:from>
    <xdr:to>
      <xdr:col>55</xdr:col>
      <xdr:colOff>50800</xdr:colOff>
      <xdr:row>97</xdr:row>
      <xdr:rowOff>4724</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10426700" y="16533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53001</xdr:rowOff>
    </xdr:from>
    <xdr:ext cx="534377" cy="259045"/>
    <xdr:sp macro="" textlink="">
      <xdr:nvSpPr>
        <xdr:cNvPr id="487" name="普通建設事業費 （ うち更新整備　）該当値テキスト">
          <a:extLst>
            <a:ext uri="{FF2B5EF4-FFF2-40B4-BE49-F238E27FC236}">
              <a16:creationId xmlns:a16="http://schemas.microsoft.com/office/drawing/2014/main" id="{00000000-0008-0000-0600-0000E7010000}"/>
            </a:ext>
          </a:extLst>
        </xdr:cNvPr>
        <xdr:cNvSpPr txBox="1"/>
      </xdr:nvSpPr>
      <xdr:spPr>
        <a:xfrm>
          <a:off x="10528300" y="165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28284</xdr:rowOff>
    </xdr:from>
    <xdr:to>
      <xdr:col>50</xdr:col>
      <xdr:colOff>165100</xdr:colOff>
      <xdr:row>97</xdr:row>
      <xdr:rowOff>129884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9588500" y="16658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121011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9372111" y="16751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24567</xdr:rowOff>
    </xdr:from>
    <xdr:to>
      <xdr:col>46</xdr:col>
      <xdr:colOff>38100</xdr:colOff>
      <xdr:row>97</xdr:row>
      <xdr:rowOff>126167</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8699500" y="1665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117294</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8483111" y="1674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94481</xdr:rowOff>
    </xdr:from>
    <xdr:to>
      <xdr:col>41</xdr:col>
      <xdr:colOff>101600</xdr:colOff>
      <xdr:row>97</xdr:row>
      <xdr:rowOff>24631</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7810500" y="1655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15758</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7594111" y="166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15844</xdr:rowOff>
    </xdr:from>
    <xdr:to>
      <xdr:col>36</xdr:col>
      <xdr:colOff>165100</xdr:colOff>
      <xdr:row>97</xdr:row>
      <xdr:rowOff>117444</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6921500" y="16646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108571</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6705111" y="16739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129337</xdr:rowOff>
    </xdr:from>
    <xdr:to>
      <xdr:col>85</xdr:col>
      <xdr:colOff>126364</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444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76014</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1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129337</xdr:rowOff>
    </xdr:from>
    <xdr:to>
      <xdr:col>86</xdr:col>
      <xdr:colOff>25400</xdr:colOff>
      <xdr:row>31</xdr:row>
      <xdr:rowOff>129337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44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103700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447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80823</xdr:rowOff>
    </xdr:from>
    <xdr:to>
      <xdr:col>85</xdr:col>
      <xdr:colOff>177800</xdr:colOff>
      <xdr:row>39</xdr:row>
      <xdr:rowOff>10973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95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106273</xdr:rowOff>
    </xdr:from>
    <xdr:to>
      <xdr:col>81</xdr:col>
      <xdr:colOff>101600</xdr:colOff>
      <xdr:row>39</xdr:row>
      <xdr:rowOff>36423</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62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52951</xdr:rowOff>
    </xdr:from>
    <xdr:ext cx="378565"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2017" y="6396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44145</xdr:rowOff>
    </xdr:from>
    <xdr:to>
      <xdr:col>76</xdr:col>
      <xdr:colOff>114300</xdr:colOff>
      <xdr:row>39</xdr:row>
      <xdr:rowOff>44450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730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62535</xdr:rowOff>
    </xdr:from>
    <xdr:to>
      <xdr:col>76</xdr:col>
      <xdr:colOff>165100</xdr:colOff>
      <xdr:row>38</xdr:row>
      <xdr:rowOff>164135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5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9212</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352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28448</xdr:rowOff>
    </xdr:from>
    <xdr:to>
      <xdr:col>71</xdr:col>
      <xdr:colOff>177800</xdr:colOff>
      <xdr:row>39</xdr:row>
      <xdr:rowOff>44145</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714998"/>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108102</xdr:rowOff>
    </xdr:from>
    <xdr:to>
      <xdr:col>72</xdr:col>
      <xdr:colOff>38100</xdr:colOff>
      <xdr:row>38</xdr:row>
      <xdr:rowOff>38252</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51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54779</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2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140030</xdr:rowOff>
    </xdr:from>
    <xdr:to>
      <xdr:col>67</xdr:col>
      <xdr:colOff>101600</xdr:colOff>
      <xdr:row>38</xdr:row>
      <xdr:rowOff>70180</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48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86707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258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164795</xdr:rowOff>
    </xdr:from>
    <xdr:to>
      <xdr:col>72</xdr:col>
      <xdr:colOff>38100</xdr:colOff>
      <xdr:row>39</xdr:row>
      <xdr:rowOff>94945</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7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86072</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772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149098</xdr:rowOff>
    </xdr:from>
    <xdr:to>
      <xdr:col>67</xdr:col>
      <xdr:colOff>101600</xdr:colOff>
      <xdr:row>39</xdr:row>
      <xdr:rowOff>79248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70375</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25017" y="675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399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70</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68</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827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142129</xdr:rowOff>
    </xdr:from>
    <xdr:to>
      <xdr:col>85</xdr:col>
      <xdr:colOff>126364</xdr:colOff>
      <xdr:row>78</xdr:row>
      <xdr:rowOff>98067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143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101894</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474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98067</xdr:rowOff>
    </xdr:from>
    <xdr:to>
      <xdr:col>86</xdr:col>
      <xdr:colOff>25400</xdr:colOff>
      <xdr:row>78</xdr:row>
      <xdr:rowOff>98067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4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88806</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19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142129</xdr:rowOff>
    </xdr:from>
    <xdr:to>
      <xdr:col>86</xdr:col>
      <xdr:colOff>25400</xdr:colOff>
      <xdr:row>70</xdr:row>
      <xdr:rowOff>142129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14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140157</xdr:rowOff>
    </xdr:from>
    <xdr:to>
      <xdr:col>85</xdr:col>
      <xdr:colOff>127000</xdr:colOff>
      <xdr:row>75</xdr:row>
      <xdr:rowOff>3511</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5481300" y="12827457"/>
          <a:ext cx="8382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138651</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2825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160224</xdr:rowOff>
    </xdr:from>
    <xdr:to>
      <xdr:col>85</xdr:col>
      <xdr:colOff>177800</xdr:colOff>
      <xdr:row>75</xdr:row>
      <xdr:rowOff>90374</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2847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165846</xdr:rowOff>
    </xdr:from>
    <xdr:to>
      <xdr:col>81</xdr:col>
      <xdr:colOff>50800</xdr:colOff>
      <xdr:row>75</xdr:row>
      <xdr:rowOff>3511</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2853146"/>
          <a:ext cx="889000" cy="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157337</xdr:rowOff>
    </xdr:from>
    <xdr:to>
      <xdr:col>81</xdr:col>
      <xdr:colOff>101600</xdr:colOff>
      <xdr:row>75</xdr:row>
      <xdr:rowOff>87487</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28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78614</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293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165846</xdr:rowOff>
    </xdr:from>
    <xdr:to>
      <xdr:col>76</xdr:col>
      <xdr:colOff>114300</xdr:colOff>
      <xdr:row>75</xdr:row>
      <xdr:rowOff>61947</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2853146"/>
          <a:ext cx="8890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161652</xdr:rowOff>
    </xdr:from>
    <xdr:to>
      <xdr:col>76</xdr:col>
      <xdr:colOff>165100</xdr:colOff>
      <xdr:row>75</xdr:row>
      <xdr:rowOff>91802</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28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82929</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94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61947</xdr:rowOff>
    </xdr:from>
    <xdr:to>
      <xdr:col>71</xdr:col>
      <xdr:colOff>177800</xdr:colOff>
      <xdr:row>75</xdr:row>
      <xdr:rowOff>75778</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2920697"/>
          <a:ext cx="889000" cy="1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10861</xdr:rowOff>
    </xdr:from>
    <xdr:to>
      <xdr:col>72</xdr:col>
      <xdr:colOff>38100</xdr:colOff>
      <xdr:row>75</xdr:row>
      <xdr:rowOff>112461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2869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128988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64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162881</xdr:rowOff>
    </xdr:from>
    <xdr:to>
      <xdr:col>67</xdr:col>
      <xdr:colOff>101600</xdr:colOff>
      <xdr:row>75</xdr:row>
      <xdr:rowOff>93031</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285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109558</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625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89357</xdr:rowOff>
    </xdr:from>
    <xdr:to>
      <xdr:col>85</xdr:col>
      <xdr:colOff>177800</xdr:colOff>
      <xdr:row>75</xdr:row>
      <xdr:rowOff>19507</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2776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112234</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62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124161</xdr:rowOff>
    </xdr:from>
    <xdr:to>
      <xdr:col>81</xdr:col>
      <xdr:colOff>101600</xdr:colOff>
      <xdr:row>75</xdr:row>
      <xdr:rowOff>54311</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2811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70838</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5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115046</xdr:rowOff>
    </xdr:from>
    <xdr:to>
      <xdr:col>76</xdr:col>
      <xdr:colOff>165100</xdr:colOff>
      <xdr:row>75</xdr:row>
      <xdr:rowOff>45196</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280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61723</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577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11147</xdr:rowOff>
    </xdr:from>
    <xdr:to>
      <xdr:col>72</xdr:col>
      <xdr:colOff>38100</xdr:colOff>
      <xdr:row>75</xdr:row>
      <xdr:rowOff>112747</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2869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103874</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96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24978</xdr:rowOff>
    </xdr:from>
    <xdr:to>
      <xdr:col>67</xdr:col>
      <xdr:colOff>101600</xdr:colOff>
      <xdr:row>75</xdr:row>
      <xdr:rowOff>126578</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288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117705</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97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積立金グラフ枠">
          <a:extLst>
            <a:ext uri="{FF2B5EF4-FFF2-40B4-BE49-F238E27FC236}">
              <a16:creationId xmlns:a16="http://schemas.microsoft.com/office/drawing/2014/main" id="{00000000-0008-0000-06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143717</xdr:rowOff>
    </xdr:from>
    <xdr:to>
      <xdr:col>85</xdr:col>
      <xdr:colOff>126364</xdr:colOff>
      <xdr:row>99</xdr:row>
      <xdr:rowOff>36111</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6317595" y="15574217"/>
          <a:ext cx="1269" cy="1435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39938</xdr:rowOff>
    </xdr:from>
    <xdr:ext cx="469744" cy="259045"/>
    <xdr:sp macro="" textlink="">
      <xdr:nvSpPr>
        <xdr:cNvPr id="690" name="積立金最小値テキスト">
          <a:extLst>
            <a:ext uri="{FF2B5EF4-FFF2-40B4-BE49-F238E27FC236}">
              <a16:creationId xmlns:a16="http://schemas.microsoft.com/office/drawing/2014/main" id="{00000000-0008-0000-0600-0000B2020000}"/>
            </a:ext>
          </a:extLst>
        </xdr:cNvPr>
        <xdr:cNvSpPr txBox="1"/>
      </xdr:nvSpPr>
      <xdr:spPr>
        <a:xfrm>
          <a:off x="16370300" y="17013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36111</xdr:rowOff>
    </xdr:from>
    <xdr:to>
      <xdr:col>86</xdr:col>
      <xdr:colOff>25400</xdr:colOff>
      <xdr:row>99</xdr:row>
      <xdr:rowOff>36111</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7009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90394</xdr:rowOff>
    </xdr:from>
    <xdr:ext cx="534377" cy="259045"/>
    <xdr:sp macro="" textlink="">
      <xdr:nvSpPr>
        <xdr:cNvPr id="692" name="積立金最大値テキスト">
          <a:extLst>
            <a:ext uri="{FF2B5EF4-FFF2-40B4-BE49-F238E27FC236}">
              <a16:creationId xmlns:a16="http://schemas.microsoft.com/office/drawing/2014/main" id="{00000000-0008-0000-0600-0000B4020000}"/>
            </a:ext>
          </a:extLst>
        </xdr:cNvPr>
        <xdr:cNvSpPr txBox="1"/>
      </xdr:nvSpPr>
      <xdr:spPr>
        <a:xfrm>
          <a:off x="16370300" y="15349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143717</xdr:rowOff>
    </xdr:from>
    <xdr:to>
      <xdr:col>86</xdr:col>
      <xdr:colOff>25400</xdr:colOff>
      <xdr:row>90</xdr:row>
      <xdr:rowOff>143717</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6230600" y="1557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156322</xdr:rowOff>
    </xdr:from>
    <xdr:to>
      <xdr:col>85</xdr:col>
      <xdr:colOff>127000</xdr:colOff>
      <xdr:row>99</xdr:row>
      <xdr:rowOff>36111</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5481300" y="16958422"/>
          <a:ext cx="838200" cy="5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40846</xdr:rowOff>
    </xdr:from>
    <xdr:ext cx="534377" cy="259045"/>
    <xdr:sp macro="" textlink="">
      <xdr:nvSpPr>
        <xdr:cNvPr id="695" name="積立金平均値テキスト">
          <a:extLst>
            <a:ext uri="{FF2B5EF4-FFF2-40B4-BE49-F238E27FC236}">
              <a16:creationId xmlns:a16="http://schemas.microsoft.com/office/drawing/2014/main" id="{00000000-0008-0000-0600-0000B7020000}"/>
            </a:ext>
          </a:extLst>
        </xdr:cNvPr>
        <xdr:cNvSpPr txBox="1"/>
      </xdr:nvSpPr>
      <xdr:spPr>
        <a:xfrm>
          <a:off x="16370300" y="165000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17969</xdr:rowOff>
    </xdr:from>
    <xdr:to>
      <xdr:col>85</xdr:col>
      <xdr:colOff>177800</xdr:colOff>
      <xdr:row>97</xdr:row>
      <xdr:rowOff>119569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6268700" y="1664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156322</xdr:rowOff>
    </xdr:from>
    <xdr:to>
      <xdr:col>81</xdr:col>
      <xdr:colOff>50800</xdr:colOff>
      <xdr:row>98</xdr:row>
      <xdr:rowOff>167687</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4592300" y="16958422"/>
          <a:ext cx="889000" cy="1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154019</xdr:rowOff>
    </xdr:from>
    <xdr:to>
      <xdr:col>81</xdr:col>
      <xdr:colOff>101600</xdr:colOff>
      <xdr:row>97</xdr:row>
      <xdr:rowOff>84169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5430500" y="1661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100696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14111" y="16388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167687</xdr:rowOff>
    </xdr:from>
    <xdr:to>
      <xdr:col>76</xdr:col>
      <xdr:colOff>114300</xdr:colOff>
      <xdr:row>99</xdr:row>
      <xdr:rowOff>68213</xdr:rowOff>
    </xdr:to>
    <xdr:cxnSp macro="">
      <xdr:nvCxnSpPr>
        <xdr:cNvPr id="700" name="直線コネクタ 699">
          <a:extLst>
            <a:ext uri="{FF2B5EF4-FFF2-40B4-BE49-F238E27FC236}">
              <a16:creationId xmlns:a16="http://schemas.microsoft.com/office/drawing/2014/main" id="{00000000-0008-0000-0600-0000BC020000}"/>
            </a:ext>
          </a:extLst>
        </xdr:cNvPr>
        <xdr:cNvCxnSpPr/>
      </xdr:nvCxnSpPr>
      <xdr:spPr>
        <a:xfrm flipV="1">
          <a:off x="13703300" y="16969787"/>
          <a:ext cx="889000" cy="7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147520</xdr:rowOff>
    </xdr:from>
    <xdr:to>
      <xdr:col>76</xdr:col>
      <xdr:colOff>165100</xdr:colOff>
      <xdr:row>97</xdr:row>
      <xdr:rowOff>77670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4541500" y="1660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94197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325111" y="1638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61061</xdr:rowOff>
    </xdr:from>
    <xdr:to>
      <xdr:col>71</xdr:col>
      <xdr:colOff>177800</xdr:colOff>
      <xdr:row>99</xdr:row>
      <xdr:rowOff>68213</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12814300" y="17034611"/>
          <a:ext cx="889000" cy="7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143013</xdr:rowOff>
    </xdr:from>
    <xdr:to>
      <xdr:col>72</xdr:col>
      <xdr:colOff>38100</xdr:colOff>
      <xdr:row>98</xdr:row>
      <xdr:rowOff>73163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3652500" y="167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89690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68428" y="16548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21365</xdr:rowOff>
    </xdr:from>
    <xdr:to>
      <xdr:col>67</xdr:col>
      <xdr:colOff>101600</xdr:colOff>
      <xdr:row>98</xdr:row>
      <xdr:rowOff>122965</xdr:rowOff>
    </xdr:to>
    <xdr:sp macro="" textlink="">
      <xdr:nvSpPr>
        <xdr:cNvPr id="706" name="フローチャート: 判断 705">
          <a:extLst>
            <a:ext uri="{FF2B5EF4-FFF2-40B4-BE49-F238E27FC236}">
              <a16:creationId xmlns:a16="http://schemas.microsoft.com/office/drawing/2014/main" id="{00000000-0008-0000-0600-0000C2020000}"/>
            </a:ext>
          </a:extLst>
        </xdr:cNvPr>
        <xdr:cNvSpPr/>
      </xdr:nvSpPr>
      <xdr:spPr>
        <a:xfrm>
          <a:off x="12763500" y="1682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139492</xdr:rowOff>
    </xdr:from>
    <xdr:ext cx="469744"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79428" y="16598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156761</xdr:rowOff>
    </xdr:from>
    <xdr:to>
      <xdr:col>85</xdr:col>
      <xdr:colOff>177800</xdr:colOff>
      <xdr:row>99</xdr:row>
      <xdr:rowOff>86911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6268700" y="16958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71688</xdr:rowOff>
    </xdr:from>
    <xdr:ext cx="469744" cy="259045"/>
    <xdr:sp macro="" textlink="">
      <xdr:nvSpPr>
        <xdr:cNvPr id="714" name="積立金該当値テキスト">
          <a:extLst>
            <a:ext uri="{FF2B5EF4-FFF2-40B4-BE49-F238E27FC236}">
              <a16:creationId xmlns:a16="http://schemas.microsoft.com/office/drawing/2014/main" id="{00000000-0008-0000-0600-0000CA020000}"/>
            </a:ext>
          </a:extLst>
        </xdr:cNvPr>
        <xdr:cNvSpPr txBox="1"/>
      </xdr:nvSpPr>
      <xdr:spPr>
        <a:xfrm>
          <a:off x="16370300" y="16873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105522</xdr:rowOff>
    </xdr:from>
    <xdr:to>
      <xdr:col>81</xdr:col>
      <xdr:colOff>101600</xdr:colOff>
      <xdr:row>99</xdr:row>
      <xdr:rowOff>35672</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5430500" y="16907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26799</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5246428" y="1700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116887</xdr:rowOff>
    </xdr:from>
    <xdr:to>
      <xdr:col>76</xdr:col>
      <xdr:colOff>165100</xdr:colOff>
      <xdr:row>99</xdr:row>
      <xdr:rowOff>47037</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4541500" y="1691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38164</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4357428" y="170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99</xdr:row>
      <xdr:rowOff>17413</xdr:rowOff>
    </xdr:from>
    <xdr:to>
      <xdr:col>72</xdr:col>
      <xdr:colOff>38100</xdr:colOff>
      <xdr:row>99</xdr:row>
      <xdr:rowOff>119013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3652500" y="16990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99</xdr:row>
      <xdr:rowOff>110140</xdr:rowOff>
    </xdr:from>
    <xdr:ext cx="378565"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3514017" y="17083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10261</xdr:rowOff>
    </xdr:from>
    <xdr:to>
      <xdr:col>67</xdr:col>
      <xdr:colOff>101600</xdr:colOff>
      <xdr:row>99</xdr:row>
      <xdr:rowOff>111861</xdr:rowOff>
    </xdr:to>
    <xdr:sp macro="" textlink="">
      <xdr:nvSpPr>
        <xdr:cNvPr id="721" name="楕円 720">
          <a:extLst>
            <a:ext uri="{FF2B5EF4-FFF2-40B4-BE49-F238E27FC236}">
              <a16:creationId xmlns:a16="http://schemas.microsoft.com/office/drawing/2014/main" id="{00000000-0008-0000-0600-0000D1020000}"/>
            </a:ext>
          </a:extLst>
        </xdr:cNvPr>
        <xdr:cNvSpPr/>
      </xdr:nvSpPr>
      <xdr:spPr>
        <a:xfrm>
          <a:off x="12763500" y="16983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102988</xdr:rowOff>
    </xdr:from>
    <xdr:ext cx="469744"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2579428" y="170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6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投資及び出資金グラフ枠">
          <a:extLst>
            <a:ext uri="{FF2B5EF4-FFF2-40B4-BE49-F238E27FC236}">
              <a16:creationId xmlns:a16="http://schemas.microsoft.com/office/drawing/2014/main" id="{00000000-0008-0000-06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114173</xdr:rowOff>
    </xdr:from>
    <xdr:to>
      <xdr:col>116</xdr:col>
      <xdr:colOff>62864</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flipV="1">
          <a:off x="22159595" y="5429123"/>
          <a:ext cx="1269" cy="1301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7" name="投資及び出資金最小値テキスト">
          <a:extLst>
            <a:ext uri="{FF2B5EF4-FFF2-40B4-BE49-F238E27FC236}">
              <a16:creationId xmlns:a16="http://schemas.microsoft.com/office/drawing/2014/main" id="{00000000-0008-0000-0600-0000EB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60850</xdr:rowOff>
    </xdr:from>
    <xdr:ext cx="469744" cy="259045"/>
    <xdr:sp macro="" textlink="">
      <xdr:nvSpPr>
        <xdr:cNvPr id="749" name="投資及び出資金最大値テキスト">
          <a:extLst>
            <a:ext uri="{FF2B5EF4-FFF2-40B4-BE49-F238E27FC236}">
              <a16:creationId xmlns:a16="http://schemas.microsoft.com/office/drawing/2014/main" id="{00000000-0008-0000-0600-0000ED020000}"/>
            </a:ext>
          </a:extLst>
        </xdr:cNvPr>
        <xdr:cNvSpPr txBox="1"/>
      </xdr:nvSpPr>
      <xdr:spPr>
        <a:xfrm>
          <a:off x="22212300" y="5204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114173</xdr:rowOff>
    </xdr:from>
    <xdr:to>
      <xdr:col>116</xdr:col>
      <xdr:colOff>152400</xdr:colOff>
      <xdr:row>31</xdr:row>
      <xdr:rowOff>114173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2072600" y="5429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32448</xdr:rowOff>
    </xdr:from>
    <xdr:to>
      <xdr:col>116</xdr:col>
      <xdr:colOff>63500</xdr:colOff>
      <xdr:row>38</xdr:row>
      <xdr:rowOff>80455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21323300" y="6547548"/>
          <a:ext cx="8382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3763</xdr:rowOff>
    </xdr:from>
    <xdr:ext cx="469744" cy="259045"/>
    <xdr:sp macro="" textlink="">
      <xdr:nvSpPr>
        <xdr:cNvPr id="752" name="投資及び出資金平均値テキスト">
          <a:extLst>
            <a:ext uri="{FF2B5EF4-FFF2-40B4-BE49-F238E27FC236}">
              <a16:creationId xmlns:a16="http://schemas.microsoft.com/office/drawing/2014/main" id="{00000000-0008-0000-0600-0000F0020000}"/>
            </a:ext>
          </a:extLst>
        </xdr:cNvPr>
        <xdr:cNvSpPr txBox="1"/>
      </xdr:nvSpPr>
      <xdr:spPr>
        <a:xfrm>
          <a:off x="22212300" y="61759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152336</xdr:rowOff>
    </xdr:from>
    <xdr:to>
      <xdr:col>116</xdr:col>
      <xdr:colOff>114300</xdr:colOff>
      <xdr:row>37</xdr:row>
      <xdr:rowOff>82486</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2110700" y="632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80455</xdr:rowOff>
    </xdr:from>
    <xdr:to>
      <xdr:col>111</xdr:col>
      <xdr:colOff>177800</xdr:colOff>
      <xdr:row>38</xdr:row>
      <xdr:rowOff>84836</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20434300" y="6595555"/>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139383</xdr:rowOff>
    </xdr:from>
    <xdr:to>
      <xdr:col>112</xdr:col>
      <xdr:colOff>38100</xdr:colOff>
      <xdr:row>37</xdr:row>
      <xdr:rowOff>69533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21272500" y="6311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86060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086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72644</xdr:rowOff>
    </xdr:from>
    <xdr:to>
      <xdr:col>107</xdr:col>
      <xdr:colOff>50800</xdr:colOff>
      <xdr:row>38</xdr:row>
      <xdr:rowOff>84836</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9545300" y="6587744"/>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141859</xdr:rowOff>
    </xdr:from>
    <xdr:to>
      <xdr:col>107</xdr:col>
      <xdr:colOff>101600</xdr:colOff>
      <xdr:row>37</xdr:row>
      <xdr:rowOff>72009</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20383500" y="631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88536</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0199428" y="6089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163894</xdr:rowOff>
    </xdr:from>
    <xdr:to>
      <xdr:col>102</xdr:col>
      <xdr:colOff>114300</xdr:colOff>
      <xdr:row>38</xdr:row>
      <xdr:rowOff>72644</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a:off x="18656300" y="6507544"/>
          <a:ext cx="889000" cy="8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142430</xdr:rowOff>
    </xdr:from>
    <xdr:to>
      <xdr:col>102</xdr:col>
      <xdr:colOff>165100</xdr:colOff>
      <xdr:row>37</xdr:row>
      <xdr:rowOff>72580</xdr:rowOff>
    </xdr:to>
    <xdr:sp macro="" textlink="">
      <xdr:nvSpPr>
        <xdr:cNvPr id="761" name="フローチャート: 判断 760">
          <a:extLst>
            <a:ext uri="{FF2B5EF4-FFF2-40B4-BE49-F238E27FC236}">
              <a16:creationId xmlns:a16="http://schemas.microsoft.com/office/drawing/2014/main" id="{00000000-0008-0000-0600-0000F9020000}"/>
            </a:ext>
          </a:extLst>
        </xdr:cNvPr>
        <xdr:cNvSpPr/>
      </xdr:nvSpPr>
      <xdr:spPr>
        <a:xfrm>
          <a:off x="19494500" y="631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89107</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10428" y="6089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117284</xdr:rowOff>
    </xdr:from>
    <xdr:to>
      <xdr:col>98</xdr:col>
      <xdr:colOff>38100</xdr:colOff>
      <xdr:row>37</xdr:row>
      <xdr:rowOff>47434</xdr:rowOff>
    </xdr:to>
    <xdr:sp macro="" textlink="">
      <xdr:nvSpPr>
        <xdr:cNvPr id="763" name="フローチャート: 判断 762">
          <a:extLst>
            <a:ext uri="{FF2B5EF4-FFF2-40B4-BE49-F238E27FC236}">
              <a16:creationId xmlns:a16="http://schemas.microsoft.com/office/drawing/2014/main" id="{00000000-0008-0000-0600-0000FB020000}"/>
            </a:ext>
          </a:extLst>
        </xdr:cNvPr>
        <xdr:cNvSpPr/>
      </xdr:nvSpPr>
      <xdr:spPr>
        <a:xfrm>
          <a:off x="18605500" y="628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63961</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21428" y="606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153098</xdr:rowOff>
    </xdr:from>
    <xdr:to>
      <xdr:col>116</xdr:col>
      <xdr:colOff>114300</xdr:colOff>
      <xdr:row>38</xdr:row>
      <xdr:rowOff>83248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2110700" y="649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131525</xdr:rowOff>
    </xdr:from>
    <xdr:ext cx="378565" cy="259045"/>
    <xdr:sp macro="" textlink="">
      <xdr:nvSpPr>
        <xdr:cNvPr id="771" name="投資及び出資金該当値テキスト">
          <a:extLst>
            <a:ext uri="{FF2B5EF4-FFF2-40B4-BE49-F238E27FC236}">
              <a16:creationId xmlns:a16="http://schemas.microsoft.com/office/drawing/2014/main" id="{00000000-0008-0000-0600-000003030000}"/>
            </a:ext>
          </a:extLst>
        </xdr:cNvPr>
        <xdr:cNvSpPr txBox="1"/>
      </xdr:nvSpPr>
      <xdr:spPr>
        <a:xfrm>
          <a:off x="22212300" y="64751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29655</xdr:rowOff>
    </xdr:from>
    <xdr:to>
      <xdr:col>112</xdr:col>
      <xdr:colOff>38100</xdr:colOff>
      <xdr:row>38</xdr:row>
      <xdr:rowOff>131255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21272500" y="654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122382</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1134017" y="66374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34036</xdr:rowOff>
    </xdr:from>
    <xdr:to>
      <xdr:col>107</xdr:col>
      <xdr:colOff>101600</xdr:colOff>
      <xdr:row>38</xdr:row>
      <xdr:rowOff>135636</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20383500" y="654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126763</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20245017" y="6641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21844</xdr:rowOff>
    </xdr:from>
    <xdr:to>
      <xdr:col>102</xdr:col>
      <xdr:colOff>165100</xdr:colOff>
      <xdr:row>38</xdr:row>
      <xdr:rowOff>123444</xdr:rowOff>
    </xdr:to>
    <xdr:sp macro="" textlink="">
      <xdr:nvSpPr>
        <xdr:cNvPr id="776" name="楕円 775">
          <a:extLst>
            <a:ext uri="{FF2B5EF4-FFF2-40B4-BE49-F238E27FC236}">
              <a16:creationId xmlns:a16="http://schemas.microsoft.com/office/drawing/2014/main" id="{00000000-0008-0000-0600-000008030000}"/>
            </a:ext>
          </a:extLst>
        </xdr:cNvPr>
        <xdr:cNvSpPr/>
      </xdr:nvSpPr>
      <xdr:spPr>
        <a:xfrm>
          <a:off x="19494500" y="653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114571</xdr:rowOff>
    </xdr:from>
    <xdr:ext cx="378565"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9356017" y="66296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113093</xdr:rowOff>
    </xdr:from>
    <xdr:to>
      <xdr:col>98</xdr:col>
      <xdr:colOff>38100</xdr:colOff>
      <xdr:row>38</xdr:row>
      <xdr:rowOff>43244</xdr:rowOff>
    </xdr:to>
    <xdr:sp macro="" textlink="">
      <xdr:nvSpPr>
        <xdr:cNvPr id="778" name="楕円 777">
          <a:extLst>
            <a:ext uri="{FF2B5EF4-FFF2-40B4-BE49-F238E27FC236}">
              <a16:creationId xmlns:a16="http://schemas.microsoft.com/office/drawing/2014/main" id="{00000000-0008-0000-0600-00000A030000}"/>
            </a:ext>
          </a:extLst>
        </xdr:cNvPr>
        <xdr:cNvSpPr/>
      </xdr:nvSpPr>
      <xdr:spPr>
        <a:xfrm>
          <a:off x="18605500" y="645674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34371</xdr:rowOff>
    </xdr:from>
    <xdr:ext cx="469744"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421428" y="6549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6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6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6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6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貸付金グラフ枠">
          <a:extLst>
            <a:ext uri="{FF2B5EF4-FFF2-40B4-BE49-F238E27FC236}">
              <a16:creationId xmlns:a16="http://schemas.microsoft.com/office/drawing/2014/main" id="{00000000-0008-0000-0600-00002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37973</xdr:rowOff>
    </xdr:from>
    <xdr:to>
      <xdr:col>116</xdr:col>
      <xdr:colOff>62864</xdr:colOff>
      <xdr:row>59</xdr:row>
      <xdr:rowOff>44259</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flipV="1">
          <a:off x="22159595" y="8781923"/>
          <a:ext cx="1269" cy="137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48086</xdr:rowOff>
    </xdr:from>
    <xdr:ext cx="313932" cy="259045"/>
    <xdr:sp macro="" textlink="">
      <xdr:nvSpPr>
        <xdr:cNvPr id="804" name="貸付金最小値テキスト">
          <a:extLst>
            <a:ext uri="{FF2B5EF4-FFF2-40B4-BE49-F238E27FC236}">
              <a16:creationId xmlns:a16="http://schemas.microsoft.com/office/drawing/2014/main" id="{00000000-0008-0000-0600-000024030000}"/>
            </a:ext>
          </a:extLst>
        </xdr:cNvPr>
        <xdr:cNvSpPr txBox="1"/>
      </xdr:nvSpPr>
      <xdr:spPr>
        <a:xfrm>
          <a:off x="22212300" y="101636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44259</xdr:rowOff>
    </xdr:from>
    <xdr:to>
      <xdr:col>116</xdr:col>
      <xdr:colOff>152400</xdr:colOff>
      <xdr:row>59</xdr:row>
      <xdr:rowOff>44259</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10159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156100</xdr:rowOff>
    </xdr:from>
    <xdr:ext cx="534377" cy="259045"/>
    <xdr:sp macro="" textlink="">
      <xdr:nvSpPr>
        <xdr:cNvPr id="806" name="貸付金最大値テキスト">
          <a:extLst>
            <a:ext uri="{FF2B5EF4-FFF2-40B4-BE49-F238E27FC236}">
              <a16:creationId xmlns:a16="http://schemas.microsoft.com/office/drawing/2014/main" id="{00000000-0008-0000-0600-000026030000}"/>
            </a:ext>
          </a:extLst>
        </xdr:cNvPr>
        <xdr:cNvSpPr txBox="1"/>
      </xdr:nvSpPr>
      <xdr:spPr>
        <a:xfrm>
          <a:off x="22212300" y="8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37973</xdr:rowOff>
    </xdr:from>
    <xdr:to>
      <xdr:col>116</xdr:col>
      <xdr:colOff>152400</xdr:colOff>
      <xdr:row>51</xdr:row>
      <xdr:rowOff>37973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2072600" y="8781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40145</xdr:rowOff>
    </xdr:from>
    <xdr:to>
      <xdr:col>116</xdr:col>
      <xdr:colOff>63500</xdr:colOff>
      <xdr:row>59</xdr:row>
      <xdr:rowOff>41097</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21323300" y="10155695"/>
          <a:ext cx="8382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45197</xdr:rowOff>
    </xdr:from>
    <xdr:ext cx="469744" cy="259045"/>
    <xdr:sp macro="" textlink="">
      <xdr:nvSpPr>
        <xdr:cNvPr id="809" name="貸付金平均値テキスト">
          <a:extLst>
            <a:ext uri="{FF2B5EF4-FFF2-40B4-BE49-F238E27FC236}">
              <a16:creationId xmlns:a16="http://schemas.microsoft.com/office/drawing/2014/main" id="{00000000-0008-0000-0600-000029030000}"/>
            </a:ext>
          </a:extLst>
        </xdr:cNvPr>
        <xdr:cNvSpPr txBox="1"/>
      </xdr:nvSpPr>
      <xdr:spPr>
        <a:xfrm>
          <a:off x="22212300" y="9817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22320</xdr:rowOff>
    </xdr:from>
    <xdr:to>
      <xdr:col>116</xdr:col>
      <xdr:colOff>114300</xdr:colOff>
      <xdr:row>58</xdr:row>
      <xdr:rowOff>123920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21107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38278</xdr:rowOff>
    </xdr:from>
    <xdr:to>
      <xdr:col>111</xdr:col>
      <xdr:colOff>177800</xdr:colOff>
      <xdr:row>59</xdr:row>
      <xdr:rowOff>40145</xdr:rowOff>
    </xdr:to>
    <xdr:cxnSp macro="">
      <xdr:nvCxnSpPr>
        <xdr:cNvPr id="811" name="直線コネクタ 810">
          <a:extLst>
            <a:ext uri="{FF2B5EF4-FFF2-40B4-BE49-F238E27FC236}">
              <a16:creationId xmlns:a16="http://schemas.microsoft.com/office/drawing/2014/main" id="{00000000-0008-0000-0600-00002B030000}"/>
            </a:ext>
          </a:extLst>
        </xdr:cNvPr>
        <xdr:cNvCxnSpPr/>
      </xdr:nvCxnSpPr>
      <xdr:spPr>
        <a:xfrm>
          <a:off x="20434300" y="10153828"/>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21768</xdr:rowOff>
    </xdr:from>
    <xdr:to>
      <xdr:col>112</xdr:col>
      <xdr:colOff>38100</xdr:colOff>
      <xdr:row>58</xdr:row>
      <xdr:rowOff>123368</xdr:rowOff>
    </xdr:to>
    <xdr:sp macro="" textlink="">
      <xdr:nvSpPr>
        <xdr:cNvPr id="812" name="フローチャート: 判断 811">
          <a:extLst>
            <a:ext uri="{FF2B5EF4-FFF2-40B4-BE49-F238E27FC236}">
              <a16:creationId xmlns:a16="http://schemas.microsoft.com/office/drawing/2014/main" id="{00000000-0008-0000-0600-00002C030000}"/>
            </a:ext>
          </a:extLst>
        </xdr:cNvPr>
        <xdr:cNvSpPr/>
      </xdr:nvSpPr>
      <xdr:spPr>
        <a:xfrm>
          <a:off x="21272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139895</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974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31173</xdr:rowOff>
    </xdr:from>
    <xdr:to>
      <xdr:col>107</xdr:col>
      <xdr:colOff>50800</xdr:colOff>
      <xdr:row>59</xdr:row>
      <xdr:rowOff>38278</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9545300" y="10146723"/>
          <a:ext cx="889000" cy="7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9481</xdr:rowOff>
    </xdr:from>
    <xdr:to>
      <xdr:col>107</xdr:col>
      <xdr:colOff>101600</xdr:colOff>
      <xdr:row>58</xdr:row>
      <xdr:rowOff>111081</xdr:rowOff>
    </xdr:to>
    <xdr:sp macro="" textlink="">
      <xdr:nvSpPr>
        <xdr:cNvPr id="815" name="フローチャート: 判断 814">
          <a:extLst>
            <a:ext uri="{FF2B5EF4-FFF2-40B4-BE49-F238E27FC236}">
              <a16:creationId xmlns:a16="http://schemas.microsoft.com/office/drawing/2014/main" id="{00000000-0008-0000-0600-00002F030000}"/>
            </a:ext>
          </a:extLst>
        </xdr:cNvPr>
        <xdr:cNvSpPr/>
      </xdr:nvSpPr>
      <xdr:spPr>
        <a:xfrm>
          <a:off x="20383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127608</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0199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26353</xdr:rowOff>
    </xdr:from>
    <xdr:to>
      <xdr:col>102</xdr:col>
      <xdr:colOff>114300</xdr:colOff>
      <xdr:row>59</xdr:row>
      <xdr:rowOff>31173</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a:off x="18656300" y="10141903"/>
          <a:ext cx="889000" cy="4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160547</xdr:rowOff>
    </xdr:from>
    <xdr:to>
      <xdr:col>102</xdr:col>
      <xdr:colOff>165100</xdr:colOff>
      <xdr:row>58</xdr:row>
      <xdr:rowOff>90697</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9494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107224</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9310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44285</xdr:rowOff>
    </xdr:from>
    <xdr:to>
      <xdr:col>98</xdr:col>
      <xdr:colOff>38100</xdr:colOff>
      <xdr:row>58</xdr:row>
      <xdr:rowOff>145885</xdr:rowOff>
    </xdr:to>
    <xdr:sp macro="" textlink="">
      <xdr:nvSpPr>
        <xdr:cNvPr id="820" name="フローチャート: 判断 819">
          <a:extLst>
            <a:ext uri="{FF2B5EF4-FFF2-40B4-BE49-F238E27FC236}">
              <a16:creationId xmlns:a16="http://schemas.microsoft.com/office/drawing/2014/main" id="{00000000-0008-0000-0600-000034030000}"/>
            </a:ext>
          </a:extLst>
        </xdr:cNvPr>
        <xdr:cNvSpPr/>
      </xdr:nvSpPr>
      <xdr:spPr>
        <a:xfrm>
          <a:off x="18605500" y="998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162412</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421428" y="976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161747</xdr:rowOff>
    </xdr:from>
    <xdr:to>
      <xdr:col>116</xdr:col>
      <xdr:colOff>114300</xdr:colOff>
      <xdr:row>59</xdr:row>
      <xdr:rowOff>91897</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2110700" y="101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76674</xdr:rowOff>
    </xdr:from>
    <xdr:ext cx="378565" cy="259045"/>
    <xdr:sp macro="" textlink="">
      <xdr:nvSpPr>
        <xdr:cNvPr id="828" name="貸付金該当値テキスト">
          <a:extLst>
            <a:ext uri="{FF2B5EF4-FFF2-40B4-BE49-F238E27FC236}">
              <a16:creationId xmlns:a16="http://schemas.microsoft.com/office/drawing/2014/main" id="{00000000-0008-0000-0600-00003C030000}"/>
            </a:ext>
          </a:extLst>
        </xdr:cNvPr>
        <xdr:cNvSpPr txBox="1"/>
      </xdr:nvSpPr>
      <xdr:spPr>
        <a:xfrm>
          <a:off x="22212300" y="10020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160795</xdr:rowOff>
    </xdr:from>
    <xdr:to>
      <xdr:col>112</xdr:col>
      <xdr:colOff>38100</xdr:colOff>
      <xdr:row>59</xdr:row>
      <xdr:rowOff>90945</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1272500" y="101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82072</xdr:rowOff>
    </xdr:from>
    <xdr:ext cx="378565"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1134017" y="10197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158928</xdr:rowOff>
    </xdr:from>
    <xdr:to>
      <xdr:col>107</xdr:col>
      <xdr:colOff>101600</xdr:colOff>
      <xdr:row>59</xdr:row>
      <xdr:rowOff>89078</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20383500" y="1010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80205</xdr:rowOff>
    </xdr:from>
    <xdr:ext cx="378565"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20245017" y="101957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151823</xdr:rowOff>
    </xdr:from>
    <xdr:to>
      <xdr:col>102</xdr:col>
      <xdr:colOff>165100</xdr:colOff>
      <xdr:row>59</xdr:row>
      <xdr:rowOff>81973</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9494500" y="1009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73100</xdr:rowOff>
    </xdr:from>
    <xdr:ext cx="378565"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9356017" y="10188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147003</xdr:rowOff>
    </xdr:from>
    <xdr:to>
      <xdr:col>98</xdr:col>
      <xdr:colOff>38100</xdr:colOff>
      <xdr:row>59</xdr:row>
      <xdr:rowOff>77153</xdr:rowOff>
    </xdr:to>
    <xdr:sp macro="" textlink="">
      <xdr:nvSpPr>
        <xdr:cNvPr id="835" name="楕円 834">
          <a:extLst>
            <a:ext uri="{FF2B5EF4-FFF2-40B4-BE49-F238E27FC236}">
              <a16:creationId xmlns:a16="http://schemas.microsoft.com/office/drawing/2014/main" id="{00000000-0008-0000-0600-000043030000}"/>
            </a:ext>
          </a:extLst>
        </xdr:cNvPr>
        <xdr:cNvSpPr/>
      </xdr:nvSpPr>
      <xdr:spPr>
        <a:xfrm>
          <a:off x="18605500" y="100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68280</xdr:rowOff>
    </xdr:from>
    <xdr:ext cx="378565"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467017" y="10183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3" name="正方形/長方形 842">
          <a:extLst>
            <a:ext uri="{FF2B5EF4-FFF2-40B4-BE49-F238E27FC236}">
              <a16:creationId xmlns:a16="http://schemas.microsoft.com/office/drawing/2014/main" id="{00000000-0008-0000-0600-00004B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4" name="正方形/長方形 843">
          <a:extLst>
            <a:ext uri="{FF2B5EF4-FFF2-40B4-BE49-F238E27FC236}">
              <a16:creationId xmlns:a16="http://schemas.microsoft.com/office/drawing/2014/main" id="{00000000-0008-0000-0600-00004C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0" name="繰出金グラフ枠">
          <a:extLst>
            <a:ext uri="{FF2B5EF4-FFF2-40B4-BE49-F238E27FC236}">
              <a16:creationId xmlns:a16="http://schemas.microsoft.com/office/drawing/2014/main" id="{00000000-0008-0000-0600-00005C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43117</xdr:rowOff>
    </xdr:from>
    <xdr:to>
      <xdr:col>116</xdr:col>
      <xdr:colOff>62864</xdr:colOff>
      <xdr:row>78</xdr:row>
      <xdr:rowOff>68035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22159595" y="12216067"/>
          <a:ext cx="1269" cy="12250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71862</xdr:rowOff>
    </xdr:from>
    <xdr:ext cx="534377" cy="259045"/>
    <xdr:sp macro="" textlink="">
      <xdr:nvSpPr>
        <xdr:cNvPr id="862" name="繰出金最小値テキスト">
          <a:extLst>
            <a:ext uri="{FF2B5EF4-FFF2-40B4-BE49-F238E27FC236}">
              <a16:creationId xmlns:a16="http://schemas.microsoft.com/office/drawing/2014/main" id="{00000000-0008-0000-0600-00005E030000}"/>
            </a:ext>
          </a:extLst>
        </xdr:cNvPr>
        <xdr:cNvSpPr txBox="1"/>
      </xdr:nvSpPr>
      <xdr:spPr>
        <a:xfrm>
          <a:off x="22212300" y="1344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68035</xdr:rowOff>
    </xdr:from>
    <xdr:to>
      <xdr:col>116</xdr:col>
      <xdr:colOff>152400</xdr:colOff>
      <xdr:row>78</xdr:row>
      <xdr:rowOff>68035</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22072600" y="13441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161244</xdr:rowOff>
    </xdr:from>
    <xdr:ext cx="534377" cy="259045"/>
    <xdr:sp macro="" textlink="">
      <xdr:nvSpPr>
        <xdr:cNvPr id="864" name="繰出金最大値テキスト">
          <a:extLst>
            <a:ext uri="{FF2B5EF4-FFF2-40B4-BE49-F238E27FC236}">
              <a16:creationId xmlns:a16="http://schemas.microsoft.com/office/drawing/2014/main" id="{00000000-0008-0000-0600-000060030000}"/>
            </a:ext>
          </a:extLst>
        </xdr:cNvPr>
        <xdr:cNvSpPr txBox="1"/>
      </xdr:nvSpPr>
      <xdr:spPr>
        <a:xfrm>
          <a:off x="22212300" y="11991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43117</xdr:rowOff>
    </xdr:from>
    <xdr:to>
      <xdr:col>116</xdr:col>
      <xdr:colOff>152400</xdr:colOff>
      <xdr:row>71</xdr:row>
      <xdr:rowOff>43117</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22072600" y="12216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93218</xdr:rowOff>
    </xdr:from>
    <xdr:to>
      <xdr:col>116</xdr:col>
      <xdr:colOff>63500</xdr:colOff>
      <xdr:row>75</xdr:row>
      <xdr:rowOff>100991</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flipV="1">
          <a:off x="21323300" y="12951968"/>
          <a:ext cx="838200" cy="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149306</xdr:rowOff>
    </xdr:from>
    <xdr:ext cx="534377" cy="259045"/>
    <xdr:sp macro="" textlink="">
      <xdr:nvSpPr>
        <xdr:cNvPr id="867" name="繰出金平均値テキスト">
          <a:extLst>
            <a:ext uri="{FF2B5EF4-FFF2-40B4-BE49-F238E27FC236}">
              <a16:creationId xmlns:a16="http://schemas.microsoft.com/office/drawing/2014/main" id="{00000000-0008-0000-0600-000063030000}"/>
            </a:ext>
          </a:extLst>
        </xdr:cNvPr>
        <xdr:cNvSpPr txBox="1"/>
      </xdr:nvSpPr>
      <xdr:spPr>
        <a:xfrm>
          <a:off x="22212300" y="12665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126429</xdr:rowOff>
    </xdr:from>
    <xdr:to>
      <xdr:col>116</xdr:col>
      <xdr:colOff>114300</xdr:colOff>
      <xdr:row>75</xdr:row>
      <xdr:rowOff>56579</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221107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100991</xdr:rowOff>
    </xdr:from>
    <xdr:to>
      <xdr:col>111</xdr:col>
      <xdr:colOff>177800</xdr:colOff>
      <xdr:row>75</xdr:row>
      <xdr:rowOff>152082</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flipV="1">
          <a:off x="20434300" y="12959741"/>
          <a:ext cx="889000" cy="51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14605</xdr:rowOff>
    </xdr:from>
    <xdr:to>
      <xdr:col>112</xdr:col>
      <xdr:colOff>38100</xdr:colOff>
      <xdr:row>75</xdr:row>
      <xdr:rowOff>116205</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21272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132732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2648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152082</xdr:rowOff>
    </xdr:from>
    <xdr:to>
      <xdr:col>107</xdr:col>
      <xdr:colOff>50800</xdr:colOff>
      <xdr:row>76</xdr:row>
      <xdr:rowOff>2921</xdr:rowOff>
    </xdr:to>
    <xdr:cxnSp macro="">
      <xdr:nvCxnSpPr>
        <xdr:cNvPr id="872" name="直線コネクタ 871">
          <a:extLst>
            <a:ext uri="{FF2B5EF4-FFF2-40B4-BE49-F238E27FC236}">
              <a16:creationId xmlns:a16="http://schemas.microsoft.com/office/drawing/2014/main" id="{00000000-0008-0000-0600-000068030000}"/>
            </a:ext>
          </a:extLst>
        </xdr:cNvPr>
        <xdr:cNvCxnSpPr/>
      </xdr:nvCxnSpPr>
      <xdr:spPr>
        <a:xfrm flipV="1">
          <a:off x="19545300" y="13010832"/>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47142</xdr:rowOff>
    </xdr:from>
    <xdr:to>
      <xdr:col>107</xdr:col>
      <xdr:colOff>101600</xdr:colOff>
      <xdr:row>75</xdr:row>
      <xdr:rowOff>148741</xdr:rowOff>
    </xdr:to>
    <xdr:sp macro="" textlink="">
      <xdr:nvSpPr>
        <xdr:cNvPr id="873" name="フローチャート: 判断 872">
          <a:extLst>
            <a:ext uri="{FF2B5EF4-FFF2-40B4-BE49-F238E27FC236}">
              <a16:creationId xmlns:a16="http://schemas.microsoft.com/office/drawing/2014/main" id="{00000000-0008-0000-0600-000069030000}"/>
            </a:ext>
          </a:extLst>
        </xdr:cNvPr>
        <xdr:cNvSpPr/>
      </xdr:nvSpPr>
      <xdr:spPr>
        <a:xfrm>
          <a:off x="20383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165269</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167111" y="12681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2921</xdr:rowOff>
    </xdr:from>
    <xdr:to>
      <xdr:col>102</xdr:col>
      <xdr:colOff>114300</xdr:colOff>
      <xdr:row>76</xdr:row>
      <xdr:rowOff>33896</xdr:rowOff>
    </xdr:to>
    <xdr:cxnSp macro="">
      <xdr:nvCxnSpPr>
        <xdr:cNvPr id="875" name="直線コネクタ 874">
          <a:extLst>
            <a:ext uri="{FF2B5EF4-FFF2-40B4-BE49-F238E27FC236}">
              <a16:creationId xmlns:a16="http://schemas.microsoft.com/office/drawing/2014/main" id="{00000000-0008-0000-0600-00006B030000}"/>
            </a:ext>
          </a:extLst>
        </xdr:cNvPr>
        <xdr:cNvCxnSpPr/>
      </xdr:nvCxnSpPr>
      <xdr:spPr>
        <a:xfrm flipV="1">
          <a:off x="18656300" y="13033121"/>
          <a:ext cx="889000" cy="3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63830</xdr:rowOff>
    </xdr:from>
    <xdr:to>
      <xdr:col>102</xdr:col>
      <xdr:colOff>165100</xdr:colOff>
      <xdr:row>75</xdr:row>
      <xdr:rowOff>165430</xdr:rowOff>
    </xdr:to>
    <xdr:sp macro="" textlink="">
      <xdr:nvSpPr>
        <xdr:cNvPr id="876" name="フローチャート: 判断 875">
          <a:extLst>
            <a:ext uri="{FF2B5EF4-FFF2-40B4-BE49-F238E27FC236}">
              <a16:creationId xmlns:a16="http://schemas.microsoft.com/office/drawing/2014/main" id="{00000000-0008-0000-0600-00006C030000}"/>
            </a:ext>
          </a:extLst>
        </xdr:cNvPr>
        <xdr:cNvSpPr/>
      </xdr:nvSpPr>
      <xdr:spPr>
        <a:xfrm>
          <a:off x="19494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10507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69050</xdr:rowOff>
    </xdr:from>
    <xdr:to>
      <xdr:col>98</xdr:col>
      <xdr:colOff>38100</xdr:colOff>
      <xdr:row>75</xdr:row>
      <xdr:rowOff>170650</xdr:rowOff>
    </xdr:to>
    <xdr:sp macro="" textlink="">
      <xdr:nvSpPr>
        <xdr:cNvPr id="878" name="フローチャート: 判断 877">
          <a:extLst>
            <a:ext uri="{FF2B5EF4-FFF2-40B4-BE49-F238E27FC236}">
              <a16:creationId xmlns:a16="http://schemas.microsoft.com/office/drawing/2014/main" id="{00000000-0008-0000-0600-00006E030000}"/>
            </a:ext>
          </a:extLst>
        </xdr:cNvPr>
        <xdr:cNvSpPr/>
      </xdr:nvSpPr>
      <xdr:spPr>
        <a:xfrm>
          <a:off x="18605500" y="1292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15727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703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42418</xdr:rowOff>
    </xdr:from>
    <xdr:to>
      <xdr:col>116</xdr:col>
      <xdr:colOff>114300</xdr:colOff>
      <xdr:row>75</xdr:row>
      <xdr:rowOff>144018</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2110700" y="1290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20845</xdr:rowOff>
    </xdr:from>
    <xdr:ext cx="534377" cy="259045"/>
    <xdr:sp macro="" textlink="">
      <xdr:nvSpPr>
        <xdr:cNvPr id="886" name="繰出金該当値テキスト">
          <a:extLst>
            <a:ext uri="{FF2B5EF4-FFF2-40B4-BE49-F238E27FC236}">
              <a16:creationId xmlns:a16="http://schemas.microsoft.com/office/drawing/2014/main" id="{00000000-0008-0000-0600-000076030000}"/>
            </a:ext>
          </a:extLst>
        </xdr:cNvPr>
        <xdr:cNvSpPr txBox="1"/>
      </xdr:nvSpPr>
      <xdr:spPr>
        <a:xfrm>
          <a:off x="22212300" y="1287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50191</xdr:rowOff>
    </xdr:from>
    <xdr:to>
      <xdr:col>112</xdr:col>
      <xdr:colOff>38100</xdr:colOff>
      <xdr:row>75</xdr:row>
      <xdr:rowOff>151791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21272500" y="1290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142918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21056111" y="13001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101282</xdr:rowOff>
    </xdr:from>
    <xdr:to>
      <xdr:col>107</xdr:col>
      <xdr:colOff>101600</xdr:colOff>
      <xdr:row>76</xdr:row>
      <xdr:rowOff>31432</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20383500" y="12960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22559</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20167111" y="13052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123571</xdr:rowOff>
    </xdr:from>
    <xdr:to>
      <xdr:col>102</xdr:col>
      <xdr:colOff>165100</xdr:colOff>
      <xdr:row>76</xdr:row>
      <xdr:rowOff>53721</xdr:rowOff>
    </xdr:to>
    <xdr:sp macro="" textlink="">
      <xdr:nvSpPr>
        <xdr:cNvPr id="891" name="楕円 890">
          <a:extLst>
            <a:ext uri="{FF2B5EF4-FFF2-40B4-BE49-F238E27FC236}">
              <a16:creationId xmlns:a16="http://schemas.microsoft.com/office/drawing/2014/main" id="{00000000-0008-0000-0600-00007B030000}"/>
            </a:ext>
          </a:extLst>
        </xdr:cNvPr>
        <xdr:cNvSpPr/>
      </xdr:nvSpPr>
      <xdr:spPr>
        <a:xfrm>
          <a:off x="19494500" y="1298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44848</xdr:rowOff>
    </xdr:from>
    <xdr:ext cx="534377"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9278111" y="130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154546</xdr:rowOff>
    </xdr:from>
    <xdr:to>
      <xdr:col>98</xdr:col>
      <xdr:colOff>38100</xdr:colOff>
      <xdr:row>76</xdr:row>
      <xdr:rowOff>84696</xdr:rowOff>
    </xdr:to>
    <xdr:sp macro="" textlink="">
      <xdr:nvSpPr>
        <xdr:cNvPr id="893" name="楕円 892">
          <a:extLst>
            <a:ext uri="{FF2B5EF4-FFF2-40B4-BE49-F238E27FC236}">
              <a16:creationId xmlns:a16="http://schemas.microsoft.com/office/drawing/2014/main" id="{00000000-0008-0000-0600-00007D030000}"/>
            </a:ext>
          </a:extLst>
        </xdr:cNvPr>
        <xdr:cNvSpPr/>
      </xdr:nvSpPr>
      <xdr:spPr>
        <a:xfrm>
          <a:off x="18605500" y="1301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75823</xdr:rowOff>
    </xdr:from>
    <xdr:ext cx="534377"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389111" y="13106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9" name="正方形/長方形 898">
          <a:extLst>
            <a:ext uri="{FF2B5EF4-FFF2-40B4-BE49-F238E27FC236}">
              <a16:creationId xmlns:a16="http://schemas.microsoft.com/office/drawing/2014/main" id="{00000000-0008-0000-0600-000083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0" name="正方形/長方形 899">
          <a:extLst>
            <a:ext uri="{FF2B5EF4-FFF2-40B4-BE49-F238E27FC236}">
              <a16:creationId xmlns:a16="http://schemas.microsoft.com/office/drawing/2014/main" id="{00000000-0008-0000-0600-000084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1" name="正方形/長方形 900">
          <a:extLst>
            <a:ext uri="{FF2B5EF4-FFF2-40B4-BE49-F238E27FC236}">
              <a16:creationId xmlns:a16="http://schemas.microsoft.com/office/drawing/2014/main" id="{00000000-0008-0000-0600-000085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2" name="正方形/長方形 901">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9" name="前年度繰上充用金グラフ枠">
          <a:extLst>
            <a:ext uri="{FF2B5EF4-FFF2-40B4-BE49-F238E27FC236}">
              <a16:creationId xmlns:a16="http://schemas.microsoft.com/office/drawing/2014/main" id="{00000000-0008-0000-0600-00008D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1" name="前年度繰上充用金最小値テキスト">
          <a:extLst>
            <a:ext uri="{FF2B5EF4-FFF2-40B4-BE49-F238E27FC236}">
              <a16:creationId xmlns:a16="http://schemas.microsoft.com/office/drawing/2014/main" id="{00000000-0008-0000-0600-00008F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3" name="前年度繰上充用金最大値テキスト">
          <a:extLst>
            <a:ext uri="{FF2B5EF4-FFF2-40B4-BE49-F238E27FC236}">
              <a16:creationId xmlns:a16="http://schemas.microsoft.com/office/drawing/2014/main" id="{00000000-0008-0000-0600-000091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6" name="前年度繰上充用金平均値テキスト">
          <a:extLst>
            <a:ext uri="{FF2B5EF4-FFF2-40B4-BE49-F238E27FC236}">
              <a16:creationId xmlns:a16="http://schemas.microsoft.com/office/drawing/2014/main" id="{00000000-0008-0000-0600-000094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8" name="直線コネクタ 917">
          <a:extLst>
            <a:ext uri="{FF2B5EF4-FFF2-40B4-BE49-F238E27FC236}">
              <a16:creationId xmlns:a16="http://schemas.microsoft.com/office/drawing/2014/main" id="{00000000-0008-0000-0600-000096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1" name="直線コネクタ 920">
          <a:extLst>
            <a:ext uri="{FF2B5EF4-FFF2-40B4-BE49-F238E27FC236}">
              <a16:creationId xmlns:a16="http://schemas.microsoft.com/office/drawing/2014/main" id="{00000000-0008-0000-0600-000099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4" name="直線コネクタ 923">
          <a:extLst>
            <a:ext uri="{FF2B5EF4-FFF2-40B4-BE49-F238E27FC236}">
              <a16:creationId xmlns:a16="http://schemas.microsoft.com/office/drawing/2014/main" id="{00000000-0008-0000-0600-00009C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5" name="フローチャート: 判断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フローチャート: 判断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5" name="前年度繰上充用金該当値テキスト">
          <a:extLst>
            <a:ext uri="{FF2B5EF4-FFF2-40B4-BE49-F238E27FC236}">
              <a16:creationId xmlns:a16="http://schemas.microsoft.com/office/drawing/2014/main" id="{00000000-0008-0000-0600-0000A7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0" name="楕円 939">
          <a:extLst>
            <a:ext uri="{FF2B5EF4-FFF2-40B4-BE49-F238E27FC236}">
              <a16:creationId xmlns:a16="http://schemas.microsoft.com/office/drawing/2014/main" id="{00000000-0008-0000-0600-0000AC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2" name="楕円 941">
          <a:extLst>
            <a:ext uri="{FF2B5EF4-FFF2-40B4-BE49-F238E27FC236}">
              <a16:creationId xmlns:a16="http://schemas.microsoft.com/office/drawing/2014/main" id="{00000000-0008-0000-0600-0000AE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id="{00000000-0008-0000-0600-0000AF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4" name="正方形/長方形 943">
          <a:extLst>
            <a:ext uri="{FF2B5EF4-FFF2-40B4-BE49-F238E27FC236}">
              <a16:creationId xmlns:a16="http://schemas.microsoft.com/office/drawing/2014/main" id="{00000000-0008-0000-0600-0000B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6" name="テキスト ボックス 945">
          <a:extLst>
            <a:ext uri="{FF2B5EF4-FFF2-40B4-BE49-F238E27FC236}">
              <a16:creationId xmlns:a16="http://schemas.microsoft.com/office/drawing/2014/main" id="{00000000-0008-0000-0600-0000B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性質別歳出決算額の住民一人当たりのコストでは、人件費・公債費・扶助費などが類似団体平均を上回っているが、人件費については、今後も事務の効率化や適正な定員管理による人件費の抑制に取り組んで</a:t>
          </a:r>
          <a:r>
            <a:rPr kumimoji="1" lang="ja-JP" altLang="en-US" sz="1300">
              <a:solidFill>
                <a:schemeClr val="tx1"/>
              </a:solidFill>
              <a:latin typeface="ＭＳ Ｐゴシック" panose="020B0600070205080204" pitchFamily="50" charset="-128"/>
              <a:ea typeface="ＭＳ Ｐゴシック" panose="020B0600070205080204" pitchFamily="50" charset="-128"/>
            </a:rPr>
            <a:t>いく。公債費については、令和５年度までは現状の水準で推移したものの、土地開発公社清算に伴う第三セクター等改革推進債の償還終了に伴い、令和６年度以降は低下するものと見込まれる。</a:t>
          </a:r>
          <a:r>
            <a:rPr kumimoji="1" lang="ja-JP" altLang="en-US" sz="1300">
              <a:latin typeface="ＭＳ Ｐゴシック" panose="020B0600070205080204" pitchFamily="50" charset="-128"/>
              <a:ea typeface="ＭＳ Ｐゴシック" panose="020B0600070205080204" pitchFamily="50" charset="-128"/>
            </a:rPr>
            <a:t>扶助費については、本市では重点施策として子どもを核としたまちづくりを進めていることもあり、類似団体平均を上回っている。一方で、物件費や補助費等は、財政健全化推進計画に基づき継続して経常的な経費の節減に取り組んできたことや、一部事務組合や出資法人への補助金が少ないことから、類似団体平均を下回っている。また、普通建設事業費も類似団体平均を下回っているが、今後、市役所新庁舎の建設や新ごみ処理施設の整備などの大型事業が予定されており、今後も引き続き事業の取捨選択を進めつつ、計画的な投資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兵庫県明石市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306,760
302,913
49.41
130,227,111
128,884,506
1,064,801
67,912,872
111,543,590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4.3
21.5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23114</xdr:rowOff>
    </xdr:from>
    <xdr:to>
      <xdr:col>24</xdr:col>
      <xdr:colOff>62865</xdr:colOff>
      <xdr:row>37</xdr:row>
      <xdr:rowOff>167132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8064"/>
          <a:ext cx="1270"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170959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167132</xdr:rowOff>
    </xdr:from>
    <xdr:to>
      <xdr:col>24</xdr:col>
      <xdr:colOff>152400</xdr:colOff>
      <xdr:row>37</xdr:row>
      <xdr:rowOff>167132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0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141241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3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23114</xdr:rowOff>
    </xdr:from>
    <xdr:to>
      <xdr:col>24</xdr:col>
      <xdr:colOff>152400</xdr:colOff>
      <xdr:row>31</xdr:row>
      <xdr:rowOff>23114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8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161798</xdr:rowOff>
    </xdr:from>
    <xdr:to>
      <xdr:col>24</xdr:col>
      <xdr:colOff>63500</xdr:colOff>
      <xdr:row>36</xdr:row>
      <xdr:rowOff>22352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62548"/>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50817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01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27940</xdr:rowOff>
    </xdr:from>
    <xdr:to>
      <xdr:col>24</xdr:col>
      <xdr:colOff>114300</xdr:colOff>
      <xdr:row>35</xdr:row>
      <xdr:rowOff>129540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129794</xdr:rowOff>
    </xdr:from>
    <xdr:to>
      <xdr:col>19</xdr:col>
      <xdr:colOff>177800</xdr:colOff>
      <xdr:row>36</xdr:row>
      <xdr:rowOff>22352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1305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42418</xdr:rowOff>
    </xdr:from>
    <xdr:to>
      <xdr:col>20</xdr:col>
      <xdr:colOff>38100</xdr:colOff>
      <xdr:row>35</xdr:row>
      <xdr:rowOff>144018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160545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129794</xdr:rowOff>
    </xdr:from>
    <xdr:to>
      <xdr:col>15</xdr:col>
      <xdr:colOff>50800</xdr:colOff>
      <xdr:row>35</xdr:row>
      <xdr:rowOff>146558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3054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56134</xdr:rowOff>
    </xdr:from>
    <xdr:to>
      <xdr:col>15</xdr:col>
      <xdr:colOff>101600</xdr:colOff>
      <xdr:row>35</xdr:row>
      <xdr:rowOff>157734</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2811</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111506</xdr:rowOff>
    </xdr:from>
    <xdr:to>
      <xdr:col>10</xdr:col>
      <xdr:colOff>114300</xdr:colOff>
      <xdr:row>35</xdr:row>
      <xdr:rowOff>146558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2256"/>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58420</xdr:rowOff>
    </xdr:from>
    <xdr:to>
      <xdr:col>10</xdr:col>
      <xdr:colOff>165100</xdr:colOff>
      <xdr:row>35</xdr:row>
      <xdr:rowOff>160020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5097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21082</xdr:rowOff>
    </xdr:from>
    <xdr:to>
      <xdr:col>6</xdr:col>
      <xdr:colOff>38100</xdr:colOff>
      <xdr:row>35</xdr:row>
      <xdr:rowOff>122682</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2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139209</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97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110998</xdr:rowOff>
    </xdr:from>
    <xdr:to>
      <xdr:col>24</xdr:col>
      <xdr:colOff>114300</xdr:colOff>
      <xdr:row>36</xdr:row>
      <xdr:rowOff>41148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11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89425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90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143002</xdr:rowOff>
    </xdr:from>
    <xdr:to>
      <xdr:col>20</xdr:col>
      <xdr:colOff>38100</xdr:colOff>
      <xdr:row>36</xdr:row>
      <xdr:rowOff>73152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4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64279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23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78994</xdr:rowOff>
    </xdr:from>
    <xdr:to>
      <xdr:col>15</xdr:col>
      <xdr:colOff>101600</xdr:colOff>
      <xdr:row>36</xdr:row>
      <xdr:rowOff>9144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7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72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95758</xdr:rowOff>
    </xdr:from>
    <xdr:to>
      <xdr:col>10</xdr:col>
      <xdr:colOff>165100</xdr:colOff>
      <xdr:row>36</xdr:row>
      <xdr:rowOff>25908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17035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9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60706</xdr:rowOff>
    </xdr:from>
    <xdr:to>
      <xdr:col>6</xdr:col>
      <xdr:colOff>38100</xdr:colOff>
      <xdr:row>35</xdr:row>
      <xdr:rowOff>162306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153433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54</xdr:row>
      <xdr:rowOff>115074</xdr:rowOff>
    </xdr:from>
    <xdr:to>
      <xdr:col>24</xdr:col>
      <xdr:colOff>62865</xdr:colOff>
      <xdr:row>59</xdr:row>
      <xdr:rowOff>121094</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373374"/>
          <a:ext cx="1270" cy="863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124921</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4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121094</xdr:rowOff>
    </xdr:from>
    <xdr:to>
      <xdr:col>24</xdr:col>
      <xdr:colOff>152400</xdr:colOff>
      <xdr:row>59</xdr:row>
      <xdr:rowOff>121094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3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61751</xdr:rowOff>
    </xdr:from>
    <xdr:ext cx="534377"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9148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91,939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54</xdr:row>
      <xdr:rowOff>115074</xdr:rowOff>
    </xdr:from>
    <xdr:to>
      <xdr:col>24</xdr:col>
      <xdr:colOff>152400</xdr:colOff>
      <xdr:row>54</xdr:row>
      <xdr:rowOff>115074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373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165253</xdr:rowOff>
    </xdr:from>
    <xdr:to>
      <xdr:col>24</xdr:col>
      <xdr:colOff>63500</xdr:colOff>
      <xdr:row>59</xdr:row>
      <xdr:rowOff>18338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10109353"/>
          <a:ext cx="838200" cy="24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19969</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92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168542</xdr:rowOff>
    </xdr:from>
    <xdr:to>
      <xdr:col>24</xdr:col>
      <xdr:colOff>114300</xdr:colOff>
      <xdr:row>58</xdr:row>
      <xdr:rowOff>98692</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165253</xdr:rowOff>
    </xdr:from>
    <xdr:to>
      <xdr:col>19</xdr:col>
      <xdr:colOff>177800</xdr:colOff>
      <xdr:row>59</xdr:row>
      <xdr:rowOff>19253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109353"/>
          <a:ext cx="889000" cy="25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145872</xdr:rowOff>
    </xdr:from>
    <xdr:to>
      <xdr:col>20</xdr:col>
      <xdr:colOff>38100</xdr:colOff>
      <xdr:row>58</xdr:row>
      <xdr:rowOff>76022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92549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145986</xdr:rowOff>
    </xdr:from>
    <xdr:to>
      <xdr:col>15</xdr:col>
      <xdr:colOff>50800</xdr:colOff>
      <xdr:row>59</xdr:row>
      <xdr:rowOff>19253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889936"/>
          <a:ext cx="889000" cy="1244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146786</xdr:rowOff>
    </xdr:from>
    <xdr:to>
      <xdr:col>15</xdr:col>
      <xdr:colOff>101600</xdr:colOff>
      <xdr:row>58</xdr:row>
      <xdr:rowOff>76936</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93463</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145986</xdr:rowOff>
    </xdr:from>
    <xdr:to>
      <xdr:col>10</xdr:col>
      <xdr:colOff>114300</xdr:colOff>
      <xdr:row>59</xdr:row>
      <xdr:rowOff>35776</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889936"/>
          <a:ext cx="889000" cy="126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50</xdr:row>
      <xdr:rowOff>124523</xdr:rowOff>
    </xdr:from>
    <xdr:to>
      <xdr:col>10</xdr:col>
      <xdr:colOff>165100</xdr:colOff>
      <xdr:row>51</xdr:row>
      <xdr:rowOff>54673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71200</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62750</xdr:rowOff>
    </xdr:from>
    <xdr:to>
      <xdr:col>6</xdr:col>
      <xdr:colOff>38100</xdr:colOff>
      <xdr:row>58</xdr:row>
      <xdr:rowOff>164350</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1000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9427</xdr:rowOff>
    </xdr:from>
    <xdr:ext cx="534377"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63111" y="9782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138988</xdr:rowOff>
    </xdr:from>
    <xdr:to>
      <xdr:col>24</xdr:col>
      <xdr:colOff>114300</xdr:colOff>
      <xdr:row>59</xdr:row>
      <xdr:rowOff>69138</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8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53915</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9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114453</xdr:rowOff>
    </xdr:from>
    <xdr:to>
      <xdr:col>20</xdr:col>
      <xdr:colOff>38100</xdr:colOff>
      <xdr:row>59</xdr:row>
      <xdr:rowOff>44603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10058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35730</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151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139903</xdr:rowOff>
    </xdr:from>
    <xdr:to>
      <xdr:col>15</xdr:col>
      <xdr:colOff>101600</xdr:colOff>
      <xdr:row>59</xdr:row>
      <xdr:rowOff>70053</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8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61180</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7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95186</xdr:rowOff>
    </xdr:from>
    <xdr:to>
      <xdr:col>10</xdr:col>
      <xdr:colOff>165100</xdr:colOff>
      <xdr:row>52</xdr:row>
      <xdr:rowOff>25336</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83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16463</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93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156426</xdr:rowOff>
    </xdr:from>
    <xdr:to>
      <xdr:col>6</xdr:col>
      <xdr:colOff>38100</xdr:colOff>
      <xdr:row>59</xdr:row>
      <xdr:rowOff>86576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10100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77703</xdr:rowOff>
    </xdr:from>
    <xdr:ext cx="534377"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63111" y="10193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89390</xdr:rowOff>
    </xdr:from>
    <xdr:to>
      <xdr:col>24</xdr:col>
      <xdr:colOff>62865</xdr:colOff>
      <xdr:row>78</xdr:row>
      <xdr:rowOff>156680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2090890"/>
          <a:ext cx="1270" cy="1438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160507</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533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156680</xdr:rowOff>
    </xdr:from>
    <xdr:to>
      <xdr:col>24</xdr:col>
      <xdr:colOff>152400</xdr:colOff>
      <xdr:row>78</xdr:row>
      <xdr:rowOff>156680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52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36067</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86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305,502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89390</xdr:rowOff>
    </xdr:from>
    <xdr:to>
      <xdr:col>24</xdr:col>
      <xdr:colOff>152400</xdr:colOff>
      <xdr:row>70</xdr:row>
      <xdr:rowOff>89390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2090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17335</xdr:rowOff>
    </xdr:from>
    <xdr:to>
      <xdr:col>24</xdr:col>
      <xdr:colOff>63500</xdr:colOff>
      <xdr:row>75</xdr:row>
      <xdr:rowOff>131132</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2876085"/>
          <a:ext cx="838200" cy="11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90169</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9489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111742</xdr:rowOff>
    </xdr:from>
    <xdr:to>
      <xdr:col>24</xdr:col>
      <xdr:colOff>114300</xdr:colOff>
      <xdr:row>76</xdr:row>
      <xdr:rowOff>41892</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29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25867</xdr:rowOff>
    </xdr:from>
    <xdr:to>
      <xdr:col>19</xdr:col>
      <xdr:colOff>177800</xdr:colOff>
      <xdr:row>75</xdr:row>
      <xdr:rowOff>131132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2884617"/>
          <a:ext cx="889000" cy="10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32334</xdr:rowOff>
    </xdr:from>
    <xdr:to>
      <xdr:col>20</xdr:col>
      <xdr:colOff>38100</xdr:colOff>
      <xdr:row>76</xdr:row>
      <xdr:rowOff>133934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62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125061</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3155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25867</xdr:rowOff>
    </xdr:from>
    <xdr:to>
      <xdr:col>15</xdr:col>
      <xdr:colOff>50800</xdr:colOff>
      <xdr:row>76</xdr:row>
      <xdr:rowOff>79808</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2884617"/>
          <a:ext cx="889000" cy="22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142018</xdr:rowOff>
    </xdr:from>
    <xdr:to>
      <xdr:col>15</xdr:col>
      <xdr:colOff>101600</xdr:colOff>
      <xdr:row>76</xdr:row>
      <xdr:rowOff>72168</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00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63295</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30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79808</xdr:rowOff>
    </xdr:from>
    <xdr:to>
      <xdr:col>10</xdr:col>
      <xdr:colOff>114300</xdr:colOff>
      <xdr:row>77</xdr:row>
      <xdr:rowOff>85485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110008"/>
          <a:ext cx="889000" cy="17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33176</xdr:rowOff>
    </xdr:from>
    <xdr:to>
      <xdr:col>10</xdr:col>
      <xdr:colOff>165100</xdr:colOff>
      <xdr:row>77</xdr:row>
      <xdr:rowOff>134776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23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125903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3327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90171</xdr:rowOff>
    </xdr:from>
    <xdr:to>
      <xdr:col>6</xdr:col>
      <xdr:colOff>38100</xdr:colOff>
      <xdr:row>78</xdr:row>
      <xdr:rowOff>20321</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291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11448</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3384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137985</xdr:rowOff>
    </xdr:from>
    <xdr:to>
      <xdr:col>24</xdr:col>
      <xdr:colOff>114300</xdr:colOff>
      <xdr:row>75</xdr:row>
      <xdr:rowOff>68135</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28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160862</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2676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80332</xdr:rowOff>
    </xdr:from>
    <xdr:to>
      <xdr:col>20</xdr:col>
      <xdr:colOff>38100</xdr:colOff>
      <xdr:row>76</xdr:row>
      <xdr:rowOff>10483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293908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27009</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271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146517</xdr:rowOff>
    </xdr:from>
    <xdr:to>
      <xdr:col>15</xdr:col>
      <xdr:colOff>101600</xdr:colOff>
      <xdr:row>75</xdr:row>
      <xdr:rowOff>76667</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283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93194</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2609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29008</xdr:rowOff>
    </xdr:from>
    <xdr:to>
      <xdr:col>10</xdr:col>
      <xdr:colOff>165100</xdr:colOff>
      <xdr:row>76</xdr:row>
      <xdr:rowOff>130608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05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147134</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2834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34685</xdr:rowOff>
    </xdr:from>
    <xdr:to>
      <xdr:col>6</xdr:col>
      <xdr:colOff>38100</xdr:colOff>
      <xdr:row>77</xdr:row>
      <xdr:rowOff>136285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23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152812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0115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85694</xdr:rowOff>
    </xdr:from>
    <xdr:to>
      <xdr:col>24</xdr:col>
      <xdr:colOff>62865</xdr:colOff>
      <xdr:row>98</xdr:row>
      <xdr:rowOff>55918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87644"/>
          <a:ext cx="1270" cy="1170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59745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1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55918</xdr:rowOff>
    </xdr:from>
    <xdr:to>
      <xdr:col>24</xdr:col>
      <xdr:colOff>152400</xdr:colOff>
      <xdr:row>98</xdr:row>
      <xdr:rowOff>55918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58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32371</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62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89,835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85694</xdr:rowOff>
    </xdr:from>
    <xdr:to>
      <xdr:col>24</xdr:col>
      <xdr:colOff>152400</xdr:colOff>
      <xdr:row>91</xdr:row>
      <xdr:rowOff>85694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8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114536</xdr:rowOff>
    </xdr:from>
    <xdr:to>
      <xdr:col>24</xdr:col>
      <xdr:colOff>63500</xdr:colOff>
      <xdr:row>97</xdr:row>
      <xdr:rowOff>147644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573736"/>
          <a:ext cx="838200" cy="204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114825</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025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91948</xdr:rowOff>
    </xdr:from>
    <xdr:to>
      <xdr:col>24</xdr:col>
      <xdr:colOff>114300</xdr:colOff>
      <xdr:row>97</xdr:row>
      <xdr:rowOff>22098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551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114536</xdr:rowOff>
    </xdr:from>
    <xdr:to>
      <xdr:col>19</xdr:col>
      <xdr:colOff>177800</xdr:colOff>
      <xdr:row>96</xdr:row>
      <xdr:rowOff>135776</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908300" y="16573736"/>
          <a:ext cx="889000" cy="2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133192</xdr:rowOff>
    </xdr:from>
    <xdr:to>
      <xdr:col>20</xdr:col>
      <xdr:colOff>38100</xdr:colOff>
      <xdr:row>96</xdr:row>
      <xdr:rowOff>63342</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4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79869</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135776</xdr:rowOff>
    </xdr:from>
    <xdr:to>
      <xdr:col>15</xdr:col>
      <xdr:colOff>50800</xdr:colOff>
      <xdr:row>98</xdr:row>
      <xdr:rowOff>5378</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594976"/>
          <a:ext cx="889000" cy="212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xdr:rowOff>
    </xdr:from>
    <xdr:to>
      <xdr:col>15</xdr:col>
      <xdr:colOff>101600</xdr:colOff>
      <xdr:row>96</xdr:row>
      <xdr:rowOff>102622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460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119149</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235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5378</xdr:rowOff>
    </xdr:from>
    <xdr:to>
      <xdr:col>10</xdr:col>
      <xdr:colOff>114300</xdr:colOff>
      <xdr:row>98</xdr:row>
      <xdr:rowOff>77845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807478"/>
          <a:ext cx="889000" cy="72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38379</xdr:rowOff>
    </xdr:from>
    <xdr:to>
      <xdr:col>10</xdr:col>
      <xdr:colOff>165100</xdr:colOff>
      <xdr:row>97</xdr:row>
      <xdr:rowOff>139979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6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156506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44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51657</xdr:rowOff>
    </xdr:from>
    <xdr:to>
      <xdr:col>6</xdr:col>
      <xdr:colOff>38100</xdr:colOff>
      <xdr:row>97</xdr:row>
      <xdr:rowOff>153257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82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169784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45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96844</xdr:rowOff>
    </xdr:from>
    <xdr:to>
      <xdr:col>24</xdr:col>
      <xdr:colOff>114300</xdr:colOff>
      <xdr:row>98</xdr:row>
      <xdr:rowOff>26994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72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11771</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64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63736</xdr:rowOff>
    </xdr:from>
    <xdr:to>
      <xdr:col>20</xdr:col>
      <xdr:colOff>38100</xdr:colOff>
      <xdr:row>96</xdr:row>
      <xdr:rowOff>165336</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22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156463</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615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84976</xdr:rowOff>
    </xdr:from>
    <xdr:to>
      <xdr:col>15</xdr:col>
      <xdr:colOff>101600</xdr:colOff>
      <xdr:row>97</xdr:row>
      <xdr:rowOff>15126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4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6253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63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126028</xdr:rowOff>
    </xdr:from>
    <xdr:to>
      <xdr:col>10</xdr:col>
      <xdr:colOff>165100</xdr:colOff>
      <xdr:row>98</xdr:row>
      <xdr:rowOff>56178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75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47305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84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27045</xdr:rowOff>
    </xdr:from>
    <xdr:to>
      <xdr:col>6</xdr:col>
      <xdr:colOff>38100</xdr:colOff>
      <xdr:row>98</xdr:row>
      <xdr:rowOff>128645</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82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119772</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92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a:extLst>
            <a:ext uri="{FF2B5EF4-FFF2-40B4-BE49-F238E27FC236}">
              <a16:creationId xmlns:a16="http://schemas.microsoft.com/office/drawing/2014/main" id="{00000000-0008-0000-07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88265</xdr:rowOff>
    </xdr:from>
    <xdr:to>
      <xdr:col>54</xdr:col>
      <xdr:colOff>189865</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flipV="1">
          <a:off x="10475595" y="5403215"/>
          <a:ext cx="1270" cy="1327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6" name="労働費最小値テキスト">
          <a:extLst>
            <a:ext uri="{FF2B5EF4-FFF2-40B4-BE49-F238E27FC236}">
              <a16:creationId xmlns:a16="http://schemas.microsoft.com/office/drawing/2014/main" id="{00000000-0008-0000-0700-00001E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34942</xdr:rowOff>
    </xdr:from>
    <xdr:ext cx="469744" cy="259045"/>
    <xdr:sp macro="" textlink="">
      <xdr:nvSpPr>
        <xdr:cNvPr id="288" name="労働費最大値テキスト">
          <a:extLst>
            <a:ext uri="{FF2B5EF4-FFF2-40B4-BE49-F238E27FC236}">
              <a16:creationId xmlns:a16="http://schemas.microsoft.com/office/drawing/2014/main" id="{00000000-0008-0000-0700-000020010000}"/>
            </a:ext>
          </a:extLst>
        </xdr:cNvPr>
        <xdr:cNvSpPr txBox="1"/>
      </xdr:nvSpPr>
      <xdr:spPr>
        <a:xfrm>
          <a:off x="10528300" y="517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88265</xdr:rowOff>
    </xdr:from>
    <xdr:to>
      <xdr:col>55</xdr:col>
      <xdr:colOff>88900</xdr:colOff>
      <xdr:row>31</xdr:row>
      <xdr:rowOff>88265</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5403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55118</xdr:rowOff>
    </xdr:from>
    <xdr:to>
      <xdr:col>55</xdr:col>
      <xdr:colOff>0</xdr:colOff>
      <xdr:row>38</xdr:row>
      <xdr:rowOff>57785</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9639300" y="6570218"/>
          <a:ext cx="8382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101490</xdr:rowOff>
    </xdr:from>
    <xdr:ext cx="378565" cy="259045"/>
    <xdr:sp macro="" textlink="">
      <xdr:nvSpPr>
        <xdr:cNvPr id="291" name="労働費平均値テキスト">
          <a:extLst>
            <a:ext uri="{FF2B5EF4-FFF2-40B4-BE49-F238E27FC236}">
              <a16:creationId xmlns:a16="http://schemas.microsoft.com/office/drawing/2014/main" id="{00000000-0008-0000-0700-000023010000}"/>
            </a:ext>
          </a:extLst>
        </xdr:cNvPr>
        <xdr:cNvSpPr txBox="1"/>
      </xdr:nvSpPr>
      <xdr:spPr>
        <a:xfrm>
          <a:off x="10528300" y="627369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78613</xdr:rowOff>
    </xdr:from>
    <xdr:to>
      <xdr:col>55</xdr:col>
      <xdr:colOff>50800</xdr:colOff>
      <xdr:row>38</xdr:row>
      <xdr:rowOff>8763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104267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45974</xdr:rowOff>
    </xdr:from>
    <xdr:to>
      <xdr:col>50</xdr:col>
      <xdr:colOff>114300</xdr:colOff>
      <xdr:row>38</xdr:row>
      <xdr:rowOff>57785</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8750300" y="6561074"/>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72517</xdr:rowOff>
    </xdr:from>
    <xdr:to>
      <xdr:col>50</xdr:col>
      <xdr:colOff>165100</xdr:colOff>
      <xdr:row>38</xdr:row>
      <xdr:rowOff>2667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9588500" y="6416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19194</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9450017" y="61913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43688</xdr:rowOff>
    </xdr:from>
    <xdr:to>
      <xdr:col>45</xdr:col>
      <xdr:colOff>177800</xdr:colOff>
      <xdr:row>38</xdr:row>
      <xdr:rowOff>45974</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7861300" y="655878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59944</xdr:rowOff>
    </xdr:from>
    <xdr:to>
      <xdr:col>46</xdr:col>
      <xdr:colOff>38100</xdr:colOff>
      <xdr:row>37</xdr:row>
      <xdr:rowOff>161544</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8699500" y="6403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6621</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8561017" y="61788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43688</xdr:rowOff>
    </xdr:from>
    <xdr:to>
      <xdr:col>41</xdr:col>
      <xdr:colOff>50800</xdr:colOff>
      <xdr:row>38</xdr:row>
      <xdr:rowOff>53975</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6972300" y="655878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57277</xdr:rowOff>
    </xdr:from>
    <xdr:to>
      <xdr:col>41</xdr:col>
      <xdr:colOff>101600</xdr:colOff>
      <xdr:row>37</xdr:row>
      <xdr:rowOff>158877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7810500" y="640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3954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2017" y="61761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69088</xdr:rowOff>
    </xdr:from>
    <xdr:to>
      <xdr:col>36</xdr:col>
      <xdr:colOff>165100</xdr:colOff>
      <xdr:row>37</xdr:row>
      <xdr:rowOff>170688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6921500" y="6412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15765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6783017" y="6187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4318</xdr:rowOff>
    </xdr:from>
    <xdr:to>
      <xdr:col>55</xdr:col>
      <xdr:colOff>50800</xdr:colOff>
      <xdr:row>38</xdr:row>
      <xdr:rowOff>105918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10426700" y="651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154195</xdr:rowOff>
    </xdr:from>
    <xdr:ext cx="378565" cy="259045"/>
    <xdr:sp macro="" textlink="">
      <xdr:nvSpPr>
        <xdr:cNvPr id="310" name="労働費該当値テキスト">
          <a:extLst>
            <a:ext uri="{FF2B5EF4-FFF2-40B4-BE49-F238E27FC236}">
              <a16:creationId xmlns:a16="http://schemas.microsoft.com/office/drawing/2014/main" id="{00000000-0008-0000-0700-000036010000}"/>
            </a:ext>
          </a:extLst>
        </xdr:cNvPr>
        <xdr:cNvSpPr txBox="1"/>
      </xdr:nvSpPr>
      <xdr:spPr>
        <a:xfrm>
          <a:off x="10528300" y="6497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6985</xdr:rowOff>
    </xdr:from>
    <xdr:to>
      <xdr:col>50</xdr:col>
      <xdr:colOff>165100</xdr:colOff>
      <xdr:row>38</xdr:row>
      <xdr:rowOff>108585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9588500" y="652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99712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50017" y="6614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166624</xdr:rowOff>
    </xdr:from>
    <xdr:to>
      <xdr:col>46</xdr:col>
      <xdr:colOff>38100</xdr:colOff>
      <xdr:row>38</xdr:row>
      <xdr:rowOff>96774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8699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87901</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61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164338</xdr:rowOff>
    </xdr:from>
    <xdr:to>
      <xdr:col>41</xdr:col>
      <xdr:colOff>101600</xdr:colOff>
      <xdr:row>38</xdr:row>
      <xdr:rowOff>94488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7810500" y="650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85615</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7672017" y="6600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3175</xdr:rowOff>
    </xdr:from>
    <xdr:to>
      <xdr:col>36</xdr:col>
      <xdr:colOff>165100</xdr:colOff>
      <xdr:row>38</xdr:row>
      <xdr:rowOff>104775</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69215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95902</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6783017" y="6611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農林水産業費グラフ枠">
          <a:extLst>
            <a:ext uri="{FF2B5EF4-FFF2-40B4-BE49-F238E27FC236}">
              <a16:creationId xmlns:a16="http://schemas.microsoft.com/office/drawing/2014/main" id="{00000000-0008-0000-07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120345</xdr:rowOff>
    </xdr:from>
    <xdr:to>
      <xdr:col>54</xdr:col>
      <xdr:colOff>189865</xdr:colOff>
      <xdr:row>59</xdr:row>
      <xdr:rowOff>35763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10475595" y="8692845"/>
          <a:ext cx="1270" cy="1458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39590</xdr:rowOff>
    </xdr:from>
    <xdr:ext cx="378565" cy="259045"/>
    <xdr:sp macro="" textlink="">
      <xdr:nvSpPr>
        <xdr:cNvPr id="343" name="農林水産業費最小値テキスト">
          <a:extLst>
            <a:ext uri="{FF2B5EF4-FFF2-40B4-BE49-F238E27FC236}">
              <a16:creationId xmlns:a16="http://schemas.microsoft.com/office/drawing/2014/main" id="{00000000-0008-0000-0700-000057010000}"/>
            </a:ext>
          </a:extLst>
        </xdr:cNvPr>
        <xdr:cNvSpPr txBox="1"/>
      </xdr:nvSpPr>
      <xdr:spPr>
        <a:xfrm>
          <a:off x="10528300" y="10155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35763</xdr:rowOff>
    </xdr:from>
    <xdr:to>
      <xdr:col>55</xdr:col>
      <xdr:colOff>88900</xdr:colOff>
      <xdr:row>59</xdr:row>
      <xdr:rowOff>35763</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10151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67022</xdr:rowOff>
    </xdr:from>
    <xdr:ext cx="534377" cy="259045"/>
    <xdr:sp macro="" textlink="">
      <xdr:nvSpPr>
        <xdr:cNvPr id="345" name="農林水産業費最大値テキスト">
          <a:extLst>
            <a:ext uri="{FF2B5EF4-FFF2-40B4-BE49-F238E27FC236}">
              <a16:creationId xmlns:a16="http://schemas.microsoft.com/office/drawing/2014/main" id="{00000000-0008-0000-0700-000059010000}"/>
            </a:ext>
          </a:extLst>
        </xdr:cNvPr>
        <xdr:cNvSpPr txBox="1"/>
      </xdr:nvSpPr>
      <xdr:spPr>
        <a:xfrm>
          <a:off x="10528300" y="8468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120345</xdr:rowOff>
    </xdr:from>
    <xdr:to>
      <xdr:col>55</xdr:col>
      <xdr:colOff>88900</xdr:colOff>
      <xdr:row>50</xdr:row>
      <xdr:rowOff>120345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8692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74549</xdr:rowOff>
    </xdr:from>
    <xdr:to>
      <xdr:col>55</xdr:col>
      <xdr:colOff>0</xdr:colOff>
      <xdr:row>58</xdr:row>
      <xdr:rowOff>102667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9639300" y="10018649"/>
          <a:ext cx="838200" cy="2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98518</xdr:rowOff>
    </xdr:from>
    <xdr:ext cx="469744" cy="259045"/>
    <xdr:sp macro="" textlink="">
      <xdr:nvSpPr>
        <xdr:cNvPr id="348" name="農林水産業費平均値テキスト">
          <a:extLst>
            <a:ext uri="{FF2B5EF4-FFF2-40B4-BE49-F238E27FC236}">
              <a16:creationId xmlns:a16="http://schemas.microsoft.com/office/drawing/2014/main" id="{00000000-0008-0000-0700-00005C010000}"/>
            </a:ext>
          </a:extLst>
        </xdr:cNvPr>
        <xdr:cNvSpPr txBox="1"/>
      </xdr:nvSpPr>
      <xdr:spPr>
        <a:xfrm>
          <a:off x="10528300" y="95282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75641</xdr:rowOff>
    </xdr:from>
    <xdr:to>
      <xdr:col>55</xdr:col>
      <xdr:colOff>50800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104267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91999</xdr:rowOff>
    </xdr:from>
    <xdr:to>
      <xdr:col>50</xdr:col>
      <xdr:colOff>114300</xdr:colOff>
      <xdr:row>58</xdr:row>
      <xdr:rowOff>102667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8750300" y="10036099"/>
          <a:ext cx="889000" cy="10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100406</xdr:rowOff>
    </xdr:from>
    <xdr:to>
      <xdr:col>50</xdr:col>
      <xdr:colOff>165100</xdr:colOff>
      <xdr:row>57</xdr:row>
      <xdr:rowOff>30556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9588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47083</xdr:rowOff>
    </xdr:from>
    <xdr:ext cx="469744"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9404428" y="9476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91999</xdr:rowOff>
    </xdr:from>
    <xdr:to>
      <xdr:col>45</xdr:col>
      <xdr:colOff>177800</xdr:colOff>
      <xdr:row>58</xdr:row>
      <xdr:rowOff>96800</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7861300" y="10036099"/>
          <a:ext cx="889000" cy="4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8699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54627</xdr:rowOff>
    </xdr:from>
    <xdr:ext cx="469744"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15428" y="9484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38506</xdr:rowOff>
    </xdr:from>
    <xdr:to>
      <xdr:col>41</xdr:col>
      <xdr:colOff>50800</xdr:colOff>
      <xdr:row>58</xdr:row>
      <xdr:rowOff>96800</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6972300" y="9982606"/>
          <a:ext cx="889000" cy="5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76632</xdr:rowOff>
    </xdr:from>
    <xdr:to>
      <xdr:col>41</xdr:col>
      <xdr:colOff>101600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7810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26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99492</xdr:rowOff>
    </xdr:from>
    <xdr:to>
      <xdr:col>36</xdr:col>
      <xdr:colOff>165100</xdr:colOff>
      <xdr:row>57</xdr:row>
      <xdr:rowOff>29642</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6921500" y="9700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46169</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6737428" y="9475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23749</xdr:rowOff>
    </xdr:from>
    <xdr:to>
      <xdr:col>55</xdr:col>
      <xdr:colOff>50800</xdr:colOff>
      <xdr:row>58</xdr:row>
      <xdr:rowOff>125349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10426700" y="9967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2176</xdr:rowOff>
    </xdr:from>
    <xdr:ext cx="469744" cy="259045"/>
    <xdr:sp macro="" textlink="">
      <xdr:nvSpPr>
        <xdr:cNvPr id="367" name="農林水産業費該当値テキスト">
          <a:extLst>
            <a:ext uri="{FF2B5EF4-FFF2-40B4-BE49-F238E27FC236}">
              <a16:creationId xmlns:a16="http://schemas.microsoft.com/office/drawing/2014/main" id="{00000000-0008-0000-0700-00006F010000}"/>
            </a:ext>
          </a:extLst>
        </xdr:cNvPr>
        <xdr:cNvSpPr txBox="1"/>
      </xdr:nvSpPr>
      <xdr:spPr>
        <a:xfrm>
          <a:off x="10528300" y="994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51867</xdr:rowOff>
    </xdr:from>
    <xdr:to>
      <xdr:col>50</xdr:col>
      <xdr:colOff>165100</xdr:colOff>
      <xdr:row>58</xdr:row>
      <xdr:rowOff>153467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9588500" y="999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144594</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04428" y="10088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41199</xdr:rowOff>
    </xdr:from>
    <xdr:to>
      <xdr:col>46</xdr:col>
      <xdr:colOff>38100</xdr:colOff>
      <xdr:row>58</xdr:row>
      <xdr:rowOff>142799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8699500" y="998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133926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8515428" y="10078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46000</xdr:rowOff>
    </xdr:from>
    <xdr:to>
      <xdr:col>41</xdr:col>
      <xdr:colOff>101600</xdr:colOff>
      <xdr:row>58</xdr:row>
      <xdr:rowOff>147600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7810500" y="99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138727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7626428" y="1008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159156</xdr:rowOff>
    </xdr:from>
    <xdr:to>
      <xdr:col>36</xdr:col>
      <xdr:colOff>165100</xdr:colOff>
      <xdr:row>58</xdr:row>
      <xdr:rowOff>89306</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6921500" y="993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80433</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6737428" y="10024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45615</xdr:rowOff>
    </xdr:from>
    <xdr:to>
      <xdr:col>54</xdr:col>
      <xdr:colOff>189865</xdr:colOff>
      <xdr:row>79</xdr:row>
      <xdr:rowOff>74712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18565"/>
          <a:ext cx="1270" cy="14006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78539</xdr:rowOff>
    </xdr:from>
    <xdr:ext cx="469744"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62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74712</xdr:rowOff>
    </xdr:from>
    <xdr:to>
      <xdr:col>55</xdr:col>
      <xdr:colOff>88900</xdr:colOff>
      <xdr:row>79</xdr:row>
      <xdr:rowOff>74712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619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163742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1993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45615</xdr:rowOff>
    </xdr:from>
    <xdr:to>
      <xdr:col>55</xdr:col>
      <xdr:colOff>88900</xdr:colOff>
      <xdr:row>71</xdr:row>
      <xdr:rowOff>45615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18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168210</xdr:rowOff>
    </xdr:from>
    <xdr:to>
      <xdr:col>55</xdr:col>
      <xdr:colOff>0</xdr:colOff>
      <xdr:row>79</xdr:row>
      <xdr:rowOff>41597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541310"/>
          <a:ext cx="838200" cy="4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19014</xdr:rowOff>
    </xdr:from>
    <xdr:ext cx="534377"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220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167587</xdr:rowOff>
    </xdr:from>
    <xdr:to>
      <xdr:col>55</xdr:col>
      <xdr:colOff>50800</xdr:colOff>
      <xdr:row>78</xdr:row>
      <xdr:rowOff>97737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369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148256</xdr:rowOff>
    </xdr:from>
    <xdr:to>
      <xdr:col>50</xdr:col>
      <xdr:colOff>114300</xdr:colOff>
      <xdr:row>78</xdr:row>
      <xdr:rowOff>168210</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8750300" y="13521356"/>
          <a:ext cx="889000" cy="19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122504</xdr:rowOff>
    </xdr:from>
    <xdr:to>
      <xdr:col>50</xdr:col>
      <xdr:colOff>165100</xdr:colOff>
      <xdr:row>78</xdr:row>
      <xdr:rowOff>52654</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32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69181</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372111" y="1309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148256</xdr:rowOff>
    </xdr:from>
    <xdr:to>
      <xdr:col>45</xdr:col>
      <xdr:colOff>177800</xdr:colOff>
      <xdr:row>79</xdr:row>
      <xdr:rowOff>38970</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7861300" y="13521356"/>
          <a:ext cx="889000" cy="62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95431</xdr:rowOff>
    </xdr:from>
    <xdr:to>
      <xdr:col>46</xdr:col>
      <xdr:colOff>38100</xdr:colOff>
      <xdr:row>78</xdr:row>
      <xdr:rowOff>25581</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29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42108</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483111" y="1307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38970</xdr:rowOff>
    </xdr:from>
    <xdr:to>
      <xdr:col>41</xdr:col>
      <xdr:colOff>50800</xdr:colOff>
      <xdr:row>79</xdr:row>
      <xdr:rowOff>54660</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583520"/>
          <a:ext cx="889000" cy="15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68914</xdr:rowOff>
    </xdr:from>
    <xdr:to>
      <xdr:col>41</xdr:col>
      <xdr:colOff>101600</xdr:colOff>
      <xdr:row>77</xdr:row>
      <xdr:rowOff>170514</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27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15591</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594111" y="1304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38134</xdr:rowOff>
    </xdr:from>
    <xdr:to>
      <xdr:col>36</xdr:col>
      <xdr:colOff>165100</xdr:colOff>
      <xdr:row>78</xdr:row>
      <xdr:rowOff>139734</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411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156261</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05111" y="1318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162247</xdr:rowOff>
    </xdr:from>
    <xdr:to>
      <xdr:col>55</xdr:col>
      <xdr:colOff>50800</xdr:colOff>
      <xdr:row>79</xdr:row>
      <xdr:rowOff>92397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535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77174</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450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117410</xdr:rowOff>
    </xdr:from>
    <xdr:to>
      <xdr:col>50</xdr:col>
      <xdr:colOff>165100</xdr:colOff>
      <xdr:row>79</xdr:row>
      <xdr:rowOff>47560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49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38687</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583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97456</xdr:rowOff>
    </xdr:from>
    <xdr:to>
      <xdr:col>46</xdr:col>
      <xdr:colOff>38100</xdr:colOff>
      <xdr:row>79</xdr:row>
      <xdr:rowOff>27606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4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18733</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563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159620</xdr:rowOff>
    </xdr:from>
    <xdr:to>
      <xdr:col>41</xdr:col>
      <xdr:colOff>101600</xdr:colOff>
      <xdr:row>79</xdr:row>
      <xdr:rowOff>89770</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53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80897</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62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3860</xdr:rowOff>
    </xdr:from>
    <xdr:to>
      <xdr:col>36</xdr:col>
      <xdr:colOff>165100</xdr:colOff>
      <xdr:row>79</xdr:row>
      <xdr:rowOff>105460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54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96587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64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67371</xdr:rowOff>
    </xdr:from>
    <xdr:to>
      <xdr:col>54</xdr:col>
      <xdr:colOff>189865</xdr:colOff>
      <xdr:row>98</xdr:row>
      <xdr:rowOff>65291</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97871"/>
          <a:ext cx="1270" cy="136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69118</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871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65291</xdr:rowOff>
    </xdr:from>
    <xdr:to>
      <xdr:col>55</xdr:col>
      <xdr:colOff>88900</xdr:colOff>
      <xdr:row>98</xdr:row>
      <xdr:rowOff>65291</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867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14048</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7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67371</xdr:rowOff>
    </xdr:from>
    <xdr:to>
      <xdr:col>55</xdr:col>
      <xdr:colOff>88900</xdr:colOff>
      <xdr:row>90</xdr:row>
      <xdr:rowOff>67371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53860</xdr:rowOff>
    </xdr:from>
    <xdr:to>
      <xdr:col>55</xdr:col>
      <xdr:colOff>0</xdr:colOff>
      <xdr:row>97</xdr:row>
      <xdr:rowOff>53975</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84510"/>
          <a:ext cx="8382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87431</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2037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64554</xdr:rowOff>
    </xdr:from>
    <xdr:to>
      <xdr:col>55</xdr:col>
      <xdr:colOff>50800</xdr:colOff>
      <xdr:row>95</xdr:row>
      <xdr:rowOff>166154</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352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53860</xdr:rowOff>
    </xdr:from>
    <xdr:to>
      <xdr:col>50</xdr:col>
      <xdr:colOff>114300</xdr:colOff>
      <xdr:row>97</xdr:row>
      <xdr:rowOff>76423</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84510"/>
          <a:ext cx="889000" cy="22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46861</xdr:rowOff>
    </xdr:from>
    <xdr:to>
      <xdr:col>50</xdr:col>
      <xdr:colOff>165100</xdr:colOff>
      <xdr:row>95</xdr:row>
      <xdr:rowOff>148461</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33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164988</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109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76423</xdr:rowOff>
    </xdr:from>
    <xdr:to>
      <xdr:col>45</xdr:col>
      <xdr:colOff>177800</xdr:colOff>
      <xdr:row>98</xdr:row>
      <xdr:rowOff>12644</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707073"/>
          <a:ext cx="889000" cy="107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76853</xdr:rowOff>
    </xdr:from>
    <xdr:to>
      <xdr:col>46</xdr:col>
      <xdr:colOff>38100</xdr:colOff>
      <xdr:row>96</xdr:row>
      <xdr:rowOff>7003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36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23530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13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12644</xdr:rowOff>
    </xdr:from>
    <xdr:to>
      <xdr:col>41</xdr:col>
      <xdr:colOff>50800</xdr:colOff>
      <xdr:row>98</xdr:row>
      <xdr:rowOff>19479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flipV="1">
          <a:off x="6972300" y="16814744"/>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31705</xdr:rowOff>
    </xdr:from>
    <xdr:to>
      <xdr:col>41</xdr:col>
      <xdr:colOff>101600</xdr:colOff>
      <xdr:row>95</xdr:row>
      <xdr:rowOff>133305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31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149832</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094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63023</xdr:rowOff>
    </xdr:from>
    <xdr:to>
      <xdr:col>36</xdr:col>
      <xdr:colOff>165100</xdr:colOff>
      <xdr:row>95</xdr:row>
      <xdr:rowOff>164623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350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9700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126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3175</xdr:rowOff>
    </xdr:from>
    <xdr:to>
      <xdr:col>55</xdr:col>
      <xdr:colOff>50800</xdr:colOff>
      <xdr:row>97</xdr:row>
      <xdr:rowOff>104775</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3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153052</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1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3060</xdr:rowOff>
    </xdr:from>
    <xdr:to>
      <xdr:col>50</xdr:col>
      <xdr:colOff>165100</xdr:colOff>
      <xdr:row>97</xdr:row>
      <xdr:rowOff>104660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3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95787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26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25623</xdr:rowOff>
    </xdr:from>
    <xdr:to>
      <xdr:col>46</xdr:col>
      <xdr:colOff>38100</xdr:colOff>
      <xdr:row>97</xdr:row>
      <xdr:rowOff>127223</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56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118350</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49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133294</xdr:rowOff>
    </xdr:from>
    <xdr:to>
      <xdr:col>41</xdr:col>
      <xdr:colOff>101600</xdr:colOff>
      <xdr:row>98</xdr:row>
      <xdr:rowOff>63444</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76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54571</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85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140129</xdr:rowOff>
    </xdr:from>
    <xdr:to>
      <xdr:col>36</xdr:col>
      <xdr:colOff>165100</xdr:colOff>
      <xdr:row>98</xdr:row>
      <xdr:rowOff>70279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77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61406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86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130883</xdr:rowOff>
    </xdr:from>
    <xdr:to>
      <xdr:col>85</xdr:col>
      <xdr:colOff>126364</xdr:colOff>
      <xdr:row>39</xdr:row>
      <xdr:rowOff>61758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274383"/>
          <a:ext cx="1269" cy="1473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65585</xdr:rowOff>
    </xdr:from>
    <xdr:ext cx="469744"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52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61758</xdr:rowOff>
    </xdr:from>
    <xdr:to>
      <xdr:col>86</xdr:col>
      <xdr:colOff>25400</xdr:colOff>
      <xdr:row>39</xdr:row>
      <xdr:rowOff>61758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748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77560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04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22,881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130883</xdr:rowOff>
    </xdr:from>
    <xdr:to>
      <xdr:col>86</xdr:col>
      <xdr:colOff>25400</xdr:colOff>
      <xdr:row>30</xdr:row>
      <xdr:rowOff>130883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274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98770</xdr:rowOff>
    </xdr:from>
    <xdr:to>
      <xdr:col>85</xdr:col>
      <xdr:colOff>127000</xdr:colOff>
      <xdr:row>39</xdr:row>
      <xdr:rowOff>132515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613870"/>
          <a:ext cx="838200" cy="205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146611</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473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123734</xdr:rowOff>
    </xdr:from>
    <xdr:to>
      <xdr:col>85</xdr:col>
      <xdr:colOff>177800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132515</xdr:rowOff>
    </xdr:from>
    <xdr:to>
      <xdr:col>81</xdr:col>
      <xdr:colOff>50800</xdr:colOff>
      <xdr:row>39</xdr:row>
      <xdr:rowOff>150477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819065"/>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25328</xdr:rowOff>
    </xdr:from>
    <xdr:to>
      <xdr:col>81</xdr:col>
      <xdr:colOff>101600</xdr:colOff>
      <xdr:row>37</xdr:row>
      <xdr:rowOff>126928</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143455</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148953</xdr:rowOff>
    </xdr:from>
    <xdr:to>
      <xdr:col>76</xdr:col>
      <xdr:colOff>114300</xdr:colOff>
      <xdr:row>39</xdr:row>
      <xdr:rowOff>150477</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a:off x="13703300" y="6835503"/>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61577</xdr:rowOff>
    </xdr:from>
    <xdr:to>
      <xdr:col>76</xdr:col>
      <xdr:colOff>165100</xdr:colOff>
      <xdr:row>37</xdr:row>
      <xdr:rowOff>163177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8254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63282</xdr:rowOff>
    </xdr:from>
    <xdr:to>
      <xdr:col>71</xdr:col>
      <xdr:colOff>177800</xdr:colOff>
      <xdr:row>39</xdr:row>
      <xdr:rowOff>148953</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749832"/>
          <a:ext cx="889000" cy="85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16401</xdr:rowOff>
    </xdr:from>
    <xdr:to>
      <xdr:col>72</xdr:col>
      <xdr:colOff>38100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32730</xdr:rowOff>
    </xdr:from>
    <xdr:to>
      <xdr:col>67</xdr:col>
      <xdr:colOff>101600</xdr:colOff>
      <xdr:row>37</xdr:row>
      <xdr:rowOff>134330</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37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150857</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151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47970</xdr:rowOff>
    </xdr:from>
    <xdr:to>
      <xdr:col>85</xdr:col>
      <xdr:colOff>177800</xdr:colOff>
      <xdr:row>38</xdr:row>
      <xdr:rowOff>149570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5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26397</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541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81715</xdr:rowOff>
    </xdr:from>
    <xdr:to>
      <xdr:col>81</xdr:col>
      <xdr:colOff>101600</xdr:colOff>
      <xdr:row>40</xdr:row>
      <xdr:rowOff>11865</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76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40</xdr:row>
      <xdr:rowOff>2992</xdr:rowOff>
    </xdr:from>
    <xdr:ext cx="469744"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46428" y="686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99677</xdr:rowOff>
    </xdr:from>
    <xdr:to>
      <xdr:col>76</xdr:col>
      <xdr:colOff>165100</xdr:colOff>
      <xdr:row>40</xdr:row>
      <xdr:rowOff>29827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78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40</xdr:row>
      <xdr:rowOff>20954</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57428" y="6878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98153</xdr:rowOff>
    </xdr:from>
    <xdr:to>
      <xdr:col>72</xdr:col>
      <xdr:colOff>38100</xdr:colOff>
      <xdr:row>40</xdr:row>
      <xdr:rowOff>28303</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78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40</xdr:row>
      <xdr:rowOff>19430</xdr:rowOff>
    </xdr:from>
    <xdr:ext cx="469744"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68428" y="6877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12482</xdr:rowOff>
    </xdr:from>
    <xdr:to>
      <xdr:col>67</xdr:col>
      <xdr:colOff>101600</xdr:colOff>
      <xdr:row>39</xdr:row>
      <xdr:rowOff>114082</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699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105209</xdr:rowOff>
    </xdr:from>
    <xdr:ext cx="469744"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79428" y="67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49</xdr:row>
      <xdr:rowOff>168927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125184</xdr:rowOff>
    </xdr:from>
    <xdr:to>
      <xdr:col>85</xdr:col>
      <xdr:colOff>126364</xdr:colOff>
      <xdr:row>57</xdr:row>
      <xdr:rowOff>121092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697684"/>
          <a:ext cx="1269" cy="1196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124919</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989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121092</xdr:rowOff>
    </xdr:from>
    <xdr:to>
      <xdr:col>86</xdr:col>
      <xdr:colOff>25400</xdr:colOff>
      <xdr:row>57</xdr:row>
      <xdr:rowOff>121092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9893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71861</xdr:rowOff>
    </xdr:from>
    <xdr:ext cx="534377"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2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80,635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125184</xdr:rowOff>
    </xdr:from>
    <xdr:to>
      <xdr:col>86</xdr:col>
      <xdr:colOff>25400</xdr:colOff>
      <xdr:row>50</xdr:row>
      <xdr:rowOff>125184</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697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47460</xdr:rowOff>
    </xdr:from>
    <xdr:to>
      <xdr:col>85</xdr:col>
      <xdr:colOff>127000</xdr:colOff>
      <xdr:row>55</xdr:row>
      <xdr:rowOff>168846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477210"/>
          <a:ext cx="838200" cy="121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124190</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211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101313</xdr:rowOff>
    </xdr:from>
    <xdr:to>
      <xdr:col>85</xdr:col>
      <xdr:colOff>177800</xdr:colOff>
      <xdr:row>55</xdr:row>
      <xdr:rowOff>31463</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35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168846</xdr:rowOff>
    </xdr:from>
    <xdr:to>
      <xdr:col>81</xdr:col>
      <xdr:colOff>50800</xdr:colOff>
      <xdr:row>56</xdr:row>
      <xdr:rowOff>44786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4592300" y="9598596"/>
          <a:ext cx="889000" cy="4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134186</xdr:rowOff>
    </xdr:from>
    <xdr:to>
      <xdr:col>81</xdr:col>
      <xdr:colOff>101600</xdr:colOff>
      <xdr:row>55</xdr:row>
      <xdr:rowOff>64336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392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80863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16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106667</xdr:rowOff>
    </xdr:from>
    <xdr:to>
      <xdr:col>76</xdr:col>
      <xdr:colOff>114300</xdr:colOff>
      <xdr:row>56</xdr:row>
      <xdr:rowOff>44786</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536417"/>
          <a:ext cx="889000" cy="10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169618</xdr:rowOff>
    </xdr:from>
    <xdr:to>
      <xdr:col>76</xdr:col>
      <xdr:colOff>165100</xdr:colOff>
      <xdr:row>55</xdr:row>
      <xdr:rowOff>99768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427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116295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20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106667</xdr:rowOff>
    </xdr:from>
    <xdr:to>
      <xdr:col>71</xdr:col>
      <xdr:colOff>177800</xdr:colOff>
      <xdr:row>56</xdr:row>
      <xdr:rowOff>73658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36417"/>
          <a:ext cx="889000" cy="138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125590</xdr:rowOff>
    </xdr:from>
    <xdr:to>
      <xdr:col>72</xdr:col>
      <xdr:colOff>38100</xdr:colOff>
      <xdr:row>55</xdr:row>
      <xdr:rowOff>55740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38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72267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159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40277</xdr:rowOff>
    </xdr:from>
    <xdr:to>
      <xdr:col>67</xdr:col>
      <xdr:colOff>101600</xdr:colOff>
      <xdr:row>55</xdr:row>
      <xdr:rowOff>141877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47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158404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245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168110</xdr:rowOff>
    </xdr:from>
    <xdr:to>
      <xdr:col>85</xdr:col>
      <xdr:colOff>177800</xdr:colOff>
      <xdr:row>55</xdr:row>
      <xdr:rowOff>98260</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42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146537</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0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118046</xdr:rowOff>
    </xdr:from>
    <xdr:to>
      <xdr:col>81</xdr:col>
      <xdr:colOff>101600</xdr:colOff>
      <xdr:row>56</xdr:row>
      <xdr:rowOff>48196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54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39323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640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165436</xdr:rowOff>
    </xdr:from>
    <xdr:to>
      <xdr:col>76</xdr:col>
      <xdr:colOff>165100</xdr:colOff>
      <xdr:row>56</xdr:row>
      <xdr:rowOff>95586</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59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86713</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687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55867</xdr:rowOff>
    </xdr:from>
    <xdr:to>
      <xdr:col>72</xdr:col>
      <xdr:colOff>38100</xdr:colOff>
      <xdr:row>55</xdr:row>
      <xdr:rowOff>157467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8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148594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5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22858</xdr:rowOff>
    </xdr:from>
    <xdr:to>
      <xdr:col>67</xdr:col>
      <xdr:colOff>101600</xdr:colOff>
      <xdr:row>56</xdr:row>
      <xdr:rowOff>124458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624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115585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71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129337</xdr:rowOff>
    </xdr:from>
    <xdr:to>
      <xdr:col>85</xdr:col>
      <xdr:colOff>126364</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02287"/>
          <a:ext cx="1269" cy="1286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76014</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077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16,886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129337</xdr:rowOff>
    </xdr:from>
    <xdr:to>
      <xdr:col>86</xdr:col>
      <xdr:colOff>25400</xdr:colOff>
      <xdr:row>71</xdr:row>
      <xdr:rowOff>129337</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02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103700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3053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80823</xdr:rowOff>
    </xdr:from>
    <xdr:to>
      <xdr:col>85</xdr:col>
      <xdr:colOff>177800</xdr:colOff>
      <xdr:row>79</xdr:row>
      <xdr:rowOff>10973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453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106274</xdr:rowOff>
    </xdr:from>
    <xdr:to>
      <xdr:col>81</xdr:col>
      <xdr:colOff>101600</xdr:colOff>
      <xdr:row>79</xdr:row>
      <xdr:rowOff>36424</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52951</xdr:rowOff>
    </xdr:from>
    <xdr:ext cx="378565"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92017" y="132546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44145</xdr:rowOff>
    </xdr:from>
    <xdr:to>
      <xdr:col>76</xdr:col>
      <xdr:colOff>114300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88695"/>
          <a:ext cx="889000" cy="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62534</xdr:rowOff>
    </xdr:from>
    <xdr:to>
      <xdr:col>76</xdr:col>
      <xdr:colOff>165100</xdr:colOff>
      <xdr:row>78</xdr:row>
      <xdr:rowOff>164134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43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9211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210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28448</xdr:rowOff>
    </xdr:from>
    <xdr:to>
      <xdr:col>71</xdr:col>
      <xdr:colOff>177800</xdr:colOff>
      <xdr:row>79</xdr:row>
      <xdr:rowOff>44145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72998"/>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108102</xdr:rowOff>
    </xdr:from>
    <xdr:to>
      <xdr:col>72</xdr:col>
      <xdr:colOff>38100</xdr:colOff>
      <xdr:row>78</xdr:row>
      <xdr:rowOff>38252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0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54779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08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140030</xdr:rowOff>
    </xdr:from>
    <xdr:to>
      <xdr:col>67</xdr:col>
      <xdr:colOff>101600</xdr:colOff>
      <xdr:row>78</xdr:row>
      <xdr:rowOff>70180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34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86707</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311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164795</xdr:rowOff>
    </xdr:from>
    <xdr:to>
      <xdr:col>72</xdr:col>
      <xdr:colOff>38100</xdr:colOff>
      <xdr:row>79</xdr:row>
      <xdr:rowOff>94945</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537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86072</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6306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149098</xdr:rowOff>
    </xdr:from>
    <xdr:to>
      <xdr:col>67</xdr:col>
      <xdr:colOff>101600</xdr:colOff>
      <xdr:row>79</xdr:row>
      <xdr:rowOff>79248</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52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70375</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25017" y="13614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90</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542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88</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256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142129</xdr:rowOff>
    </xdr:from>
    <xdr:to>
      <xdr:col>85</xdr:col>
      <xdr:colOff>126364</xdr:colOff>
      <xdr:row>98</xdr:row>
      <xdr:rowOff>98067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72629"/>
          <a:ext cx="1269" cy="13275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101894</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0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98067</xdr:rowOff>
    </xdr:from>
    <xdr:to>
      <xdr:col>86</xdr:col>
      <xdr:colOff>25400</xdr:colOff>
      <xdr:row>98</xdr:row>
      <xdr:rowOff>98067</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00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88806</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4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63,915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142129</xdr:rowOff>
    </xdr:from>
    <xdr:to>
      <xdr:col>86</xdr:col>
      <xdr:colOff>25400</xdr:colOff>
      <xdr:row>90</xdr:row>
      <xdr:rowOff>142129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72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140157</xdr:rowOff>
    </xdr:from>
    <xdr:to>
      <xdr:col>85</xdr:col>
      <xdr:colOff>127000</xdr:colOff>
      <xdr:row>95</xdr:row>
      <xdr:rowOff>3511</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256457"/>
          <a:ext cx="8382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138622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2549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160195</xdr:rowOff>
    </xdr:from>
    <xdr:to>
      <xdr:col>85</xdr:col>
      <xdr:colOff>177800</xdr:colOff>
      <xdr:row>95</xdr:row>
      <xdr:rowOff>90345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27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165846</xdr:rowOff>
    </xdr:from>
    <xdr:to>
      <xdr:col>81</xdr:col>
      <xdr:colOff>50800</xdr:colOff>
      <xdr:row>95</xdr:row>
      <xdr:rowOff>3511</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282146"/>
          <a:ext cx="889000" cy="9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157251</xdr:rowOff>
    </xdr:from>
    <xdr:to>
      <xdr:col>81</xdr:col>
      <xdr:colOff>101600</xdr:colOff>
      <xdr:row>95</xdr:row>
      <xdr:rowOff>87401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7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78528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36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165846</xdr:rowOff>
    </xdr:from>
    <xdr:to>
      <xdr:col>76</xdr:col>
      <xdr:colOff>114300</xdr:colOff>
      <xdr:row>95</xdr:row>
      <xdr:rowOff>61948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282146"/>
          <a:ext cx="889000" cy="67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161623</xdr:rowOff>
    </xdr:from>
    <xdr:to>
      <xdr:col>76</xdr:col>
      <xdr:colOff>165100</xdr:colOff>
      <xdr:row>95</xdr:row>
      <xdr:rowOff>91773</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27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82900</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37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61948</xdr:rowOff>
    </xdr:from>
    <xdr:to>
      <xdr:col>71</xdr:col>
      <xdr:colOff>177800</xdr:colOff>
      <xdr:row>95</xdr:row>
      <xdr:rowOff>75778</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349698"/>
          <a:ext cx="889000" cy="1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10833</xdr:rowOff>
    </xdr:from>
    <xdr:to>
      <xdr:col>72</xdr:col>
      <xdr:colOff>38100</xdr:colOff>
      <xdr:row>95</xdr:row>
      <xdr:rowOff>112433</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298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128960</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073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162852</xdr:rowOff>
    </xdr:from>
    <xdr:to>
      <xdr:col>67</xdr:col>
      <xdr:colOff>101600</xdr:colOff>
      <xdr:row>95</xdr:row>
      <xdr:rowOff>93002</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279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109529</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05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89357</xdr:rowOff>
    </xdr:from>
    <xdr:to>
      <xdr:col>85</xdr:col>
      <xdr:colOff>177800</xdr:colOff>
      <xdr:row>95</xdr:row>
      <xdr:rowOff>19507</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205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112234</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057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124161</xdr:rowOff>
    </xdr:from>
    <xdr:to>
      <xdr:col>81</xdr:col>
      <xdr:colOff>101600</xdr:colOff>
      <xdr:row>95</xdr:row>
      <xdr:rowOff>54311</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24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70838</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01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115046</xdr:rowOff>
    </xdr:from>
    <xdr:to>
      <xdr:col>76</xdr:col>
      <xdr:colOff>165100</xdr:colOff>
      <xdr:row>95</xdr:row>
      <xdr:rowOff>45196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231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61723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006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11148</xdr:rowOff>
    </xdr:from>
    <xdr:to>
      <xdr:col>72</xdr:col>
      <xdr:colOff>38100</xdr:colOff>
      <xdr:row>95</xdr:row>
      <xdr:rowOff>112748</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29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103875</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39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24978</xdr:rowOff>
    </xdr:from>
    <xdr:to>
      <xdr:col>67</xdr:col>
      <xdr:colOff>101600</xdr:colOff>
      <xdr:row>95</xdr:row>
      <xdr:rowOff>126578</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31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117705</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40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132080</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447030"/>
          <a:ext cx="1269" cy="128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78757</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132080</xdr:rowOff>
    </xdr:from>
    <xdr:to>
      <xdr:col>116</xdr:col>
      <xdr:colOff>152400</xdr:colOff>
      <xdr:row>31</xdr:row>
      <xdr:rowOff>132080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91203</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3485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68326</xdr:rowOff>
    </xdr:from>
    <xdr:to>
      <xdr:col>116</xdr:col>
      <xdr:colOff>114300</xdr:colOff>
      <xdr:row>38</xdr:row>
      <xdr:rowOff>169926</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122047</xdr:rowOff>
    </xdr:from>
    <xdr:to>
      <xdr:col>112</xdr:col>
      <xdr:colOff>38100</xdr:colOff>
      <xdr:row>37</xdr:row>
      <xdr:rowOff>52197</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294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68724</xdr:rowOff>
    </xdr:from>
    <xdr:ext cx="469744"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088428" y="6069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54991</xdr:rowOff>
    </xdr:from>
    <xdr:to>
      <xdr:col>107</xdr:col>
      <xdr:colOff>101600</xdr:colOff>
      <xdr:row>38</xdr:row>
      <xdr:rowOff>156591</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570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1668</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5017" y="6345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57658</xdr:rowOff>
    </xdr:from>
    <xdr:to>
      <xdr:col>102</xdr:col>
      <xdr:colOff>165100</xdr:colOff>
      <xdr:row>38</xdr:row>
      <xdr:rowOff>159258</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572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4335</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3479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81661</xdr:rowOff>
    </xdr:from>
    <xdr:to>
      <xdr:col>98</xdr:col>
      <xdr:colOff>38100</xdr:colOff>
      <xdr:row>39</xdr:row>
      <xdr:rowOff>11811</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596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28338</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371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兵庫県平均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目的別歳出決算額の住民一人当たりのコストでは、民生費が最も大きく</a:t>
          </a:r>
          <a:r>
            <a:rPr kumimoji="1" lang="en-US" altLang="ja-JP" sz="1300">
              <a:latin typeface="ＭＳ Ｐゴシック" panose="020B0600070205080204" pitchFamily="50" charset="-128"/>
              <a:ea typeface="ＭＳ Ｐゴシック" panose="020B0600070205080204" pitchFamily="50" charset="-128"/>
            </a:rPr>
            <a:t>219,632</a:t>
          </a:r>
          <a:r>
            <a:rPr kumimoji="1" lang="ja-JP" altLang="en-US" sz="1300">
              <a:latin typeface="ＭＳ Ｐゴシック" panose="020B0600070205080204" pitchFamily="50" charset="-128"/>
              <a:ea typeface="ＭＳ Ｐゴシック" panose="020B0600070205080204" pitchFamily="50" charset="-128"/>
            </a:rPr>
            <a:t>円となっている。令和５年度においては、低所得者に対する物価高騰対応等の給付金給付事業費の増や障害児通所支援事業などの障害福祉事業費の増などにより、引き続き増加傾向にある。また、本市では重点施策として子どもを核としたまちづくりを推進していることもあり、民生費は類似団体平均を上回る結果となっている。衛生費については、増加傾向にあったものの、新型コロナウイルスワクチン接種事業費や新型コロナウイルス感染症対策事業費の減などにより減少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ja-JP" altLang="en-US" sz="1400">
              <a:solidFill>
                <a:schemeClr val="tx1"/>
              </a:solidFill>
              <a:latin typeface="ＭＳ ゴシック" pitchFamily="49" charset="-128"/>
              <a:ea typeface="ＭＳ ゴシック" pitchFamily="49" charset="-128"/>
            </a:rPr>
            <a:t>５年度</a:t>
          </a:r>
          <a:r>
            <a:rPr kumimoji="1" lang="ja-JP" altLang="en-US" sz="1400">
              <a:latin typeface="ＭＳ ゴシック" pitchFamily="49" charset="-128"/>
              <a:ea typeface="ＭＳ ゴシック" pitchFamily="49" charset="-128"/>
            </a:rPr>
            <a:t>の</a:t>
          </a:r>
          <a:r>
            <a:rPr kumimoji="1" lang="ja-JP" altLang="en-US" sz="1400">
              <a:solidFill>
                <a:schemeClr val="tx1"/>
              </a:solidFill>
              <a:latin typeface="ＭＳ ゴシック" pitchFamily="49" charset="-128"/>
              <a:ea typeface="ＭＳ ゴシック" pitchFamily="49" charset="-128"/>
            </a:rPr>
            <a:t>実質</a:t>
          </a:r>
          <a:r>
            <a:rPr kumimoji="1" lang="ja-JP" altLang="en-US" sz="1400">
              <a:latin typeface="ＭＳ ゴシック" pitchFamily="49" charset="-128"/>
              <a:ea typeface="ＭＳ ゴシック" pitchFamily="49" charset="-128"/>
            </a:rPr>
            <a:t>単年度収支は約</a:t>
          </a:r>
          <a:r>
            <a:rPr kumimoji="1" lang="en-US" altLang="ja-JP" sz="1400">
              <a:latin typeface="ＭＳ ゴシック" pitchFamily="49" charset="-128"/>
              <a:ea typeface="ＭＳ ゴシック" pitchFamily="49" charset="-128"/>
            </a:rPr>
            <a:t>3</a:t>
          </a:r>
          <a:r>
            <a:rPr kumimoji="1" lang="ja-JP" altLang="en-US" sz="1400">
              <a:latin typeface="ＭＳ ゴシック" pitchFamily="49" charset="-128"/>
              <a:ea typeface="ＭＳ ゴシック" pitchFamily="49" charset="-128"/>
            </a:rPr>
            <a:t>千万円の黒字となった。</a:t>
          </a:r>
          <a:r>
            <a:rPr kumimoji="1" lang="ja-JP" altLang="en-US" sz="1400">
              <a:solidFill>
                <a:schemeClr val="tx1"/>
              </a:solidFill>
              <a:latin typeface="ＭＳ ゴシック" pitchFamily="49" charset="-128"/>
              <a:ea typeface="ＭＳ ゴシック" pitchFamily="49" charset="-128"/>
            </a:rPr>
            <a:t>これは、障害福祉事業費や幼保給付費の増などといった歳出の増加要素があった一方で、市税や地方交付税などの増によって歳入が増加したことによるものである。</a:t>
          </a:r>
        </a:p>
        <a:p>
          <a:r>
            <a:rPr kumimoji="1" lang="ja-JP" altLang="en-US" sz="1400">
              <a:latin typeface="ＭＳ ゴシック" pitchFamily="49" charset="-128"/>
              <a:ea typeface="ＭＳ ゴシック" pitchFamily="49" charset="-128"/>
            </a:rPr>
            <a:t>　今後も、事務事業の見直しや公共施設の適正配置などの取り組みを通じて、財政基盤の強化に努める。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兵庫県明石市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令和５年度においては、土地区画整理事業清算金特別会計</a:t>
          </a:r>
          <a:r>
            <a:rPr kumimoji="1" lang="ja-JP" altLang="en-US" sz="1400">
              <a:solidFill>
                <a:schemeClr val="tx1"/>
              </a:solidFill>
              <a:latin typeface="ＭＳ ゴシック" pitchFamily="49" charset="-128"/>
              <a:ea typeface="ＭＳ ゴシック" pitchFamily="49" charset="-128"/>
            </a:rPr>
            <a:t>が前年度繰上充用金により収支不足が発生している以外は、赤字となった会計はなく</a:t>
          </a:r>
          <a:r>
            <a:rPr kumimoji="1" lang="ja-JP" altLang="en-US" sz="1400">
              <a:latin typeface="ＭＳ ゴシック" pitchFamily="49" charset="-128"/>
              <a:ea typeface="ＭＳ ゴシック" pitchFamily="49" charset="-128"/>
            </a:rPr>
            <a:t>、全会計を対象とした実質収支の合計は黒字であるため、標準財政規模に対する連結実質赤字額の比率である連結実質赤字比率は、値なしとなった。</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c r="B1" s="627" t="s">
        <v>76</v>
      </c>
      <c r="C1" s="627"/>
      <c r="D1" s="627"/>
      <c r="E1" s="627"/>
      <c r="F1" s="627"/>
      <c r="G1" s="627"/>
      <c r="H1" s="627"/>
      <c r="I1" s="627"/>
      <c r="J1" s="627"/>
      <c r="K1" s="627"/>
      <c r="L1" s="627"/>
      <c r="M1" s="627"/>
      <c r="N1" s="627"/>
      <c r="O1" s="627"/>
      <c r="P1" s="627"/>
      <c r="Q1" s="627"/>
      <c r="R1" s="627"/>
      <c r="S1" s="627"/>
      <c r="T1" s="627"/>
      <c r="U1" s="627"/>
      <c r="V1" s="627"/>
      <c r="W1" s="627"/>
      <c r="X1" s="627"/>
      <c r="Y1" s="627"/>
      <c r="Z1" s="627"/>
      <c r="AA1" s="627"/>
      <c r="AB1" s="627"/>
      <c r="AC1" s="627"/>
      <c r="AD1" s="627"/>
      <c r="AE1" s="627"/>
      <c r="AF1" s="627"/>
      <c r="AG1" s="627"/>
      <c r="AH1" s="627"/>
      <c r="AI1" s="627"/>
      <c r="AJ1" s="627"/>
      <c r="AK1" s="627"/>
      <c r="AL1" s="627"/>
      <c r="AM1" s="627"/>
      <c r="AN1" s="627"/>
      <c r="AO1" s="627"/>
      <c r="AP1" s="627"/>
      <c r="AQ1" s="627"/>
      <c r="AR1" s="627"/>
      <c r="AS1" s="627"/>
      <c r="AT1" s="627"/>
      <c r="AU1" s="627"/>
      <c r="AV1" s="627"/>
      <c r="AW1" s="627"/>
      <c r="AX1" s="627"/>
      <c r="AY1" s="627"/>
      <c r="AZ1" s="627"/>
      <c r="BA1" s="627"/>
      <c r="BB1" s="627"/>
      <c r="BC1" s="627"/>
      <c r="BD1" s="627"/>
      <c r="BE1" s="627"/>
      <c r="BF1" s="627"/>
      <c r="BG1" s="627"/>
      <c r="BH1" s="627"/>
      <c r="BI1" s="627"/>
      <c r="BJ1" s="627"/>
      <c r="BK1" s="627"/>
      <c r="BL1" s="627"/>
      <c r="BM1" s="627"/>
      <c r="BN1" s="627"/>
      <c r="BO1" s="627"/>
      <c r="BP1" s="627"/>
      <c r="BQ1" s="627"/>
      <c r="BR1" s="627"/>
      <c r="BS1" s="627"/>
      <c r="BT1" s="627"/>
      <c r="BU1" s="627"/>
      <c r="BV1" s="627"/>
      <c r="BW1" s="627"/>
      <c r="BX1" s="627"/>
      <c r="BY1" s="627"/>
      <c r="BZ1" s="627"/>
      <c r="CA1" s="627"/>
      <c r="CB1" s="627"/>
      <c r="CC1" s="627"/>
      <c r="CD1" s="627"/>
      <c r="CE1" s="627"/>
      <c r="CF1" s="627"/>
      <c r="CG1" s="627"/>
      <c r="CH1" s="627"/>
      <c r="CI1" s="627"/>
      <c r="CJ1" s="627"/>
      <c r="CK1" s="627"/>
      <c r="CL1" s="627"/>
      <c r="CM1" s="627"/>
      <c r="CN1" s="627"/>
      <c r="CO1" s="627"/>
      <c r="CP1" s="627"/>
      <c r="CQ1" s="627"/>
      <c r="CR1" s="627"/>
      <c r="CS1" s="627"/>
      <c r="CT1" s="627"/>
      <c r="CU1" s="627"/>
      <c r="CV1" s="627"/>
      <c r="CW1" s="627"/>
      <c r="CX1" s="627"/>
      <c r="CY1" s="627"/>
      <c r="CZ1" s="627"/>
      <c r="DA1" s="627"/>
      <c r="DB1" s="627"/>
      <c r="DC1" s="627"/>
      <c r="DD1" s="627"/>
      <c r="DE1" s="627"/>
      <c r="DF1" s="627"/>
      <c r="DG1" s="627"/>
      <c r="DH1" s="627"/>
      <c r="DI1" s="627"/>
      <c r="DJ1" s="181"/>
      <c r="DK1" s="181"/>
      <c r="DL1" s="181"/>
      <c r="DM1" s="181"/>
      <c r="DN1" s="181"/>
      <c r="DO1" s="181"/>
    </row>
    <row r="2" spans="1:119" ht="24.75" thickBot="1">
      <c r="B2" s="182" t="s">
        <v>77</v>
      </c>
      <c r="C2" s="182"/>
      <c r="D2" s="183"/>
    </row>
    <row r="3" spans="1:119" ht="18.75" customHeight="1" thickBot="1">
      <c r="A3" s="181"/>
      <c r="B3" s="628" t="s">
        <v>78</v>
      </c>
      <c r="C3" s="629"/>
      <c r="D3" s="629"/>
      <c r="E3" s="630"/>
      <c r="F3" s="630"/>
      <c r="G3" s="630"/>
      <c r="H3" s="630"/>
      <c r="I3" s="630"/>
      <c r="J3" s="630"/>
      <c r="K3" s="630"/>
      <c r="L3" s="630" t="s">
        <v>79</v>
      </c>
      <c r="M3" s="630"/>
      <c r="N3" s="630"/>
      <c r="O3" s="630"/>
      <c r="P3" s="630"/>
      <c r="Q3" s="630"/>
      <c r="R3" s="633"/>
      <c r="S3" s="633"/>
      <c r="T3" s="633"/>
      <c r="U3" s="633"/>
      <c r="V3" s="634"/>
      <c r="W3" s="524" t="s">
        <v>80</v>
      </c>
      <c r="X3" s="525"/>
      <c r="Y3" s="525"/>
      <c r="Z3" s="525"/>
      <c r="AA3" s="525"/>
      <c r="AB3" s="629"/>
      <c r="AC3" s="633" t="s">
        <v>81</v>
      </c>
      <c r="AD3" s="525"/>
      <c r="AE3" s="525"/>
      <c r="AF3" s="525"/>
      <c r="AG3" s="525"/>
      <c r="AH3" s="525"/>
      <c r="AI3" s="525"/>
      <c r="AJ3" s="525"/>
      <c r="AK3" s="525"/>
      <c r="AL3" s="595"/>
      <c r="AM3" s="524" t="s">
        <v>82</v>
      </c>
      <c r="AN3" s="525"/>
      <c r="AO3" s="525"/>
      <c r="AP3" s="525"/>
      <c r="AQ3" s="525"/>
      <c r="AR3" s="525"/>
      <c r="AS3" s="525"/>
      <c r="AT3" s="525"/>
      <c r="AU3" s="525"/>
      <c r="AV3" s="525"/>
      <c r="AW3" s="525"/>
      <c r="AX3" s="595"/>
      <c r="AY3" s="587" t="s">
        <v>1</v>
      </c>
      <c r="AZ3" s="588"/>
      <c r="BA3" s="588"/>
      <c r="BB3" s="588"/>
      <c r="BC3" s="588"/>
      <c r="BD3" s="588"/>
      <c r="BE3" s="588"/>
      <c r="BF3" s="588"/>
      <c r="BG3" s="588"/>
      <c r="BH3" s="588"/>
      <c r="BI3" s="588"/>
      <c r="BJ3" s="588"/>
      <c r="BK3" s="588"/>
      <c r="BL3" s="588"/>
      <c r="BM3" s="637"/>
      <c r="BN3" s="524" t="s">
        <v>83</v>
      </c>
      <c r="BO3" s="525"/>
      <c r="BP3" s="525"/>
      <c r="BQ3" s="525"/>
      <c r="BR3" s="525"/>
      <c r="BS3" s="525"/>
      <c r="BT3" s="525"/>
      <c r="BU3" s="595"/>
      <c r="BV3" s="524" t="s">
        <v>84</v>
      </c>
      <c r="BW3" s="525"/>
      <c r="BX3" s="525"/>
      <c r="BY3" s="525"/>
      <c r="BZ3" s="525"/>
      <c r="CA3" s="525"/>
      <c r="CB3" s="525"/>
      <c r="CC3" s="595"/>
      <c r="CD3" s="587" t="s">
        <v>1</v>
      </c>
      <c r="CE3" s="588"/>
      <c r="CF3" s="588"/>
      <c r="CG3" s="588"/>
      <c r="CH3" s="588"/>
      <c r="CI3" s="588"/>
      <c r="CJ3" s="588"/>
      <c r="CK3" s="588"/>
      <c r="CL3" s="588"/>
      <c r="CM3" s="588"/>
      <c r="CN3" s="588"/>
      <c r="CO3" s="588"/>
      <c r="CP3" s="588"/>
      <c r="CQ3" s="588"/>
      <c r="CR3" s="588"/>
      <c r="CS3" s="637"/>
      <c r="CT3" s="524" t="s">
        <v>85</v>
      </c>
      <c r="CU3" s="525"/>
      <c r="CV3" s="525"/>
      <c r="CW3" s="525"/>
      <c r="CX3" s="525"/>
      <c r="CY3" s="525"/>
      <c r="CZ3" s="525"/>
      <c r="DA3" s="595"/>
      <c r="DB3" s="524" t="s">
        <v>86</v>
      </c>
      <c r="DC3" s="525"/>
      <c r="DD3" s="525"/>
      <c r="DE3" s="525"/>
      <c r="DF3" s="525"/>
      <c r="DG3" s="525"/>
      <c r="DH3" s="525"/>
      <c r="DI3" s="595"/>
    </row>
    <row r="4" spans="1:119" ht="18.75" customHeight="1">
      <c r="A4" s="181"/>
      <c r="B4" s="603"/>
      <c r="C4" s="604"/>
      <c r="D4" s="604"/>
      <c r="E4" s="605"/>
      <c r="F4" s="605"/>
      <c r="G4" s="605"/>
      <c r="H4" s="605"/>
      <c r="I4" s="605"/>
      <c r="J4" s="605"/>
      <c r="K4" s="605"/>
      <c r="L4" s="605"/>
      <c r="M4" s="605"/>
      <c r="N4" s="605"/>
      <c r="O4" s="605"/>
      <c r="P4" s="605"/>
      <c r="Q4" s="605"/>
      <c r="R4" s="609"/>
      <c r="S4" s="609"/>
      <c r="T4" s="609"/>
      <c r="U4" s="609"/>
      <c r="V4" s="610"/>
      <c r="W4" s="596"/>
      <c r="X4" s="406"/>
      <c r="Y4" s="406"/>
      <c r="Z4" s="406"/>
      <c r="AA4" s="406"/>
      <c r="AB4" s="604"/>
      <c r="AC4" s="609"/>
      <c r="AD4" s="406"/>
      <c r="AE4" s="406"/>
      <c r="AF4" s="406"/>
      <c r="AG4" s="406"/>
      <c r="AH4" s="406"/>
      <c r="AI4" s="406"/>
      <c r="AJ4" s="406"/>
      <c r="AK4" s="406"/>
      <c r="AL4" s="597"/>
      <c r="AM4" s="546"/>
      <c r="AN4" s="444"/>
      <c r="AO4" s="444"/>
      <c r="AP4" s="444"/>
      <c r="AQ4" s="444"/>
      <c r="AR4" s="444"/>
      <c r="AS4" s="444"/>
      <c r="AT4" s="444"/>
      <c r="AU4" s="444"/>
      <c r="AV4" s="444"/>
      <c r="AW4" s="444"/>
      <c r="AX4" s="636"/>
      <c r="AY4" s="481" t="s">
        <v>87</v>
      </c>
      <c r="AZ4" s="482"/>
      <c r="BA4" s="482"/>
      <c r="BB4" s="482"/>
      <c r="BC4" s="482"/>
      <c r="BD4" s="482"/>
      <c r="BE4" s="482"/>
      <c r="BF4" s="482"/>
      <c r="BG4" s="482"/>
      <c r="BH4" s="482"/>
      <c r="BI4" s="482"/>
      <c r="BJ4" s="482"/>
      <c r="BK4" s="482"/>
      <c r="BL4" s="482"/>
      <c r="BM4" s="483"/>
      <c r="BN4" s="484">
        <v>130227111</v>
      </c>
      <c r="BO4" s="485"/>
      <c r="BP4" s="485"/>
      <c r="BQ4" s="485"/>
      <c r="BR4" s="485"/>
      <c r="BS4" s="485"/>
      <c r="BT4" s="485"/>
      <c r="BU4" s="486"/>
      <c r="BV4" s="484">
        <v>127828220</v>
      </c>
      <c r="BW4" s="485"/>
      <c r="BX4" s="485"/>
      <c r="BY4" s="485"/>
      <c r="BZ4" s="485"/>
      <c r="CA4" s="485"/>
      <c r="CB4" s="485"/>
      <c r="CC4" s="486"/>
      <c r="CD4" s="621" t="s">
        <v>88</v>
      </c>
      <c r="CE4" s="622"/>
      <c r="CF4" s="622"/>
      <c r="CG4" s="622"/>
      <c r="CH4" s="622"/>
      <c r="CI4" s="622"/>
      <c r="CJ4" s="622"/>
      <c r="CK4" s="622"/>
      <c r="CL4" s="622"/>
      <c r="CM4" s="622"/>
      <c r="CN4" s="622"/>
      <c r="CO4" s="622"/>
      <c r="CP4" s="622"/>
      <c r="CQ4" s="622"/>
      <c r="CR4" s="622"/>
      <c r="CS4" s="623"/>
      <c r="CT4" s="624">
        <v>1.6</v>
      </c>
      <c r="CU4" s="625"/>
      <c r="CV4" s="625"/>
      <c r="CW4" s="625"/>
      <c r="CX4" s="625"/>
      <c r="CY4" s="625"/>
      <c r="CZ4" s="625"/>
      <c r="DA4" s="626"/>
      <c r="DB4" s="624">
        <v>1.6</v>
      </c>
      <c r="DC4" s="625"/>
      <c r="DD4" s="625"/>
      <c r="DE4" s="625"/>
      <c r="DF4" s="625"/>
      <c r="DG4" s="625"/>
      <c r="DH4" s="625"/>
      <c r="DI4" s="626"/>
    </row>
    <row r="5" spans="1:119" ht="18.75" customHeight="1">
      <c r="A5" s="181"/>
      <c r="B5" s="631"/>
      <c r="C5" s="445"/>
      <c r="D5" s="445"/>
      <c r="E5" s="632"/>
      <c r="F5" s="632"/>
      <c r="G5" s="632"/>
      <c r="H5" s="632"/>
      <c r="I5" s="632"/>
      <c r="J5" s="632"/>
      <c r="K5" s="632"/>
      <c r="L5" s="632"/>
      <c r="M5" s="632"/>
      <c r="N5" s="632"/>
      <c r="O5" s="632"/>
      <c r="P5" s="632"/>
      <c r="Q5" s="632"/>
      <c r="R5" s="443"/>
      <c r="S5" s="443"/>
      <c r="T5" s="443"/>
      <c r="U5" s="443"/>
      <c r="V5" s="635"/>
      <c r="W5" s="546"/>
      <c r="X5" s="444"/>
      <c r="Y5" s="444"/>
      <c r="Z5" s="444"/>
      <c r="AA5" s="444"/>
      <c r="AB5" s="445"/>
      <c r="AC5" s="443"/>
      <c r="AD5" s="444"/>
      <c r="AE5" s="444"/>
      <c r="AF5" s="444"/>
      <c r="AG5" s="444"/>
      <c r="AH5" s="444"/>
      <c r="AI5" s="444"/>
      <c r="AJ5" s="444"/>
      <c r="AK5" s="444"/>
      <c r="AL5" s="636"/>
      <c r="AM5" s="512" t="s">
        <v>89</v>
      </c>
      <c r="AN5" s="412"/>
      <c r="AO5" s="412"/>
      <c r="AP5" s="412"/>
      <c r="AQ5" s="412"/>
      <c r="AR5" s="412"/>
      <c r="AS5" s="412"/>
      <c r="AT5" s="413"/>
      <c r="AU5" s="513" t="s">
        <v>90</v>
      </c>
      <c r="AV5" s="514"/>
      <c r="AW5" s="514"/>
      <c r="AX5" s="514"/>
      <c r="AY5" s="469" t="s">
        <v>91</v>
      </c>
      <c r="AZ5" s="470"/>
      <c r="BA5" s="470"/>
      <c r="BB5" s="470"/>
      <c r="BC5" s="470"/>
      <c r="BD5" s="470"/>
      <c r="BE5" s="470"/>
      <c r="BF5" s="470"/>
      <c r="BG5" s="470"/>
      <c r="BH5" s="470"/>
      <c r="BI5" s="470"/>
      <c r="BJ5" s="470"/>
      <c r="BK5" s="470"/>
      <c r="BL5" s="470"/>
      <c r="BM5" s="471"/>
      <c r="BN5" s="455">
        <v>128884506</v>
      </c>
      <c r="BO5" s="456"/>
      <c r="BP5" s="456"/>
      <c r="BQ5" s="456"/>
      <c r="BR5" s="456"/>
      <c r="BS5" s="456"/>
      <c r="BT5" s="456"/>
      <c r="BU5" s="457"/>
      <c r="BV5" s="455">
        <v>126526263</v>
      </c>
      <c r="BW5" s="456"/>
      <c r="BX5" s="456"/>
      <c r="BY5" s="456"/>
      <c r="BZ5" s="456"/>
      <c r="CA5" s="456"/>
      <c r="CB5" s="456"/>
      <c r="CC5" s="457"/>
      <c r="CD5" s="495" t="s">
        <v>92</v>
      </c>
      <c r="CE5" s="415"/>
      <c r="CF5" s="415"/>
      <c r="CG5" s="415"/>
      <c r="CH5" s="415"/>
      <c r="CI5" s="415"/>
      <c r="CJ5" s="415"/>
      <c r="CK5" s="415"/>
      <c r="CL5" s="415"/>
      <c r="CM5" s="415"/>
      <c r="CN5" s="415"/>
      <c r="CO5" s="415"/>
      <c r="CP5" s="415"/>
      <c r="CQ5" s="415"/>
      <c r="CR5" s="415"/>
      <c r="CS5" s="496"/>
      <c r="CT5" s="452">
        <v>92.5</v>
      </c>
      <c r="CU5" s="453"/>
      <c r="CV5" s="453"/>
      <c r="CW5" s="453"/>
      <c r="CX5" s="453"/>
      <c r="CY5" s="453"/>
      <c r="CZ5" s="453"/>
      <c r="DA5" s="454"/>
      <c r="DB5" s="452">
        <v>94.1</v>
      </c>
      <c r="DC5" s="453"/>
      <c r="DD5" s="453"/>
      <c r="DE5" s="453"/>
      <c r="DF5" s="453"/>
      <c r="DG5" s="453"/>
      <c r="DH5" s="453"/>
      <c r="DI5" s="454"/>
    </row>
    <row r="6" spans="1:119" ht="18.75" customHeight="1">
      <c r="A6" s="181"/>
      <c r="B6" s="601" t="s">
        <v>93</v>
      </c>
      <c r="C6" s="442"/>
      <c r="D6" s="442"/>
      <c r="E6" s="602"/>
      <c r="F6" s="602"/>
      <c r="G6" s="602"/>
      <c r="H6" s="602"/>
      <c r="I6" s="602"/>
      <c r="J6" s="602"/>
      <c r="K6" s="602"/>
      <c r="L6" s="602" t="s">
        <v>94</v>
      </c>
      <c r="M6" s="602"/>
      <c r="N6" s="602"/>
      <c r="O6" s="602"/>
      <c r="P6" s="602"/>
      <c r="Q6" s="602"/>
      <c r="R6" s="440"/>
      <c r="S6" s="440"/>
      <c r="T6" s="440"/>
      <c r="U6" s="440"/>
      <c r="V6" s="608"/>
      <c r="W6" s="545" t="s">
        <v>95</v>
      </c>
      <c r="X6" s="441"/>
      <c r="Y6" s="441"/>
      <c r="Z6" s="441"/>
      <c r="AA6" s="441"/>
      <c r="AB6" s="442"/>
      <c r="AC6" s="613" t="s">
        <v>96</v>
      </c>
      <c r="AD6" s="614"/>
      <c r="AE6" s="614"/>
      <c r="AF6" s="614"/>
      <c r="AG6" s="614"/>
      <c r="AH6" s="614"/>
      <c r="AI6" s="614"/>
      <c r="AJ6" s="614"/>
      <c r="AK6" s="614"/>
      <c r="AL6" s="615"/>
      <c r="AM6" s="512" t="s">
        <v>97</v>
      </c>
      <c r="AN6" s="412"/>
      <c r="AO6" s="412"/>
      <c r="AP6" s="412"/>
      <c r="AQ6" s="412"/>
      <c r="AR6" s="412"/>
      <c r="AS6" s="412"/>
      <c r="AT6" s="413"/>
      <c r="AU6" s="513" t="s">
        <v>90</v>
      </c>
      <c r="AV6" s="514"/>
      <c r="AW6" s="514"/>
      <c r="AX6" s="514"/>
      <c r="AY6" s="469" t="s">
        <v>98</v>
      </c>
      <c r="AZ6" s="470"/>
      <c r="BA6" s="470"/>
      <c r="BB6" s="470"/>
      <c r="BC6" s="470"/>
      <c r="BD6" s="470"/>
      <c r="BE6" s="470"/>
      <c r="BF6" s="470"/>
      <c r="BG6" s="470"/>
      <c r="BH6" s="470"/>
      <c r="BI6" s="470"/>
      <c r="BJ6" s="470"/>
      <c r="BK6" s="470"/>
      <c r="BL6" s="470"/>
      <c r="BM6" s="471"/>
      <c r="BN6" s="455">
        <v>1342605</v>
      </c>
      <c r="BO6" s="456"/>
      <c r="BP6" s="456"/>
      <c r="BQ6" s="456"/>
      <c r="BR6" s="456"/>
      <c r="BS6" s="456"/>
      <c r="BT6" s="456"/>
      <c r="BU6" s="457"/>
      <c r="BV6" s="455">
        <v>1301957</v>
      </c>
      <c r="BW6" s="456"/>
      <c r="BX6" s="456"/>
      <c r="BY6" s="456"/>
      <c r="BZ6" s="456"/>
      <c r="CA6" s="456"/>
      <c r="CB6" s="456"/>
      <c r="CC6" s="457"/>
      <c r="CD6" s="495" t="s">
        <v>99</v>
      </c>
      <c r="CE6" s="415"/>
      <c r="CF6" s="415"/>
      <c r="CG6" s="415"/>
      <c r="CH6" s="415"/>
      <c r="CI6" s="415"/>
      <c r="CJ6" s="415"/>
      <c r="CK6" s="415"/>
      <c r="CL6" s="415"/>
      <c r="CM6" s="415"/>
      <c r="CN6" s="415"/>
      <c r="CO6" s="415"/>
      <c r="CP6" s="415"/>
      <c r="CQ6" s="415"/>
      <c r="CR6" s="415"/>
      <c r="CS6" s="496"/>
      <c r="CT6" s="598">
        <v>94.8</v>
      </c>
      <c r="CU6" s="599"/>
      <c r="CV6" s="599"/>
      <c r="CW6" s="599"/>
      <c r="CX6" s="599"/>
      <c r="CY6" s="599"/>
      <c r="CZ6" s="599"/>
      <c r="DA6" s="600"/>
      <c r="DB6" s="598">
        <v>98.3</v>
      </c>
      <c r="DC6" s="599"/>
      <c r="DD6" s="599"/>
      <c r="DE6" s="599"/>
      <c r="DF6" s="599"/>
      <c r="DG6" s="599"/>
      <c r="DH6" s="599"/>
      <c r="DI6" s="600"/>
    </row>
    <row r="7" spans="1:119" ht="18.75" customHeight="1">
      <c r="A7" s="181"/>
      <c r="B7" s="603"/>
      <c r="C7" s="604"/>
      <c r="D7" s="604"/>
      <c r="E7" s="605"/>
      <c r="F7" s="605"/>
      <c r="G7" s="605"/>
      <c r="H7" s="605"/>
      <c r="I7" s="605"/>
      <c r="J7" s="605"/>
      <c r="K7" s="605"/>
      <c r="L7" s="605"/>
      <c r="M7" s="605"/>
      <c r="N7" s="605"/>
      <c r="O7" s="605"/>
      <c r="P7" s="605"/>
      <c r="Q7" s="605"/>
      <c r="R7" s="609"/>
      <c r="S7" s="609"/>
      <c r="T7" s="609"/>
      <c r="U7" s="609"/>
      <c r="V7" s="610"/>
      <c r="W7" s="596"/>
      <c r="X7" s="406"/>
      <c r="Y7" s="406"/>
      <c r="Z7" s="406"/>
      <c r="AA7" s="406"/>
      <c r="AB7" s="604"/>
      <c r="AC7" s="616"/>
      <c r="AD7" s="407"/>
      <c r="AE7" s="407"/>
      <c r="AF7" s="407"/>
      <c r="AG7" s="407"/>
      <c r="AH7" s="407"/>
      <c r="AI7" s="407"/>
      <c r="AJ7" s="407"/>
      <c r="AK7" s="407"/>
      <c r="AL7" s="617"/>
      <c r="AM7" s="512" t="s">
        <v>100</v>
      </c>
      <c r="AN7" s="412"/>
      <c r="AO7" s="412"/>
      <c r="AP7" s="412"/>
      <c r="AQ7" s="412"/>
      <c r="AR7" s="412"/>
      <c r="AS7" s="412"/>
      <c r="AT7" s="413"/>
      <c r="AU7" s="513" t="s">
        <v>90</v>
      </c>
      <c r="AV7" s="514"/>
      <c r="AW7" s="514"/>
      <c r="AX7" s="514"/>
      <c r="AY7" s="469" t="s">
        <v>101</v>
      </c>
      <c r="AZ7" s="470"/>
      <c r="BA7" s="470"/>
      <c r="BB7" s="470"/>
      <c r="BC7" s="470"/>
      <c r="BD7" s="470"/>
      <c r="BE7" s="470"/>
      <c r="BF7" s="470"/>
      <c r="BG7" s="470"/>
      <c r="BH7" s="470"/>
      <c r="BI7" s="470"/>
      <c r="BJ7" s="470"/>
      <c r="BK7" s="470"/>
      <c r="BL7" s="470"/>
      <c r="BM7" s="471"/>
      <c r="BN7" s="455">
        <v>277804</v>
      </c>
      <c r="BO7" s="456"/>
      <c r="BP7" s="456"/>
      <c r="BQ7" s="456"/>
      <c r="BR7" s="456"/>
      <c r="BS7" s="456"/>
      <c r="BT7" s="456"/>
      <c r="BU7" s="457"/>
      <c r="BV7" s="455">
        <v>260066</v>
      </c>
      <c r="BW7" s="456"/>
      <c r="BX7" s="456"/>
      <c r="BY7" s="456"/>
      <c r="BZ7" s="456"/>
      <c r="CA7" s="456"/>
      <c r="CB7" s="456"/>
      <c r="CC7" s="457"/>
      <c r="CD7" s="495" t="s">
        <v>102</v>
      </c>
      <c r="CE7" s="415"/>
      <c r="CF7" s="415"/>
      <c r="CG7" s="415"/>
      <c r="CH7" s="415"/>
      <c r="CI7" s="415"/>
      <c r="CJ7" s="415"/>
      <c r="CK7" s="415"/>
      <c r="CL7" s="415"/>
      <c r="CM7" s="415"/>
      <c r="CN7" s="415"/>
      <c r="CO7" s="415"/>
      <c r="CP7" s="415"/>
      <c r="CQ7" s="415"/>
      <c r="CR7" s="415"/>
      <c r="CS7" s="496"/>
      <c r="CT7" s="455">
        <v>67912872</v>
      </c>
      <c r="CU7" s="456"/>
      <c r="CV7" s="456"/>
      <c r="CW7" s="456"/>
      <c r="CX7" s="456"/>
      <c r="CY7" s="456"/>
      <c r="CZ7" s="456"/>
      <c r="DA7" s="457"/>
      <c r="DB7" s="455">
        <v>66050299</v>
      </c>
      <c r="DC7" s="456"/>
      <c r="DD7" s="456"/>
      <c r="DE7" s="456"/>
      <c r="DF7" s="456"/>
      <c r="DG7" s="456"/>
      <c r="DH7" s="456"/>
      <c r="DI7" s="457"/>
    </row>
    <row r="8" spans="1:119" ht="18.75" customHeight="1" thickBot="1">
      <c r="A8" s="181"/>
      <c r="B8" s="606"/>
      <c r="C8" s="551"/>
      <c r="D8" s="551"/>
      <c r="E8" s="607"/>
      <c r="F8" s="607"/>
      <c r="G8" s="607"/>
      <c r="H8" s="607"/>
      <c r="I8" s="607"/>
      <c r="J8" s="607"/>
      <c r="K8" s="607"/>
      <c r="L8" s="607"/>
      <c r="M8" s="607"/>
      <c r="N8" s="607"/>
      <c r="O8" s="607"/>
      <c r="P8" s="607"/>
      <c r="Q8" s="607"/>
      <c r="R8" s="611"/>
      <c r="S8" s="611"/>
      <c r="T8" s="611"/>
      <c r="U8" s="611"/>
      <c r="V8" s="612"/>
      <c r="W8" s="526"/>
      <c r="X8" s="527"/>
      <c r="Y8" s="527"/>
      <c r="Z8" s="527"/>
      <c r="AA8" s="527"/>
      <c r="AB8" s="551"/>
      <c r="AC8" s="618"/>
      <c r="AD8" s="619"/>
      <c r="AE8" s="619"/>
      <c r="AF8" s="619"/>
      <c r="AG8" s="619"/>
      <c r="AH8" s="619"/>
      <c r="AI8" s="619"/>
      <c r="AJ8" s="619"/>
      <c r="AK8" s="619"/>
      <c r="AL8" s="620"/>
      <c r="AM8" s="512" t="s">
        <v>103</v>
      </c>
      <c r="AN8" s="412"/>
      <c r="AO8" s="412"/>
      <c r="AP8" s="412"/>
      <c r="AQ8" s="412"/>
      <c r="AR8" s="412"/>
      <c r="AS8" s="412"/>
      <c r="AT8" s="413"/>
      <c r="AU8" s="513" t="s">
        <v>104</v>
      </c>
      <c r="AV8" s="514"/>
      <c r="AW8" s="514"/>
      <c r="AX8" s="514"/>
      <c r="AY8" s="469" t="s">
        <v>105</v>
      </c>
      <c r="AZ8" s="470"/>
      <c r="BA8" s="470"/>
      <c r="BB8" s="470"/>
      <c r="BC8" s="470"/>
      <c r="BD8" s="470"/>
      <c r="BE8" s="470"/>
      <c r="BF8" s="470"/>
      <c r="BG8" s="470"/>
      <c r="BH8" s="470"/>
      <c r="BI8" s="470"/>
      <c r="BJ8" s="470"/>
      <c r="BK8" s="470"/>
      <c r="BL8" s="470"/>
      <c r="BM8" s="471"/>
      <c r="BN8" s="455">
        <v>1064801</v>
      </c>
      <c r="BO8" s="456"/>
      <c r="BP8" s="456"/>
      <c r="BQ8" s="456"/>
      <c r="BR8" s="456"/>
      <c r="BS8" s="456"/>
      <c r="BT8" s="456"/>
      <c r="BU8" s="457"/>
      <c r="BV8" s="455">
        <v>1041891</v>
      </c>
      <c r="BW8" s="456"/>
      <c r="BX8" s="456"/>
      <c r="BY8" s="456"/>
      <c r="BZ8" s="456"/>
      <c r="CA8" s="456"/>
      <c r="CB8" s="456"/>
      <c r="CC8" s="457"/>
      <c r="CD8" s="495" t="s">
        <v>106</v>
      </c>
      <c r="CE8" s="415"/>
      <c r="CF8" s="415"/>
      <c r="CG8" s="415"/>
      <c r="CH8" s="415"/>
      <c r="CI8" s="415"/>
      <c r="CJ8" s="415"/>
      <c r="CK8" s="415"/>
      <c r="CL8" s="415"/>
      <c r="CM8" s="415"/>
      <c r="CN8" s="415"/>
      <c r="CO8" s="415"/>
      <c r="CP8" s="415"/>
      <c r="CQ8" s="415"/>
      <c r="CR8" s="415"/>
      <c r="CS8" s="496"/>
      <c r="CT8" s="558">
        <v>0.72</v>
      </c>
      <c r="CU8" s="559"/>
      <c r="CV8" s="559"/>
      <c r="CW8" s="559"/>
      <c r="CX8" s="559"/>
      <c r="CY8" s="559"/>
      <c r="CZ8" s="559"/>
      <c r="DA8" s="560"/>
      <c r="DB8" s="558">
        <v>0.74</v>
      </c>
      <c r="DC8" s="559"/>
      <c r="DD8" s="559"/>
      <c r="DE8" s="559"/>
      <c r="DF8" s="559"/>
      <c r="DG8" s="559"/>
      <c r="DH8" s="559"/>
      <c r="DI8" s="560"/>
    </row>
    <row r="9" spans="1:119" ht="18.75" customHeight="1" thickBot="1">
      <c r="A9" s="181"/>
      <c r="B9" s="587" t="s">
        <v>107</v>
      </c>
      <c r="C9" s="588"/>
      <c r="D9" s="588"/>
      <c r="E9" s="588"/>
      <c r="F9" s="588"/>
      <c r="G9" s="588"/>
      <c r="H9" s="588"/>
      <c r="I9" s="588"/>
      <c r="J9" s="588"/>
      <c r="K9" s="506"/>
      <c r="L9" s="589" t="s">
        <v>108</v>
      </c>
      <c r="M9" s="590"/>
      <c r="N9" s="590"/>
      <c r="O9" s="590"/>
      <c r="P9" s="590"/>
      <c r="Q9" s="591"/>
      <c r="R9" s="592">
        <v>303601</v>
      </c>
      <c r="S9" s="593"/>
      <c r="T9" s="593"/>
      <c r="U9" s="593"/>
      <c r="V9" s="594"/>
      <c r="W9" s="524" t="s">
        <v>109</v>
      </c>
      <c r="X9" s="525"/>
      <c r="Y9" s="525"/>
      <c r="Z9" s="525"/>
      <c r="AA9" s="525"/>
      <c r="AB9" s="525"/>
      <c r="AC9" s="525"/>
      <c r="AD9" s="525"/>
      <c r="AE9" s="525"/>
      <c r="AF9" s="525"/>
      <c r="AG9" s="525"/>
      <c r="AH9" s="525"/>
      <c r="AI9" s="525"/>
      <c r="AJ9" s="525"/>
      <c r="AK9" s="525"/>
      <c r="AL9" s="595"/>
      <c r="AM9" s="512" t="s">
        <v>110</v>
      </c>
      <c r="AN9" s="412"/>
      <c r="AO9" s="412"/>
      <c r="AP9" s="412"/>
      <c r="AQ9" s="412"/>
      <c r="AR9" s="412"/>
      <c r="AS9" s="412"/>
      <c r="AT9" s="413"/>
      <c r="AU9" s="513" t="s">
        <v>90</v>
      </c>
      <c r="AV9" s="514"/>
      <c r="AW9" s="514"/>
      <c r="AX9" s="514"/>
      <c r="AY9" s="469" t="s">
        <v>111</v>
      </c>
      <c r="AZ9" s="470"/>
      <c r="BA9" s="470"/>
      <c r="BB9" s="470"/>
      <c r="BC9" s="470"/>
      <c r="BD9" s="470"/>
      <c r="BE9" s="470"/>
      <c r="BF9" s="470"/>
      <c r="BG9" s="470"/>
      <c r="BH9" s="470"/>
      <c r="BI9" s="470"/>
      <c r="BJ9" s="470"/>
      <c r="BK9" s="470"/>
      <c r="BL9" s="470"/>
      <c r="BM9" s="471"/>
      <c r="BN9" s="455">
        <v>22910</v>
      </c>
      <c r="BO9" s="456"/>
      <c r="BP9" s="456"/>
      <c r="BQ9" s="456"/>
      <c r="BR9" s="456"/>
      <c r="BS9" s="456"/>
      <c r="BT9" s="456"/>
      <c r="BU9" s="457"/>
      <c r="BV9" s="455">
        <v>-551437</v>
      </c>
      <c r="BW9" s="456"/>
      <c r="BX9" s="456"/>
      <c r="BY9" s="456"/>
      <c r="BZ9" s="456"/>
      <c r="CA9" s="456"/>
      <c r="CB9" s="456"/>
      <c r="CC9" s="457"/>
      <c r="CD9" s="495" t="s">
        <v>112</v>
      </c>
      <c r="CE9" s="415"/>
      <c r="CF9" s="415"/>
      <c r="CG9" s="415"/>
      <c r="CH9" s="415"/>
      <c r="CI9" s="415"/>
      <c r="CJ9" s="415"/>
      <c r="CK9" s="415"/>
      <c r="CL9" s="415"/>
      <c r="CM9" s="415"/>
      <c r="CN9" s="415"/>
      <c r="CO9" s="415"/>
      <c r="CP9" s="415"/>
      <c r="CQ9" s="415"/>
      <c r="CR9" s="415"/>
      <c r="CS9" s="496"/>
      <c r="CT9" s="452">
        <v>14.6</v>
      </c>
      <c r="CU9" s="453"/>
      <c r="CV9" s="453"/>
      <c r="CW9" s="453"/>
      <c r="CX9" s="453"/>
      <c r="CY9" s="453"/>
      <c r="CZ9" s="453"/>
      <c r="DA9" s="454"/>
      <c r="DB9" s="452">
        <v>14.7</v>
      </c>
      <c r="DC9" s="453"/>
      <c r="DD9" s="453"/>
      <c r="DE9" s="453"/>
      <c r="DF9" s="453"/>
      <c r="DG9" s="453"/>
      <c r="DH9" s="453"/>
      <c r="DI9" s="454"/>
    </row>
    <row r="10" spans="1:119" ht="18.75" customHeight="1" thickBot="1">
      <c r="A10" s="181"/>
      <c r="B10" s="587"/>
      <c r="C10" s="588"/>
      <c r="D10" s="588"/>
      <c r="E10" s="588"/>
      <c r="F10" s="588"/>
      <c r="G10" s="588"/>
      <c r="H10" s="588"/>
      <c r="I10" s="588"/>
      <c r="J10" s="588"/>
      <c r="K10" s="506"/>
      <c r="L10" s="411" t="s">
        <v>113</v>
      </c>
      <c r="M10" s="412"/>
      <c r="N10" s="412"/>
      <c r="O10" s="412"/>
      <c r="P10" s="412"/>
      <c r="Q10" s="413"/>
      <c r="R10" s="408">
        <v>293409</v>
      </c>
      <c r="S10" s="409"/>
      <c r="T10" s="409"/>
      <c r="U10" s="409"/>
      <c r="V10" s="468"/>
      <c r="W10" s="596"/>
      <c r="X10" s="406"/>
      <c r="Y10" s="406"/>
      <c r="Z10" s="406"/>
      <c r="AA10" s="406"/>
      <c r="AB10" s="406"/>
      <c r="AC10" s="406"/>
      <c r="AD10" s="406"/>
      <c r="AE10" s="406"/>
      <c r="AF10" s="406"/>
      <c r="AG10" s="406"/>
      <c r="AH10" s="406"/>
      <c r="AI10" s="406"/>
      <c r="AJ10" s="406"/>
      <c r="AK10" s="406"/>
      <c r="AL10" s="597"/>
      <c r="AM10" s="512" t="s">
        <v>114</v>
      </c>
      <c r="AN10" s="412"/>
      <c r="AO10" s="412"/>
      <c r="AP10" s="412"/>
      <c r="AQ10" s="412"/>
      <c r="AR10" s="412"/>
      <c r="AS10" s="412"/>
      <c r="AT10" s="413"/>
      <c r="AU10" s="513" t="s">
        <v>90</v>
      </c>
      <c r="AV10" s="514"/>
      <c r="AW10" s="514"/>
      <c r="AX10" s="514"/>
      <c r="AY10" s="469" t="s">
        <v>115</v>
      </c>
      <c r="AZ10" s="470"/>
      <c r="BA10" s="470"/>
      <c r="BB10" s="470"/>
      <c r="BC10" s="470"/>
      <c r="BD10" s="470"/>
      <c r="BE10" s="470"/>
      <c r="BF10" s="470"/>
      <c r="BG10" s="470"/>
      <c r="BH10" s="470"/>
      <c r="BI10" s="470"/>
      <c r="BJ10" s="470"/>
      <c r="BK10" s="470"/>
      <c r="BL10" s="470"/>
      <c r="BM10" s="471"/>
      <c r="BN10" s="455">
        <v>359413</v>
      </c>
      <c r="BO10" s="456"/>
      <c r="BP10" s="456"/>
      <c r="BQ10" s="456"/>
      <c r="BR10" s="456"/>
      <c r="BS10" s="456"/>
      <c r="BT10" s="456"/>
      <c r="BU10" s="457"/>
      <c r="BV10" s="455">
        <v>637626</v>
      </c>
      <c r="BW10" s="456"/>
      <c r="BX10" s="456"/>
      <c r="BY10" s="456"/>
      <c r="BZ10" s="456"/>
      <c r="CA10" s="456"/>
      <c r="CB10" s="456"/>
      <c r="CC10" s="457"/>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c r="A11" s="181"/>
      <c r="B11" s="587"/>
      <c r="C11" s="588"/>
      <c r="D11" s="588"/>
      <c r="E11" s="588"/>
      <c r="F11" s="588"/>
      <c r="G11" s="588"/>
      <c r="H11" s="588"/>
      <c r="I11" s="588"/>
      <c r="J11" s="588"/>
      <c r="K11" s="506"/>
      <c r="L11" s="416" t="s">
        <v>117</v>
      </c>
      <c r="M11" s="417"/>
      <c r="N11" s="417"/>
      <c r="O11" s="417"/>
      <c r="P11" s="417"/>
      <c r="Q11" s="418"/>
      <c r="R11" s="584" t="s">
        <v>118</v>
      </c>
      <c r="S11" s="585"/>
      <c r="T11" s="585"/>
      <c r="U11" s="585"/>
      <c r="V11" s="586"/>
      <c r="W11" s="596"/>
      <c r="X11" s="406"/>
      <c r="Y11" s="406"/>
      <c r="Z11" s="406"/>
      <c r="AA11" s="406"/>
      <c r="AB11" s="406"/>
      <c r="AC11" s="406"/>
      <c r="AD11" s="406"/>
      <c r="AE11" s="406"/>
      <c r="AF11" s="406"/>
      <c r="AG11" s="406"/>
      <c r="AH11" s="406"/>
      <c r="AI11" s="406"/>
      <c r="AJ11" s="406"/>
      <c r="AK11" s="406"/>
      <c r="AL11" s="597"/>
      <c r="AM11" s="512" t="s">
        <v>119</v>
      </c>
      <c r="AN11" s="412"/>
      <c r="AO11" s="412"/>
      <c r="AP11" s="412"/>
      <c r="AQ11" s="412"/>
      <c r="AR11" s="412"/>
      <c r="AS11" s="412"/>
      <c r="AT11" s="413"/>
      <c r="AU11" s="513" t="s">
        <v>90</v>
      </c>
      <c r="AV11" s="514"/>
      <c r="AW11" s="514"/>
      <c r="AX11" s="514"/>
      <c r="AY11" s="469" t="s">
        <v>120</v>
      </c>
      <c r="AZ11" s="470"/>
      <c r="BA11" s="470"/>
      <c r="BB11" s="470"/>
      <c r="BC11" s="470"/>
      <c r="BD11" s="470"/>
      <c r="BE11" s="470"/>
      <c r="BF11" s="470"/>
      <c r="BG11" s="470"/>
      <c r="BH11" s="470"/>
      <c r="BI11" s="470"/>
      <c r="BJ11" s="470"/>
      <c r="BK11" s="470"/>
      <c r="BL11" s="470"/>
      <c r="BM11" s="471"/>
      <c r="BN11" s="455">
        <v>0</v>
      </c>
      <c r="BO11" s="456"/>
      <c r="BP11" s="456"/>
      <c r="BQ11" s="456"/>
      <c r="BR11" s="456"/>
      <c r="BS11" s="456"/>
      <c r="BT11" s="456"/>
      <c r="BU11" s="457"/>
      <c r="BV11" s="455">
        <v>0</v>
      </c>
      <c r="BW11" s="456"/>
      <c r="BX11" s="456"/>
      <c r="BY11" s="456"/>
      <c r="BZ11" s="456"/>
      <c r="CA11" s="456"/>
      <c r="CB11" s="456"/>
      <c r="CC11" s="457"/>
      <c r="CD11" s="495" t="s">
        <v>121</v>
      </c>
      <c r="CE11" s="415"/>
      <c r="CF11" s="415"/>
      <c r="CG11" s="415"/>
      <c r="CH11" s="415"/>
      <c r="CI11" s="415"/>
      <c r="CJ11" s="415"/>
      <c r="CK11" s="415"/>
      <c r="CL11" s="415"/>
      <c r="CM11" s="415"/>
      <c r="CN11" s="415"/>
      <c r="CO11" s="415"/>
      <c r="CP11" s="415"/>
      <c r="CQ11" s="415"/>
      <c r="CR11" s="415"/>
      <c r="CS11" s="496"/>
      <c r="CT11" s="558" t="s">
        <v>122</v>
      </c>
      <c r="CU11" s="559"/>
      <c r="CV11" s="559"/>
      <c r="CW11" s="559"/>
      <c r="CX11" s="559"/>
      <c r="CY11" s="559"/>
      <c r="CZ11" s="559"/>
      <c r="DA11" s="560"/>
      <c r="DB11" s="558" t="s">
        <v>122</v>
      </c>
      <c r="DC11" s="559"/>
      <c r="DD11" s="559"/>
      <c r="DE11" s="559"/>
      <c r="DF11" s="559"/>
      <c r="DG11" s="559"/>
      <c r="DH11" s="559"/>
      <c r="DI11" s="560"/>
    </row>
    <row r="12" spans="1:119" ht="18.75" customHeight="1">
      <c r="A12" s="181"/>
      <c r="B12" s="561" t="s">
        <v>123</v>
      </c>
      <c r="C12" s="562"/>
      <c r="D12" s="562"/>
      <c r="E12" s="562"/>
      <c r="F12" s="562"/>
      <c r="G12" s="562"/>
      <c r="H12" s="562"/>
      <c r="I12" s="562"/>
      <c r="J12" s="562"/>
      <c r="K12" s="563"/>
      <c r="L12" s="570" t="s">
        <v>124</v>
      </c>
      <c r="M12" s="571"/>
      <c r="N12" s="571"/>
      <c r="O12" s="571"/>
      <c r="P12" s="571"/>
      <c r="Q12" s="572"/>
      <c r="R12" s="573">
        <v>306760</v>
      </c>
      <c r="S12" s="574"/>
      <c r="T12" s="574"/>
      <c r="U12" s="574"/>
      <c r="V12" s="575"/>
      <c r="W12" s="576" t="s">
        <v>1</v>
      </c>
      <c r="X12" s="514"/>
      <c r="Y12" s="514"/>
      <c r="Z12" s="514"/>
      <c r="AA12" s="514"/>
      <c r="AB12" s="577"/>
      <c r="AC12" s="578" t="s">
        <v>125</v>
      </c>
      <c r="AD12" s="579"/>
      <c r="AE12" s="579"/>
      <c r="AF12" s="579"/>
      <c r="AG12" s="580"/>
      <c r="AH12" s="578" t="s">
        <v>126</v>
      </c>
      <c r="AI12" s="579"/>
      <c r="AJ12" s="579"/>
      <c r="AK12" s="579"/>
      <c r="AL12" s="581"/>
      <c r="AM12" s="512" t="s">
        <v>127</v>
      </c>
      <c r="AN12" s="412"/>
      <c r="AO12" s="412"/>
      <c r="AP12" s="412"/>
      <c r="AQ12" s="412"/>
      <c r="AR12" s="412"/>
      <c r="AS12" s="412"/>
      <c r="AT12" s="413"/>
      <c r="AU12" s="513" t="s">
        <v>90</v>
      </c>
      <c r="AV12" s="514"/>
      <c r="AW12" s="514"/>
      <c r="AX12" s="514"/>
      <c r="AY12" s="469" t="s">
        <v>128</v>
      </c>
      <c r="AZ12" s="470"/>
      <c r="BA12" s="470"/>
      <c r="BB12" s="470"/>
      <c r="BC12" s="470"/>
      <c r="BD12" s="470"/>
      <c r="BE12" s="470"/>
      <c r="BF12" s="470"/>
      <c r="BG12" s="470"/>
      <c r="BH12" s="470"/>
      <c r="BI12" s="470"/>
      <c r="BJ12" s="470"/>
      <c r="BK12" s="470"/>
      <c r="BL12" s="470"/>
      <c r="BM12" s="471"/>
      <c r="BN12" s="455">
        <v>350000</v>
      </c>
      <c r="BO12" s="456"/>
      <c r="BP12" s="456"/>
      <c r="BQ12" s="456"/>
      <c r="BR12" s="456"/>
      <c r="BS12" s="456"/>
      <c r="BT12" s="456"/>
      <c r="BU12" s="457"/>
      <c r="BV12" s="455">
        <v>800000</v>
      </c>
      <c r="BW12" s="456"/>
      <c r="BX12" s="456"/>
      <c r="BY12" s="456"/>
      <c r="BZ12" s="456"/>
      <c r="CA12" s="456"/>
      <c r="CB12" s="456"/>
      <c r="CC12" s="457"/>
      <c r="CD12" s="495" t="s">
        <v>129</v>
      </c>
      <c r="CE12" s="415"/>
      <c r="CF12" s="415"/>
      <c r="CG12" s="415"/>
      <c r="CH12" s="415"/>
      <c r="CI12" s="415"/>
      <c r="CJ12" s="415"/>
      <c r="CK12" s="415"/>
      <c r="CL12" s="415"/>
      <c r="CM12" s="415"/>
      <c r="CN12" s="415"/>
      <c r="CO12" s="415"/>
      <c r="CP12" s="415"/>
      <c r="CQ12" s="415"/>
      <c r="CR12" s="415"/>
      <c r="CS12" s="496"/>
      <c r="CT12" s="558" t="s">
        <v>122</v>
      </c>
      <c r="CU12" s="559"/>
      <c r="CV12" s="559"/>
      <c r="CW12" s="559"/>
      <c r="CX12" s="559"/>
      <c r="CY12" s="559"/>
      <c r="CZ12" s="559"/>
      <c r="DA12" s="560"/>
      <c r="DB12" s="558" t="s">
        <v>122</v>
      </c>
      <c r="DC12" s="559"/>
      <c r="DD12" s="559"/>
      <c r="DE12" s="559"/>
      <c r="DF12" s="559"/>
      <c r="DG12" s="559"/>
      <c r="DH12" s="559"/>
      <c r="DI12" s="560"/>
    </row>
    <row r="13" spans="1:119" ht="18.75" customHeight="1">
      <c r="A13" s="181"/>
      <c r="B13" s="564"/>
      <c r="C13" s="565"/>
      <c r="D13" s="565"/>
      <c r="E13" s="565"/>
      <c r="F13" s="565"/>
      <c r="G13" s="565"/>
      <c r="H13" s="565"/>
      <c r="I13" s="565"/>
      <c r="J13" s="565"/>
      <c r="K13" s="566"/>
      <c r="L13" s="190"/>
      <c r="M13" s="539" t="s">
        <v>130</v>
      </c>
      <c r="N13" s="540"/>
      <c r="O13" s="540"/>
      <c r="P13" s="540"/>
      <c r="Q13" s="541"/>
      <c r="R13" s="542">
        <v>302913</v>
      </c>
      <c r="S13" s="543"/>
      <c r="T13" s="543"/>
      <c r="U13" s="543"/>
      <c r="V13" s="544"/>
      <c r="W13" s="545" t="s">
        <v>131</v>
      </c>
      <c r="X13" s="441"/>
      <c r="Y13" s="441"/>
      <c r="Z13" s="441"/>
      <c r="AA13" s="441"/>
      <c r="AB13" s="442"/>
      <c r="AC13" s="408">
        <v>1185</v>
      </c>
      <c r="AD13" s="409"/>
      <c r="AE13" s="409"/>
      <c r="AF13" s="409"/>
      <c r="AG13" s="410"/>
      <c r="AH13" s="408">
        <v>1374</v>
      </c>
      <c r="AI13" s="409"/>
      <c r="AJ13" s="409"/>
      <c r="AK13" s="409"/>
      <c r="AL13" s="468"/>
      <c r="AM13" s="512" t="s">
        <v>132</v>
      </c>
      <c r="AN13" s="412"/>
      <c r="AO13" s="412"/>
      <c r="AP13" s="412"/>
      <c r="AQ13" s="412"/>
      <c r="AR13" s="412"/>
      <c r="AS13" s="412"/>
      <c r="AT13" s="413"/>
      <c r="AU13" s="513" t="s">
        <v>104</v>
      </c>
      <c r="AV13" s="514"/>
      <c r="AW13" s="514"/>
      <c r="AX13" s="514"/>
      <c r="AY13" s="469" t="s">
        <v>133</v>
      </c>
      <c r="AZ13" s="470"/>
      <c r="BA13" s="470"/>
      <c r="BB13" s="470"/>
      <c r="BC13" s="470"/>
      <c r="BD13" s="470"/>
      <c r="BE13" s="470"/>
      <c r="BF13" s="470"/>
      <c r="BG13" s="470"/>
      <c r="BH13" s="470"/>
      <c r="BI13" s="470"/>
      <c r="BJ13" s="470"/>
      <c r="BK13" s="470"/>
      <c r="BL13" s="470"/>
      <c r="BM13" s="471"/>
      <c r="BN13" s="455">
        <v>32323</v>
      </c>
      <c r="BO13" s="456"/>
      <c r="BP13" s="456"/>
      <c r="BQ13" s="456"/>
      <c r="BR13" s="456"/>
      <c r="BS13" s="456"/>
      <c r="BT13" s="456"/>
      <c r="BU13" s="457"/>
      <c r="BV13" s="455">
        <v>-713811</v>
      </c>
      <c r="BW13" s="456"/>
      <c r="BX13" s="456"/>
      <c r="BY13" s="456"/>
      <c r="BZ13" s="456"/>
      <c r="CA13" s="456"/>
      <c r="CB13" s="456"/>
      <c r="CC13" s="457"/>
      <c r="CD13" s="495" t="s">
        <v>134</v>
      </c>
      <c r="CE13" s="415"/>
      <c r="CF13" s="415"/>
      <c r="CG13" s="415"/>
      <c r="CH13" s="415"/>
      <c r="CI13" s="415"/>
      <c r="CJ13" s="415"/>
      <c r="CK13" s="415"/>
      <c r="CL13" s="415"/>
      <c r="CM13" s="415"/>
      <c r="CN13" s="415"/>
      <c r="CO13" s="415"/>
      <c r="CP13" s="415"/>
      <c r="CQ13" s="415"/>
      <c r="CR13" s="415"/>
      <c r="CS13" s="496"/>
      <c r="CT13" s="452">
        <v>4.3</v>
      </c>
      <c r="CU13" s="453"/>
      <c r="CV13" s="453"/>
      <c r="CW13" s="453"/>
      <c r="CX13" s="453"/>
      <c r="CY13" s="453"/>
      <c r="CZ13" s="453"/>
      <c r="DA13" s="454"/>
      <c r="DB13" s="452">
        <v>4</v>
      </c>
      <c r="DC13" s="453"/>
      <c r="DD13" s="453"/>
      <c r="DE13" s="453"/>
      <c r="DF13" s="453"/>
      <c r="DG13" s="453"/>
      <c r="DH13" s="453"/>
      <c r="DI13" s="454"/>
    </row>
    <row r="14" spans="1:119" ht="18.75" customHeight="1" thickBot="1">
      <c r="A14" s="181"/>
      <c r="B14" s="564"/>
      <c r="C14" s="565"/>
      <c r="D14" s="565"/>
      <c r="E14" s="565"/>
      <c r="F14" s="565"/>
      <c r="G14" s="565"/>
      <c r="H14" s="565"/>
      <c r="I14" s="565"/>
      <c r="J14" s="565"/>
      <c r="K14" s="566"/>
      <c r="L14" s="529" t="s">
        <v>135</v>
      </c>
      <c r="M14" s="582"/>
      <c r="N14" s="582"/>
      <c r="O14" s="582"/>
      <c r="P14" s="582"/>
      <c r="Q14" s="583"/>
      <c r="R14" s="542">
        <v>305404</v>
      </c>
      <c r="S14" s="543"/>
      <c r="T14" s="543"/>
      <c r="U14" s="543"/>
      <c r="V14" s="544"/>
      <c r="W14" s="546"/>
      <c r="X14" s="444"/>
      <c r="Y14" s="444"/>
      <c r="Z14" s="444"/>
      <c r="AA14" s="444"/>
      <c r="AB14" s="445"/>
      <c r="AC14" s="535">
        <v>1</v>
      </c>
      <c r="AD14" s="536"/>
      <c r="AE14" s="536"/>
      <c r="AF14" s="536"/>
      <c r="AG14" s="537"/>
      <c r="AH14" s="535">
        <v>1.1000000000000001</v>
      </c>
      <c r="AI14" s="536"/>
      <c r="AJ14" s="536"/>
      <c r="AK14" s="536"/>
      <c r="AL14" s="538"/>
      <c r="AM14" s="512"/>
      <c r="AN14" s="412"/>
      <c r="AO14" s="412"/>
      <c r="AP14" s="412"/>
      <c r="AQ14" s="412"/>
      <c r="AR14" s="412"/>
      <c r="AS14" s="412"/>
      <c r="AT14" s="413"/>
      <c r="AU14" s="513"/>
      <c r="AV14" s="514"/>
      <c r="AW14" s="514"/>
      <c r="AX14" s="514"/>
      <c r="AY14" s="469"/>
      <c r="AZ14" s="470"/>
      <c r="BA14" s="470"/>
      <c r="BB14" s="470"/>
      <c r="BC14" s="470"/>
      <c r="BD14" s="470"/>
      <c r="BE14" s="470"/>
      <c r="BF14" s="470"/>
      <c r="BG14" s="470"/>
      <c r="BH14" s="470"/>
      <c r="BI14" s="470"/>
      <c r="BJ14" s="470"/>
      <c r="BK14" s="470"/>
      <c r="BL14" s="470"/>
      <c r="BM14" s="471"/>
      <c r="BN14" s="455"/>
      <c r="BO14" s="456"/>
      <c r="BP14" s="456"/>
      <c r="BQ14" s="456"/>
      <c r="BR14" s="456"/>
      <c r="BS14" s="456"/>
      <c r="BT14" s="456"/>
      <c r="BU14" s="457"/>
      <c r="BV14" s="455"/>
      <c r="BW14" s="456"/>
      <c r="BX14" s="456"/>
      <c r="BY14" s="456"/>
      <c r="BZ14" s="456"/>
      <c r="CA14" s="456"/>
      <c r="CB14" s="456"/>
      <c r="CC14" s="457"/>
      <c r="CD14" s="492" t="s">
        <v>136</v>
      </c>
      <c r="CE14" s="493"/>
      <c r="CF14" s="493"/>
      <c r="CG14" s="493"/>
      <c r="CH14" s="493"/>
      <c r="CI14" s="493"/>
      <c r="CJ14" s="493"/>
      <c r="CK14" s="493"/>
      <c r="CL14" s="493"/>
      <c r="CM14" s="493"/>
      <c r="CN14" s="493"/>
      <c r="CO14" s="493"/>
      <c r="CP14" s="493"/>
      <c r="CQ14" s="493"/>
      <c r="CR14" s="493"/>
      <c r="CS14" s="494"/>
      <c r="CT14" s="552">
        <v>21.5</v>
      </c>
      <c r="CU14" s="553"/>
      <c r="CV14" s="553"/>
      <c r="CW14" s="553"/>
      <c r="CX14" s="553"/>
      <c r="CY14" s="553"/>
      <c r="CZ14" s="553"/>
      <c r="DA14" s="554"/>
      <c r="DB14" s="552">
        <v>21</v>
      </c>
      <c r="DC14" s="553"/>
      <c r="DD14" s="553"/>
      <c r="DE14" s="553"/>
      <c r="DF14" s="553"/>
      <c r="DG14" s="553"/>
      <c r="DH14" s="553"/>
      <c r="DI14" s="554"/>
    </row>
    <row r="15" spans="1:119" ht="18.75" customHeight="1">
      <c r="A15" s="181"/>
      <c r="B15" s="564"/>
      <c r="C15" s="565"/>
      <c r="D15" s="565"/>
      <c r="E15" s="565"/>
      <c r="F15" s="565"/>
      <c r="G15" s="565"/>
      <c r="H15" s="565"/>
      <c r="I15" s="565"/>
      <c r="J15" s="565"/>
      <c r="K15" s="566"/>
      <c r="L15" s="190"/>
      <c r="M15" s="539" t="s">
        <v>130</v>
      </c>
      <c r="N15" s="540"/>
      <c r="O15" s="540"/>
      <c r="P15" s="540"/>
      <c r="Q15" s="541"/>
      <c r="R15" s="542">
        <v>301842</v>
      </c>
      <c r="S15" s="543"/>
      <c r="T15" s="543"/>
      <c r="U15" s="543"/>
      <c r="V15" s="544"/>
      <c r="W15" s="545" t="s">
        <v>137</v>
      </c>
      <c r="X15" s="441"/>
      <c r="Y15" s="441"/>
      <c r="Z15" s="441"/>
      <c r="AA15" s="441"/>
      <c r="AB15" s="442"/>
      <c r="AC15" s="408">
        <v>31506</v>
      </c>
      <c r="AD15" s="409"/>
      <c r="AE15" s="409"/>
      <c r="AF15" s="409"/>
      <c r="AG15" s="410"/>
      <c r="AH15" s="408">
        <v>32756</v>
      </c>
      <c r="AI15" s="409"/>
      <c r="AJ15" s="409"/>
      <c r="AK15" s="409"/>
      <c r="AL15" s="468"/>
      <c r="AM15" s="512"/>
      <c r="AN15" s="412"/>
      <c r="AO15" s="412"/>
      <c r="AP15" s="412"/>
      <c r="AQ15" s="412"/>
      <c r="AR15" s="412"/>
      <c r="AS15" s="412"/>
      <c r="AT15" s="413"/>
      <c r="AU15" s="513"/>
      <c r="AV15" s="514"/>
      <c r="AW15" s="514"/>
      <c r="AX15" s="514"/>
      <c r="AY15" s="481" t="s">
        <v>138</v>
      </c>
      <c r="AZ15" s="482"/>
      <c r="BA15" s="482"/>
      <c r="BB15" s="482"/>
      <c r="BC15" s="482"/>
      <c r="BD15" s="482"/>
      <c r="BE15" s="482"/>
      <c r="BF15" s="482"/>
      <c r="BG15" s="482"/>
      <c r="BH15" s="482"/>
      <c r="BI15" s="482"/>
      <c r="BJ15" s="482"/>
      <c r="BK15" s="482"/>
      <c r="BL15" s="482"/>
      <c r="BM15" s="483"/>
      <c r="BN15" s="484">
        <v>39552177</v>
      </c>
      <c r="BO15" s="485"/>
      <c r="BP15" s="485"/>
      <c r="BQ15" s="485"/>
      <c r="BR15" s="485"/>
      <c r="BS15" s="485"/>
      <c r="BT15" s="485"/>
      <c r="BU15" s="486"/>
      <c r="BV15" s="484">
        <v>38188405</v>
      </c>
      <c r="BW15" s="485"/>
      <c r="BX15" s="485"/>
      <c r="BY15" s="485"/>
      <c r="BZ15" s="485"/>
      <c r="CA15" s="485"/>
      <c r="CB15" s="485"/>
      <c r="CC15" s="486"/>
      <c r="CD15" s="555" t="s">
        <v>139</v>
      </c>
      <c r="CE15" s="556"/>
      <c r="CF15" s="556"/>
      <c r="CG15" s="556"/>
      <c r="CH15" s="556"/>
      <c r="CI15" s="556"/>
      <c r="CJ15" s="556"/>
      <c r="CK15" s="556"/>
      <c r="CL15" s="556"/>
      <c r="CM15" s="556"/>
      <c r="CN15" s="556"/>
      <c r="CO15" s="556"/>
      <c r="CP15" s="556"/>
      <c r="CQ15" s="556"/>
      <c r="CR15" s="556"/>
      <c r="CS15" s="557"/>
      <c r="CT15" s="191"/>
      <c r="CU15" s="192"/>
      <c r="CV15" s="192"/>
      <c r="CW15" s="192"/>
      <c r="CX15" s="192"/>
      <c r="CY15" s="192"/>
      <c r="CZ15" s="192"/>
      <c r="DA15" s="193"/>
      <c r="DB15" s="191"/>
      <c r="DC15" s="192"/>
      <c r="DD15" s="192"/>
      <c r="DE15" s="192"/>
      <c r="DF15" s="192"/>
      <c r="DG15" s="192"/>
      <c r="DH15" s="192"/>
      <c r="DI15" s="193"/>
    </row>
    <row r="16" spans="1:119" ht="18.75" customHeight="1">
      <c r="A16" s="181"/>
      <c r="B16" s="564"/>
      <c r="C16" s="565"/>
      <c r="D16" s="565"/>
      <c r="E16" s="565"/>
      <c r="F16" s="565"/>
      <c r="G16" s="565"/>
      <c r="H16" s="565"/>
      <c r="I16" s="565"/>
      <c r="J16" s="565"/>
      <c r="K16" s="566"/>
      <c r="L16" s="529" t="s">
        <v>140</v>
      </c>
      <c r="M16" s="530"/>
      <c r="N16" s="530"/>
      <c r="O16" s="530"/>
      <c r="P16" s="530"/>
      <c r="Q16" s="531"/>
      <c r="R16" s="532" t="s">
        <v>141</v>
      </c>
      <c r="S16" s="533"/>
      <c r="T16" s="533"/>
      <c r="U16" s="533"/>
      <c r="V16" s="534"/>
      <c r="W16" s="546"/>
      <c r="X16" s="444"/>
      <c r="Y16" s="444"/>
      <c r="Z16" s="444"/>
      <c r="AA16" s="444"/>
      <c r="AB16" s="445"/>
      <c r="AC16" s="535">
        <v>25.9</v>
      </c>
      <c r="AD16" s="536"/>
      <c r="AE16" s="536"/>
      <c r="AF16" s="536"/>
      <c r="AG16" s="537"/>
      <c r="AH16" s="535">
        <v>26.9</v>
      </c>
      <c r="AI16" s="536"/>
      <c r="AJ16" s="536"/>
      <c r="AK16" s="536"/>
      <c r="AL16" s="538"/>
      <c r="AM16" s="512"/>
      <c r="AN16" s="412"/>
      <c r="AO16" s="412"/>
      <c r="AP16" s="412"/>
      <c r="AQ16" s="412"/>
      <c r="AR16" s="412"/>
      <c r="AS16" s="412"/>
      <c r="AT16" s="413"/>
      <c r="AU16" s="513"/>
      <c r="AV16" s="514"/>
      <c r="AW16" s="514"/>
      <c r="AX16" s="514"/>
      <c r="AY16" s="469" t="s">
        <v>142</v>
      </c>
      <c r="AZ16" s="470"/>
      <c r="BA16" s="470"/>
      <c r="BB16" s="470"/>
      <c r="BC16" s="470"/>
      <c r="BD16" s="470"/>
      <c r="BE16" s="470"/>
      <c r="BF16" s="470"/>
      <c r="BG16" s="470"/>
      <c r="BH16" s="470"/>
      <c r="BI16" s="470"/>
      <c r="BJ16" s="470"/>
      <c r="BK16" s="470"/>
      <c r="BL16" s="470"/>
      <c r="BM16" s="471"/>
      <c r="BN16" s="455">
        <v>55469770</v>
      </c>
      <c r="BO16" s="456"/>
      <c r="BP16" s="456"/>
      <c r="BQ16" s="456"/>
      <c r="BR16" s="456"/>
      <c r="BS16" s="456"/>
      <c r="BT16" s="456"/>
      <c r="BU16" s="457"/>
      <c r="BV16" s="455">
        <v>52819306</v>
      </c>
      <c r="BW16" s="456"/>
      <c r="BX16" s="456"/>
      <c r="BY16" s="456"/>
      <c r="BZ16" s="456"/>
      <c r="CA16" s="456"/>
      <c r="CB16" s="456"/>
      <c r="CC16" s="457"/>
      <c r="CD16" s="194"/>
      <c r="CE16" s="487"/>
      <c r="CF16" s="487"/>
      <c r="CG16" s="487"/>
      <c r="CH16" s="487"/>
      <c r="CI16" s="487"/>
      <c r="CJ16" s="487"/>
      <c r="CK16" s="487"/>
      <c r="CL16" s="487"/>
      <c r="CM16" s="487"/>
      <c r="CN16" s="487"/>
      <c r="CO16" s="487"/>
      <c r="CP16" s="487"/>
      <c r="CQ16" s="487"/>
      <c r="CR16" s="487"/>
      <c r="CS16" s="488"/>
      <c r="CT16" s="452"/>
      <c r="CU16" s="453"/>
      <c r="CV16" s="453"/>
      <c r="CW16" s="453"/>
      <c r="CX16" s="453"/>
      <c r="CY16" s="453"/>
      <c r="CZ16" s="453"/>
      <c r="DA16" s="454"/>
      <c r="DB16" s="452"/>
      <c r="DC16" s="453"/>
      <c r="DD16" s="453"/>
      <c r="DE16" s="453"/>
      <c r="DF16" s="453"/>
      <c r="DG16" s="453"/>
      <c r="DH16" s="453"/>
      <c r="DI16" s="454"/>
    </row>
    <row r="17" spans="1:113" ht="18.75" customHeight="1" thickBot="1">
      <c r="A17" s="181"/>
      <c r="B17" s="567"/>
      <c r="C17" s="568"/>
      <c r="D17" s="568"/>
      <c r="E17" s="568"/>
      <c r="F17" s="568"/>
      <c r="G17" s="568"/>
      <c r="H17" s="568"/>
      <c r="I17" s="568"/>
      <c r="J17" s="568"/>
      <c r="K17" s="569"/>
      <c r="L17" s="195"/>
      <c r="M17" s="548" t="s">
        <v>143</v>
      </c>
      <c r="N17" s="549"/>
      <c r="O17" s="549"/>
      <c r="P17" s="549"/>
      <c r="Q17" s="550"/>
      <c r="R17" s="532" t="s">
        <v>141</v>
      </c>
      <c r="S17" s="533"/>
      <c r="T17" s="533"/>
      <c r="U17" s="533"/>
      <c r="V17" s="534"/>
      <c r="W17" s="545" t="s">
        <v>144</v>
      </c>
      <c r="X17" s="441"/>
      <c r="Y17" s="441"/>
      <c r="Z17" s="441"/>
      <c r="AA17" s="441"/>
      <c r="AB17" s="442"/>
      <c r="AC17" s="408">
        <v>88836</v>
      </c>
      <c r="AD17" s="409"/>
      <c r="AE17" s="409"/>
      <c r="AF17" s="409"/>
      <c r="AG17" s="410"/>
      <c r="AH17" s="408">
        <v>87453</v>
      </c>
      <c r="AI17" s="409"/>
      <c r="AJ17" s="409"/>
      <c r="AK17" s="409"/>
      <c r="AL17" s="468"/>
      <c r="AM17" s="512"/>
      <c r="AN17" s="412"/>
      <c r="AO17" s="412"/>
      <c r="AP17" s="412"/>
      <c r="AQ17" s="412"/>
      <c r="AR17" s="412"/>
      <c r="AS17" s="412"/>
      <c r="AT17" s="413"/>
      <c r="AU17" s="513"/>
      <c r="AV17" s="514"/>
      <c r="AW17" s="514"/>
      <c r="AX17" s="514"/>
      <c r="AY17" s="469" t="s">
        <v>145</v>
      </c>
      <c r="AZ17" s="470"/>
      <c r="BA17" s="470"/>
      <c r="BB17" s="470"/>
      <c r="BC17" s="470"/>
      <c r="BD17" s="470"/>
      <c r="BE17" s="470"/>
      <c r="BF17" s="470"/>
      <c r="BG17" s="470"/>
      <c r="BH17" s="470"/>
      <c r="BI17" s="470"/>
      <c r="BJ17" s="470"/>
      <c r="BK17" s="470"/>
      <c r="BL17" s="470"/>
      <c r="BM17" s="471"/>
      <c r="BN17" s="455">
        <v>50241275</v>
      </c>
      <c r="BO17" s="456"/>
      <c r="BP17" s="456"/>
      <c r="BQ17" s="456"/>
      <c r="BR17" s="456"/>
      <c r="BS17" s="456"/>
      <c r="BT17" s="456"/>
      <c r="BU17" s="457"/>
      <c r="BV17" s="455">
        <v>48491149</v>
      </c>
      <c r="BW17" s="456"/>
      <c r="BX17" s="456"/>
      <c r="BY17" s="456"/>
      <c r="BZ17" s="456"/>
      <c r="CA17" s="456"/>
      <c r="CB17" s="456"/>
      <c r="CC17" s="457"/>
      <c r="CD17" s="194"/>
      <c r="CE17" s="487"/>
      <c r="CF17" s="487"/>
      <c r="CG17" s="487"/>
      <c r="CH17" s="487"/>
      <c r="CI17" s="487"/>
      <c r="CJ17" s="487"/>
      <c r="CK17" s="487"/>
      <c r="CL17" s="487"/>
      <c r="CM17" s="487"/>
      <c r="CN17" s="487"/>
      <c r="CO17" s="487"/>
      <c r="CP17" s="487"/>
      <c r="CQ17" s="487"/>
      <c r="CR17" s="487"/>
      <c r="CS17" s="488"/>
      <c r="CT17" s="452"/>
      <c r="CU17" s="453"/>
      <c r="CV17" s="453"/>
      <c r="CW17" s="453"/>
      <c r="CX17" s="453"/>
      <c r="CY17" s="453"/>
      <c r="CZ17" s="453"/>
      <c r="DA17" s="454"/>
      <c r="DB17" s="452"/>
      <c r="DC17" s="453"/>
      <c r="DD17" s="453"/>
      <c r="DE17" s="453"/>
      <c r="DF17" s="453"/>
      <c r="DG17" s="453"/>
      <c r="DH17" s="453"/>
      <c r="DI17" s="454"/>
    </row>
    <row r="18" spans="1:113" ht="18.75" customHeight="1" thickBot="1">
      <c r="A18" s="181"/>
      <c r="B18" s="505" t="s">
        <v>146</v>
      </c>
      <c r="C18" s="506"/>
      <c r="D18" s="506"/>
      <c r="E18" s="507"/>
      <c r="F18" s="507"/>
      <c r="G18" s="507"/>
      <c r="H18" s="507"/>
      <c r="I18" s="507"/>
      <c r="J18" s="507"/>
      <c r="K18" s="507"/>
      <c r="L18" s="508">
        <v>49.41</v>
      </c>
      <c r="M18" s="508"/>
      <c r="N18" s="508"/>
      <c r="O18" s="508"/>
      <c r="P18" s="508"/>
      <c r="Q18" s="508"/>
      <c r="R18" s="509"/>
      <c r="S18" s="509"/>
      <c r="T18" s="509"/>
      <c r="U18" s="509"/>
      <c r="V18" s="510"/>
      <c r="W18" s="526"/>
      <c r="X18" s="527"/>
      <c r="Y18" s="527"/>
      <c r="Z18" s="527"/>
      <c r="AA18" s="527"/>
      <c r="AB18" s="551"/>
      <c r="AC18" s="425">
        <v>73.099999999999994</v>
      </c>
      <c r="AD18" s="426"/>
      <c r="AE18" s="426"/>
      <c r="AF18" s="426"/>
      <c r="AG18" s="511"/>
      <c r="AH18" s="425">
        <v>71.900000000000006</v>
      </c>
      <c r="AI18" s="426"/>
      <c r="AJ18" s="426"/>
      <c r="AK18" s="426"/>
      <c r="AL18" s="427"/>
      <c r="AM18" s="512"/>
      <c r="AN18" s="412"/>
      <c r="AO18" s="412"/>
      <c r="AP18" s="412"/>
      <c r="AQ18" s="412"/>
      <c r="AR18" s="412"/>
      <c r="AS18" s="412"/>
      <c r="AT18" s="413"/>
      <c r="AU18" s="513"/>
      <c r="AV18" s="514"/>
      <c r="AW18" s="514"/>
      <c r="AX18" s="514"/>
      <c r="AY18" s="469" t="s">
        <v>147</v>
      </c>
      <c r="AZ18" s="470"/>
      <c r="BA18" s="470"/>
      <c r="BB18" s="470"/>
      <c r="BC18" s="470"/>
      <c r="BD18" s="470"/>
      <c r="BE18" s="470"/>
      <c r="BF18" s="470"/>
      <c r="BG18" s="470"/>
      <c r="BH18" s="470"/>
      <c r="BI18" s="470"/>
      <c r="BJ18" s="470"/>
      <c r="BK18" s="470"/>
      <c r="BL18" s="470"/>
      <c r="BM18" s="471"/>
      <c r="BN18" s="455">
        <v>65173317</v>
      </c>
      <c r="BO18" s="456"/>
      <c r="BP18" s="456"/>
      <c r="BQ18" s="456"/>
      <c r="BR18" s="456"/>
      <c r="BS18" s="456"/>
      <c r="BT18" s="456"/>
      <c r="BU18" s="457"/>
      <c r="BV18" s="455">
        <v>64520610</v>
      </c>
      <c r="BW18" s="456"/>
      <c r="BX18" s="456"/>
      <c r="BY18" s="456"/>
      <c r="BZ18" s="456"/>
      <c r="CA18" s="456"/>
      <c r="CB18" s="456"/>
      <c r="CC18" s="457"/>
      <c r="CD18" s="194"/>
      <c r="CE18" s="487"/>
      <c r="CF18" s="487"/>
      <c r="CG18" s="487"/>
      <c r="CH18" s="487"/>
      <c r="CI18" s="487"/>
      <c r="CJ18" s="487"/>
      <c r="CK18" s="487"/>
      <c r="CL18" s="487"/>
      <c r="CM18" s="487"/>
      <c r="CN18" s="487"/>
      <c r="CO18" s="487"/>
      <c r="CP18" s="487"/>
      <c r="CQ18" s="487"/>
      <c r="CR18" s="487"/>
      <c r="CS18" s="488"/>
      <c r="CT18" s="452"/>
      <c r="CU18" s="453"/>
      <c r="CV18" s="453"/>
      <c r="CW18" s="453"/>
      <c r="CX18" s="453"/>
      <c r="CY18" s="453"/>
      <c r="CZ18" s="453"/>
      <c r="DA18" s="454"/>
      <c r="DB18" s="452"/>
      <c r="DC18" s="453"/>
      <c r="DD18" s="453"/>
      <c r="DE18" s="453"/>
      <c r="DF18" s="453"/>
      <c r="DG18" s="453"/>
      <c r="DH18" s="453"/>
      <c r="DI18" s="454"/>
    </row>
    <row r="19" spans="1:113" ht="18.75" customHeight="1" thickBot="1">
      <c r="A19" s="181"/>
      <c r="B19" s="505" t="s">
        <v>148</v>
      </c>
      <c r="C19" s="506"/>
      <c r="D19" s="506"/>
      <c r="E19" s="507"/>
      <c r="F19" s="507"/>
      <c r="G19" s="507"/>
      <c r="H19" s="507"/>
      <c r="I19" s="507"/>
      <c r="J19" s="507"/>
      <c r="K19" s="507"/>
      <c r="L19" s="515">
        <v>6145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47"/>
      <c r="AM19" s="512"/>
      <c r="AN19" s="412"/>
      <c r="AO19" s="412"/>
      <c r="AP19" s="412"/>
      <c r="AQ19" s="412"/>
      <c r="AR19" s="412"/>
      <c r="AS19" s="412"/>
      <c r="AT19" s="413"/>
      <c r="AU19" s="513"/>
      <c r="AV19" s="514"/>
      <c r="AW19" s="514"/>
      <c r="AX19" s="514"/>
      <c r="AY19" s="469" t="s">
        <v>149</v>
      </c>
      <c r="AZ19" s="470"/>
      <c r="BA19" s="470"/>
      <c r="BB19" s="470"/>
      <c r="BC19" s="470"/>
      <c r="BD19" s="470"/>
      <c r="BE19" s="470"/>
      <c r="BF19" s="470"/>
      <c r="BG19" s="470"/>
      <c r="BH19" s="470"/>
      <c r="BI19" s="470"/>
      <c r="BJ19" s="470"/>
      <c r="BK19" s="470"/>
      <c r="BL19" s="470"/>
      <c r="BM19" s="471"/>
      <c r="BN19" s="455">
        <v>81684890</v>
      </c>
      <c r="BO19" s="456"/>
      <c r="BP19" s="456"/>
      <c r="BQ19" s="456"/>
      <c r="BR19" s="456"/>
      <c r="BS19" s="456"/>
      <c r="BT19" s="456"/>
      <c r="BU19" s="457"/>
      <c r="BV19" s="455">
        <v>77958494</v>
      </c>
      <c r="BW19" s="456"/>
      <c r="BX19" s="456"/>
      <c r="BY19" s="456"/>
      <c r="BZ19" s="456"/>
      <c r="CA19" s="456"/>
      <c r="CB19" s="456"/>
      <c r="CC19" s="457"/>
      <c r="CD19" s="194"/>
      <c r="CE19" s="487"/>
      <c r="CF19" s="487"/>
      <c r="CG19" s="487"/>
      <c r="CH19" s="487"/>
      <c r="CI19" s="487"/>
      <c r="CJ19" s="487"/>
      <c r="CK19" s="487"/>
      <c r="CL19" s="487"/>
      <c r="CM19" s="487"/>
      <c r="CN19" s="487"/>
      <c r="CO19" s="487"/>
      <c r="CP19" s="487"/>
      <c r="CQ19" s="487"/>
      <c r="CR19" s="487"/>
      <c r="CS19" s="488"/>
      <c r="CT19" s="452"/>
      <c r="CU19" s="453"/>
      <c r="CV19" s="453"/>
      <c r="CW19" s="453"/>
      <c r="CX19" s="453"/>
      <c r="CY19" s="453"/>
      <c r="CZ19" s="453"/>
      <c r="DA19" s="454"/>
      <c r="DB19" s="452"/>
      <c r="DC19" s="453"/>
      <c r="DD19" s="453"/>
      <c r="DE19" s="453"/>
      <c r="DF19" s="453"/>
      <c r="DG19" s="453"/>
      <c r="DH19" s="453"/>
      <c r="DI19" s="454"/>
    </row>
    <row r="20" spans="1:113" ht="18.75" customHeight="1" thickBot="1">
      <c r="A20" s="181"/>
      <c r="B20" s="505" t="s">
        <v>150</v>
      </c>
      <c r="C20" s="506"/>
      <c r="D20" s="506"/>
      <c r="E20" s="507"/>
      <c r="F20" s="507"/>
      <c r="G20" s="507"/>
      <c r="H20" s="507"/>
      <c r="I20" s="507"/>
      <c r="J20" s="507"/>
      <c r="K20" s="507"/>
      <c r="L20" s="515">
        <v>133647</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17"/>
      <c r="AO20" s="417"/>
      <c r="AP20" s="417"/>
      <c r="AQ20" s="417"/>
      <c r="AR20" s="417"/>
      <c r="AS20" s="417"/>
      <c r="AT20" s="418"/>
      <c r="AU20" s="521"/>
      <c r="AV20" s="522"/>
      <c r="AW20" s="522"/>
      <c r="AX20" s="523"/>
      <c r="AY20" s="469"/>
      <c r="AZ20" s="470"/>
      <c r="BA20" s="470"/>
      <c r="BB20" s="470"/>
      <c r="BC20" s="470"/>
      <c r="BD20" s="470"/>
      <c r="BE20" s="470"/>
      <c r="BF20" s="470"/>
      <c r="BG20" s="470"/>
      <c r="BH20" s="470"/>
      <c r="BI20" s="470"/>
      <c r="BJ20" s="470"/>
      <c r="BK20" s="470"/>
      <c r="BL20" s="470"/>
      <c r="BM20" s="471"/>
      <c r="BN20" s="455"/>
      <c r="BO20" s="456"/>
      <c r="BP20" s="456"/>
      <c r="BQ20" s="456"/>
      <c r="BR20" s="456"/>
      <c r="BS20" s="456"/>
      <c r="BT20" s="456"/>
      <c r="BU20" s="457"/>
      <c r="BV20" s="455"/>
      <c r="BW20" s="456"/>
      <c r="BX20" s="456"/>
      <c r="BY20" s="456"/>
      <c r="BZ20" s="456"/>
      <c r="CA20" s="456"/>
      <c r="CB20" s="456"/>
      <c r="CC20" s="457"/>
      <c r="CD20" s="194"/>
      <c r="CE20" s="487"/>
      <c r="CF20" s="487"/>
      <c r="CG20" s="487"/>
      <c r="CH20" s="487"/>
      <c r="CI20" s="487"/>
      <c r="CJ20" s="487"/>
      <c r="CK20" s="487"/>
      <c r="CL20" s="487"/>
      <c r="CM20" s="487"/>
      <c r="CN20" s="487"/>
      <c r="CO20" s="487"/>
      <c r="CP20" s="487"/>
      <c r="CQ20" s="487"/>
      <c r="CR20" s="487"/>
      <c r="CS20" s="488"/>
      <c r="CT20" s="452"/>
      <c r="CU20" s="453"/>
      <c r="CV20" s="453"/>
      <c r="CW20" s="453"/>
      <c r="CX20" s="453"/>
      <c r="CY20" s="453"/>
      <c r="CZ20" s="453"/>
      <c r="DA20" s="454"/>
      <c r="DB20" s="452"/>
      <c r="DC20" s="453"/>
      <c r="DD20" s="453"/>
      <c r="DE20" s="453"/>
      <c r="DF20" s="453"/>
      <c r="DG20" s="453"/>
      <c r="DH20" s="453"/>
      <c r="DI20" s="454"/>
    </row>
    <row r="21" spans="1:113" ht="18.75" customHeight="1" thickBot="1">
      <c r="A21" s="181"/>
      <c r="B21" s="502" t="s">
        <v>151</v>
      </c>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3"/>
      <c r="AE21" s="503"/>
      <c r="AF21" s="503"/>
      <c r="AG21" s="503"/>
      <c r="AH21" s="503"/>
      <c r="AI21" s="503"/>
      <c r="AJ21" s="503"/>
      <c r="AK21" s="503"/>
      <c r="AL21" s="503"/>
      <c r="AM21" s="503"/>
      <c r="AN21" s="503"/>
      <c r="AO21" s="503"/>
      <c r="AP21" s="503"/>
      <c r="AQ21" s="503"/>
      <c r="AR21" s="503"/>
      <c r="AS21" s="503"/>
      <c r="AT21" s="503"/>
      <c r="AU21" s="503"/>
      <c r="AV21" s="503"/>
      <c r="AW21" s="503"/>
      <c r="AX21" s="504"/>
      <c r="AY21" s="428"/>
      <c r="AZ21" s="429"/>
      <c r="BA21" s="429"/>
      <c r="BB21" s="429"/>
      <c r="BC21" s="429"/>
      <c r="BD21" s="429"/>
      <c r="BE21" s="429"/>
      <c r="BF21" s="429"/>
      <c r="BG21" s="429"/>
      <c r="BH21" s="429"/>
      <c r="BI21" s="429"/>
      <c r="BJ21" s="429"/>
      <c r="BK21" s="429"/>
      <c r="BL21" s="429"/>
      <c r="BM21" s="430"/>
      <c r="BN21" s="489"/>
      <c r="BO21" s="490"/>
      <c r="BP21" s="490"/>
      <c r="BQ21" s="490"/>
      <c r="BR21" s="490"/>
      <c r="BS21" s="490"/>
      <c r="BT21" s="490"/>
      <c r="BU21" s="491"/>
      <c r="BV21" s="489"/>
      <c r="BW21" s="490"/>
      <c r="BX21" s="490"/>
      <c r="BY21" s="490"/>
      <c r="BZ21" s="490"/>
      <c r="CA21" s="490"/>
      <c r="CB21" s="490"/>
      <c r="CC21" s="491"/>
      <c r="CD21" s="194"/>
      <c r="CE21" s="487"/>
      <c r="CF21" s="487"/>
      <c r="CG21" s="487"/>
      <c r="CH21" s="487"/>
      <c r="CI21" s="487"/>
      <c r="CJ21" s="487"/>
      <c r="CK21" s="487"/>
      <c r="CL21" s="487"/>
      <c r="CM21" s="487"/>
      <c r="CN21" s="487"/>
      <c r="CO21" s="487"/>
      <c r="CP21" s="487"/>
      <c r="CQ21" s="487"/>
      <c r="CR21" s="487"/>
      <c r="CS21" s="488"/>
      <c r="CT21" s="452"/>
      <c r="CU21" s="453"/>
      <c r="CV21" s="453"/>
      <c r="CW21" s="453"/>
      <c r="CX21" s="453"/>
      <c r="CY21" s="453"/>
      <c r="CZ21" s="453"/>
      <c r="DA21" s="454"/>
      <c r="DB21" s="452"/>
      <c r="DC21" s="453"/>
      <c r="DD21" s="453"/>
      <c r="DE21" s="453"/>
      <c r="DF21" s="453"/>
      <c r="DG21" s="453"/>
      <c r="DH21" s="453"/>
      <c r="DI21" s="454"/>
    </row>
    <row r="22" spans="1:113" ht="18.75" customHeight="1">
      <c r="A22" s="181"/>
      <c r="B22" s="431" t="s">
        <v>152</v>
      </c>
      <c r="C22" s="432"/>
      <c r="D22" s="433"/>
      <c r="E22" s="440" t="s">
        <v>1</v>
      </c>
      <c r="F22" s="441"/>
      <c r="G22" s="441"/>
      <c r="H22" s="441"/>
      <c r="I22" s="441"/>
      <c r="J22" s="441"/>
      <c r="K22" s="442"/>
      <c r="L22" s="440" t="s">
        <v>153</v>
      </c>
      <c r="M22" s="441"/>
      <c r="N22" s="441"/>
      <c r="O22" s="441"/>
      <c r="P22" s="442"/>
      <c r="Q22" s="446" t="s">
        <v>154</v>
      </c>
      <c r="R22" s="447"/>
      <c r="S22" s="447"/>
      <c r="T22" s="447"/>
      <c r="U22" s="447"/>
      <c r="V22" s="448"/>
      <c r="W22" s="497" t="s">
        <v>155</v>
      </c>
      <c r="X22" s="432"/>
      <c r="Y22" s="433"/>
      <c r="Z22" s="440" t="s">
        <v>1</v>
      </c>
      <c r="AA22" s="441"/>
      <c r="AB22" s="441"/>
      <c r="AC22" s="441"/>
      <c r="AD22" s="441"/>
      <c r="AE22" s="441"/>
      <c r="AF22" s="441"/>
      <c r="AG22" s="442"/>
      <c r="AH22" s="458" t="s">
        <v>156</v>
      </c>
      <c r="AI22" s="441"/>
      <c r="AJ22" s="441"/>
      <c r="AK22" s="441"/>
      <c r="AL22" s="442"/>
      <c r="AM22" s="458" t="s">
        <v>157</v>
      </c>
      <c r="AN22" s="459"/>
      <c r="AO22" s="459"/>
      <c r="AP22" s="459"/>
      <c r="AQ22" s="459"/>
      <c r="AR22" s="460"/>
      <c r="AS22" s="446" t="s">
        <v>154</v>
      </c>
      <c r="AT22" s="447"/>
      <c r="AU22" s="447"/>
      <c r="AV22" s="447"/>
      <c r="AW22" s="447"/>
      <c r="AX22" s="464"/>
      <c r="AY22" s="481" t="s">
        <v>158</v>
      </c>
      <c r="AZ22" s="482"/>
      <c r="BA22" s="482"/>
      <c r="BB22" s="482"/>
      <c r="BC22" s="482"/>
      <c r="BD22" s="482"/>
      <c r="BE22" s="482"/>
      <c r="BF22" s="482"/>
      <c r="BG22" s="482"/>
      <c r="BH22" s="482"/>
      <c r="BI22" s="482"/>
      <c r="BJ22" s="482"/>
      <c r="BK22" s="482"/>
      <c r="BL22" s="482"/>
      <c r="BM22" s="483"/>
      <c r="BN22" s="484">
        <v>111543590</v>
      </c>
      <c r="BO22" s="485"/>
      <c r="BP22" s="485"/>
      <c r="BQ22" s="485"/>
      <c r="BR22" s="485"/>
      <c r="BS22" s="485"/>
      <c r="BT22" s="485"/>
      <c r="BU22" s="486"/>
      <c r="BV22" s="484">
        <v>114484257</v>
      </c>
      <c r="BW22" s="485"/>
      <c r="BX22" s="485"/>
      <c r="BY22" s="485"/>
      <c r="BZ22" s="485"/>
      <c r="CA22" s="485"/>
      <c r="CB22" s="485"/>
      <c r="CC22" s="486"/>
      <c r="CD22" s="194"/>
      <c r="CE22" s="487"/>
      <c r="CF22" s="487"/>
      <c r="CG22" s="487"/>
      <c r="CH22" s="487"/>
      <c r="CI22" s="487"/>
      <c r="CJ22" s="487"/>
      <c r="CK22" s="487"/>
      <c r="CL22" s="487"/>
      <c r="CM22" s="487"/>
      <c r="CN22" s="487"/>
      <c r="CO22" s="487"/>
      <c r="CP22" s="487"/>
      <c r="CQ22" s="487"/>
      <c r="CR22" s="487"/>
      <c r="CS22" s="488"/>
      <c r="CT22" s="452"/>
      <c r="CU22" s="453"/>
      <c r="CV22" s="453"/>
      <c r="CW22" s="453"/>
      <c r="CX22" s="453"/>
      <c r="CY22" s="453"/>
      <c r="CZ22" s="453"/>
      <c r="DA22" s="454"/>
      <c r="DB22" s="452"/>
      <c r="DC22" s="453"/>
      <c r="DD22" s="453"/>
      <c r="DE22" s="453"/>
      <c r="DF22" s="453"/>
      <c r="DG22" s="453"/>
      <c r="DH22" s="453"/>
      <c r="DI22" s="454"/>
    </row>
    <row r="23" spans="1:113" ht="18.75" customHeight="1">
      <c r="A23" s="181"/>
      <c r="B23" s="434"/>
      <c r="C23" s="435"/>
      <c r="D23" s="436"/>
      <c r="E23" s="443"/>
      <c r="F23" s="444"/>
      <c r="G23" s="444"/>
      <c r="H23" s="444"/>
      <c r="I23" s="444"/>
      <c r="J23" s="444"/>
      <c r="K23" s="445"/>
      <c r="L23" s="443"/>
      <c r="M23" s="444"/>
      <c r="N23" s="444"/>
      <c r="O23" s="444"/>
      <c r="P23" s="445"/>
      <c r="Q23" s="449"/>
      <c r="R23" s="450"/>
      <c r="S23" s="450"/>
      <c r="T23" s="450"/>
      <c r="U23" s="450"/>
      <c r="V23" s="451"/>
      <c r="W23" s="498"/>
      <c r="X23" s="435"/>
      <c r="Y23" s="436"/>
      <c r="Z23" s="443"/>
      <c r="AA23" s="444"/>
      <c r="AB23" s="444"/>
      <c r="AC23" s="444"/>
      <c r="AD23" s="444"/>
      <c r="AE23" s="444"/>
      <c r="AF23" s="444"/>
      <c r="AG23" s="445"/>
      <c r="AH23" s="443"/>
      <c r="AI23" s="444"/>
      <c r="AJ23" s="444"/>
      <c r="AK23" s="444"/>
      <c r="AL23" s="445"/>
      <c r="AM23" s="461"/>
      <c r="AN23" s="462"/>
      <c r="AO23" s="462"/>
      <c r="AP23" s="462"/>
      <c r="AQ23" s="462"/>
      <c r="AR23" s="463"/>
      <c r="AS23" s="449"/>
      <c r="AT23" s="450"/>
      <c r="AU23" s="450"/>
      <c r="AV23" s="450"/>
      <c r="AW23" s="450"/>
      <c r="AX23" s="465"/>
      <c r="AY23" s="469" t="s">
        <v>159</v>
      </c>
      <c r="AZ23" s="470"/>
      <c r="BA23" s="470"/>
      <c r="BB23" s="470"/>
      <c r="BC23" s="470"/>
      <c r="BD23" s="470"/>
      <c r="BE23" s="470"/>
      <c r="BF23" s="470"/>
      <c r="BG23" s="470"/>
      <c r="BH23" s="470"/>
      <c r="BI23" s="470"/>
      <c r="BJ23" s="470"/>
      <c r="BK23" s="470"/>
      <c r="BL23" s="470"/>
      <c r="BM23" s="471"/>
      <c r="BN23" s="455">
        <v>86880089</v>
      </c>
      <c r="BO23" s="456"/>
      <c r="BP23" s="456"/>
      <c r="BQ23" s="456"/>
      <c r="BR23" s="456"/>
      <c r="BS23" s="456"/>
      <c r="BT23" s="456"/>
      <c r="BU23" s="457"/>
      <c r="BV23" s="455">
        <v>91424900</v>
      </c>
      <c r="BW23" s="456"/>
      <c r="BX23" s="456"/>
      <c r="BY23" s="456"/>
      <c r="BZ23" s="456"/>
      <c r="CA23" s="456"/>
      <c r="CB23" s="456"/>
      <c r="CC23" s="457"/>
      <c r="CD23" s="194"/>
      <c r="CE23" s="487"/>
      <c r="CF23" s="487"/>
      <c r="CG23" s="487"/>
      <c r="CH23" s="487"/>
      <c r="CI23" s="487"/>
      <c r="CJ23" s="487"/>
      <c r="CK23" s="487"/>
      <c r="CL23" s="487"/>
      <c r="CM23" s="487"/>
      <c r="CN23" s="487"/>
      <c r="CO23" s="487"/>
      <c r="CP23" s="487"/>
      <c r="CQ23" s="487"/>
      <c r="CR23" s="487"/>
      <c r="CS23" s="488"/>
      <c r="CT23" s="452"/>
      <c r="CU23" s="453"/>
      <c r="CV23" s="453"/>
      <c r="CW23" s="453"/>
      <c r="CX23" s="453"/>
      <c r="CY23" s="453"/>
      <c r="CZ23" s="453"/>
      <c r="DA23" s="454"/>
      <c r="DB23" s="452"/>
      <c r="DC23" s="453"/>
      <c r="DD23" s="453"/>
      <c r="DE23" s="453"/>
      <c r="DF23" s="453"/>
      <c r="DG23" s="453"/>
      <c r="DH23" s="453"/>
      <c r="DI23" s="454"/>
    </row>
    <row r="24" spans="1:113" ht="18.75" customHeight="1" thickBot="1">
      <c r="A24" s="181"/>
      <c r="B24" s="434"/>
      <c r="C24" s="435"/>
      <c r="D24" s="436"/>
      <c r="E24" s="411" t="s">
        <v>160</v>
      </c>
      <c r="F24" s="412"/>
      <c r="G24" s="412"/>
      <c r="H24" s="412"/>
      <c r="I24" s="412"/>
      <c r="J24" s="412"/>
      <c r="K24" s="413"/>
      <c r="L24" s="408">
        <v>1</v>
      </c>
      <c r="M24" s="409"/>
      <c r="N24" s="409"/>
      <c r="O24" s="409"/>
      <c r="P24" s="410"/>
      <c r="Q24" s="408">
        <v>10840</v>
      </c>
      <c r="R24" s="409"/>
      <c r="S24" s="409"/>
      <c r="T24" s="409"/>
      <c r="U24" s="409"/>
      <c r="V24" s="410"/>
      <c r="W24" s="498"/>
      <c r="X24" s="435"/>
      <c r="Y24" s="436"/>
      <c r="Z24" s="411" t="s">
        <v>161</v>
      </c>
      <c r="AA24" s="412"/>
      <c r="AB24" s="412"/>
      <c r="AC24" s="412"/>
      <c r="AD24" s="412"/>
      <c r="AE24" s="412"/>
      <c r="AF24" s="412"/>
      <c r="AG24" s="413"/>
      <c r="AH24" s="408">
        <v>1668</v>
      </c>
      <c r="AI24" s="409"/>
      <c r="AJ24" s="409"/>
      <c r="AK24" s="409"/>
      <c r="AL24" s="410"/>
      <c r="AM24" s="408">
        <v>5442684</v>
      </c>
      <c r="AN24" s="409"/>
      <c r="AO24" s="409"/>
      <c r="AP24" s="409"/>
      <c r="AQ24" s="409"/>
      <c r="AR24" s="410"/>
      <c r="AS24" s="408">
        <v>3263</v>
      </c>
      <c r="AT24" s="409"/>
      <c r="AU24" s="409"/>
      <c r="AV24" s="409"/>
      <c r="AW24" s="409"/>
      <c r="AX24" s="468"/>
      <c r="AY24" s="428" t="s">
        <v>162</v>
      </c>
      <c r="AZ24" s="429"/>
      <c r="BA24" s="429"/>
      <c r="BB24" s="429"/>
      <c r="BC24" s="429"/>
      <c r="BD24" s="429"/>
      <c r="BE24" s="429"/>
      <c r="BF24" s="429"/>
      <c r="BG24" s="429"/>
      <c r="BH24" s="429"/>
      <c r="BI24" s="429"/>
      <c r="BJ24" s="429"/>
      <c r="BK24" s="429"/>
      <c r="BL24" s="429"/>
      <c r="BM24" s="430"/>
      <c r="BN24" s="455">
        <v>62966465</v>
      </c>
      <c r="BO24" s="456"/>
      <c r="BP24" s="456"/>
      <c r="BQ24" s="456"/>
      <c r="BR24" s="456"/>
      <c r="BS24" s="456"/>
      <c r="BT24" s="456"/>
      <c r="BU24" s="457"/>
      <c r="BV24" s="455">
        <v>63493137</v>
      </c>
      <c r="BW24" s="456"/>
      <c r="BX24" s="456"/>
      <c r="BY24" s="456"/>
      <c r="BZ24" s="456"/>
      <c r="CA24" s="456"/>
      <c r="CB24" s="456"/>
      <c r="CC24" s="457"/>
      <c r="CD24" s="194"/>
      <c r="CE24" s="487"/>
      <c r="CF24" s="487"/>
      <c r="CG24" s="487"/>
      <c r="CH24" s="487"/>
      <c r="CI24" s="487"/>
      <c r="CJ24" s="487"/>
      <c r="CK24" s="487"/>
      <c r="CL24" s="487"/>
      <c r="CM24" s="487"/>
      <c r="CN24" s="487"/>
      <c r="CO24" s="487"/>
      <c r="CP24" s="487"/>
      <c r="CQ24" s="487"/>
      <c r="CR24" s="487"/>
      <c r="CS24" s="488"/>
      <c r="CT24" s="452"/>
      <c r="CU24" s="453"/>
      <c r="CV24" s="453"/>
      <c r="CW24" s="453"/>
      <c r="CX24" s="453"/>
      <c r="CY24" s="453"/>
      <c r="CZ24" s="453"/>
      <c r="DA24" s="454"/>
      <c r="DB24" s="452"/>
      <c r="DC24" s="453"/>
      <c r="DD24" s="453"/>
      <c r="DE24" s="453"/>
      <c r="DF24" s="453"/>
      <c r="DG24" s="453"/>
      <c r="DH24" s="453"/>
      <c r="DI24" s="454"/>
    </row>
    <row r="25" spans="1:113" ht="18.75" customHeight="1">
      <c r="A25" s="181"/>
      <c r="B25" s="434"/>
      <c r="C25" s="435"/>
      <c r="D25" s="436"/>
      <c r="E25" s="411" t="s">
        <v>163</v>
      </c>
      <c r="F25" s="412"/>
      <c r="G25" s="412"/>
      <c r="H25" s="412"/>
      <c r="I25" s="412"/>
      <c r="J25" s="412"/>
      <c r="K25" s="413"/>
      <c r="L25" s="408">
        <v>2</v>
      </c>
      <c r="M25" s="409"/>
      <c r="N25" s="409"/>
      <c r="O25" s="409"/>
      <c r="P25" s="410"/>
      <c r="Q25" s="408">
        <v>8950</v>
      </c>
      <c r="R25" s="409"/>
      <c r="S25" s="409"/>
      <c r="T25" s="409"/>
      <c r="U25" s="409"/>
      <c r="V25" s="410"/>
      <c r="W25" s="498"/>
      <c r="X25" s="435"/>
      <c r="Y25" s="436"/>
      <c r="Z25" s="411" t="s">
        <v>164</v>
      </c>
      <c r="AA25" s="412"/>
      <c r="AB25" s="412"/>
      <c r="AC25" s="412"/>
      <c r="AD25" s="412"/>
      <c r="AE25" s="412"/>
      <c r="AF25" s="412"/>
      <c r="AG25" s="413"/>
      <c r="AH25" s="408">
        <v>249</v>
      </c>
      <c r="AI25" s="409"/>
      <c r="AJ25" s="409"/>
      <c r="AK25" s="409"/>
      <c r="AL25" s="410"/>
      <c r="AM25" s="408">
        <v>786342</v>
      </c>
      <c r="AN25" s="409"/>
      <c r="AO25" s="409"/>
      <c r="AP25" s="409"/>
      <c r="AQ25" s="409"/>
      <c r="AR25" s="410"/>
      <c r="AS25" s="408">
        <v>3158</v>
      </c>
      <c r="AT25" s="409"/>
      <c r="AU25" s="409"/>
      <c r="AV25" s="409"/>
      <c r="AW25" s="409"/>
      <c r="AX25" s="468"/>
      <c r="AY25" s="481" t="s">
        <v>165</v>
      </c>
      <c r="AZ25" s="482"/>
      <c r="BA25" s="482"/>
      <c r="BB25" s="482"/>
      <c r="BC25" s="482"/>
      <c r="BD25" s="482"/>
      <c r="BE25" s="482"/>
      <c r="BF25" s="482"/>
      <c r="BG25" s="482"/>
      <c r="BH25" s="482"/>
      <c r="BI25" s="482"/>
      <c r="BJ25" s="482"/>
      <c r="BK25" s="482"/>
      <c r="BL25" s="482"/>
      <c r="BM25" s="483"/>
      <c r="BN25" s="484">
        <v>25940329</v>
      </c>
      <c r="BO25" s="485"/>
      <c r="BP25" s="485"/>
      <c r="BQ25" s="485"/>
      <c r="BR25" s="485"/>
      <c r="BS25" s="485"/>
      <c r="BT25" s="485"/>
      <c r="BU25" s="486"/>
      <c r="BV25" s="484">
        <v>21175108</v>
      </c>
      <c r="BW25" s="485"/>
      <c r="BX25" s="485"/>
      <c r="BY25" s="485"/>
      <c r="BZ25" s="485"/>
      <c r="CA25" s="485"/>
      <c r="CB25" s="485"/>
      <c r="CC25" s="486"/>
      <c r="CD25" s="194"/>
      <c r="CE25" s="487"/>
      <c r="CF25" s="487"/>
      <c r="CG25" s="487"/>
      <c r="CH25" s="487"/>
      <c r="CI25" s="487"/>
      <c r="CJ25" s="487"/>
      <c r="CK25" s="487"/>
      <c r="CL25" s="487"/>
      <c r="CM25" s="487"/>
      <c r="CN25" s="487"/>
      <c r="CO25" s="487"/>
      <c r="CP25" s="487"/>
      <c r="CQ25" s="487"/>
      <c r="CR25" s="487"/>
      <c r="CS25" s="488"/>
      <c r="CT25" s="452"/>
      <c r="CU25" s="453"/>
      <c r="CV25" s="453"/>
      <c r="CW25" s="453"/>
      <c r="CX25" s="453"/>
      <c r="CY25" s="453"/>
      <c r="CZ25" s="453"/>
      <c r="DA25" s="454"/>
      <c r="DB25" s="452"/>
      <c r="DC25" s="453"/>
      <c r="DD25" s="453"/>
      <c r="DE25" s="453"/>
      <c r="DF25" s="453"/>
      <c r="DG25" s="453"/>
      <c r="DH25" s="453"/>
      <c r="DI25" s="454"/>
    </row>
    <row r="26" spans="1:113" ht="18.75" customHeight="1">
      <c r="A26" s="181"/>
      <c r="B26" s="434"/>
      <c r="C26" s="435"/>
      <c r="D26" s="436"/>
      <c r="E26" s="411" t="s">
        <v>166</v>
      </c>
      <c r="F26" s="412"/>
      <c r="G26" s="412"/>
      <c r="H26" s="412"/>
      <c r="I26" s="412"/>
      <c r="J26" s="412"/>
      <c r="K26" s="413"/>
      <c r="L26" s="408">
        <v>1</v>
      </c>
      <c r="M26" s="409"/>
      <c r="N26" s="409"/>
      <c r="O26" s="409"/>
      <c r="P26" s="410"/>
      <c r="Q26" s="408">
        <v>7330</v>
      </c>
      <c r="R26" s="409"/>
      <c r="S26" s="409"/>
      <c r="T26" s="409"/>
      <c r="U26" s="409"/>
      <c r="V26" s="410"/>
      <c r="W26" s="498"/>
      <c r="X26" s="435"/>
      <c r="Y26" s="436"/>
      <c r="Z26" s="411" t="s">
        <v>167</v>
      </c>
      <c r="AA26" s="466"/>
      <c r="AB26" s="466"/>
      <c r="AC26" s="466"/>
      <c r="AD26" s="466"/>
      <c r="AE26" s="466"/>
      <c r="AF26" s="466"/>
      <c r="AG26" s="467"/>
      <c r="AH26" s="408">
        <v>207</v>
      </c>
      <c r="AI26" s="409"/>
      <c r="AJ26" s="409"/>
      <c r="AK26" s="409"/>
      <c r="AL26" s="410"/>
      <c r="AM26" s="408">
        <v>717462</v>
      </c>
      <c r="AN26" s="409"/>
      <c r="AO26" s="409"/>
      <c r="AP26" s="409"/>
      <c r="AQ26" s="409"/>
      <c r="AR26" s="410"/>
      <c r="AS26" s="408">
        <v>3466</v>
      </c>
      <c r="AT26" s="409"/>
      <c r="AU26" s="409"/>
      <c r="AV26" s="409"/>
      <c r="AW26" s="409"/>
      <c r="AX26" s="468"/>
      <c r="AY26" s="495" t="s">
        <v>168</v>
      </c>
      <c r="AZ26" s="415"/>
      <c r="BA26" s="415"/>
      <c r="BB26" s="415"/>
      <c r="BC26" s="415"/>
      <c r="BD26" s="415"/>
      <c r="BE26" s="415"/>
      <c r="BF26" s="415"/>
      <c r="BG26" s="415"/>
      <c r="BH26" s="415"/>
      <c r="BI26" s="415"/>
      <c r="BJ26" s="415"/>
      <c r="BK26" s="415"/>
      <c r="BL26" s="415"/>
      <c r="BM26" s="496"/>
      <c r="BN26" s="455" t="s">
        <v>122</v>
      </c>
      <c r="BO26" s="456"/>
      <c r="BP26" s="456"/>
      <c r="BQ26" s="456"/>
      <c r="BR26" s="456"/>
      <c r="BS26" s="456"/>
      <c r="BT26" s="456"/>
      <c r="BU26" s="457"/>
      <c r="BV26" s="455" t="s">
        <v>122</v>
      </c>
      <c r="BW26" s="456"/>
      <c r="BX26" s="456"/>
      <c r="BY26" s="456"/>
      <c r="BZ26" s="456"/>
      <c r="CA26" s="456"/>
      <c r="CB26" s="456"/>
      <c r="CC26" s="457"/>
      <c r="CD26" s="194"/>
      <c r="CE26" s="487"/>
      <c r="CF26" s="487"/>
      <c r="CG26" s="487"/>
      <c r="CH26" s="487"/>
      <c r="CI26" s="487"/>
      <c r="CJ26" s="487"/>
      <c r="CK26" s="487"/>
      <c r="CL26" s="487"/>
      <c r="CM26" s="487"/>
      <c r="CN26" s="487"/>
      <c r="CO26" s="487"/>
      <c r="CP26" s="487"/>
      <c r="CQ26" s="487"/>
      <c r="CR26" s="487"/>
      <c r="CS26" s="488"/>
      <c r="CT26" s="452"/>
      <c r="CU26" s="453"/>
      <c r="CV26" s="453"/>
      <c r="CW26" s="453"/>
      <c r="CX26" s="453"/>
      <c r="CY26" s="453"/>
      <c r="CZ26" s="453"/>
      <c r="DA26" s="454"/>
      <c r="DB26" s="452"/>
      <c r="DC26" s="453"/>
      <c r="DD26" s="453"/>
      <c r="DE26" s="453"/>
      <c r="DF26" s="453"/>
      <c r="DG26" s="453"/>
      <c r="DH26" s="453"/>
      <c r="DI26" s="454"/>
    </row>
    <row r="27" spans="1:113" ht="18.75" customHeight="1" thickBot="1">
      <c r="A27" s="181"/>
      <c r="B27" s="434"/>
      <c r="C27" s="435"/>
      <c r="D27" s="436"/>
      <c r="E27" s="411" t="s">
        <v>169</v>
      </c>
      <c r="F27" s="412"/>
      <c r="G27" s="412"/>
      <c r="H27" s="412"/>
      <c r="I27" s="412"/>
      <c r="J27" s="412"/>
      <c r="K27" s="413"/>
      <c r="L27" s="408">
        <v>1</v>
      </c>
      <c r="M27" s="409"/>
      <c r="N27" s="409"/>
      <c r="O27" s="409"/>
      <c r="P27" s="410"/>
      <c r="Q27" s="408">
        <v>7320</v>
      </c>
      <c r="R27" s="409"/>
      <c r="S27" s="409"/>
      <c r="T27" s="409"/>
      <c r="U27" s="409"/>
      <c r="V27" s="410"/>
      <c r="W27" s="498"/>
      <c r="X27" s="435"/>
      <c r="Y27" s="436"/>
      <c r="Z27" s="411" t="s">
        <v>170</v>
      </c>
      <c r="AA27" s="412"/>
      <c r="AB27" s="412"/>
      <c r="AC27" s="412"/>
      <c r="AD27" s="412"/>
      <c r="AE27" s="412"/>
      <c r="AF27" s="412"/>
      <c r="AG27" s="413"/>
      <c r="AH27" s="408">
        <v>228</v>
      </c>
      <c r="AI27" s="409"/>
      <c r="AJ27" s="409"/>
      <c r="AK27" s="409"/>
      <c r="AL27" s="410"/>
      <c r="AM27" s="408">
        <v>770076</v>
      </c>
      <c r="AN27" s="409"/>
      <c r="AO27" s="409"/>
      <c r="AP27" s="409"/>
      <c r="AQ27" s="409"/>
      <c r="AR27" s="410"/>
      <c r="AS27" s="408">
        <v>3378</v>
      </c>
      <c r="AT27" s="409"/>
      <c r="AU27" s="409"/>
      <c r="AV27" s="409"/>
      <c r="AW27" s="409"/>
      <c r="AX27" s="468"/>
      <c r="AY27" s="492" t="s">
        <v>171</v>
      </c>
      <c r="AZ27" s="493"/>
      <c r="BA27" s="493"/>
      <c r="BB27" s="493"/>
      <c r="BC27" s="493"/>
      <c r="BD27" s="493"/>
      <c r="BE27" s="493"/>
      <c r="BF27" s="493"/>
      <c r="BG27" s="493"/>
      <c r="BH27" s="493"/>
      <c r="BI27" s="493"/>
      <c r="BJ27" s="493"/>
      <c r="BK27" s="493"/>
      <c r="BL27" s="493"/>
      <c r="BM27" s="494"/>
      <c r="BN27" s="489" t="s">
        <v>122</v>
      </c>
      <c r="BO27" s="490"/>
      <c r="BP27" s="490"/>
      <c r="BQ27" s="490"/>
      <c r="BR27" s="490"/>
      <c r="BS27" s="490"/>
      <c r="BT27" s="490"/>
      <c r="BU27" s="491"/>
      <c r="BV27" s="489" t="s">
        <v>122</v>
      </c>
      <c r="BW27" s="490"/>
      <c r="BX27" s="490"/>
      <c r="BY27" s="490"/>
      <c r="BZ27" s="490"/>
      <c r="CA27" s="490"/>
      <c r="CB27" s="490"/>
      <c r="CC27" s="491"/>
      <c r="CD27" s="196"/>
      <c r="CE27" s="487"/>
      <c r="CF27" s="487"/>
      <c r="CG27" s="487"/>
      <c r="CH27" s="487"/>
      <c r="CI27" s="487"/>
      <c r="CJ27" s="487"/>
      <c r="CK27" s="487"/>
      <c r="CL27" s="487"/>
      <c r="CM27" s="487"/>
      <c r="CN27" s="487"/>
      <c r="CO27" s="487"/>
      <c r="CP27" s="487"/>
      <c r="CQ27" s="487"/>
      <c r="CR27" s="487"/>
      <c r="CS27" s="488"/>
      <c r="CT27" s="452"/>
      <c r="CU27" s="453"/>
      <c r="CV27" s="453"/>
      <c r="CW27" s="453"/>
      <c r="CX27" s="453"/>
      <c r="CY27" s="453"/>
      <c r="CZ27" s="453"/>
      <c r="DA27" s="454"/>
      <c r="DB27" s="452"/>
      <c r="DC27" s="453"/>
      <c r="DD27" s="453"/>
      <c r="DE27" s="453"/>
      <c r="DF27" s="453"/>
      <c r="DG27" s="453"/>
      <c r="DH27" s="453"/>
      <c r="DI27" s="454"/>
    </row>
    <row r="28" spans="1:113" ht="18.75" customHeight="1">
      <c r="A28" s="181"/>
      <c r="B28" s="434"/>
      <c r="C28" s="435"/>
      <c r="D28" s="436"/>
      <c r="E28" s="411" t="s">
        <v>172</v>
      </c>
      <c r="F28" s="412"/>
      <c r="G28" s="412"/>
      <c r="H28" s="412"/>
      <c r="I28" s="412"/>
      <c r="J28" s="412"/>
      <c r="K28" s="413"/>
      <c r="L28" s="408">
        <v>1</v>
      </c>
      <c r="M28" s="409"/>
      <c r="N28" s="409"/>
      <c r="O28" s="409"/>
      <c r="P28" s="410"/>
      <c r="Q28" s="408">
        <v>6670</v>
      </c>
      <c r="R28" s="409"/>
      <c r="S28" s="409"/>
      <c r="T28" s="409"/>
      <c r="U28" s="409"/>
      <c r="V28" s="410"/>
      <c r="W28" s="498"/>
      <c r="X28" s="435"/>
      <c r="Y28" s="436"/>
      <c r="Z28" s="411" t="s">
        <v>173</v>
      </c>
      <c r="AA28" s="412"/>
      <c r="AB28" s="412"/>
      <c r="AC28" s="412"/>
      <c r="AD28" s="412"/>
      <c r="AE28" s="412"/>
      <c r="AF28" s="412"/>
      <c r="AG28" s="413"/>
      <c r="AH28" s="408" t="s">
        <v>122</v>
      </c>
      <c r="AI28" s="409"/>
      <c r="AJ28" s="409"/>
      <c r="AK28" s="409"/>
      <c r="AL28" s="410"/>
      <c r="AM28" s="408" t="s">
        <v>122</v>
      </c>
      <c r="AN28" s="409"/>
      <c r="AO28" s="409"/>
      <c r="AP28" s="409"/>
      <c r="AQ28" s="409"/>
      <c r="AR28" s="410"/>
      <c r="AS28" s="408" t="s">
        <v>122</v>
      </c>
      <c r="AT28" s="409"/>
      <c r="AU28" s="409"/>
      <c r="AV28" s="409"/>
      <c r="AW28" s="409"/>
      <c r="AX28" s="468"/>
      <c r="AY28" s="472" t="s">
        <v>174</v>
      </c>
      <c r="AZ28" s="473"/>
      <c r="BA28" s="473"/>
      <c r="BB28" s="474"/>
      <c r="BC28" s="481" t="s">
        <v>46</v>
      </c>
      <c r="BD28" s="482"/>
      <c r="BE28" s="482"/>
      <c r="BF28" s="482"/>
      <c r="BG28" s="482"/>
      <c r="BH28" s="482"/>
      <c r="BI28" s="482"/>
      <c r="BJ28" s="482"/>
      <c r="BK28" s="482"/>
      <c r="BL28" s="482"/>
      <c r="BM28" s="483"/>
      <c r="BN28" s="484">
        <v>9951592</v>
      </c>
      <c r="BO28" s="485"/>
      <c r="BP28" s="485"/>
      <c r="BQ28" s="485"/>
      <c r="BR28" s="485"/>
      <c r="BS28" s="485"/>
      <c r="BT28" s="485"/>
      <c r="BU28" s="486"/>
      <c r="BV28" s="484">
        <v>9942179</v>
      </c>
      <c r="BW28" s="485"/>
      <c r="BX28" s="485"/>
      <c r="BY28" s="485"/>
      <c r="BZ28" s="485"/>
      <c r="CA28" s="485"/>
      <c r="CB28" s="485"/>
      <c r="CC28" s="486"/>
      <c r="CD28" s="194"/>
      <c r="CE28" s="487"/>
      <c r="CF28" s="487"/>
      <c r="CG28" s="487"/>
      <c r="CH28" s="487"/>
      <c r="CI28" s="487"/>
      <c r="CJ28" s="487"/>
      <c r="CK28" s="487"/>
      <c r="CL28" s="487"/>
      <c r="CM28" s="487"/>
      <c r="CN28" s="487"/>
      <c r="CO28" s="487"/>
      <c r="CP28" s="487"/>
      <c r="CQ28" s="487"/>
      <c r="CR28" s="487"/>
      <c r="CS28" s="488"/>
      <c r="CT28" s="452"/>
      <c r="CU28" s="453"/>
      <c r="CV28" s="453"/>
      <c r="CW28" s="453"/>
      <c r="CX28" s="453"/>
      <c r="CY28" s="453"/>
      <c r="CZ28" s="453"/>
      <c r="DA28" s="454"/>
      <c r="DB28" s="452"/>
      <c r="DC28" s="453"/>
      <c r="DD28" s="453"/>
      <c r="DE28" s="453"/>
      <c r="DF28" s="453"/>
      <c r="DG28" s="453"/>
      <c r="DH28" s="453"/>
      <c r="DI28" s="454"/>
    </row>
    <row r="29" spans="1:113" ht="18.75" customHeight="1">
      <c r="A29" s="181"/>
      <c r="B29" s="434"/>
      <c r="C29" s="435"/>
      <c r="D29" s="436"/>
      <c r="E29" s="411" t="s">
        <v>175</v>
      </c>
      <c r="F29" s="412"/>
      <c r="G29" s="412"/>
      <c r="H29" s="412"/>
      <c r="I29" s="412"/>
      <c r="J29" s="412"/>
      <c r="K29" s="413"/>
      <c r="L29" s="408">
        <v>28</v>
      </c>
      <c r="M29" s="409"/>
      <c r="N29" s="409"/>
      <c r="O29" s="409"/>
      <c r="P29" s="410"/>
      <c r="Q29" s="408">
        <v>6020</v>
      </c>
      <c r="R29" s="409"/>
      <c r="S29" s="409"/>
      <c r="T29" s="409"/>
      <c r="U29" s="409"/>
      <c r="V29" s="410"/>
      <c r="W29" s="499"/>
      <c r="X29" s="500"/>
      <c r="Y29" s="501"/>
      <c r="Z29" s="411" t="s">
        <v>176</v>
      </c>
      <c r="AA29" s="412"/>
      <c r="AB29" s="412"/>
      <c r="AC29" s="412"/>
      <c r="AD29" s="412"/>
      <c r="AE29" s="412"/>
      <c r="AF29" s="412"/>
      <c r="AG29" s="413"/>
      <c r="AH29" s="408">
        <v>1896</v>
      </c>
      <c r="AI29" s="409"/>
      <c r="AJ29" s="409"/>
      <c r="AK29" s="409"/>
      <c r="AL29" s="410"/>
      <c r="AM29" s="408">
        <v>6212760</v>
      </c>
      <c r="AN29" s="409"/>
      <c r="AO29" s="409"/>
      <c r="AP29" s="409"/>
      <c r="AQ29" s="409"/>
      <c r="AR29" s="410"/>
      <c r="AS29" s="408">
        <v>3277</v>
      </c>
      <c r="AT29" s="409"/>
      <c r="AU29" s="409"/>
      <c r="AV29" s="409"/>
      <c r="AW29" s="409"/>
      <c r="AX29" s="468"/>
      <c r="AY29" s="475"/>
      <c r="AZ29" s="476"/>
      <c r="BA29" s="476"/>
      <c r="BB29" s="477"/>
      <c r="BC29" s="469" t="s">
        <v>177</v>
      </c>
      <c r="BD29" s="470"/>
      <c r="BE29" s="470"/>
      <c r="BF29" s="470"/>
      <c r="BG29" s="470"/>
      <c r="BH29" s="470"/>
      <c r="BI29" s="470"/>
      <c r="BJ29" s="470"/>
      <c r="BK29" s="470"/>
      <c r="BL29" s="470"/>
      <c r="BM29" s="471"/>
      <c r="BN29" s="455">
        <v>1501532</v>
      </c>
      <c r="BO29" s="456"/>
      <c r="BP29" s="456"/>
      <c r="BQ29" s="456"/>
      <c r="BR29" s="456"/>
      <c r="BS29" s="456"/>
      <c r="BT29" s="456"/>
      <c r="BU29" s="457"/>
      <c r="BV29" s="455">
        <v>1501503</v>
      </c>
      <c r="BW29" s="456"/>
      <c r="BX29" s="456"/>
      <c r="BY29" s="456"/>
      <c r="BZ29" s="456"/>
      <c r="CA29" s="456"/>
      <c r="CB29" s="456"/>
      <c r="CC29" s="457"/>
      <c r="CD29" s="196"/>
      <c r="CE29" s="487"/>
      <c r="CF29" s="487"/>
      <c r="CG29" s="487"/>
      <c r="CH29" s="487"/>
      <c r="CI29" s="487"/>
      <c r="CJ29" s="487"/>
      <c r="CK29" s="487"/>
      <c r="CL29" s="487"/>
      <c r="CM29" s="487"/>
      <c r="CN29" s="487"/>
      <c r="CO29" s="487"/>
      <c r="CP29" s="487"/>
      <c r="CQ29" s="487"/>
      <c r="CR29" s="487"/>
      <c r="CS29" s="488"/>
      <c r="CT29" s="452"/>
      <c r="CU29" s="453"/>
      <c r="CV29" s="453"/>
      <c r="CW29" s="453"/>
      <c r="CX29" s="453"/>
      <c r="CY29" s="453"/>
      <c r="CZ29" s="453"/>
      <c r="DA29" s="454"/>
      <c r="DB29" s="452"/>
      <c r="DC29" s="453"/>
      <c r="DD29" s="453"/>
      <c r="DE29" s="453"/>
      <c r="DF29" s="453"/>
      <c r="DG29" s="453"/>
      <c r="DH29" s="453"/>
      <c r="DI29" s="454"/>
    </row>
    <row r="30" spans="1:113" ht="18.75" customHeight="1" thickBot="1">
      <c r="A30" s="181"/>
      <c r="B30" s="437"/>
      <c r="C30" s="438"/>
      <c r="D30" s="439"/>
      <c r="E30" s="416"/>
      <c r="F30" s="417"/>
      <c r="G30" s="417"/>
      <c r="H30" s="417"/>
      <c r="I30" s="417"/>
      <c r="J30" s="417"/>
      <c r="K30" s="418"/>
      <c r="L30" s="419"/>
      <c r="M30" s="420"/>
      <c r="N30" s="420"/>
      <c r="O30" s="420"/>
      <c r="P30" s="421"/>
      <c r="Q30" s="419"/>
      <c r="R30" s="420"/>
      <c r="S30" s="420"/>
      <c r="T30" s="420"/>
      <c r="U30" s="420"/>
      <c r="V30" s="421"/>
      <c r="W30" s="422" t="s">
        <v>178</v>
      </c>
      <c r="X30" s="423"/>
      <c r="Y30" s="423"/>
      <c r="Z30" s="423"/>
      <c r="AA30" s="423"/>
      <c r="AB30" s="423"/>
      <c r="AC30" s="423"/>
      <c r="AD30" s="423"/>
      <c r="AE30" s="423"/>
      <c r="AF30" s="423"/>
      <c r="AG30" s="424"/>
      <c r="AH30" s="425">
        <v>100.3</v>
      </c>
      <c r="AI30" s="426"/>
      <c r="AJ30" s="426"/>
      <c r="AK30" s="426"/>
      <c r="AL30" s="426"/>
      <c r="AM30" s="426"/>
      <c r="AN30" s="426"/>
      <c r="AO30" s="426"/>
      <c r="AP30" s="426"/>
      <c r="AQ30" s="426"/>
      <c r="AR30" s="426"/>
      <c r="AS30" s="426"/>
      <c r="AT30" s="426"/>
      <c r="AU30" s="426"/>
      <c r="AV30" s="426"/>
      <c r="AW30" s="426"/>
      <c r="AX30" s="427"/>
      <c r="AY30" s="478"/>
      <c r="AZ30" s="479"/>
      <c r="BA30" s="479"/>
      <c r="BB30" s="480"/>
      <c r="BC30" s="428" t="s">
        <v>48</v>
      </c>
      <c r="BD30" s="429"/>
      <c r="BE30" s="429"/>
      <c r="BF30" s="429"/>
      <c r="BG30" s="429"/>
      <c r="BH30" s="429"/>
      <c r="BI30" s="429"/>
      <c r="BJ30" s="429"/>
      <c r="BK30" s="429"/>
      <c r="BL30" s="429"/>
      <c r="BM30" s="430"/>
      <c r="BN30" s="489">
        <v>4045271</v>
      </c>
      <c r="BO30" s="490"/>
      <c r="BP30" s="490"/>
      <c r="BQ30" s="490"/>
      <c r="BR30" s="490"/>
      <c r="BS30" s="490"/>
      <c r="BT30" s="490"/>
      <c r="BU30" s="491"/>
      <c r="BV30" s="489">
        <v>3875492</v>
      </c>
      <c r="BW30" s="490"/>
      <c r="BX30" s="490"/>
      <c r="BY30" s="490"/>
      <c r="BZ30" s="490"/>
      <c r="CA30" s="490"/>
      <c r="CB30" s="490"/>
      <c r="CC30" s="491"/>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c r="A31" s="181"/>
      <c r="B31" s="203"/>
      <c r="DI31" s="204"/>
    </row>
    <row r="32" spans="1:113" ht="13.5" customHeight="1">
      <c r="A32" s="181"/>
      <c r="B32" s="205"/>
      <c r="C32" s="414" t="s">
        <v>179</v>
      </c>
      <c r="D32" s="414"/>
      <c r="E32" s="414"/>
      <c r="F32" s="414"/>
      <c r="G32" s="414"/>
      <c r="H32" s="414"/>
      <c r="I32" s="414"/>
      <c r="J32" s="414"/>
      <c r="K32" s="414"/>
      <c r="L32" s="414"/>
      <c r="M32" s="414"/>
      <c r="N32" s="414"/>
      <c r="O32" s="414"/>
      <c r="P32" s="414"/>
      <c r="Q32" s="414"/>
      <c r="R32" s="414"/>
      <c r="S32" s="414"/>
      <c r="U32" s="415" t="s">
        <v>180</v>
      </c>
      <c r="V32" s="415"/>
      <c r="W32" s="415"/>
      <c r="X32" s="415"/>
      <c r="Y32" s="415"/>
      <c r="Z32" s="415"/>
      <c r="AA32" s="415"/>
      <c r="AB32" s="415"/>
      <c r="AC32" s="415"/>
      <c r="AD32" s="415"/>
      <c r="AE32" s="415"/>
      <c r="AF32" s="415"/>
      <c r="AG32" s="415"/>
      <c r="AH32" s="415"/>
      <c r="AI32" s="415"/>
      <c r="AJ32" s="415"/>
      <c r="AK32" s="415"/>
      <c r="AM32" s="415" t="s">
        <v>181</v>
      </c>
      <c r="AN32" s="415"/>
      <c r="AO32" s="415"/>
      <c r="AP32" s="415"/>
      <c r="AQ32" s="415"/>
      <c r="AR32" s="415"/>
      <c r="AS32" s="415"/>
      <c r="AT32" s="415"/>
      <c r="AU32" s="415"/>
      <c r="AV32" s="415"/>
      <c r="AW32" s="415"/>
      <c r="AX32" s="415"/>
      <c r="AY32" s="415"/>
      <c r="AZ32" s="415"/>
      <c r="BA32" s="415"/>
      <c r="BB32" s="415"/>
      <c r="BC32" s="415"/>
      <c r="BE32" s="415" t="s">
        <v>182</v>
      </c>
      <c r="BF32" s="415"/>
      <c r="BG32" s="415"/>
      <c r="BH32" s="415"/>
      <c r="BI32" s="415"/>
      <c r="BJ32" s="415"/>
      <c r="BK32" s="415"/>
      <c r="BL32" s="415"/>
      <c r="BM32" s="415"/>
      <c r="BN32" s="415"/>
      <c r="BO32" s="415"/>
      <c r="BP32" s="415"/>
      <c r="BQ32" s="415"/>
      <c r="BR32" s="415"/>
      <c r="BS32" s="415"/>
      <c r="BT32" s="415"/>
      <c r="BU32" s="415"/>
      <c r="BW32" s="415" t="s">
        <v>183</v>
      </c>
      <c r="BX32" s="415"/>
      <c r="BY32" s="415"/>
      <c r="BZ32" s="415"/>
      <c r="CA32" s="415"/>
      <c r="CB32" s="415"/>
      <c r="CC32" s="415"/>
      <c r="CD32" s="415"/>
      <c r="CE32" s="415"/>
      <c r="CF32" s="415"/>
      <c r="CG32" s="415"/>
      <c r="CH32" s="415"/>
      <c r="CI32" s="415"/>
      <c r="CJ32" s="415"/>
      <c r="CK32" s="415"/>
      <c r="CL32" s="415"/>
      <c r="CM32" s="415"/>
      <c r="CO32" s="415" t="s">
        <v>184</v>
      </c>
      <c r="CP32" s="415"/>
      <c r="CQ32" s="415"/>
      <c r="CR32" s="415"/>
      <c r="CS32" s="415"/>
      <c r="CT32" s="415"/>
      <c r="CU32" s="415"/>
      <c r="CV32" s="415"/>
      <c r="CW32" s="415"/>
      <c r="CX32" s="415"/>
      <c r="CY32" s="415"/>
      <c r="CZ32" s="415"/>
      <c r="DA32" s="415"/>
      <c r="DB32" s="415"/>
      <c r="DC32" s="415"/>
      <c r="DD32" s="415"/>
      <c r="DE32" s="415"/>
      <c r="DI32" s="204"/>
    </row>
    <row r="33" spans="1:113" ht="13.5" customHeight="1">
      <c r="A33" s="181"/>
      <c r="B33" s="205"/>
      <c r="C33" s="407" t="s">
        <v>185</v>
      </c>
      <c r="D33" s="407"/>
      <c r="E33" s="406" t="s">
        <v>186</v>
      </c>
      <c r="F33" s="406"/>
      <c r="G33" s="406"/>
      <c r="H33" s="406"/>
      <c r="I33" s="406"/>
      <c r="J33" s="406"/>
      <c r="K33" s="406"/>
      <c r="L33" s="406"/>
      <c r="M33" s="406"/>
      <c r="N33" s="406"/>
      <c r="O33" s="406"/>
      <c r="P33" s="406"/>
      <c r="Q33" s="406"/>
      <c r="R33" s="406"/>
      <c r="S33" s="406"/>
      <c r="T33" s="206"/>
      <c r="U33" s="407" t="s">
        <v>185</v>
      </c>
      <c r="V33" s="407"/>
      <c r="W33" s="406" t="s">
        <v>186</v>
      </c>
      <c r="X33" s="406"/>
      <c r="Y33" s="406"/>
      <c r="Z33" s="406"/>
      <c r="AA33" s="406"/>
      <c r="AB33" s="406"/>
      <c r="AC33" s="406"/>
      <c r="AD33" s="406"/>
      <c r="AE33" s="406"/>
      <c r="AF33" s="406"/>
      <c r="AG33" s="406"/>
      <c r="AH33" s="406"/>
      <c r="AI33" s="406"/>
      <c r="AJ33" s="406"/>
      <c r="AK33" s="406"/>
      <c r="AL33" s="206"/>
      <c r="AM33" s="407" t="s">
        <v>185</v>
      </c>
      <c r="AN33" s="407"/>
      <c r="AO33" s="406" t="s">
        <v>186</v>
      </c>
      <c r="AP33" s="406"/>
      <c r="AQ33" s="406"/>
      <c r="AR33" s="406"/>
      <c r="AS33" s="406"/>
      <c r="AT33" s="406"/>
      <c r="AU33" s="406"/>
      <c r="AV33" s="406"/>
      <c r="AW33" s="406"/>
      <c r="AX33" s="406"/>
      <c r="AY33" s="406"/>
      <c r="AZ33" s="406"/>
      <c r="BA33" s="406"/>
      <c r="BB33" s="406"/>
      <c r="BC33" s="406"/>
      <c r="BD33" s="207"/>
      <c r="BE33" s="406" t="s">
        <v>187</v>
      </c>
      <c r="BF33" s="406"/>
      <c r="BG33" s="406" t="s">
        <v>188</v>
      </c>
      <c r="BH33" s="406"/>
      <c r="BI33" s="406"/>
      <c r="BJ33" s="406"/>
      <c r="BK33" s="406"/>
      <c r="BL33" s="406"/>
      <c r="BM33" s="406"/>
      <c r="BN33" s="406"/>
      <c r="BO33" s="406"/>
      <c r="BP33" s="406"/>
      <c r="BQ33" s="406"/>
      <c r="BR33" s="406"/>
      <c r="BS33" s="406"/>
      <c r="BT33" s="406"/>
      <c r="BU33" s="406"/>
      <c r="BV33" s="207"/>
      <c r="BW33" s="407" t="s">
        <v>187</v>
      </c>
      <c r="BX33" s="407"/>
      <c r="BY33" s="406" t="s">
        <v>189</v>
      </c>
      <c r="BZ33" s="406"/>
      <c r="CA33" s="406"/>
      <c r="CB33" s="406"/>
      <c r="CC33" s="406"/>
      <c r="CD33" s="406"/>
      <c r="CE33" s="406"/>
      <c r="CF33" s="406"/>
      <c r="CG33" s="406"/>
      <c r="CH33" s="406"/>
      <c r="CI33" s="406"/>
      <c r="CJ33" s="406"/>
      <c r="CK33" s="406"/>
      <c r="CL33" s="406"/>
      <c r="CM33" s="406"/>
      <c r="CN33" s="206"/>
      <c r="CO33" s="407" t="s">
        <v>185</v>
      </c>
      <c r="CP33" s="407"/>
      <c r="CQ33" s="406" t="s">
        <v>190</v>
      </c>
      <c r="CR33" s="406"/>
      <c r="CS33" s="406"/>
      <c r="CT33" s="406"/>
      <c r="CU33" s="406"/>
      <c r="CV33" s="406"/>
      <c r="CW33" s="406"/>
      <c r="CX33" s="406"/>
      <c r="CY33" s="406"/>
      <c r="CZ33" s="406"/>
      <c r="DA33" s="406"/>
      <c r="DB33" s="406"/>
      <c r="DC33" s="406"/>
      <c r="DD33" s="406"/>
      <c r="DE33" s="406"/>
      <c r="DF33" s="206"/>
      <c r="DG33" s="405" t="s">
        <v>191</v>
      </c>
      <c r="DH33" s="405"/>
      <c r="DI33" s="208"/>
    </row>
    <row r="34" spans="1:113" ht="32.25" customHeight="1">
      <c r="A34" s="181"/>
      <c r="B34" s="205"/>
      <c r="C34" s="403">
        <f>IF(E34="","",1)</f>
        <v>1</v>
      </c>
      <c r="D34" s="403"/>
      <c r="E34" s="404" t="str">
        <f>IF('各会計、関係団体の財政状況及び健全化判断比率'!B7="","",'各会計、関係団体の財政状況及び健全化判断比率'!B7)</f>
        <v>一般会計</v>
      </c>
      <c r="F34" s="404"/>
      <c r="G34" s="404"/>
      <c r="H34" s="404"/>
      <c r="I34" s="404"/>
      <c r="J34" s="404"/>
      <c r="K34" s="404"/>
      <c r="L34" s="404"/>
      <c r="M34" s="404"/>
      <c r="N34" s="404"/>
      <c r="O34" s="404"/>
      <c r="P34" s="404"/>
      <c r="Q34" s="404"/>
      <c r="R34" s="404"/>
      <c r="S34" s="404"/>
      <c r="T34" s="181"/>
      <c r="U34" s="403">
        <f>IF(W34="","",MAX(C34:D43)+1)</f>
        <v>8</v>
      </c>
      <c r="V34" s="403"/>
      <c r="W34" s="404" t="str">
        <f>IF('各会計、関係団体の財政状況及び健全化判断比率'!B28="","",'各会計、関係団体の財政状況及び健全化判断比率'!B28)</f>
        <v>国民健康保険事業特別会計</v>
      </c>
      <c r="X34" s="404"/>
      <c r="Y34" s="404"/>
      <c r="Z34" s="404"/>
      <c r="AA34" s="404"/>
      <c r="AB34" s="404"/>
      <c r="AC34" s="404"/>
      <c r="AD34" s="404"/>
      <c r="AE34" s="404"/>
      <c r="AF34" s="404"/>
      <c r="AG34" s="404"/>
      <c r="AH34" s="404"/>
      <c r="AI34" s="404"/>
      <c r="AJ34" s="404"/>
      <c r="AK34" s="404"/>
      <c r="AL34" s="181"/>
      <c r="AM34" s="403">
        <f>IF(AO34="","",MAX(C34:D43,U34:V43)+1)</f>
        <v>11</v>
      </c>
      <c r="AN34" s="403"/>
      <c r="AO34" s="404" t="str">
        <f>IF('各会計、関係団体の財政状況及び健全化判断比率'!B31="","",'各会計、関係団体の財政状況及び健全化判断比率'!B31)</f>
        <v>水道事業会計</v>
      </c>
      <c r="AP34" s="404"/>
      <c r="AQ34" s="404"/>
      <c r="AR34" s="404"/>
      <c r="AS34" s="404"/>
      <c r="AT34" s="404"/>
      <c r="AU34" s="404"/>
      <c r="AV34" s="404"/>
      <c r="AW34" s="404"/>
      <c r="AX34" s="404"/>
      <c r="AY34" s="404"/>
      <c r="AZ34" s="404"/>
      <c r="BA34" s="404"/>
      <c r="BB34" s="404"/>
      <c r="BC34" s="404"/>
      <c r="BD34" s="181"/>
      <c r="BE34" s="403">
        <f>IF(BG34="","",MAX(C34:D43,U34:V43,AM34:AN43)+1)</f>
        <v>13</v>
      </c>
      <c r="BF34" s="403"/>
      <c r="BG34" s="404" t="str">
        <f>IF('各会計、関係団体の財政状況及び健全化判断比率'!B33="","",'各会計、関係団体の財政状況及び健全化判断比率'!B33)</f>
        <v>地方卸売市場事業特別会計</v>
      </c>
      <c r="BH34" s="404"/>
      <c r="BI34" s="404"/>
      <c r="BJ34" s="404"/>
      <c r="BK34" s="404"/>
      <c r="BL34" s="404"/>
      <c r="BM34" s="404"/>
      <c r="BN34" s="404"/>
      <c r="BO34" s="404"/>
      <c r="BP34" s="404"/>
      <c r="BQ34" s="404"/>
      <c r="BR34" s="404"/>
      <c r="BS34" s="404"/>
      <c r="BT34" s="404"/>
      <c r="BU34" s="404"/>
      <c r="BV34" s="181"/>
      <c r="BW34" s="403">
        <f>IF(BY34="","",MAX(C34:D43,U34:V43,AM34:AN43,BE34:BF43)+1)</f>
        <v>14</v>
      </c>
      <c r="BX34" s="403"/>
      <c r="BY34" s="404" t="str">
        <f>IF('各会計、関係団体の財政状況及び健全化判断比率'!B68="","",'各会計、関係団体の財政状況及び健全化判断比率'!B68)</f>
        <v>兵庫県後期高齢者医療広域連合（一般会計）</v>
      </c>
      <c r="BZ34" s="404"/>
      <c r="CA34" s="404"/>
      <c r="CB34" s="404"/>
      <c r="CC34" s="404"/>
      <c r="CD34" s="404"/>
      <c r="CE34" s="404"/>
      <c r="CF34" s="404"/>
      <c r="CG34" s="404"/>
      <c r="CH34" s="404"/>
      <c r="CI34" s="404"/>
      <c r="CJ34" s="404"/>
      <c r="CK34" s="404"/>
      <c r="CL34" s="404"/>
      <c r="CM34" s="404"/>
      <c r="CN34" s="181"/>
      <c r="CO34" s="403">
        <f>IF(CQ34="","",MAX(C34:D43,U34:V43,AM34:AN43,BE34:BF43,BW34:BX43)+1)</f>
        <v>16</v>
      </c>
      <c r="CP34" s="403"/>
      <c r="CQ34" s="404" t="str">
        <f>IF('各会計、関係団体の財政状況及び健全化判断比率'!BS7="","",'各会計、関係団体の財政状況及び健全化判断比率'!BS7)</f>
        <v>明石市産業振興財団</v>
      </c>
      <c r="CR34" s="404"/>
      <c r="CS34" s="404"/>
      <c r="CT34" s="404"/>
      <c r="CU34" s="404"/>
      <c r="CV34" s="404"/>
      <c r="CW34" s="404"/>
      <c r="CX34" s="404"/>
      <c r="CY34" s="404"/>
      <c r="CZ34" s="404"/>
      <c r="DA34" s="404"/>
      <c r="DB34" s="404"/>
      <c r="DC34" s="404"/>
      <c r="DD34" s="404"/>
      <c r="DE34" s="404"/>
      <c r="DG34" s="401" t="str">
        <f>IF('各会計、関係団体の財政状況及び健全化判断比率'!BR7="","",'各会計、関係団体の財政状況及び健全化判断比率'!BR7)</f>
        <v/>
      </c>
      <c r="DH34" s="401"/>
      <c r="DI34" s="208"/>
    </row>
    <row r="35" spans="1:113" ht="32.25" customHeight="1">
      <c r="A35" s="181"/>
      <c r="B35" s="205"/>
      <c r="C35" s="403">
        <f>IF(E35="","",C34+1)</f>
        <v>2</v>
      </c>
      <c r="D35" s="403"/>
      <c r="E35" s="404" t="str">
        <f>IF('各会計、関係団体の財政状況及び健全化判断比率'!B8="","",'各会計、関係団体の財政状況及び健全化判断比率'!B8)</f>
        <v>葬祭事業特別会計</v>
      </c>
      <c r="F35" s="404"/>
      <c r="G35" s="404"/>
      <c r="H35" s="404"/>
      <c r="I35" s="404"/>
      <c r="J35" s="404"/>
      <c r="K35" s="404"/>
      <c r="L35" s="404"/>
      <c r="M35" s="404"/>
      <c r="N35" s="404"/>
      <c r="O35" s="404"/>
      <c r="P35" s="404"/>
      <c r="Q35" s="404"/>
      <c r="R35" s="404"/>
      <c r="S35" s="404"/>
      <c r="T35" s="181"/>
      <c r="U35" s="403">
        <f>IF(W35="","",U34+1)</f>
        <v>9</v>
      </c>
      <c r="V35" s="403"/>
      <c r="W35" s="404" t="str">
        <f>IF('各会計、関係団体の財政状況及び健全化判断比率'!B29="","",'各会計、関係団体の財政状況及び健全化判断比率'!B29)</f>
        <v>介護保険事業特別会計</v>
      </c>
      <c r="X35" s="404"/>
      <c r="Y35" s="404"/>
      <c r="Z35" s="404"/>
      <c r="AA35" s="404"/>
      <c r="AB35" s="404"/>
      <c r="AC35" s="404"/>
      <c r="AD35" s="404"/>
      <c r="AE35" s="404"/>
      <c r="AF35" s="404"/>
      <c r="AG35" s="404"/>
      <c r="AH35" s="404"/>
      <c r="AI35" s="404"/>
      <c r="AJ35" s="404"/>
      <c r="AK35" s="404"/>
      <c r="AL35" s="181"/>
      <c r="AM35" s="403">
        <f t="shared" ref="AM35:AM43" si="0">IF(AO35="","",AM34+1)</f>
        <v>12</v>
      </c>
      <c r="AN35" s="403"/>
      <c r="AO35" s="404" t="str">
        <f>IF('各会計、関係団体の財政状況及び健全化判断比率'!B32="","",'各会計、関係団体の財政状況及び健全化判断比率'!B32)</f>
        <v>下水道事業会計</v>
      </c>
      <c r="AP35" s="404"/>
      <c r="AQ35" s="404"/>
      <c r="AR35" s="404"/>
      <c r="AS35" s="404"/>
      <c r="AT35" s="404"/>
      <c r="AU35" s="404"/>
      <c r="AV35" s="404"/>
      <c r="AW35" s="404"/>
      <c r="AX35" s="404"/>
      <c r="AY35" s="404"/>
      <c r="AZ35" s="404"/>
      <c r="BA35" s="404"/>
      <c r="BB35" s="404"/>
      <c r="BC35" s="404"/>
      <c r="BD35" s="181"/>
      <c r="BE35" s="403" t="str">
        <f t="shared" ref="BE35:BE43" si="1">IF(BG35="","",BE34+1)</f>
        <v/>
      </c>
      <c r="BF35" s="403"/>
      <c r="BG35" s="404"/>
      <c r="BH35" s="404"/>
      <c r="BI35" s="404"/>
      <c r="BJ35" s="404"/>
      <c r="BK35" s="404"/>
      <c r="BL35" s="404"/>
      <c r="BM35" s="404"/>
      <c r="BN35" s="404"/>
      <c r="BO35" s="404"/>
      <c r="BP35" s="404"/>
      <c r="BQ35" s="404"/>
      <c r="BR35" s="404"/>
      <c r="BS35" s="404"/>
      <c r="BT35" s="404"/>
      <c r="BU35" s="404"/>
      <c r="BV35" s="181"/>
      <c r="BW35" s="403">
        <f t="shared" ref="BW35:BW43" si="2">IF(BY35="","",BW34+1)</f>
        <v>15</v>
      </c>
      <c r="BX35" s="403"/>
      <c r="BY35" s="404" t="str">
        <f>IF('各会計、関係団体の財政状況及び健全化判断比率'!B69="","",'各会計、関係団体の財政状況及び健全化判断比率'!B69)</f>
        <v>兵庫県後期高齢者医療広域連合（特別会計）</v>
      </c>
      <c r="BZ35" s="404"/>
      <c r="CA35" s="404"/>
      <c r="CB35" s="404"/>
      <c r="CC35" s="404"/>
      <c r="CD35" s="404"/>
      <c r="CE35" s="404"/>
      <c r="CF35" s="404"/>
      <c r="CG35" s="404"/>
      <c r="CH35" s="404"/>
      <c r="CI35" s="404"/>
      <c r="CJ35" s="404"/>
      <c r="CK35" s="404"/>
      <c r="CL35" s="404"/>
      <c r="CM35" s="404"/>
      <c r="CN35" s="181"/>
      <c r="CO35" s="403">
        <f t="shared" ref="CO35:CO43" si="3">IF(CQ35="","",CO34+1)</f>
        <v>17</v>
      </c>
      <c r="CP35" s="403"/>
      <c r="CQ35" s="404" t="str">
        <f>IF('各会計、関係団体の財政状況及び健全化判断比率'!BS8="","",'各会計、関係団体の財政状況及び健全化判断比率'!BS8)</f>
        <v>明石地域振興開発</v>
      </c>
      <c r="CR35" s="404"/>
      <c r="CS35" s="404"/>
      <c r="CT35" s="404"/>
      <c r="CU35" s="404"/>
      <c r="CV35" s="404"/>
      <c r="CW35" s="404"/>
      <c r="CX35" s="404"/>
      <c r="CY35" s="404"/>
      <c r="CZ35" s="404"/>
      <c r="DA35" s="404"/>
      <c r="DB35" s="404"/>
      <c r="DC35" s="404"/>
      <c r="DD35" s="404"/>
      <c r="DE35" s="404"/>
      <c r="DG35" s="401" t="str">
        <f>IF('各会計、関係団体の財政状況及び健全化判断比率'!BR8="","",'各会計、関係団体の財政状況及び健全化判断比率'!BR8)</f>
        <v/>
      </c>
      <c r="DH35" s="401"/>
      <c r="DI35" s="208"/>
    </row>
    <row r="36" spans="1:113" ht="32.25" customHeight="1">
      <c r="A36" s="181"/>
      <c r="B36" s="205"/>
      <c r="C36" s="403">
        <f>IF(E36="","",C35+1)</f>
        <v>3</v>
      </c>
      <c r="D36" s="403"/>
      <c r="E36" s="404" t="str">
        <f>IF('各会計、関係団体の財政状況及び健全化判断比率'!B9="","",'各会計、関係団体の財政状況及び健全化判断比率'!B9)</f>
        <v>公共用地取得事業特別会計</v>
      </c>
      <c r="F36" s="404"/>
      <c r="G36" s="404"/>
      <c r="H36" s="404"/>
      <c r="I36" s="404"/>
      <c r="J36" s="404"/>
      <c r="K36" s="404"/>
      <c r="L36" s="404"/>
      <c r="M36" s="404"/>
      <c r="N36" s="404"/>
      <c r="O36" s="404"/>
      <c r="P36" s="404"/>
      <c r="Q36" s="404"/>
      <c r="R36" s="404"/>
      <c r="S36" s="404"/>
      <c r="T36" s="181"/>
      <c r="U36" s="403">
        <f t="shared" ref="U36:U43" si="4">IF(W36="","",U35+1)</f>
        <v>10</v>
      </c>
      <c r="V36" s="403"/>
      <c r="W36" s="404" t="str">
        <f>IF('各会計、関係団体の財政状況及び健全化判断比率'!B30="","",'各会計、関係団体の財政状況及び健全化判断比率'!B30)</f>
        <v>後期高齢者医療事業特別会計</v>
      </c>
      <c r="X36" s="404"/>
      <c r="Y36" s="404"/>
      <c r="Z36" s="404"/>
      <c r="AA36" s="404"/>
      <c r="AB36" s="404"/>
      <c r="AC36" s="404"/>
      <c r="AD36" s="404"/>
      <c r="AE36" s="404"/>
      <c r="AF36" s="404"/>
      <c r="AG36" s="404"/>
      <c r="AH36" s="404"/>
      <c r="AI36" s="404"/>
      <c r="AJ36" s="404"/>
      <c r="AK36" s="404"/>
      <c r="AL36" s="181"/>
      <c r="AM36" s="403" t="str">
        <f t="shared" si="0"/>
        <v/>
      </c>
      <c r="AN36" s="403"/>
      <c r="AO36" s="404"/>
      <c r="AP36" s="404"/>
      <c r="AQ36" s="404"/>
      <c r="AR36" s="404"/>
      <c r="AS36" s="404"/>
      <c r="AT36" s="404"/>
      <c r="AU36" s="404"/>
      <c r="AV36" s="404"/>
      <c r="AW36" s="404"/>
      <c r="AX36" s="404"/>
      <c r="AY36" s="404"/>
      <c r="AZ36" s="404"/>
      <c r="BA36" s="404"/>
      <c r="BB36" s="404"/>
      <c r="BC36" s="404"/>
      <c r="BD36" s="181"/>
      <c r="BE36" s="403" t="str">
        <f t="shared" si="1"/>
        <v/>
      </c>
      <c r="BF36" s="403"/>
      <c r="BG36" s="404"/>
      <c r="BH36" s="404"/>
      <c r="BI36" s="404"/>
      <c r="BJ36" s="404"/>
      <c r="BK36" s="404"/>
      <c r="BL36" s="404"/>
      <c r="BM36" s="404"/>
      <c r="BN36" s="404"/>
      <c r="BO36" s="404"/>
      <c r="BP36" s="404"/>
      <c r="BQ36" s="404"/>
      <c r="BR36" s="404"/>
      <c r="BS36" s="404"/>
      <c r="BT36" s="404"/>
      <c r="BU36" s="404"/>
      <c r="BV36" s="181"/>
      <c r="BW36" s="403" t="str">
        <f t="shared" si="2"/>
        <v/>
      </c>
      <c r="BX36" s="403"/>
      <c r="BY36" s="404" t="str">
        <f>IF('各会計、関係団体の財政状況及び健全化判断比率'!B70="","",'各会計、関係団体の財政状況及び健全化判断比率'!B70)</f>
        <v/>
      </c>
      <c r="BZ36" s="404"/>
      <c r="CA36" s="404"/>
      <c r="CB36" s="404"/>
      <c r="CC36" s="404"/>
      <c r="CD36" s="404"/>
      <c r="CE36" s="404"/>
      <c r="CF36" s="404"/>
      <c r="CG36" s="404"/>
      <c r="CH36" s="404"/>
      <c r="CI36" s="404"/>
      <c r="CJ36" s="404"/>
      <c r="CK36" s="404"/>
      <c r="CL36" s="404"/>
      <c r="CM36" s="404"/>
      <c r="CN36" s="181"/>
      <c r="CO36" s="403">
        <f t="shared" si="3"/>
        <v>18</v>
      </c>
      <c r="CP36" s="403"/>
      <c r="CQ36" s="404" t="str">
        <f>IF('各会計、関係団体の財政状況及び健全化判断比率'!BS9="","",'各会計、関係団体の財政状況及び健全化判断比率'!BS9)</f>
        <v>明石市立市民病院</v>
      </c>
      <c r="CR36" s="404"/>
      <c r="CS36" s="404"/>
      <c r="CT36" s="404"/>
      <c r="CU36" s="404"/>
      <c r="CV36" s="404"/>
      <c r="CW36" s="404"/>
      <c r="CX36" s="404"/>
      <c r="CY36" s="404"/>
      <c r="CZ36" s="404"/>
      <c r="DA36" s="404"/>
      <c r="DB36" s="404"/>
      <c r="DC36" s="404"/>
      <c r="DD36" s="404"/>
      <c r="DE36" s="404"/>
      <c r="DG36" s="401" t="str">
        <f>IF('各会計、関係団体の財政状況及び健全化判断比率'!BR9="","",'各会計、関係団体の財政状況及び健全化判断比率'!BR9)</f>
        <v>○</v>
      </c>
      <c r="DH36" s="401"/>
      <c r="DI36" s="208"/>
    </row>
    <row r="37" spans="1:113" ht="32.25" customHeight="1">
      <c r="A37" s="181"/>
      <c r="B37" s="205"/>
      <c r="C37" s="403">
        <f>IF(E37="","",C36+1)</f>
        <v>4</v>
      </c>
      <c r="D37" s="403"/>
      <c r="E37" s="404" t="str">
        <f>IF('各会計、関係団体の財政状況及び健全化判断比率'!B10="","",'各会計、関係団体の財政状況及び健全化判断比率'!B10)</f>
        <v>石ヶ谷墓園整備事業特別会計</v>
      </c>
      <c r="F37" s="404"/>
      <c r="G37" s="404"/>
      <c r="H37" s="404"/>
      <c r="I37" s="404"/>
      <c r="J37" s="404"/>
      <c r="K37" s="404"/>
      <c r="L37" s="404"/>
      <c r="M37" s="404"/>
      <c r="N37" s="404"/>
      <c r="O37" s="404"/>
      <c r="P37" s="404"/>
      <c r="Q37" s="404"/>
      <c r="R37" s="404"/>
      <c r="S37" s="404"/>
      <c r="T37" s="181"/>
      <c r="U37" s="403" t="str">
        <f t="shared" si="4"/>
        <v/>
      </c>
      <c r="V37" s="403"/>
      <c r="W37" s="404"/>
      <c r="X37" s="404"/>
      <c r="Y37" s="404"/>
      <c r="Z37" s="404"/>
      <c r="AA37" s="404"/>
      <c r="AB37" s="404"/>
      <c r="AC37" s="404"/>
      <c r="AD37" s="404"/>
      <c r="AE37" s="404"/>
      <c r="AF37" s="404"/>
      <c r="AG37" s="404"/>
      <c r="AH37" s="404"/>
      <c r="AI37" s="404"/>
      <c r="AJ37" s="404"/>
      <c r="AK37" s="404"/>
      <c r="AL37" s="181"/>
      <c r="AM37" s="403" t="str">
        <f t="shared" si="0"/>
        <v/>
      </c>
      <c r="AN37" s="403"/>
      <c r="AO37" s="404"/>
      <c r="AP37" s="404"/>
      <c r="AQ37" s="404"/>
      <c r="AR37" s="404"/>
      <c r="AS37" s="404"/>
      <c r="AT37" s="404"/>
      <c r="AU37" s="404"/>
      <c r="AV37" s="404"/>
      <c r="AW37" s="404"/>
      <c r="AX37" s="404"/>
      <c r="AY37" s="404"/>
      <c r="AZ37" s="404"/>
      <c r="BA37" s="404"/>
      <c r="BB37" s="404"/>
      <c r="BC37" s="404"/>
      <c r="BD37" s="181"/>
      <c r="BE37" s="403" t="str">
        <f t="shared" si="1"/>
        <v/>
      </c>
      <c r="BF37" s="403"/>
      <c r="BG37" s="404"/>
      <c r="BH37" s="404"/>
      <c r="BI37" s="404"/>
      <c r="BJ37" s="404"/>
      <c r="BK37" s="404"/>
      <c r="BL37" s="404"/>
      <c r="BM37" s="404"/>
      <c r="BN37" s="404"/>
      <c r="BO37" s="404"/>
      <c r="BP37" s="404"/>
      <c r="BQ37" s="404"/>
      <c r="BR37" s="404"/>
      <c r="BS37" s="404"/>
      <c r="BT37" s="404"/>
      <c r="BU37" s="404"/>
      <c r="BV37" s="181"/>
      <c r="BW37" s="403" t="str">
        <f t="shared" si="2"/>
        <v/>
      </c>
      <c r="BX37" s="403"/>
      <c r="BY37" s="404" t="str">
        <f>IF('各会計、関係団体の財政状況及び健全化判断比率'!B71="","",'各会計、関係団体の財政状況及び健全化判断比率'!B71)</f>
        <v/>
      </c>
      <c r="BZ37" s="404"/>
      <c r="CA37" s="404"/>
      <c r="CB37" s="404"/>
      <c r="CC37" s="404"/>
      <c r="CD37" s="404"/>
      <c r="CE37" s="404"/>
      <c r="CF37" s="404"/>
      <c r="CG37" s="404"/>
      <c r="CH37" s="404"/>
      <c r="CI37" s="404"/>
      <c r="CJ37" s="404"/>
      <c r="CK37" s="404"/>
      <c r="CL37" s="404"/>
      <c r="CM37" s="404"/>
      <c r="CN37" s="181"/>
      <c r="CO37" s="403">
        <f t="shared" si="3"/>
        <v>19</v>
      </c>
      <c r="CP37" s="403"/>
      <c r="CQ37" s="404" t="str">
        <f>IF('各会計、関係団体の財政状況及び健全化判断比率'!BS10="","",'各会計、関係団体の財政状況及び健全化判断比率'!BS10)</f>
        <v>一般財団法人あかしこども財団</v>
      </c>
      <c r="CR37" s="404"/>
      <c r="CS37" s="404"/>
      <c r="CT37" s="404"/>
      <c r="CU37" s="404"/>
      <c r="CV37" s="404"/>
      <c r="CW37" s="404"/>
      <c r="CX37" s="404"/>
      <c r="CY37" s="404"/>
      <c r="CZ37" s="404"/>
      <c r="DA37" s="404"/>
      <c r="DB37" s="404"/>
      <c r="DC37" s="404"/>
      <c r="DD37" s="404"/>
      <c r="DE37" s="404"/>
      <c r="DG37" s="401" t="str">
        <f>IF('各会計、関係団体の財政状況及び健全化判断比率'!BR10="","",'各会計、関係団体の財政状況及び健全化判断比率'!BR10)</f>
        <v/>
      </c>
      <c r="DH37" s="401"/>
      <c r="DI37" s="208"/>
    </row>
    <row r="38" spans="1:113" ht="32.25" customHeight="1">
      <c r="A38" s="181"/>
      <c r="B38" s="205"/>
      <c r="C38" s="403">
        <f t="shared" ref="C38:C43" si="5">IF(E38="","",C37+1)</f>
        <v>5</v>
      </c>
      <c r="D38" s="403"/>
      <c r="E38" s="404" t="str">
        <f>IF('各会計、関係団体の財政状況及び健全化判断比率'!B11="","",'各会計、関係団体の財政状況及び健全化判断比率'!B11)</f>
        <v>土地区画整理事業清算金特別会計</v>
      </c>
      <c r="F38" s="404"/>
      <c r="G38" s="404"/>
      <c r="H38" s="404"/>
      <c r="I38" s="404"/>
      <c r="J38" s="404"/>
      <c r="K38" s="404"/>
      <c r="L38" s="404"/>
      <c r="M38" s="404"/>
      <c r="N38" s="404"/>
      <c r="O38" s="404"/>
      <c r="P38" s="404"/>
      <c r="Q38" s="404"/>
      <c r="R38" s="404"/>
      <c r="S38" s="404"/>
      <c r="T38" s="181"/>
      <c r="U38" s="403" t="str">
        <f t="shared" si="4"/>
        <v/>
      </c>
      <c r="V38" s="403"/>
      <c r="W38" s="404"/>
      <c r="X38" s="404"/>
      <c r="Y38" s="404"/>
      <c r="Z38" s="404"/>
      <c r="AA38" s="404"/>
      <c r="AB38" s="404"/>
      <c r="AC38" s="404"/>
      <c r="AD38" s="404"/>
      <c r="AE38" s="404"/>
      <c r="AF38" s="404"/>
      <c r="AG38" s="404"/>
      <c r="AH38" s="404"/>
      <c r="AI38" s="404"/>
      <c r="AJ38" s="404"/>
      <c r="AK38" s="404"/>
      <c r="AL38" s="181"/>
      <c r="AM38" s="403" t="str">
        <f t="shared" si="0"/>
        <v/>
      </c>
      <c r="AN38" s="403"/>
      <c r="AO38" s="404"/>
      <c r="AP38" s="404"/>
      <c r="AQ38" s="404"/>
      <c r="AR38" s="404"/>
      <c r="AS38" s="404"/>
      <c r="AT38" s="404"/>
      <c r="AU38" s="404"/>
      <c r="AV38" s="404"/>
      <c r="AW38" s="404"/>
      <c r="AX38" s="404"/>
      <c r="AY38" s="404"/>
      <c r="AZ38" s="404"/>
      <c r="BA38" s="404"/>
      <c r="BB38" s="404"/>
      <c r="BC38" s="404"/>
      <c r="BD38" s="181"/>
      <c r="BE38" s="403" t="str">
        <f t="shared" si="1"/>
        <v/>
      </c>
      <c r="BF38" s="403"/>
      <c r="BG38" s="404"/>
      <c r="BH38" s="404"/>
      <c r="BI38" s="404"/>
      <c r="BJ38" s="404"/>
      <c r="BK38" s="404"/>
      <c r="BL38" s="404"/>
      <c r="BM38" s="404"/>
      <c r="BN38" s="404"/>
      <c r="BO38" s="404"/>
      <c r="BP38" s="404"/>
      <c r="BQ38" s="404"/>
      <c r="BR38" s="404"/>
      <c r="BS38" s="404"/>
      <c r="BT38" s="404"/>
      <c r="BU38" s="404"/>
      <c r="BV38" s="181"/>
      <c r="BW38" s="403" t="str">
        <f t="shared" si="2"/>
        <v/>
      </c>
      <c r="BX38" s="403"/>
      <c r="BY38" s="404" t="str">
        <f>IF('各会計、関係団体の財政状況及び健全化判断比率'!B72="","",'各会計、関係団体の財政状況及び健全化判断比率'!B72)</f>
        <v/>
      </c>
      <c r="BZ38" s="404"/>
      <c r="CA38" s="404"/>
      <c r="CB38" s="404"/>
      <c r="CC38" s="404"/>
      <c r="CD38" s="404"/>
      <c r="CE38" s="404"/>
      <c r="CF38" s="404"/>
      <c r="CG38" s="404"/>
      <c r="CH38" s="404"/>
      <c r="CI38" s="404"/>
      <c r="CJ38" s="404"/>
      <c r="CK38" s="404"/>
      <c r="CL38" s="404"/>
      <c r="CM38" s="404"/>
      <c r="CN38" s="181"/>
      <c r="CO38" s="403" t="str">
        <f t="shared" si="3"/>
        <v/>
      </c>
      <c r="CP38" s="403"/>
      <c r="CQ38" s="404" t="str">
        <f>IF('各会計、関係団体の財政状況及び健全化判断比率'!BS11="","",'各会計、関係団体の財政状況及び健全化判断比率'!BS11)</f>
        <v/>
      </c>
      <c r="CR38" s="404"/>
      <c r="CS38" s="404"/>
      <c r="CT38" s="404"/>
      <c r="CU38" s="404"/>
      <c r="CV38" s="404"/>
      <c r="CW38" s="404"/>
      <c r="CX38" s="404"/>
      <c r="CY38" s="404"/>
      <c r="CZ38" s="404"/>
      <c r="DA38" s="404"/>
      <c r="DB38" s="404"/>
      <c r="DC38" s="404"/>
      <c r="DD38" s="404"/>
      <c r="DE38" s="404"/>
      <c r="DG38" s="401" t="str">
        <f>IF('各会計、関係団体の財政状況及び健全化判断比率'!BR11="","",'各会計、関係団体の財政状況及び健全化判断比率'!BR11)</f>
        <v/>
      </c>
      <c r="DH38" s="401"/>
      <c r="DI38" s="208"/>
    </row>
    <row r="39" spans="1:113" ht="32.25" customHeight="1">
      <c r="A39" s="181"/>
      <c r="B39" s="205"/>
      <c r="C39" s="403">
        <f t="shared" si="5"/>
        <v>6</v>
      </c>
      <c r="D39" s="403"/>
      <c r="E39" s="404" t="str">
        <f>IF('各会計、関係団体の財政状況及び健全化判断比率'!B12="","",'各会計、関係団体の財政状況及び健全化判断比率'!B12)</f>
        <v>病院事業債管理特別会計</v>
      </c>
      <c r="F39" s="404"/>
      <c r="G39" s="404"/>
      <c r="H39" s="404"/>
      <c r="I39" s="404"/>
      <c r="J39" s="404"/>
      <c r="K39" s="404"/>
      <c r="L39" s="404"/>
      <c r="M39" s="404"/>
      <c r="N39" s="404"/>
      <c r="O39" s="404"/>
      <c r="P39" s="404"/>
      <c r="Q39" s="404"/>
      <c r="R39" s="404"/>
      <c r="S39" s="404"/>
      <c r="T39" s="181"/>
      <c r="U39" s="403" t="str">
        <f t="shared" si="4"/>
        <v/>
      </c>
      <c r="V39" s="403"/>
      <c r="W39" s="404"/>
      <c r="X39" s="404"/>
      <c r="Y39" s="404"/>
      <c r="Z39" s="404"/>
      <c r="AA39" s="404"/>
      <c r="AB39" s="404"/>
      <c r="AC39" s="404"/>
      <c r="AD39" s="404"/>
      <c r="AE39" s="404"/>
      <c r="AF39" s="404"/>
      <c r="AG39" s="404"/>
      <c r="AH39" s="404"/>
      <c r="AI39" s="404"/>
      <c r="AJ39" s="404"/>
      <c r="AK39" s="404"/>
      <c r="AL39" s="181"/>
      <c r="AM39" s="403" t="str">
        <f t="shared" si="0"/>
        <v/>
      </c>
      <c r="AN39" s="403"/>
      <c r="AO39" s="404"/>
      <c r="AP39" s="404"/>
      <c r="AQ39" s="404"/>
      <c r="AR39" s="404"/>
      <c r="AS39" s="404"/>
      <c r="AT39" s="404"/>
      <c r="AU39" s="404"/>
      <c r="AV39" s="404"/>
      <c r="AW39" s="404"/>
      <c r="AX39" s="404"/>
      <c r="AY39" s="404"/>
      <c r="AZ39" s="404"/>
      <c r="BA39" s="404"/>
      <c r="BB39" s="404"/>
      <c r="BC39" s="404"/>
      <c r="BD39" s="181"/>
      <c r="BE39" s="403" t="str">
        <f t="shared" si="1"/>
        <v/>
      </c>
      <c r="BF39" s="403"/>
      <c r="BG39" s="404"/>
      <c r="BH39" s="404"/>
      <c r="BI39" s="404"/>
      <c r="BJ39" s="404"/>
      <c r="BK39" s="404"/>
      <c r="BL39" s="404"/>
      <c r="BM39" s="404"/>
      <c r="BN39" s="404"/>
      <c r="BO39" s="404"/>
      <c r="BP39" s="404"/>
      <c r="BQ39" s="404"/>
      <c r="BR39" s="404"/>
      <c r="BS39" s="404"/>
      <c r="BT39" s="404"/>
      <c r="BU39" s="404"/>
      <c r="BV39" s="181"/>
      <c r="BW39" s="403" t="str">
        <f t="shared" si="2"/>
        <v/>
      </c>
      <c r="BX39" s="403"/>
      <c r="BY39" s="404" t="str">
        <f>IF('各会計、関係団体の財政状況及び健全化判断比率'!B73="","",'各会計、関係団体の財政状況及び健全化判断比率'!B73)</f>
        <v/>
      </c>
      <c r="BZ39" s="404"/>
      <c r="CA39" s="404"/>
      <c r="CB39" s="404"/>
      <c r="CC39" s="404"/>
      <c r="CD39" s="404"/>
      <c r="CE39" s="404"/>
      <c r="CF39" s="404"/>
      <c r="CG39" s="404"/>
      <c r="CH39" s="404"/>
      <c r="CI39" s="404"/>
      <c r="CJ39" s="404"/>
      <c r="CK39" s="404"/>
      <c r="CL39" s="404"/>
      <c r="CM39" s="404"/>
      <c r="CN39" s="181"/>
      <c r="CO39" s="403" t="str">
        <f t="shared" si="3"/>
        <v/>
      </c>
      <c r="CP39" s="403"/>
      <c r="CQ39" s="404" t="str">
        <f>IF('各会計、関係団体の財政状況及び健全化判断比率'!BS12="","",'各会計、関係団体の財政状況及び健全化判断比率'!BS12)</f>
        <v/>
      </c>
      <c r="CR39" s="404"/>
      <c r="CS39" s="404"/>
      <c r="CT39" s="404"/>
      <c r="CU39" s="404"/>
      <c r="CV39" s="404"/>
      <c r="CW39" s="404"/>
      <c r="CX39" s="404"/>
      <c r="CY39" s="404"/>
      <c r="CZ39" s="404"/>
      <c r="DA39" s="404"/>
      <c r="DB39" s="404"/>
      <c r="DC39" s="404"/>
      <c r="DD39" s="404"/>
      <c r="DE39" s="404"/>
      <c r="DG39" s="401" t="str">
        <f>IF('各会計、関係団体の財政状況及び健全化判断比率'!BR12="","",'各会計、関係団体の財政状況及び健全化判断比率'!BR12)</f>
        <v/>
      </c>
      <c r="DH39" s="401"/>
      <c r="DI39" s="208"/>
    </row>
    <row r="40" spans="1:113" ht="32.25" customHeight="1">
      <c r="A40" s="181"/>
      <c r="B40" s="205"/>
      <c r="C40" s="403">
        <f t="shared" si="5"/>
        <v>7</v>
      </c>
      <c r="D40" s="403"/>
      <c r="E40" s="404" t="str">
        <f>IF('各会計、関係団体の財政状況及び健全化判断比率'!B13="","",'各会計、関係団体の財政状況及び健全化判断比率'!B13)</f>
        <v>母子父子寡婦福祉資金貸付事業特別会計</v>
      </c>
      <c r="F40" s="404"/>
      <c r="G40" s="404"/>
      <c r="H40" s="404"/>
      <c r="I40" s="404"/>
      <c r="J40" s="404"/>
      <c r="K40" s="404"/>
      <c r="L40" s="404"/>
      <c r="M40" s="404"/>
      <c r="N40" s="404"/>
      <c r="O40" s="404"/>
      <c r="P40" s="404"/>
      <c r="Q40" s="404"/>
      <c r="R40" s="404"/>
      <c r="S40" s="404"/>
      <c r="T40" s="181"/>
      <c r="U40" s="403" t="str">
        <f t="shared" si="4"/>
        <v/>
      </c>
      <c r="V40" s="403"/>
      <c r="W40" s="404"/>
      <c r="X40" s="404"/>
      <c r="Y40" s="404"/>
      <c r="Z40" s="404"/>
      <c r="AA40" s="404"/>
      <c r="AB40" s="404"/>
      <c r="AC40" s="404"/>
      <c r="AD40" s="404"/>
      <c r="AE40" s="404"/>
      <c r="AF40" s="404"/>
      <c r="AG40" s="404"/>
      <c r="AH40" s="404"/>
      <c r="AI40" s="404"/>
      <c r="AJ40" s="404"/>
      <c r="AK40" s="404"/>
      <c r="AL40" s="181"/>
      <c r="AM40" s="403" t="str">
        <f t="shared" si="0"/>
        <v/>
      </c>
      <c r="AN40" s="403"/>
      <c r="AO40" s="404"/>
      <c r="AP40" s="404"/>
      <c r="AQ40" s="404"/>
      <c r="AR40" s="404"/>
      <c r="AS40" s="404"/>
      <c r="AT40" s="404"/>
      <c r="AU40" s="404"/>
      <c r="AV40" s="404"/>
      <c r="AW40" s="404"/>
      <c r="AX40" s="404"/>
      <c r="AY40" s="404"/>
      <c r="AZ40" s="404"/>
      <c r="BA40" s="404"/>
      <c r="BB40" s="404"/>
      <c r="BC40" s="404"/>
      <c r="BD40" s="181"/>
      <c r="BE40" s="403" t="str">
        <f t="shared" si="1"/>
        <v/>
      </c>
      <c r="BF40" s="403"/>
      <c r="BG40" s="404"/>
      <c r="BH40" s="404"/>
      <c r="BI40" s="404"/>
      <c r="BJ40" s="404"/>
      <c r="BK40" s="404"/>
      <c r="BL40" s="404"/>
      <c r="BM40" s="404"/>
      <c r="BN40" s="404"/>
      <c r="BO40" s="404"/>
      <c r="BP40" s="404"/>
      <c r="BQ40" s="404"/>
      <c r="BR40" s="404"/>
      <c r="BS40" s="404"/>
      <c r="BT40" s="404"/>
      <c r="BU40" s="404"/>
      <c r="BV40" s="181"/>
      <c r="BW40" s="403" t="str">
        <f t="shared" si="2"/>
        <v/>
      </c>
      <c r="BX40" s="403"/>
      <c r="BY40" s="404" t="str">
        <f>IF('各会計、関係団体の財政状況及び健全化判断比率'!B74="","",'各会計、関係団体の財政状況及び健全化判断比率'!B74)</f>
        <v/>
      </c>
      <c r="BZ40" s="404"/>
      <c r="CA40" s="404"/>
      <c r="CB40" s="404"/>
      <c r="CC40" s="404"/>
      <c r="CD40" s="404"/>
      <c r="CE40" s="404"/>
      <c r="CF40" s="404"/>
      <c r="CG40" s="404"/>
      <c r="CH40" s="404"/>
      <c r="CI40" s="404"/>
      <c r="CJ40" s="404"/>
      <c r="CK40" s="404"/>
      <c r="CL40" s="404"/>
      <c r="CM40" s="404"/>
      <c r="CN40" s="181"/>
      <c r="CO40" s="403" t="str">
        <f t="shared" si="3"/>
        <v/>
      </c>
      <c r="CP40" s="403"/>
      <c r="CQ40" s="404" t="str">
        <f>IF('各会計、関係団体の財政状況及び健全化判断比率'!BS13="","",'各会計、関係団体の財政状況及び健全化判断比率'!BS13)</f>
        <v/>
      </c>
      <c r="CR40" s="404"/>
      <c r="CS40" s="404"/>
      <c r="CT40" s="404"/>
      <c r="CU40" s="404"/>
      <c r="CV40" s="404"/>
      <c r="CW40" s="404"/>
      <c r="CX40" s="404"/>
      <c r="CY40" s="404"/>
      <c r="CZ40" s="404"/>
      <c r="DA40" s="404"/>
      <c r="DB40" s="404"/>
      <c r="DC40" s="404"/>
      <c r="DD40" s="404"/>
      <c r="DE40" s="404"/>
      <c r="DG40" s="401" t="str">
        <f>IF('各会計、関係団体の財政状況及び健全化判断比率'!BR13="","",'各会計、関係団体の財政状況及び健全化判断比率'!BR13)</f>
        <v/>
      </c>
      <c r="DH40" s="401"/>
      <c r="DI40" s="208"/>
    </row>
    <row r="41" spans="1:113" ht="32.25" customHeight="1">
      <c r="A41" s="181"/>
      <c r="B41" s="205"/>
      <c r="C41" s="403" t="str">
        <f t="shared" si="5"/>
        <v/>
      </c>
      <c r="D41" s="403"/>
      <c r="E41" s="404" t="str">
        <f>IF('各会計、関係団体の財政状況及び健全化判断比率'!B14="","",'各会計、関係団体の財政状況及び健全化判断比率'!B14)</f>
        <v/>
      </c>
      <c r="F41" s="404"/>
      <c r="G41" s="404"/>
      <c r="H41" s="404"/>
      <c r="I41" s="404"/>
      <c r="J41" s="404"/>
      <c r="K41" s="404"/>
      <c r="L41" s="404"/>
      <c r="M41" s="404"/>
      <c r="N41" s="404"/>
      <c r="O41" s="404"/>
      <c r="P41" s="404"/>
      <c r="Q41" s="404"/>
      <c r="R41" s="404"/>
      <c r="S41" s="404"/>
      <c r="T41" s="181"/>
      <c r="U41" s="403" t="str">
        <f t="shared" si="4"/>
        <v/>
      </c>
      <c r="V41" s="403"/>
      <c r="W41" s="404"/>
      <c r="X41" s="404"/>
      <c r="Y41" s="404"/>
      <c r="Z41" s="404"/>
      <c r="AA41" s="404"/>
      <c r="AB41" s="404"/>
      <c r="AC41" s="404"/>
      <c r="AD41" s="404"/>
      <c r="AE41" s="404"/>
      <c r="AF41" s="404"/>
      <c r="AG41" s="404"/>
      <c r="AH41" s="404"/>
      <c r="AI41" s="404"/>
      <c r="AJ41" s="404"/>
      <c r="AK41" s="404"/>
      <c r="AL41" s="181"/>
      <c r="AM41" s="403" t="str">
        <f t="shared" si="0"/>
        <v/>
      </c>
      <c r="AN41" s="403"/>
      <c r="AO41" s="404"/>
      <c r="AP41" s="404"/>
      <c r="AQ41" s="404"/>
      <c r="AR41" s="404"/>
      <c r="AS41" s="404"/>
      <c r="AT41" s="404"/>
      <c r="AU41" s="404"/>
      <c r="AV41" s="404"/>
      <c r="AW41" s="404"/>
      <c r="AX41" s="404"/>
      <c r="AY41" s="404"/>
      <c r="AZ41" s="404"/>
      <c r="BA41" s="404"/>
      <c r="BB41" s="404"/>
      <c r="BC41" s="404"/>
      <c r="BD41" s="181"/>
      <c r="BE41" s="403" t="str">
        <f t="shared" si="1"/>
        <v/>
      </c>
      <c r="BF41" s="403"/>
      <c r="BG41" s="404"/>
      <c r="BH41" s="404"/>
      <c r="BI41" s="404"/>
      <c r="BJ41" s="404"/>
      <c r="BK41" s="404"/>
      <c r="BL41" s="404"/>
      <c r="BM41" s="404"/>
      <c r="BN41" s="404"/>
      <c r="BO41" s="404"/>
      <c r="BP41" s="404"/>
      <c r="BQ41" s="404"/>
      <c r="BR41" s="404"/>
      <c r="BS41" s="404"/>
      <c r="BT41" s="404"/>
      <c r="BU41" s="404"/>
      <c r="BV41" s="181"/>
      <c r="BW41" s="403" t="str">
        <f t="shared" si="2"/>
        <v/>
      </c>
      <c r="BX41" s="403"/>
      <c r="BY41" s="404" t="str">
        <f>IF('各会計、関係団体の財政状況及び健全化判断比率'!B75="","",'各会計、関係団体の財政状況及び健全化判断比率'!B75)</f>
        <v/>
      </c>
      <c r="BZ41" s="404"/>
      <c r="CA41" s="404"/>
      <c r="CB41" s="404"/>
      <c r="CC41" s="404"/>
      <c r="CD41" s="404"/>
      <c r="CE41" s="404"/>
      <c r="CF41" s="404"/>
      <c r="CG41" s="404"/>
      <c r="CH41" s="404"/>
      <c r="CI41" s="404"/>
      <c r="CJ41" s="404"/>
      <c r="CK41" s="404"/>
      <c r="CL41" s="404"/>
      <c r="CM41" s="404"/>
      <c r="CN41" s="181"/>
      <c r="CO41" s="403" t="str">
        <f t="shared" si="3"/>
        <v/>
      </c>
      <c r="CP41" s="403"/>
      <c r="CQ41" s="404" t="str">
        <f>IF('各会計、関係団体の財政状況及び健全化判断比率'!BS14="","",'各会計、関係団体の財政状況及び健全化判断比率'!BS14)</f>
        <v/>
      </c>
      <c r="CR41" s="404"/>
      <c r="CS41" s="404"/>
      <c r="CT41" s="404"/>
      <c r="CU41" s="404"/>
      <c r="CV41" s="404"/>
      <c r="CW41" s="404"/>
      <c r="CX41" s="404"/>
      <c r="CY41" s="404"/>
      <c r="CZ41" s="404"/>
      <c r="DA41" s="404"/>
      <c r="DB41" s="404"/>
      <c r="DC41" s="404"/>
      <c r="DD41" s="404"/>
      <c r="DE41" s="404"/>
      <c r="DG41" s="401" t="str">
        <f>IF('各会計、関係団体の財政状況及び健全化判断比率'!BR14="","",'各会計、関係団体の財政状況及び健全化判断比率'!BR14)</f>
        <v/>
      </c>
      <c r="DH41" s="401"/>
      <c r="DI41" s="208"/>
    </row>
    <row r="42" spans="1:113" ht="32.25" customHeight="1">
      <c r="B42" s="205"/>
      <c r="C42" s="403" t="str">
        <f t="shared" si="5"/>
        <v/>
      </c>
      <c r="D42" s="403"/>
      <c r="E42" s="404" t="str">
        <f>IF('各会計、関係団体の財政状況及び健全化判断比率'!B15="","",'各会計、関係団体の財政状況及び健全化判断比率'!B15)</f>
        <v/>
      </c>
      <c r="F42" s="404"/>
      <c r="G42" s="404"/>
      <c r="H42" s="404"/>
      <c r="I42" s="404"/>
      <c r="J42" s="404"/>
      <c r="K42" s="404"/>
      <c r="L42" s="404"/>
      <c r="M42" s="404"/>
      <c r="N42" s="404"/>
      <c r="O42" s="404"/>
      <c r="P42" s="404"/>
      <c r="Q42" s="404"/>
      <c r="R42" s="404"/>
      <c r="S42" s="404"/>
      <c r="T42" s="181"/>
      <c r="U42" s="403" t="str">
        <f t="shared" si="4"/>
        <v/>
      </c>
      <c r="V42" s="403"/>
      <c r="W42" s="404"/>
      <c r="X42" s="404"/>
      <c r="Y42" s="404"/>
      <c r="Z42" s="404"/>
      <c r="AA42" s="404"/>
      <c r="AB42" s="404"/>
      <c r="AC42" s="404"/>
      <c r="AD42" s="404"/>
      <c r="AE42" s="404"/>
      <c r="AF42" s="404"/>
      <c r="AG42" s="404"/>
      <c r="AH42" s="404"/>
      <c r="AI42" s="404"/>
      <c r="AJ42" s="404"/>
      <c r="AK42" s="404"/>
      <c r="AL42" s="181"/>
      <c r="AM42" s="403" t="str">
        <f t="shared" si="0"/>
        <v/>
      </c>
      <c r="AN42" s="403"/>
      <c r="AO42" s="404"/>
      <c r="AP42" s="404"/>
      <c r="AQ42" s="404"/>
      <c r="AR42" s="404"/>
      <c r="AS42" s="404"/>
      <c r="AT42" s="404"/>
      <c r="AU42" s="404"/>
      <c r="AV42" s="404"/>
      <c r="AW42" s="404"/>
      <c r="AX42" s="404"/>
      <c r="AY42" s="404"/>
      <c r="AZ42" s="404"/>
      <c r="BA42" s="404"/>
      <c r="BB42" s="404"/>
      <c r="BC42" s="404"/>
      <c r="BD42" s="181"/>
      <c r="BE42" s="403" t="str">
        <f t="shared" si="1"/>
        <v/>
      </c>
      <c r="BF42" s="403"/>
      <c r="BG42" s="404"/>
      <c r="BH42" s="404"/>
      <c r="BI42" s="404"/>
      <c r="BJ42" s="404"/>
      <c r="BK42" s="404"/>
      <c r="BL42" s="404"/>
      <c r="BM42" s="404"/>
      <c r="BN42" s="404"/>
      <c r="BO42" s="404"/>
      <c r="BP42" s="404"/>
      <c r="BQ42" s="404"/>
      <c r="BR42" s="404"/>
      <c r="BS42" s="404"/>
      <c r="BT42" s="404"/>
      <c r="BU42" s="404"/>
      <c r="BV42" s="181"/>
      <c r="BW42" s="403" t="str">
        <f t="shared" si="2"/>
        <v/>
      </c>
      <c r="BX42" s="403"/>
      <c r="BY42" s="404" t="str">
        <f>IF('各会計、関係団体の財政状況及び健全化判断比率'!B76="","",'各会計、関係団体の財政状況及び健全化判断比率'!B76)</f>
        <v/>
      </c>
      <c r="BZ42" s="404"/>
      <c r="CA42" s="404"/>
      <c r="CB42" s="404"/>
      <c r="CC42" s="404"/>
      <c r="CD42" s="404"/>
      <c r="CE42" s="404"/>
      <c r="CF42" s="404"/>
      <c r="CG42" s="404"/>
      <c r="CH42" s="404"/>
      <c r="CI42" s="404"/>
      <c r="CJ42" s="404"/>
      <c r="CK42" s="404"/>
      <c r="CL42" s="404"/>
      <c r="CM42" s="404"/>
      <c r="CN42" s="181"/>
      <c r="CO42" s="403" t="str">
        <f t="shared" si="3"/>
        <v/>
      </c>
      <c r="CP42" s="403"/>
      <c r="CQ42" s="404" t="str">
        <f>IF('各会計、関係団体の財政状況及び健全化判断比率'!BS15="","",'各会計、関係団体の財政状況及び健全化判断比率'!BS15)</f>
        <v/>
      </c>
      <c r="CR42" s="404"/>
      <c r="CS42" s="404"/>
      <c r="CT42" s="404"/>
      <c r="CU42" s="404"/>
      <c r="CV42" s="404"/>
      <c r="CW42" s="404"/>
      <c r="CX42" s="404"/>
      <c r="CY42" s="404"/>
      <c r="CZ42" s="404"/>
      <c r="DA42" s="404"/>
      <c r="DB42" s="404"/>
      <c r="DC42" s="404"/>
      <c r="DD42" s="404"/>
      <c r="DE42" s="404"/>
      <c r="DG42" s="401" t="str">
        <f>IF('各会計、関係団体の財政状況及び健全化判断比率'!BR15="","",'各会計、関係団体の財政状況及び健全化判断比率'!BR15)</f>
        <v/>
      </c>
      <c r="DH42" s="401"/>
      <c r="DI42" s="208"/>
    </row>
    <row r="43" spans="1:113" ht="32.25" customHeight="1">
      <c r="B43" s="205"/>
      <c r="C43" s="403" t="str">
        <f t="shared" si="5"/>
        <v/>
      </c>
      <c r="D43" s="403"/>
      <c r="E43" s="404" t="str">
        <f>IF('各会計、関係団体の財政状況及び健全化判断比率'!B16="","",'各会計、関係団体の財政状況及び健全化判断比率'!B16)</f>
        <v/>
      </c>
      <c r="F43" s="404"/>
      <c r="G43" s="404"/>
      <c r="H43" s="404"/>
      <c r="I43" s="404"/>
      <c r="J43" s="404"/>
      <c r="K43" s="404"/>
      <c r="L43" s="404"/>
      <c r="M43" s="404"/>
      <c r="N43" s="404"/>
      <c r="O43" s="404"/>
      <c r="P43" s="404"/>
      <c r="Q43" s="404"/>
      <c r="R43" s="404"/>
      <c r="S43" s="404"/>
      <c r="T43" s="181"/>
      <c r="U43" s="403" t="str">
        <f t="shared" si="4"/>
        <v/>
      </c>
      <c r="V43" s="403"/>
      <c r="W43" s="404"/>
      <c r="X43" s="404"/>
      <c r="Y43" s="404"/>
      <c r="Z43" s="404"/>
      <c r="AA43" s="404"/>
      <c r="AB43" s="404"/>
      <c r="AC43" s="404"/>
      <c r="AD43" s="404"/>
      <c r="AE43" s="404"/>
      <c r="AF43" s="404"/>
      <c r="AG43" s="404"/>
      <c r="AH43" s="404"/>
      <c r="AI43" s="404"/>
      <c r="AJ43" s="404"/>
      <c r="AK43" s="404"/>
      <c r="AL43" s="181"/>
      <c r="AM43" s="403" t="str">
        <f t="shared" si="0"/>
        <v/>
      </c>
      <c r="AN43" s="403"/>
      <c r="AO43" s="404"/>
      <c r="AP43" s="404"/>
      <c r="AQ43" s="404"/>
      <c r="AR43" s="404"/>
      <c r="AS43" s="404"/>
      <c r="AT43" s="404"/>
      <c r="AU43" s="404"/>
      <c r="AV43" s="404"/>
      <c r="AW43" s="404"/>
      <c r="AX43" s="404"/>
      <c r="AY43" s="404"/>
      <c r="AZ43" s="404"/>
      <c r="BA43" s="404"/>
      <c r="BB43" s="404"/>
      <c r="BC43" s="404"/>
      <c r="BD43" s="181"/>
      <c r="BE43" s="403" t="str">
        <f t="shared" si="1"/>
        <v/>
      </c>
      <c r="BF43" s="403"/>
      <c r="BG43" s="404"/>
      <c r="BH43" s="404"/>
      <c r="BI43" s="404"/>
      <c r="BJ43" s="404"/>
      <c r="BK43" s="404"/>
      <c r="BL43" s="404"/>
      <c r="BM43" s="404"/>
      <c r="BN43" s="404"/>
      <c r="BO43" s="404"/>
      <c r="BP43" s="404"/>
      <c r="BQ43" s="404"/>
      <c r="BR43" s="404"/>
      <c r="BS43" s="404"/>
      <c r="BT43" s="404"/>
      <c r="BU43" s="404"/>
      <c r="BV43" s="181"/>
      <c r="BW43" s="403" t="str">
        <f t="shared" si="2"/>
        <v/>
      </c>
      <c r="BX43" s="403"/>
      <c r="BY43" s="404" t="str">
        <f>IF('各会計、関係団体の財政状況及び健全化判断比率'!B77="","",'各会計、関係団体の財政状況及び健全化判断比率'!B77)</f>
        <v/>
      </c>
      <c r="BZ43" s="404"/>
      <c r="CA43" s="404"/>
      <c r="CB43" s="404"/>
      <c r="CC43" s="404"/>
      <c r="CD43" s="404"/>
      <c r="CE43" s="404"/>
      <c r="CF43" s="404"/>
      <c r="CG43" s="404"/>
      <c r="CH43" s="404"/>
      <c r="CI43" s="404"/>
      <c r="CJ43" s="404"/>
      <c r="CK43" s="404"/>
      <c r="CL43" s="404"/>
      <c r="CM43" s="404"/>
      <c r="CN43" s="181"/>
      <c r="CO43" s="403" t="str">
        <f t="shared" si="3"/>
        <v/>
      </c>
      <c r="CP43" s="403"/>
      <c r="CQ43" s="404" t="str">
        <f>IF('各会計、関係団体の財政状況及び健全化判断比率'!BS16="","",'各会計、関係団体の財政状況及び健全化判断比率'!BS16)</f>
        <v/>
      </c>
      <c r="CR43" s="404"/>
      <c r="CS43" s="404"/>
      <c r="CT43" s="404"/>
      <c r="CU43" s="404"/>
      <c r="CV43" s="404"/>
      <c r="CW43" s="404"/>
      <c r="CX43" s="404"/>
      <c r="CY43" s="404"/>
      <c r="CZ43" s="404"/>
      <c r="DA43" s="404"/>
      <c r="DB43" s="404"/>
      <c r="DC43" s="404"/>
      <c r="DD43" s="404"/>
      <c r="DE43" s="404"/>
      <c r="DG43" s="401" t="str">
        <f>IF('各会計、関係団体の財政状況及び健全化判断比率'!BR16="","",'各会計、関係団体の財政状況及び健全化判断比率'!BR16)</f>
        <v/>
      </c>
      <c r="DH43" s="401"/>
      <c r="DI43" s="208"/>
    </row>
    <row r="44" spans="1:113" ht="13.5" customHeight="1" thickBot="1">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row r="46" spans="1:113">
      <c r="B46" s="180" t="s">
        <v>192</v>
      </c>
      <c r="E46" s="400" t="s">
        <v>193</v>
      </c>
      <c r="F46" s="400"/>
      <c r="G46" s="400"/>
      <c r="H46" s="400"/>
      <c r="I46" s="400"/>
      <c r="J46" s="400"/>
      <c r="K46" s="400"/>
      <c r="L46" s="400"/>
      <c r="M46" s="400"/>
      <c r="N46" s="400"/>
      <c r="O46" s="400"/>
      <c r="P46" s="400"/>
      <c r="Q46" s="400"/>
      <c r="R46" s="400"/>
      <c r="S46" s="400"/>
      <c r="T46" s="400"/>
      <c r="U46" s="400"/>
      <c r="V46" s="400"/>
      <c r="W46" s="400"/>
      <c r="X46" s="400"/>
      <c r="Y46" s="400"/>
      <c r="Z46" s="400"/>
      <c r="AA46" s="400"/>
      <c r="AB46" s="400"/>
      <c r="AC46" s="400"/>
      <c r="AD46" s="400"/>
      <c r="AE46" s="400"/>
      <c r="AF46" s="400"/>
      <c r="AG46" s="400"/>
      <c r="AH46" s="400"/>
      <c r="AI46" s="400"/>
      <c r="AJ46" s="400"/>
      <c r="AK46" s="400"/>
      <c r="AL46" s="400"/>
      <c r="AM46" s="400"/>
      <c r="AN46" s="400"/>
      <c r="AO46" s="400"/>
      <c r="AP46" s="400"/>
      <c r="AQ46" s="400"/>
      <c r="AR46" s="400"/>
      <c r="AS46" s="400"/>
      <c r="AT46" s="400"/>
      <c r="AU46" s="400"/>
      <c r="AV46" s="400"/>
      <c r="AW46" s="400"/>
      <c r="AX46" s="400"/>
      <c r="AY46" s="400"/>
      <c r="AZ46" s="400"/>
      <c r="BA46" s="400"/>
      <c r="BB46" s="400"/>
      <c r="BC46" s="400"/>
      <c r="BD46" s="400"/>
      <c r="BE46" s="400"/>
      <c r="BF46" s="400"/>
      <c r="BG46" s="400"/>
      <c r="BH46" s="400"/>
      <c r="BI46" s="400"/>
      <c r="BJ46" s="400"/>
      <c r="BK46" s="400"/>
      <c r="BL46" s="400"/>
      <c r="BM46" s="400"/>
      <c r="BN46" s="400"/>
      <c r="BO46" s="400"/>
      <c r="BP46" s="400"/>
      <c r="BQ46" s="400"/>
      <c r="BR46" s="400"/>
      <c r="BS46" s="400"/>
      <c r="BT46" s="400"/>
      <c r="BU46" s="400"/>
      <c r="BV46" s="400"/>
      <c r="BW46" s="400"/>
      <c r="BX46" s="400"/>
      <c r="BY46" s="400"/>
      <c r="BZ46" s="400"/>
      <c r="CA46" s="400"/>
      <c r="CB46" s="400"/>
      <c r="CC46" s="400"/>
      <c r="CD46" s="400"/>
      <c r="CE46" s="400"/>
      <c r="CF46" s="400"/>
      <c r="CG46" s="400"/>
      <c r="CH46" s="400"/>
      <c r="CI46" s="400"/>
      <c r="CJ46" s="400"/>
      <c r="CK46" s="400"/>
      <c r="CL46" s="400"/>
      <c r="CM46" s="400"/>
      <c r="CN46" s="400"/>
      <c r="CO46" s="400"/>
      <c r="CP46" s="400"/>
      <c r="CQ46" s="400"/>
      <c r="CR46" s="400"/>
      <c r="CS46" s="400"/>
      <c r="CT46" s="400"/>
      <c r="CU46" s="400"/>
      <c r="CV46" s="400"/>
      <c r="CW46" s="400"/>
      <c r="CX46" s="400"/>
      <c r="CY46" s="400"/>
      <c r="CZ46" s="400"/>
      <c r="DA46" s="400"/>
      <c r="DB46" s="400"/>
      <c r="DC46" s="400"/>
      <c r="DD46" s="400"/>
      <c r="DE46" s="400"/>
      <c r="DF46" s="400"/>
      <c r="DG46" s="400"/>
      <c r="DH46" s="400"/>
      <c r="DI46" s="400"/>
    </row>
    <row r="47" spans="1:113">
      <c r="E47" s="400" t="s">
        <v>194</v>
      </c>
      <c r="F47" s="400"/>
      <c r="G47" s="400"/>
      <c r="H47" s="400"/>
      <c r="I47" s="400"/>
      <c r="J47" s="400"/>
      <c r="K47" s="400"/>
      <c r="L47" s="400"/>
      <c r="M47" s="400"/>
      <c r="N47" s="400"/>
      <c r="O47" s="400"/>
      <c r="P47" s="400"/>
      <c r="Q47" s="400"/>
      <c r="R47" s="400"/>
      <c r="S47" s="400"/>
      <c r="T47" s="400"/>
      <c r="U47" s="400"/>
      <c r="V47" s="400"/>
      <c r="W47" s="400"/>
      <c r="X47" s="400"/>
      <c r="Y47" s="400"/>
      <c r="Z47" s="400"/>
      <c r="AA47" s="400"/>
      <c r="AB47" s="400"/>
      <c r="AC47" s="400"/>
      <c r="AD47" s="400"/>
      <c r="AE47" s="400"/>
      <c r="AF47" s="400"/>
      <c r="AG47" s="400"/>
      <c r="AH47" s="400"/>
      <c r="AI47" s="400"/>
      <c r="AJ47" s="400"/>
      <c r="AK47" s="400"/>
      <c r="AL47" s="400"/>
      <c r="AM47" s="400"/>
      <c r="AN47" s="400"/>
      <c r="AO47" s="400"/>
      <c r="AP47" s="400"/>
      <c r="AQ47" s="400"/>
      <c r="AR47" s="400"/>
      <c r="AS47" s="400"/>
      <c r="AT47" s="400"/>
      <c r="AU47" s="400"/>
      <c r="AV47" s="400"/>
      <c r="AW47" s="400"/>
      <c r="AX47" s="400"/>
      <c r="AY47" s="400"/>
      <c r="AZ47" s="400"/>
      <c r="BA47" s="400"/>
      <c r="BB47" s="400"/>
      <c r="BC47" s="400"/>
      <c r="BD47" s="400"/>
      <c r="BE47" s="400"/>
      <c r="BF47" s="400"/>
      <c r="BG47" s="400"/>
      <c r="BH47" s="400"/>
      <c r="BI47" s="400"/>
      <c r="BJ47" s="400"/>
      <c r="BK47" s="400"/>
      <c r="BL47" s="400"/>
      <c r="BM47" s="400"/>
      <c r="BN47" s="400"/>
      <c r="BO47" s="400"/>
      <c r="BP47" s="400"/>
      <c r="BQ47" s="400"/>
      <c r="BR47" s="400"/>
      <c r="BS47" s="400"/>
      <c r="BT47" s="400"/>
      <c r="BU47" s="400"/>
      <c r="BV47" s="400"/>
      <c r="BW47" s="400"/>
      <c r="BX47" s="400"/>
      <c r="BY47" s="400"/>
      <c r="BZ47" s="400"/>
      <c r="CA47" s="400"/>
      <c r="CB47" s="400"/>
      <c r="CC47" s="400"/>
      <c r="CD47" s="400"/>
      <c r="CE47" s="400"/>
      <c r="CF47" s="400"/>
      <c r="CG47" s="400"/>
      <c r="CH47" s="400"/>
      <c r="CI47" s="400"/>
      <c r="CJ47" s="400"/>
      <c r="CK47" s="400"/>
      <c r="CL47" s="400"/>
      <c r="CM47" s="400"/>
      <c r="CN47" s="400"/>
      <c r="CO47" s="400"/>
      <c r="CP47" s="400"/>
      <c r="CQ47" s="400"/>
      <c r="CR47" s="400"/>
      <c r="CS47" s="400"/>
      <c r="CT47" s="400"/>
      <c r="CU47" s="400"/>
      <c r="CV47" s="400"/>
      <c r="CW47" s="400"/>
      <c r="CX47" s="400"/>
      <c r="CY47" s="400"/>
      <c r="CZ47" s="400"/>
      <c r="DA47" s="400"/>
      <c r="DB47" s="400"/>
      <c r="DC47" s="400"/>
      <c r="DD47" s="400"/>
      <c r="DE47" s="400"/>
      <c r="DF47" s="400"/>
      <c r="DG47" s="400"/>
      <c r="DH47" s="400"/>
      <c r="DI47" s="400"/>
    </row>
    <row r="48" spans="1:113">
      <c r="E48" s="400" t="s">
        <v>195</v>
      </c>
      <c r="F48" s="400"/>
      <c r="G48" s="400"/>
      <c r="H48" s="400"/>
      <c r="I48" s="400"/>
      <c r="J48" s="400"/>
      <c r="K48" s="400"/>
      <c r="L48" s="400"/>
      <c r="M48" s="400"/>
      <c r="N48" s="400"/>
      <c r="O48" s="400"/>
      <c r="P48" s="400"/>
      <c r="Q48" s="400"/>
      <c r="R48" s="400"/>
      <c r="S48" s="400"/>
      <c r="T48" s="400"/>
      <c r="U48" s="400"/>
      <c r="V48" s="400"/>
      <c r="W48" s="400"/>
      <c r="X48" s="400"/>
      <c r="Y48" s="400"/>
      <c r="Z48" s="400"/>
      <c r="AA48" s="400"/>
      <c r="AB48" s="400"/>
      <c r="AC48" s="400"/>
      <c r="AD48" s="400"/>
      <c r="AE48" s="400"/>
      <c r="AF48" s="400"/>
      <c r="AG48" s="400"/>
      <c r="AH48" s="400"/>
      <c r="AI48" s="400"/>
      <c r="AJ48" s="400"/>
      <c r="AK48" s="400"/>
      <c r="AL48" s="400"/>
      <c r="AM48" s="400"/>
      <c r="AN48" s="400"/>
      <c r="AO48" s="400"/>
      <c r="AP48" s="400"/>
      <c r="AQ48" s="400"/>
      <c r="AR48" s="400"/>
      <c r="AS48" s="400"/>
      <c r="AT48" s="400"/>
      <c r="AU48" s="400"/>
      <c r="AV48" s="400"/>
      <c r="AW48" s="400"/>
      <c r="AX48" s="400"/>
      <c r="AY48" s="400"/>
      <c r="AZ48" s="400"/>
      <c r="BA48" s="400"/>
      <c r="BB48" s="400"/>
      <c r="BC48" s="400"/>
      <c r="BD48" s="400"/>
      <c r="BE48" s="400"/>
      <c r="BF48" s="400"/>
      <c r="BG48" s="400"/>
      <c r="BH48" s="400"/>
      <c r="BI48" s="400"/>
      <c r="BJ48" s="400"/>
      <c r="BK48" s="400"/>
      <c r="BL48" s="400"/>
      <c r="BM48" s="400"/>
      <c r="BN48" s="400"/>
      <c r="BO48" s="400"/>
      <c r="BP48" s="400"/>
      <c r="BQ48" s="400"/>
      <c r="BR48" s="400"/>
      <c r="BS48" s="400"/>
      <c r="BT48" s="400"/>
      <c r="BU48" s="400"/>
      <c r="BV48" s="400"/>
      <c r="BW48" s="400"/>
      <c r="BX48" s="400"/>
      <c r="BY48" s="400"/>
      <c r="BZ48" s="400"/>
      <c r="CA48" s="400"/>
      <c r="CB48" s="400"/>
      <c r="CC48" s="400"/>
      <c r="CD48" s="400"/>
      <c r="CE48" s="400"/>
      <c r="CF48" s="400"/>
      <c r="CG48" s="400"/>
      <c r="CH48" s="400"/>
      <c r="CI48" s="400"/>
      <c r="CJ48" s="400"/>
      <c r="CK48" s="400"/>
      <c r="CL48" s="400"/>
      <c r="CM48" s="400"/>
      <c r="CN48" s="400"/>
      <c r="CO48" s="400"/>
      <c r="CP48" s="400"/>
      <c r="CQ48" s="400"/>
      <c r="CR48" s="400"/>
      <c r="CS48" s="400"/>
      <c r="CT48" s="400"/>
      <c r="CU48" s="400"/>
      <c r="CV48" s="400"/>
      <c r="CW48" s="400"/>
      <c r="CX48" s="400"/>
      <c r="CY48" s="400"/>
      <c r="CZ48" s="400"/>
      <c r="DA48" s="400"/>
      <c r="DB48" s="400"/>
      <c r="DC48" s="400"/>
      <c r="DD48" s="400"/>
      <c r="DE48" s="400"/>
      <c r="DF48" s="400"/>
      <c r="DG48" s="400"/>
      <c r="DH48" s="400"/>
      <c r="DI48" s="400"/>
    </row>
    <row r="49" spans="5:113">
      <c r="E49" s="402" t="s">
        <v>196</v>
      </c>
      <c r="F49" s="402"/>
      <c r="G49" s="402"/>
      <c r="H49" s="402"/>
      <c r="I49" s="402"/>
      <c r="J49" s="402"/>
      <c r="K49" s="402"/>
      <c r="L49" s="402"/>
      <c r="M49" s="402"/>
      <c r="N49" s="402"/>
      <c r="O49" s="402"/>
      <c r="P49" s="402"/>
      <c r="Q49" s="402"/>
      <c r="R49" s="402"/>
      <c r="S49" s="402"/>
      <c r="T49" s="402"/>
      <c r="U49" s="402"/>
      <c r="V49" s="402"/>
      <c r="W49" s="402"/>
      <c r="X49" s="402"/>
      <c r="Y49" s="402"/>
      <c r="Z49" s="402"/>
      <c r="AA49" s="402"/>
      <c r="AB49" s="402"/>
      <c r="AC49" s="402"/>
      <c r="AD49" s="402"/>
      <c r="AE49" s="402"/>
      <c r="AF49" s="402"/>
      <c r="AG49" s="402"/>
      <c r="AH49" s="402"/>
      <c r="AI49" s="402"/>
      <c r="AJ49" s="402"/>
      <c r="AK49" s="402"/>
      <c r="AL49" s="402"/>
      <c r="AM49" s="402"/>
      <c r="AN49" s="402"/>
      <c r="AO49" s="402"/>
      <c r="AP49" s="402"/>
      <c r="AQ49" s="402"/>
      <c r="AR49" s="402"/>
      <c r="AS49" s="402"/>
      <c r="AT49" s="402"/>
      <c r="AU49" s="402"/>
      <c r="AV49" s="402"/>
      <c r="AW49" s="402"/>
      <c r="AX49" s="402"/>
      <c r="AY49" s="402"/>
      <c r="AZ49" s="402"/>
      <c r="BA49" s="402"/>
      <c r="BB49" s="402"/>
      <c r="BC49" s="402"/>
      <c r="BD49" s="402"/>
      <c r="BE49" s="402"/>
      <c r="BF49" s="402"/>
      <c r="BG49" s="402"/>
      <c r="BH49" s="402"/>
      <c r="BI49" s="402"/>
      <c r="BJ49" s="402"/>
      <c r="BK49" s="402"/>
      <c r="BL49" s="402"/>
      <c r="BM49" s="402"/>
      <c r="BN49" s="402"/>
      <c r="BO49" s="402"/>
      <c r="BP49" s="402"/>
      <c r="BQ49" s="402"/>
      <c r="BR49" s="402"/>
      <c r="BS49" s="402"/>
      <c r="BT49" s="402"/>
      <c r="BU49" s="402"/>
      <c r="BV49" s="402"/>
      <c r="BW49" s="402"/>
      <c r="BX49" s="402"/>
      <c r="BY49" s="402"/>
      <c r="BZ49" s="402"/>
      <c r="CA49" s="402"/>
      <c r="CB49" s="402"/>
      <c r="CC49" s="402"/>
      <c r="CD49" s="402"/>
      <c r="CE49" s="402"/>
      <c r="CF49" s="402"/>
      <c r="CG49" s="402"/>
      <c r="CH49" s="402"/>
      <c r="CI49" s="402"/>
      <c r="CJ49" s="402"/>
      <c r="CK49" s="402"/>
      <c r="CL49" s="402"/>
      <c r="CM49" s="402"/>
      <c r="CN49" s="402"/>
      <c r="CO49" s="402"/>
      <c r="CP49" s="402"/>
      <c r="CQ49" s="402"/>
      <c r="CR49" s="402"/>
      <c r="CS49" s="402"/>
      <c r="CT49" s="402"/>
      <c r="CU49" s="402"/>
      <c r="CV49" s="402"/>
      <c r="CW49" s="402"/>
      <c r="CX49" s="402"/>
      <c r="CY49" s="402"/>
      <c r="CZ49" s="402"/>
      <c r="DA49" s="402"/>
      <c r="DB49" s="402"/>
      <c r="DC49" s="402"/>
      <c r="DD49" s="402"/>
      <c r="DE49" s="402"/>
      <c r="DF49" s="402"/>
      <c r="DG49" s="402"/>
      <c r="DH49" s="402"/>
      <c r="DI49" s="402"/>
    </row>
    <row r="50" spans="5:113">
      <c r="E50" s="400" t="s">
        <v>197</v>
      </c>
      <c r="F50" s="400"/>
      <c r="G50" s="400"/>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0"/>
      <c r="AY50" s="400"/>
      <c r="AZ50" s="400"/>
      <c r="BA50" s="400"/>
      <c r="BB50" s="400"/>
      <c r="BC50" s="400"/>
      <c r="BD50" s="400"/>
      <c r="BE50" s="400"/>
      <c r="BF50" s="400"/>
      <c r="BG50" s="400"/>
      <c r="BH50" s="400"/>
      <c r="BI50" s="400"/>
      <c r="BJ50" s="400"/>
      <c r="BK50" s="400"/>
      <c r="BL50" s="400"/>
      <c r="BM50" s="400"/>
      <c r="BN50" s="400"/>
      <c r="BO50" s="400"/>
      <c r="BP50" s="400"/>
      <c r="BQ50" s="400"/>
      <c r="BR50" s="400"/>
      <c r="BS50" s="400"/>
      <c r="BT50" s="400"/>
      <c r="BU50" s="400"/>
      <c r="BV50" s="400"/>
      <c r="BW50" s="400"/>
      <c r="BX50" s="400"/>
      <c r="BY50" s="400"/>
      <c r="BZ50" s="400"/>
      <c r="CA50" s="400"/>
      <c r="CB50" s="400"/>
      <c r="CC50" s="400"/>
      <c r="CD50" s="400"/>
      <c r="CE50" s="400"/>
      <c r="CF50" s="400"/>
      <c r="CG50" s="400"/>
      <c r="CH50" s="400"/>
      <c r="CI50" s="400"/>
      <c r="CJ50" s="400"/>
      <c r="CK50" s="400"/>
      <c r="CL50" s="400"/>
      <c r="CM50" s="400"/>
      <c r="CN50" s="400"/>
      <c r="CO50" s="400"/>
      <c r="CP50" s="400"/>
      <c r="CQ50" s="400"/>
      <c r="CR50" s="400"/>
      <c r="CS50" s="400"/>
      <c r="CT50" s="400"/>
      <c r="CU50" s="400"/>
      <c r="CV50" s="400"/>
      <c r="CW50" s="400"/>
      <c r="CX50" s="400"/>
      <c r="CY50" s="400"/>
      <c r="CZ50" s="400"/>
      <c r="DA50" s="400"/>
      <c r="DB50" s="400"/>
      <c r="DC50" s="400"/>
      <c r="DD50" s="400"/>
      <c r="DE50" s="400"/>
      <c r="DF50" s="400"/>
      <c r="DG50" s="400"/>
      <c r="DH50" s="400"/>
      <c r="DI50" s="400"/>
    </row>
    <row r="51" spans="5:113">
      <c r="E51" s="400" t="s">
        <v>198</v>
      </c>
      <c r="F51" s="400"/>
      <c r="G51" s="400"/>
      <c r="H51" s="400"/>
      <c r="I51" s="400"/>
      <c r="J51" s="400"/>
      <c r="K51" s="400"/>
      <c r="L51" s="400"/>
      <c r="M51" s="400"/>
      <c r="N51" s="400"/>
      <c r="O51" s="400"/>
      <c r="P51" s="400"/>
      <c r="Q51" s="400"/>
      <c r="R51" s="400"/>
      <c r="S51" s="400"/>
      <c r="T51" s="400"/>
      <c r="U51" s="400"/>
      <c r="V51" s="400"/>
      <c r="W51" s="400"/>
      <c r="X51" s="400"/>
      <c r="Y51" s="400"/>
      <c r="Z51" s="400"/>
      <c r="AA51" s="400"/>
      <c r="AB51" s="400"/>
      <c r="AC51" s="400"/>
      <c r="AD51" s="400"/>
      <c r="AE51" s="400"/>
      <c r="AF51" s="400"/>
      <c r="AG51" s="400"/>
      <c r="AH51" s="400"/>
      <c r="AI51" s="400"/>
      <c r="AJ51" s="400"/>
      <c r="AK51" s="400"/>
      <c r="AL51" s="400"/>
      <c r="AM51" s="400"/>
      <c r="AN51" s="400"/>
      <c r="AO51" s="400"/>
      <c r="AP51" s="400"/>
      <c r="AQ51" s="400"/>
      <c r="AR51" s="400"/>
      <c r="AS51" s="400"/>
      <c r="AT51" s="400"/>
      <c r="AU51" s="400"/>
      <c r="AV51" s="400"/>
      <c r="AW51" s="400"/>
      <c r="AX51" s="400"/>
      <c r="AY51" s="400"/>
      <c r="AZ51" s="400"/>
      <c r="BA51" s="400"/>
      <c r="BB51" s="400"/>
      <c r="BC51" s="400"/>
      <c r="BD51" s="400"/>
      <c r="BE51" s="400"/>
      <c r="BF51" s="400"/>
      <c r="BG51" s="400"/>
      <c r="BH51" s="400"/>
      <c r="BI51" s="400"/>
      <c r="BJ51" s="400"/>
      <c r="BK51" s="400"/>
      <c r="BL51" s="400"/>
      <c r="BM51" s="400"/>
      <c r="BN51" s="400"/>
      <c r="BO51" s="400"/>
      <c r="BP51" s="400"/>
      <c r="BQ51" s="400"/>
      <c r="BR51" s="400"/>
      <c r="BS51" s="400"/>
      <c r="BT51" s="400"/>
      <c r="BU51" s="400"/>
      <c r="BV51" s="400"/>
      <c r="BW51" s="400"/>
      <c r="BX51" s="400"/>
      <c r="BY51" s="400"/>
      <c r="BZ51" s="400"/>
      <c r="CA51" s="400"/>
      <c r="CB51" s="400"/>
      <c r="CC51" s="400"/>
      <c r="CD51" s="400"/>
      <c r="CE51" s="400"/>
      <c r="CF51" s="400"/>
      <c r="CG51" s="400"/>
      <c r="CH51" s="400"/>
      <c r="CI51" s="400"/>
      <c r="CJ51" s="400"/>
      <c r="CK51" s="400"/>
      <c r="CL51" s="400"/>
      <c r="CM51" s="400"/>
      <c r="CN51" s="400"/>
      <c r="CO51" s="400"/>
      <c r="CP51" s="400"/>
      <c r="CQ51" s="400"/>
      <c r="CR51" s="400"/>
      <c r="CS51" s="400"/>
      <c r="CT51" s="400"/>
      <c r="CU51" s="400"/>
      <c r="CV51" s="400"/>
      <c r="CW51" s="400"/>
      <c r="CX51" s="400"/>
      <c r="CY51" s="400"/>
      <c r="CZ51" s="400"/>
      <c r="DA51" s="400"/>
      <c r="DB51" s="400"/>
      <c r="DC51" s="400"/>
      <c r="DD51" s="400"/>
      <c r="DE51" s="400"/>
      <c r="DF51" s="400"/>
      <c r="DG51" s="400"/>
      <c r="DH51" s="400"/>
      <c r="DI51" s="400"/>
    </row>
    <row r="52" spans="5:113">
      <c r="E52" s="400" t="s">
        <v>199</v>
      </c>
      <c r="F52" s="400"/>
      <c r="G52" s="400"/>
      <c r="H52" s="400"/>
      <c r="I52" s="400"/>
      <c r="J52" s="400"/>
      <c r="K52" s="400"/>
      <c r="L52" s="400"/>
      <c r="M52" s="400"/>
      <c r="N52" s="400"/>
      <c r="O52" s="400"/>
      <c r="P52" s="400"/>
      <c r="Q52" s="400"/>
      <c r="R52" s="400"/>
      <c r="S52" s="400"/>
      <c r="T52" s="400"/>
      <c r="U52" s="400"/>
      <c r="V52" s="400"/>
      <c r="W52" s="400"/>
      <c r="X52" s="400"/>
      <c r="Y52" s="400"/>
      <c r="Z52" s="400"/>
      <c r="AA52" s="400"/>
      <c r="AB52" s="400"/>
      <c r="AC52" s="400"/>
      <c r="AD52" s="400"/>
      <c r="AE52" s="400"/>
      <c r="AF52" s="400"/>
      <c r="AG52" s="400"/>
      <c r="AH52" s="400"/>
      <c r="AI52" s="400"/>
      <c r="AJ52" s="400"/>
      <c r="AK52" s="400"/>
      <c r="AL52" s="400"/>
      <c r="AM52" s="400"/>
      <c r="AN52" s="400"/>
      <c r="AO52" s="400"/>
      <c r="AP52" s="400"/>
      <c r="AQ52" s="400"/>
      <c r="AR52" s="400"/>
      <c r="AS52" s="400"/>
      <c r="AT52" s="400"/>
      <c r="AU52" s="400"/>
      <c r="AV52" s="400"/>
      <c r="AW52" s="400"/>
      <c r="AX52" s="400"/>
      <c r="AY52" s="400"/>
      <c r="AZ52" s="400"/>
      <c r="BA52" s="400"/>
      <c r="BB52" s="400"/>
      <c r="BC52" s="400"/>
      <c r="BD52" s="400"/>
      <c r="BE52" s="400"/>
      <c r="BF52" s="400"/>
      <c r="BG52" s="400"/>
      <c r="BH52" s="400"/>
      <c r="BI52" s="400"/>
      <c r="BJ52" s="400"/>
      <c r="BK52" s="400"/>
      <c r="BL52" s="400"/>
      <c r="BM52" s="400"/>
      <c r="BN52" s="400"/>
      <c r="BO52" s="400"/>
      <c r="BP52" s="400"/>
      <c r="BQ52" s="400"/>
      <c r="BR52" s="400"/>
      <c r="BS52" s="400"/>
      <c r="BT52" s="400"/>
      <c r="BU52" s="400"/>
      <c r="BV52" s="400"/>
      <c r="BW52" s="400"/>
      <c r="BX52" s="400"/>
      <c r="BY52" s="400"/>
      <c r="BZ52" s="400"/>
      <c r="CA52" s="400"/>
      <c r="CB52" s="400"/>
      <c r="CC52" s="400"/>
      <c r="CD52" s="400"/>
      <c r="CE52" s="400"/>
      <c r="CF52" s="400"/>
      <c r="CG52" s="400"/>
      <c r="CH52" s="400"/>
      <c r="CI52" s="400"/>
      <c r="CJ52" s="400"/>
      <c r="CK52" s="400"/>
      <c r="CL52" s="400"/>
      <c r="CM52" s="400"/>
      <c r="CN52" s="400"/>
      <c r="CO52" s="400"/>
      <c r="CP52" s="400"/>
      <c r="CQ52" s="400"/>
      <c r="CR52" s="400"/>
      <c r="CS52" s="400"/>
      <c r="CT52" s="400"/>
      <c r="CU52" s="400"/>
      <c r="CV52" s="400"/>
      <c r="CW52" s="400"/>
      <c r="CX52" s="400"/>
      <c r="CY52" s="400"/>
      <c r="CZ52" s="400"/>
      <c r="DA52" s="400"/>
      <c r="DB52" s="400"/>
      <c r="DC52" s="400"/>
      <c r="DD52" s="400"/>
      <c r="DE52" s="400"/>
      <c r="DF52" s="400"/>
      <c r="DG52" s="400"/>
      <c r="DH52" s="400"/>
      <c r="DI52" s="400"/>
    </row>
    <row r="53" spans="5:113">
      <c r="E53" s="400" t="s">
        <v>200</v>
      </c>
      <c r="F53" s="400"/>
      <c r="G53" s="400"/>
      <c r="H53" s="400"/>
      <c r="I53" s="400"/>
      <c r="J53" s="400"/>
      <c r="K53" s="400"/>
      <c r="L53" s="400"/>
      <c r="M53" s="400"/>
      <c r="N53" s="400"/>
      <c r="O53" s="400"/>
      <c r="P53" s="400"/>
      <c r="Q53" s="400"/>
      <c r="R53" s="400"/>
      <c r="S53" s="400"/>
      <c r="T53" s="400"/>
      <c r="U53" s="400"/>
      <c r="V53" s="400"/>
      <c r="W53" s="400"/>
      <c r="X53" s="400"/>
      <c r="Y53" s="400"/>
      <c r="Z53" s="400"/>
      <c r="AA53" s="400"/>
      <c r="AB53" s="400"/>
      <c r="AC53" s="400"/>
      <c r="AD53" s="400"/>
      <c r="AE53" s="400"/>
      <c r="AF53" s="400"/>
      <c r="AG53" s="400"/>
      <c r="AH53" s="400"/>
      <c r="AI53" s="400"/>
      <c r="AJ53" s="400"/>
      <c r="AK53" s="400"/>
      <c r="AL53" s="400"/>
      <c r="AM53" s="400"/>
      <c r="AN53" s="400"/>
      <c r="AO53" s="400"/>
      <c r="AP53" s="400"/>
      <c r="AQ53" s="400"/>
      <c r="AR53" s="400"/>
      <c r="AS53" s="400"/>
      <c r="AT53" s="400"/>
      <c r="AU53" s="400"/>
      <c r="AV53" s="400"/>
      <c r="AW53" s="400"/>
      <c r="AX53" s="400"/>
      <c r="AY53" s="400"/>
      <c r="AZ53" s="400"/>
      <c r="BA53" s="400"/>
      <c r="BB53" s="400"/>
      <c r="BC53" s="400"/>
      <c r="BD53" s="400"/>
      <c r="BE53" s="400"/>
      <c r="BF53" s="400"/>
      <c r="BG53" s="400"/>
      <c r="BH53" s="400"/>
      <c r="BI53" s="400"/>
      <c r="BJ53" s="400"/>
      <c r="BK53" s="400"/>
      <c r="BL53" s="400"/>
      <c r="BM53" s="400"/>
      <c r="BN53" s="400"/>
      <c r="BO53" s="400"/>
      <c r="BP53" s="400"/>
      <c r="BQ53" s="400"/>
      <c r="BR53" s="400"/>
      <c r="BS53" s="400"/>
      <c r="BT53" s="400"/>
      <c r="BU53" s="400"/>
      <c r="BV53" s="400"/>
      <c r="BW53" s="400"/>
      <c r="BX53" s="400"/>
      <c r="BY53" s="400"/>
      <c r="BZ53" s="400"/>
      <c r="CA53" s="400"/>
      <c r="CB53" s="400"/>
      <c r="CC53" s="400"/>
      <c r="CD53" s="400"/>
      <c r="CE53" s="400"/>
      <c r="CF53" s="400"/>
      <c r="CG53" s="400"/>
      <c r="CH53" s="400"/>
      <c r="CI53" s="400"/>
      <c r="CJ53" s="400"/>
      <c r="CK53" s="400"/>
      <c r="CL53" s="400"/>
      <c r="CM53" s="400"/>
      <c r="CN53" s="400"/>
      <c r="CO53" s="400"/>
      <c r="CP53" s="400"/>
      <c r="CQ53" s="400"/>
      <c r="CR53" s="400"/>
      <c r="CS53" s="400"/>
      <c r="CT53" s="400"/>
      <c r="CU53" s="400"/>
      <c r="CV53" s="400"/>
      <c r="CW53" s="400"/>
      <c r="CX53" s="400"/>
      <c r="CY53" s="400"/>
      <c r="CZ53" s="400"/>
      <c r="DA53" s="400"/>
      <c r="DB53" s="400"/>
      <c r="DC53" s="400"/>
      <c r="DD53" s="400"/>
      <c r="DE53" s="400"/>
      <c r="DF53" s="400"/>
      <c r="DG53" s="400"/>
      <c r="DH53" s="400"/>
      <c r="DI53" s="400"/>
    </row>
    <row r="54" spans="5:113"/>
    <row r="55" spans="5:113"/>
    <row r="56" spans="5:113"/>
  </sheetData>
  <sheetProtection algorithmName="SHA-512" hashValue="GaZ6kv9RzNW/oN2jJkkCVLr2HFSa2ZnktK4KQFHl3njI5eOXK/f4F4LyY7om0JtoOlEa+jwuDgLpkgaVzYVlIw==" saltValue="BkT6EXNXFKCNPgZRhqjYb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c r="A34" s="22"/>
      <c r="B34" s="31"/>
      <c r="C34" s="1187" t="s">
        <v>538</v>
      </c>
      <c r="D34" s="1187"/>
      <c r="E34" s="1188"/>
      <c r="F34" s="32" t="s">
        <v>493</v>
      </c>
      <c r="G34" s="33" t="s">
        <v>493</v>
      </c>
      <c r="H34" s="33" t="s">
        <v>493</v>
      </c>
      <c r="I34" s="33" t="s">
        <v>539</v>
      </c>
      <c r="J34" s="34" t="s">
        <v>539</v>
      </c>
      <c r="K34" s="22"/>
      <c r="L34" s="22"/>
      <c r="M34" s="22"/>
      <c r="N34" s="22"/>
      <c r="O34" s="22"/>
      <c r="P34" s="22"/>
    </row>
    <row r="35" spans="1:16" ht="39" customHeight="1">
      <c r="A35" s="22"/>
      <c r="B35" s="35"/>
      <c r="C35" s="1181" t="s">
        <v>540</v>
      </c>
      <c r="D35" s="1182"/>
      <c r="E35" s="1183"/>
      <c r="F35" s="36">
        <v>6.15</v>
      </c>
      <c r="G35" s="37">
        <v>6.65</v>
      </c>
      <c r="H35" s="37">
        <v>5.72</v>
      </c>
      <c r="I35" s="37">
        <v>6.81</v>
      </c>
      <c r="J35" s="38">
        <v>9.67</v>
      </c>
      <c r="K35" s="22"/>
      <c r="L35" s="22"/>
      <c r="M35" s="22"/>
      <c r="N35" s="22"/>
      <c r="O35" s="22"/>
      <c r="P35" s="22"/>
    </row>
    <row r="36" spans="1:16" ht="39" customHeight="1">
      <c r="A36" s="22"/>
      <c r="B36" s="35"/>
      <c r="C36" s="1181" t="s">
        <v>541</v>
      </c>
      <c r="D36" s="1182"/>
      <c r="E36" s="1183"/>
      <c r="F36" s="36">
        <v>4.96</v>
      </c>
      <c r="G36" s="37">
        <v>5.15</v>
      </c>
      <c r="H36" s="37">
        <v>5.29</v>
      </c>
      <c r="I36" s="37">
        <v>5.57</v>
      </c>
      <c r="J36" s="38">
        <v>6</v>
      </c>
      <c r="K36" s="22"/>
      <c r="L36" s="22"/>
      <c r="M36" s="22"/>
      <c r="N36" s="22"/>
      <c r="O36" s="22"/>
      <c r="P36" s="22"/>
    </row>
    <row r="37" spans="1:16" ht="39" customHeight="1">
      <c r="A37" s="22"/>
      <c r="B37" s="35"/>
      <c r="C37" s="1181" t="s">
        <v>542</v>
      </c>
      <c r="D37" s="1182"/>
      <c r="E37" s="1183"/>
      <c r="F37" s="36">
        <v>0.62</v>
      </c>
      <c r="G37" s="37">
        <v>2.73</v>
      </c>
      <c r="H37" s="37">
        <v>1.88</v>
      </c>
      <c r="I37" s="37">
        <v>1.08</v>
      </c>
      <c r="J37" s="38">
        <v>1.08</v>
      </c>
      <c r="K37" s="22"/>
      <c r="L37" s="22"/>
      <c r="M37" s="22"/>
      <c r="N37" s="22"/>
      <c r="O37" s="22"/>
      <c r="P37" s="22"/>
    </row>
    <row r="38" spans="1:16" ht="39" customHeight="1">
      <c r="A38" s="22"/>
      <c r="B38" s="35"/>
      <c r="C38" s="1181" t="s">
        <v>543</v>
      </c>
      <c r="D38" s="1182"/>
      <c r="E38" s="1183"/>
      <c r="F38" s="36">
        <v>0.51</v>
      </c>
      <c r="G38" s="37">
        <v>0.48</v>
      </c>
      <c r="H38" s="37">
        <v>0.47</v>
      </c>
      <c r="I38" s="37">
        <v>0.49</v>
      </c>
      <c r="J38" s="38">
        <v>0.48</v>
      </c>
      <c r="K38" s="22"/>
      <c r="L38" s="22"/>
      <c r="M38" s="22"/>
      <c r="N38" s="22"/>
      <c r="O38" s="22"/>
      <c r="P38" s="22"/>
    </row>
    <row r="39" spans="1:16" ht="39" customHeight="1">
      <c r="A39" s="22"/>
      <c r="B39" s="35"/>
      <c r="C39" s="1181" t="s">
        <v>544</v>
      </c>
      <c r="D39" s="1182"/>
      <c r="E39" s="1183"/>
      <c r="F39" s="36">
        <v>1.18</v>
      </c>
      <c r="G39" s="37">
        <v>1.17</v>
      </c>
      <c r="H39" s="37">
        <v>0.47</v>
      </c>
      <c r="I39" s="37">
        <v>0.51</v>
      </c>
      <c r="J39" s="38">
        <v>0.17</v>
      </c>
      <c r="K39" s="22"/>
      <c r="L39" s="22"/>
      <c r="M39" s="22"/>
      <c r="N39" s="22"/>
      <c r="O39" s="22"/>
      <c r="P39" s="22"/>
    </row>
    <row r="40" spans="1:16" ht="39" customHeight="1">
      <c r="A40" s="22"/>
      <c r="B40" s="35"/>
      <c r="C40" s="1181" t="s">
        <v>545</v>
      </c>
      <c r="D40" s="1182"/>
      <c r="E40" s="1183"/>
      <c r="F40" s="36">
        <v>0.01</v>
      </c>
      <c r="G40" s="37">
        <v>0.01</v>
      </c>
      <c r="H40" s="37">
        <v>0</v>
      </c>
      <c r="I40" s="37">
        <v>0.01</v>
      </c>
      <c r="J40" s="38">
        <v>0.16</v>
      </c>
      <c r="K40" s="22"/>
      <c r="L40" s="22"/>
      <c r="M40" s="22"/>
      <c r="N40" s="22"/>
      <c r="O40" s="22"/>
      <c r="P40" s="22"/>
    </row>
    <row r="41" spans="1:16" ht="39" customHeight="1">
      <c r="A41" s="22"/>
      <c r="B41" s="35"/>
      <c r="C41" s="1181" t="s">
        <v>546</v>
      </c>
      <c r="D41" s="1182"/>
      <c r="E41" s="1183"/>
      <c r="F41" s="36">
        <v>0.53</v>
      </c>
      <c r="G41" s="37">
        <v>0.03</v>
      </c>
      <c r="H41" s="37">
        <v>0.02</v>
      </c>
      <c r="I41" s="37">
        <v>0.03</v>
      </c>
      <c r="J41" s="38">
        <v>0.04</v>
      </c>
      <c r="K41" s="22"/>
      <c r="L41" s="22"/>
      <c r="M41" s="22"/>
      <c r="N41" s="22"/>
      <c r="O41" s="22"/>
      <c r="P41" s="22"/>
    </row>
    <row r="42" spans="1:16" ht="39" customHeight="1">
      <c r="A42" s="22"/>
      <c r="B42" s="39"/>
      <c r="C42" s="1181" t="s">
        <v>547</v>
      </c>
      <c r="D42" s="1182"/>
      <c r="E42" s="1183"/>
      <c r="F42" s="36" t="s">
        <v>493</v>
      </c>
      <c r="G42" s="37" t="s">
        <v>493</v>
      </c>
      <c r="H42" s="37" t="s">
        <v>493</v>
      </c>
      <c r="I42" s="37" t="s">
        <v>493</v>
      </c>
      <c r="J42" s="38" t="s">
        <v>493</v>
      </c>
      <c r="K42" s="22"/>
      <c r="L42" s="22"/>
      <c r="M42" s="22"/>
      <c r="N42" s="22"/>
      <c r="O42" s="22"/>
      <c r="P42" s="22"/>
    </row>
    <row r="43" spans="1:16" ht="39" customHeight="1" thickBot="1">
      <c r="A43" s="22"/>
      <c r="B43" s="40"/>
      <c r="C43" s="1184" t="s">
        <v>548</v>
      </c>
      <c r="D43" s="1185"/>
      <c r="E43" s="1186"/>
      <c r="F43" s="41">
        <v>0</v>
      </c>
      <c r="G43" s="42">
        <v>0</v>
      </c>
      <c r="H43" s="42">
        <v>0</v>
      </c>
      <c r="I43" s="42">
        <v>0</v>
      </c>
      <c r="J43" s="43">
        <v>0</v>
      </c>
      <c r="K43" s="22"/>
      <c r="L43" s="22"/>
      <c r="M43" s="22"/>
      <c r="N43" s="22"/>
      <c r="O43" s="22"/>
      <c r="P43" s="22"/>
    </row>
    <row r="44" spans="1:16" ht="39" customHeight="1">
      <c r="A44" s="22"/>
      <c r="B44" s="44"/>
      <c r="C44" s="45"/>
      <c r="D44" s="46"/>
      <c r="E44" s="46"/>
      <c r="F44" s="47"/>
      <c r="G44" s="47"/>
      <c r="H44" s="47"/>
      <c r="I44" s="47"/>
      <c r="J44" s="47"/>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jL1yVVZQj5q1NLntva/ot4NJwMgHXnOId+Ei9ZtDoY/o8K1OR+OUnTt7Pti5YRqMXsHfk/WozXNsXjZo+72LSw==" saltValue="H9+L5WVG6NPGI/JqmgfTn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c r="A45" s="48"/>
      <c r="B45" s="1212" t="s">
        <v>9</v>
      </c>
      <c r="C45" s="1213"/>
      <c r="D45" s="58"/>
      <c r="E45" s="1218" t="s">
        <v>10</v>
      </c>
      <c r="F45" s="1218"/>
      <c r="G45" s="1218"/>
      <c r="H45" s="1218"/>
      <c r="I45" s="1218"/>
      <c r="J45" s="1219"/>
      <c r="K45" s="59">
        <v>11515</v>
      </c>
      <c r="L45" s="60">
        <v>11508</v>
      </c>
      <c r="M45" s="60">
        <v>11668</v>
      </c>
      <c r="N45" s="60">
        <v>12228</v>
      </c>
      <c r="O45" s="61">
        <v>12146</v>
      </c>
      <c r="P45" s="48"/>
      <c r="Q45" s="48"/>
      <c r="R45" s="48"/>
      <c r="S45" s="48"/>
      <c r="T45" s="48"/>
      <c r="U45" s="48"/>
    </row>
    <row r="46" spans="1:21" ht="30.75" customHeight="1">
      <c r="A46" s="48"/>
      <c r="B46" s="1214"/>
      <c r="C46" s="1215"/>
      <c r="D46" s="62"/>
      <c r="E46" s="1191" t="s">
        <v>11</v>
      </c>
      <c r="F46" s="1191"/>
      <c r="G46" s="1191"/>
      <c r="H46" s="1191"/>
      <c r="I46" s="1191"/>
      <c r="J46" s="1192"/>
      <c r="K46" s="63" t="s">
        <v>493</v>
      </c>
      <c r="L46" s="64" t="s">
        <v>493</v>
      </c>
      <c r="M46" s="64" t="s">
        <v>493</v>
      </c>
      <c r="N46" s="64" t="s">
        <v>493</v>
      </c>
      <c r="O46" s="65" t="s">
        <v>493</v>
      </c>
      <c r="P46" s="48"/>
      <c r="Q46" s="48"/>
      <c r="R46" s="48"/>
      <c r="S46" s="48"/>
      <c r="T46" s="48"/>
      <c r="U46" s="48"/>
    </row>
    <row r="47" spans="1:21" ht="30.75" customHeight="1">
      <c r="A47" s="48"/>
      <c r="B47" s="1214"/>
      <c r="C47" s="1215"/>
      <c r="D47" s="62"/>
      <c r="E47" s="1191" t="s">
        <v>12</v>
      </c>
      <c r="F47" s="1191"/>
      <c r="G47" s="1191"/>
      <c r="H47" s="1191"/>
      <c r="I47" s="1191"/>
      <c r="J47" s="1192"/>
      <c r="K47" s="63" t="s">
        <v>493</v>
      </c>
      <c r="L47" s="64" t="s">
        <v>493</v>
      </c>
      <c r="M47" s="64" t="s">
        <v>493</v>
      </c>
      <c r="N47" s="64" t="s">
        <v>493</v>
      </c>
      <c r="O47" s="65" t="s">
        <v>493</v>
      </c>
      <c r="P47" s="48"/>
      <c r="Q47" s="48"/>
      <c r="R47" s="48"/>
      <c r="S47" s="48"/>
      <c r="T47" s="48"/>
      <c r="U47" s="48"/>
    </row>
    <row r="48" spans="1:21" ht="30.75" customHeight="1">
      <c r="A48" s="48"/>
      <c r="B48" s="1214"/>
      <c r="C48" s="1215"/>
      <c r="D48" s="62"/>
      <c r="E48" s="1191" t="s">
        <v>13</v>
      </c>
      <c r="F48" s="1191"/>
      <c r="G48" s="1191"/>
      <c r="H48" s="1191"/>
      <c r="I48" s="1191"/>
      <c r="J48" s="1192"/>
      <c r="K48" s="63">
        <v>1972</v>
      </c>
      <c r="L48" s="64">
        <v>1892</v>
      </c>
      <c r="M48" s="64">
        <v>1850</v>
      </c>
      <c r="N48" s="64">
        <v>1753</v>
      </c>
      <c r="O48" s="65">
        <v>1673</v>
      </c>
      <c r="P48" s="48"/>
      <c r="Q48" s="48"/>
      <c r="R48" s="48"/>
      <c r="S48" s="48"/>
      <c r="T48" s="48"/>
      <c r="U48" s="48"/>
    </row>
    <row r="49" spans="1:21" ht="30.75" customHeight="1">
      <c r="A49" s="48"/>
      <c r="B49" s="1214"/>
      <c r="C49" s="1215"/>
      <c r="D49" s="62"/>
      <c r="E49" s="1191" t="s">
        <v>14</v>
      </c>
      <c r="F49" s="1191"/>
      <c r="G49" s="1191"/>
      <c r="H49" s="1191"/>
      <c r="I49" s="1191"/>
      <c r="J49" s="1192"/>
      <c r="K49" s="63" t="s">
        <v>493</v>
      </c>
      <c r="L49" s="64" t="s">
        <v>493</v>
      </c>
      <c r="M49" s="64" t="s">
        <v>493</v>
      </c>
      <c r="N49" s="64" t="s">
        <v>493</v>
      </c>
      <c r="O49" s="65" t="s">
        <v>493</v>
      </c>
      <c r="P49" s="48"/>
      <c r="Q49" s="48"/>
      <c r="R49" s="48"/>
      <c r="S49" s="48"/>
      <c r="T49" s="48"/>
      <c r="U49" s="48"/>
    </row>
    <row r="50" spans="1:21" ht="30.75" customHeight="1">
      <c r="A50" s="48"/>
      <c r="B50" s="1214"/>
      <c r="C50" s="1215"/>
      <c r="D50" s="62"/>
      <c r="E50" s="1191" t="s">
        <v>15</v>
      </c>
      <c r="F50" s="1191"/>
      <c r="G50" s="1191"/>
      <c r="H50" s="1191"/>
      <c r="I50" s="1191"/>
      <c r="J50" s="1192"/>
      <c r="K50" s="63" t="s">
        <v>493</v>
      </c>
      <c r="L50" s="64" t="s">
        <v>493</v>
      </c>
      <c r="M50" s="64" t="s">
        <v>493</v>
      </c>
      <c r="N50" s="64" t="s">
        <v>493</v>
      </c>
      <c r="O50" s="65" t="s">
        <v>493</v>
      </c>
      <c r="P50" s="48"/>
      <c r="Q50" s="48"/>
      <c r="R50" s="48"/>
      <c r="S50" s="48"/>
      <c r="T50" s="48"/>
      <c r="U50" s="48"/>
    </row>
    <row r="51" spans="1:21" ht="30.75" customHeight="1">
      <c r="A51" s="48"/>
      <c r="B51" s="1216"/>
      <c r="C51" s="1217"/>
      <c r="D51" s="66"/>
      <c r="E51" s="1191" t="s">
        <v>16</v>
      </c>
      <c r="F51" s="1191"/>
      <c r="G51" s="1191"/>
      <c r="H51" s="1191"/>
      <c r="I51" s="1191"/>
      <c r="J51" s="1192"/>
      <c r="K51" s="63" t="s">
        <v>493</v>
      </c>
      <c r="L51" s="64" t="s">
        <v>493</v>
      </c>
      <c r="M51" s="64" t="s">
        <v>493</v>
      </c>
      <c r="N51" s="64" t="s">
        <v>493</v>
      </c>
      <c r="O51" s="65" t="s">
        <v>493</v>
      </c>
      <c r="P51" s="48"/>
      <c r="Q51" s="48"/>
      <c r="R51" s="48"/>
      <c r="S51" s="48"/>
      <c r="T51" s="48"/>
      <c r="U51" s="48"/>
    </row>
    <row r="52" spans="1:21" ht="30.75" customHeight="1">
      <c r="A52" s="48"/>
      <c r="B52" s="1189" t="s">
        <v>17</v>
      </c>
      <c r="C52" s="1190"/>
      <c r="D52" s="66"/>
      <c r="E52" s="1191" t="s">
        <v>18</v>
      </c>
      <c r="F52" s="1191"/>
      <c r="G52" s="1191"/>
      <c r="H52" s="1191"/>
      <c r="I52" s="1191"/>
      <c r="J52" s="1192"/>
      <c r="K52" s="63">
        <v>11602</v>
      </c>
      <c r="L52" s="64">
        <v>11402</v>
      </c>
      <c r="M52" s="64">
        <v>11266</v>
      </c>
      <c r="N52" s="64">
        <v>11245</v>
      </c>
      <c r="O52" s="65">
        <v>11007</v>
      </c>
      <c r="P52" s="48"/>
      <c r="Q52" s="48"/>
      <c r="R52" s="48"/>
      <c r="S52" s="48"/>
      <c r="T52" s="48"/>
      <c r="U52" s="48"/>
    </row>
    <row r="53" spans="1:21" ht="30.75" customHeight="1" thickBot="1">
      <c r="A53" s="48"/>
      <c r="B53" s="1193" t="s">
        <v>19</v>
      </c>
      <c r="C53" s="1194"/>
      <c r="D53" s="67"/>
      <c r="E53" s="1195" t="s">
        <v>20</v>
      </c>
      <c r="F53" s="1195"/>
      <c r="G53" s="1195"/>
      <c r="H53" s="1195"/>
      <c r="I53" s="1195"/>
      <c r="J53" s="1196"/>
      <c r="K53" s="68">
        <v>1885</v>
      </c>
      <c r="L53" s="69">
        <v>1998</v>
      </c>
      <c r="M53" s="69">
        <v>2252</v>
      </c>
      <c r="N53" s="69">
        <v>2736</v>
      </c>
      <c r="O53" s="70">
        <v>2812</v>
      </c>
      <c r="P53" s="48"/>
      <c r="Q53" s="48"/>
      <c r="R53" s="48"/>
      <c r="S53" s="48"/>
      <c r="T53" s="48"/>
      <c r="U53" s="48"/>
    </row>
    <row r="54" spans="1:21" ht="24" customHeight="1">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c r="A57" s="48"/>
      <c r="B57" s="76"/>
      <c r="C57" s="77"/>
      <c r="D57" s="77"/>
      <c r="E57" s="78"/>
      <c r="F57" s="78"/>
      <c r="G57" s="78"/>
      <c r="H57" s="78"/>
      <c r="I57" s="78"/>
      <c r="J57" s="79" t="s">
        <v>2</v>
      </c>
      <c r="K57" s="80" t="s">
        <v>549</v>
      </c>
      <c r="L57" s="81" t="s">
        <v>550</v>
      </c>
      <c r="M57" s="81" t="s">
        <v>551</v>
      </c>
      <c r="N57" s="81" t="s">
        <v>552</v>
      </c>
      <c r="O57" s="82" t="s">
        <v>553</v>
      </c>
      <c r="P57" s="48"/>
      <c r="Q57" s="48"/>
      <c r="R57" s="48"/>
      <c r="S57" s="48"/>
      <c r="T57" s="48"/>
      <c r="U57" s="48"/>
    </row>
    <row r="58" spans="1:21" ht="31.5" customHeight="1">
      <c r="B58" s="1197" t="s">
        <v>24</v>
      </c>
      <c r="C58" s="1198"/>
      <c r="D58" s="1203" t="s">
        <v>25</v>
      </c>
      <c r="E58" s="1204"/>
      <c r="F58" s="1204"/>
      <c r="G58" s="1204"/>
      <c r="H58" s="1204"/>
      <c r="I58" s="1204"/>
      <c r="J58" s="1205"/>
      <c r="K58" s="83"/>
      <c r="L58" s="84"/>
      <c r="M58" s="84"/>
      <c r="N58" s="84"/>
      <c r="O58" s="85"/>
    </row>
    <row r="59" spans="1:21" ht="31.5" customHeight="1">
      <c r="B59" s="1199"/>
      <c r="C59" s="1200"/>
      <c r="D59" s="1206" t="s">
        <v>26</v>
      </c>
      <c r="E59" s="1207"/>
      <c r="F59" s="1207"/>
      <c r="G59" s="1207"/>
      <c r="H59" s="1207"/>
      <c r="I59" s="1207"/>
      <c r="J59" s="1208"/>
      <c r="K59" s="86"/>
      <c r="L59" s="87"/>
      <c r="M59" s="87"/>
      <c r="N59" s="87"/>
      <c r="O59" s="88"/>
    </row>
    <row r="60" spans="1:21" ht="31.5" customHeight="1" thickBot="1">
      <c r="B60" s="1201"/>
      <c r="C60" s="1202"/>
      <c r="D60" s="1209" t="s">
        <v>27</v>
      </c>
      <c r="E60" s="1210"/>
      <c r="F60" s="1210"/>
      <c r="G60" s="1210"/>
      <c r="H60" s="1210"/>
      <c r="I60" s="1210"/>
      <c r="J60" s="1211"/>
      <c r="K60" s="89"/>
      <c r="L60" s="90"/>
      <c r="M60" s="90"/>
      <c r="N60" s="90"/>
      <c r="O60" s="91"/>
    </row>
    <row r="61" spans="1:21" ht="24" customHeight="1">
      <c r="B61" s="92"/>
      <c r="C61" s="92"/>
      <c r="D61" s="93" t="s">
        <v>28</v>
      </c>
      <c r="E61" s="94"/>
      <c r="F61" s="94"/>
      <c r="G61" s="94"/>
      <c r="H61" s="94"/>
      <c r="I61" s="94"/>
      <c r="J61" s="94"/>
      <c r="K61" s="94"/>
      <c r="L61" s="94"/>
      <c r="M61" s="94"/>
      <c r="N61" s="94"/>
      <c r="O61" s="94"/>
    </row>
    <row r="62" spans="1:21" ht="24" customHeight="1">
      <c r="B62" s="95"/>
      <c r="C62" s="95"/>
      <c r="D62" s="93" t="s">
        <v>29</v>
      </c>
      <c r="E62" s="94"/>
      <c r="F62" s="94"/>
      <c r="G62" s="94"/>
      <c r="H62" s="94"/>
      <c r="I62" s="94"/>
      <c r="J62" s="94"/>
      <c r="K62" s="94"/>
      <c r="L62" s="94"/>
      <c r="M62" s="94"/>
      <c r="N62" s="94"/>
      <c r="O62" s="94"/>
    </row>
    <row r="63" spans="1:21" ht="24" customHeight="1">
      <c r="A63" s="48"/>
      <c r="B63" s="71"/>
      <c r="C63" s="48"/>
      <c r="D63" s="48"/>
      <c r="E63" s="48"/>
      <c r="F63" s="48"/>
      <c r="G63" s="48"/>
      <c r="H63" s="48"/>
      <c r="I63" s="48"/>
      <c r="J63" s="48"/>
      <c r="K63" s="48"/>
      <c r="L63" s="48"/>
      <c r="M63" s="48"/>
      <c r="N63" s="48"/>
      <c r="O63" s="48"/>
      <c r="P63" s="48"/>
      <c r="Q63" s="48"/>
      <c r="R63" s="48"/>
      <c r="S63" s="48"/>
      <c r="T63" s="48"/>
      <c r="U63" s="48"/>
    </row>
    <row r="64" spans="1:21" ht="24" customHeight="1">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59IPW41+sYKfSSK9LFd6s/r9bF/zimZ46QJ+kvpvYQRK7W/NSgrYD/51OTkEBScIQL3EmzYZgXKDQN3crZZfyw==" saltValue="7EoDAwTU/VzXuQVhEqUF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7" t="s">
        <v>7</v>
      </c>
    </row>
    <row r="40" spans="2:13" ht="27.75" customHeight="1" thickBot="1">
      <c r="B40" s="98" t="s">
        <v>8</v>
      </c>
      <c r="C40" s="99"/>
      <c r="D40" s="99"/>
      <c r="E40" s="100"/>
      <c r="F40" s="100"/>
      <c r="G40" s="100"/>
      <c r="H40" s="101" t="s">
        <v>2</v>
      </c>
      <c r="I40" s="102" t="s">
        <v>531</v>
      </c>
      <c r="J40" s="103" t="s">
        <v>532</v>
      </c>
      <c r="K40" s="103" t="s">
        <v>533</v>
      </c>
      <c r="L40" s="103" t="s">
        <v>534</v>
      </c>
      <c r="M40" s="104" t="s">
        <v>535</v>
      </c>
    </row>
    <row r="41" spans="2:13" ht="27.75" customHeight="1">
      <c r="B41" s="1232" t="s">
        <v>30</v>
      </c>
      <c r="C41" s="1233"/>
      <c r="D41" s="105"/>
      <c r="E41" s="1234" t="s">
        <v>31</v>
      </c>
      <c r="F41" s="1234"/>
      <c r="G41" s="1234"/>
      <c r="H41" s="1235"/>
      <c r="I41" s="355">
        <v>120936</v>
      </c>
      <c r="J41" s="356">
        <v>122423</v>
      </c>
      <c r="K41" s="356">
        <v>120152</v>
      </c>
      <c r="L41" s="356">
        <v>116470</v>
      </c>
      <c r="M41" s="357">
        <v>113729</v>
      </c>
    </row>
    <row r="42" spans="2:13" ht="27.75" customHeight="1">
      <c r="B42" s="1222"/>
      <c r="C42" s="1223"/>
      <c r="D42" s="106"/>
      <c r="E42" s="1226" t="s">
        <v>32</v>
      </c>
      <c r="F42" s="1226"/>
      <c r="G42" s="1226"/>
      <c r="H42" s="1227"/>
      <c r="I42" s="358" t="s">
        <v>493</v>
      </c>
      <c r="J42" s="359" t="s">
        <v>493</v>
      </c>
      <c r="K42" s="359" t="s">
        <v>493</v>
      </c>
      <c r="L42" s="359" t="s">
        <v>493</v>
      </c>
      <c r="M42" s="360" t="s">
        <v>493</v>
      </c>
    </row>
    <row r="43" spans="2:13" ht="27.75" customHeight="1">
      <c r="B43" s="1222"/>
      <c r="C43" s="1223"/>
      <c r="D43" s="106"/>
      <c r="E43" s="1226" t="s">
        <v>33</v>
      </c>
      <c r="F43" s="1226"/>
      <c r="G43" s="1226"/>
      <c r="H43" s="1227"/>
      <c r="I43" s="358">
        <v>18551</v>
      </c>
      <c r="J43" s="359">
        <v>16920</v>
      </c>
      <c r="K43" s="359">
        <v>15377</v>
      </c>
      <c r="L43" s="359">
        <v>14165</v>
      </c>
      <c r="M43" s="360">
        <v>13090</v>
      </c>
    </row>
    <row r="44" spans="2:13" ht="27.75" customHeight="1">
      <c r="B44" s="1222"/>
      <c r="C44" s="1223"/>
      <c r="D44" s="106"/>
      <c r="E44" s="1226" t="s">
        <v>34</v>
      </c>
      <c r="F44" s="1226"/>
      <c r="G44" s="1226"/>
      <c r="H44" s="1227"/>
      <c r="I44" s="358" t="s">
        <v>493</v>
      </c>
      <c r="J44" s="359" t="s">
        <v>493</v>
      </c>
      <c r="K44" s="359" t="s">
        <v>493</v>
      </c>
      <c r="L44" s="359" t="s">
        <v>493</v>
      </c>
      <c r="M44" s="360" t="s">
        <v>493</v>
      </c>
    </row>
    <row r="45" spans="2:13" ht="27.75" customHeight="1">
      <c r="B45" s="1222"/>
      <c r="C45" s="1223"/>
      <c r="D45" s="106"/>
      <c r="E45" s="1226" t="s">
        <v>35</v>
      </c>
      <c r="F45" s="1226"/>
      <c r="G45" s="1226"/>
      <c r="H45" s="1227"/>
      <c r="I45" s="358">
        <v>13835</v>
      </c>
      <c r="J45" s="359">
        <v>13840</v>
      </c>
      <c r="K45" s="359">
        <v>13893</v>
      </c>
      <c r="L45" s="359">
        <v>13735</v>
      </c>
      <c r="M45" s="360">
        <v>14231</v>
      </c>
    </row>
    <row r="46" spans="2:13" ht="27.75" customHeight="1">
      <c r="B46" s="1222"/>
      <c r="C46" s="1223"/>
      <c r="D46" s="107"/>
      <c r="E46" s="1226" t="s">
        <v>36</v>
      </c>
      <c r="F46" s="1226"/>
      <c r="G46" s="1226"/>
      <c r="H46" s="1227"/>
      <c r="I46" s="358">
        <v>9</v>
      </c>
      <c r="J46" s="359">
        <v>7</v>
      </c>
      <c r="K46" s="359">
        <v>7</v>
      </c>
      <c r="L46" s="359">
        <v>4</v>
      </c>
      <c r="M46" s="360">
        <v>3</v>
      </c>
    </row>
    <row r="47" spans="2:13" ht="27.75" customHeight="1">
      <c r="B47" s="1222"/>
      <c r="C47" s="1223"/>
      <c r="D47" s="108"/>
      <c r="E47" s="1236" t="s">
        <v>37</v>
      </c>
      <c r="F47" s="1237"/>
      <c r="G47" s="1237"/>
      <c r="H47" s="1238"/>
      <c r="I47" s="358" t="s">
        <v>493</v>
      </c>
      <c r="J47" s="359" t="s">
        <v>493</v>
      </c>
      <c r="K47" s="359" t="s">
        <v>493</v>
      </c>
      <c r="L47" s="359" t="s">
        <v>493</v>
      </c>
      <c r="M47" s="360" t="s">
        <v>493</v>
      </c>
    </row>
    <row r="48" spans="2:13" ht="27.75" customHeight="1">
      <c r="B48" s="1222"/>
      <c r="C48" s="1223"/>
      <c r="D48" s="106"/>
      <c r="E48" s="1226" t="s">
        <v>38</v>
      </c>
      <c r="F48" s="1226"/>
      <c r="G48" s="1226"/>
      <c r="H48" s="1227"/>
      <c r="I48" s="358" t="s">
        <v>493</v>
      </c>
      <c r="J48" s="359" t="s">
        <v>493</v>
      </c>
      <c r="K48" s="359" t="s">
        <v>493</v>
      </c>
      <c r="L48" s="359" t="s">
        <v>493</v>
      </c>
      <c r="M48" s="360" t="s">
        <v>493</v>
      </c>
    </row>
    <row r="49" spans="2:13" ht="27.75" customHeight="1">
      <c r="B49" s="1224"/>
      <c r="C49" s="1225"/>
      <c r="D49" s="106"/>
      <c r="E49" s="1226" t="s">
        <v>39</v>
      </c>
      <c r="F49" s="1226"/>
      <c r="G49" s="1226"/>
      <c r="H49" s="1227"/>
      <c r="I49" s="358" t="s">
        <v>493</v>
      </c>
      <c r="J49" s="359" t="s">
        <v>493</v>
      </c>
      <c r="K49" s="359" t="s">
        <v>493</v>
      </c>
      <c r="L49" s="359" t="s">
        <v>493</v>
      </c>
      <c r="M49" s="360" t="s">
        <v>493</v>
      </c>
    </row>
    <row r="50" spans="2:13" ht="27.75" customHeight="1">
      <c r="B50" s="1220" t="s">
        <v>40</v>
      </c>
      <c r="C50" s="1221"/>
      <c r="D50" s="109"/>
      <c r="E50" s="1226" t="s">
        <v>41</v>
      </c>
      <c r="F50" s="1226"/>
      <c r="G50" s="1226"/>
      <c r="H50" s="1227"/>
      <c r="I50" s="358">
        <v>20195</v>
      </c>
      <c r="J50" s="359">
        <v>20704</v>
      </c>
      <c r="K50" s="359">
        <v>20891</v>
      </c>
      <c r="L50" s="359">
        <v>20870</v>
      </c>
      <c r="M50" s="360">
        <v>20309</v>
      </c>
    </row>
    <row r="51" spans="2:13" ht="27.75" customHeight="1">
      <c r="B51" s="1222"/>
      <c r="C51" s="1223"/>
      <c r="D51" s="106"/>
      <c r="E51" s="1226" t="s">
        <v>42</v>
      </c>
      <c r="F51" s="1226"/>
      <c r="G51" s="1226"/>
      <c r="H51" s="1227"/>
      <c r="I51" s="358">
        <v>31398</v>
      </c>
      <c r="J51" s="359">
        <v>30853</v>
      </c>
      <c r="K51" s="359">
        <v>28729</v>
      </c>
      <c r="L51" s="359">
        <v>27061</v>
      </c>
      <c r="M51" s="360">
        <v>26373</v>
      </c>
    </row>
    <row r="52" spans="2:13" ht="27.75" customHeight="1">
      <c r="B52" s="1224"/>
      <c r="C52" s="1225"/>
      <c r="D52" s="106"/>
      <c r="E52" s="1226" t="s">
        <v>43</v>
      </c>
      <c r="F52" s="1226"/>
      <c r="G52" s="1226"/>
      <c r="H52" s="1227"/>
      <c r="I52" s="358">
        <v>88381</v>
      </c>
      <c r="J52" s="359">
        <v>87539</v>
      </c>
      <c r="K52" s="359">
        <v>86648</v>
      </c>
      <c r="L52" s="359">
        <v>84168</v>
      </c>
      <c r="M52" s="360">
        <v>81311</v>
      </c>
    </row>
    <row r="53" spans="2:13" ht="27.75" customHeight="1" thickBot="1">
      <c r="B53" s="1228" t="s">
        <v>19</v>
      </c>
      <c r="C53" s="1229"/>
      <c r="D53" s="110"/>
      <c r="E53" s="1230" t="s">
        <v>44</v>
      </c>
      <c r="F53" s="1230"/>
      <c r="G53" s="1230"/>
      <c r="H53" s="1231"/>
      <c r="I53" s="361">
        <v>13356</v>
      </c>
      <c r="J53" s="362">
        <v>14094</v>
      </c>
      <c r="K53" s="362">
        <v>13160</v>
      </c>
      <c r="L53" s="362">
        <v>12275</v>
      </c>
      <c r="M53" s="363">
        <v>13060</v>
      </c>
    </row>
    <row r="54" spans="2:13" ht="27.75" customHeight="1">
      <c r="B54" s="111"/>
      <c r="C54" s="112"/>
      <c r="D54" s="112"/>
      <c r="E54" s="113"/>
      <c r="F54" s="113"/>
      <c r="G54" s="113"/>
      <c r="H54" s="113"/>
      <c r="I54" s="114"/>
      <c r="J54" s="114"/>
      <c r="K54" s="114"/>
      <c r="L54" s="114"/>
      <c r="M54" s="114"/>
    </row>
    <row r="55" spans="2:13"/>
  </sheetData>
  <sheetProtection algorithmName="SHA-512" hashValue="w7wlNVkSTGOHG1v8ZwW3UIka/cKRjqqur6jz9yJVqtYnRVQ8Vt3v5vFSkEXCZiCINbgDEZKAdATYBOHg3x/krA==" saltValue="Cvx1/vxZZsiLiQhj27Zc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sqref="A1:XFD1"/>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5" t="s">
        <v>45</v>
      </c>
    </row>
    <row r="54" spans="2:8" ht="29.25" customHeight="1" thickBot="1">
      <c r="B54" s="116" t="s">
        <v>1</v>
      </c>
      <c r="C54" s="117"/>
      <c r="D54" s="117"/>
      <c r="E54" s="118" t="s">
        <v>2</v>
      </c>
      <c r="F54" s="119" t="s">
        <v>533</v>
      </c>
      <c r="G54" s="119" t="s">
        <v>534</v>
      </c>
      <c r="H54" s="120" t="s">
        <v>535</v>
      </c>
    </row>
    <row r="55" spans="2:8" ht="52.5" customHeight="1">
      <c r="B55" s="121"/>
      <c r="C55" s="1247" t="s">
        <v>46</v>
      </c>
      <c r="D55" s="1247"/>
      <c r="E55" s="1248"/>
      <c r="F55" s="122">
        <v>10105</v>
      </c>
      <c r="G55" s="122">
        <v>9942</v>
      </c>
      <c r="H55" s="123">
        <v>9952</v>
      </c>
    </row>
    <row r="56" spans="2:8" ht="52.5" customHeight="1">
      <c r="B56" s="124"/>
      <c r="C56" s="1249" t="s">
        <v>47</v>
      </c>
      <c r="D56" s="1249"/>
      <c r="E56" s="1250"/>
      <c r="F56" s="125">
        <v>1501</v>
      </c>
      <c r="G56" s="125">
        <v>1502</v>
      </c>
      <c r="H56" s="126">
        <v>1502</v>
      </c>
    </row>
    <row r="57" spans="2:8" ht="53.25" customHeight="1">
      <c r="B57" s="124"/>
      <c r="C57" s="1251" t="s">
        <v>48</v>
      </c>
      <c r="D57" s="1251"/>
      <c r="E57" s="1252"/>
      <c r="F57" s="127">
        <v>3629</v>
      </c>
      <c r="G57" s="127">
        <v>3875</v>
      </c>
      <c r="H57" s="128">
        <v>4045</v>
      </c>
    </row>
    <row r="58" spans="2:8" ht="45.75" customHeight="1">
      <c r="B58" s="129"/>
      <c r="C58" s="1239" t="s">
        <v>561</v>
      </c>
      <c r="D58" s="1240"/>
      <c r="E58" s="1241"/>
      <c r="F58" s="130">
        <v>1612</v>
      </c>
      <c r="G58" s="130">
        <v>1612</v>
      </c>
      <c r="H58" s="131">
        <v>1612</v>
      </c>
    </row>
    <row r="59" spans="2:8" ht="45.75" customHeight="1">
      <c r="B59" s="129"/>
      <c r="C59" s="1239" t="s">
        <v>562</v>
      </c>
      <c r="D59" s="1240"/>
      <c r="E59" s="1241"/>
      <c r="F59" s="130">
        <v>840</v>
      </c>
      <c r="G59" s="130">
        <v>1050</v>
      </c>
      <c r="H59" s="131">
        <v>1250</v>
      </c>
    </row>
    <row r="60" spans="2:8" ht="45.75" customHeight="1">
      <c r="B60" s="129"/>
      <c r="C60" s="1239" t="s">
        <v>565</v>
      </c>
      <c r="D60" s="1240"/>
      <c r="E60" s="1241"/>
      <c r="F60" s="130">
        <v>489</v>
      </c>
      <c r="G60" s="130">
        <v>567</v>
      </c>
      <c r="H60" s="131">
        <v>520</v>
      </c>
    </row>
    <row r="61" spans="2:8" ht="45.75" customHeight="1">
      <c r="B61" s="129"/>
      <c r="C61" s="1239" t="s">
        <v>563</v>
      </c>
      <c r="D61" s="1240"/>
      <c r="E61" s="1241"/>
      <c r="F61" s="130">
        <v>456</v>
      </c>
      <c r="G61" s="130">
        <v>456</v>
      </c>
      <c r="H61" s="131">
        <v>456</v>
      </c>
    </row>
    <row r="62" spans="2:8" ht="45.75" customHeight="1" thickBot="1">
      <c r="B62" s="132"/>
      <c r="C62" s="1242" t="s">
        <v>564</v>
      </c>
      <c r="D62" s="1243"/>
      <c r="E62" s="1244"/>
      <c r="F62" s="133">
        <v>90</v>
      </c>
      <c r="G62" s="133">
        <v>90</v>
      </c>
      <c r="H62" s="134">
        <v>90</v>
      </c>
    </row>
    <row r="63" spans="2:8" ht="52.5" customHeight="1" thickBot="1">
      <c r="B63" s="135"/>
      <c r="C63" s="1245" t="s">
        <v>49</v>
      </c>
      <c r="D63" s="1245"/>
      <c r="E63" s="1246"/>
      <c r="F63" s="136">
        <v>15235</v>
      </c>
      <c r="G63" s="136">
        <v>15319</v>
      </c>
      <c r="H63" s="137">
        <v>15498</v>
      </c>
    </row>
    <row r="64" spans="2:8"/>
  </sheetData>
  <sheetProtection algorithmName="SHA-512" hashValue="eA/T7OBHz1tzD2fyzYY0qU22II3oUh9tieCo8aKc08QA8Fw184xAgf9ZWptV6WX93lcPQ14MIwHMTmjHgDit+A==" saltValue="jvuQP0gzYKZ+EWUrfw/C0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4BD1E1-DCCE-45B7-B174-A44476AE7BC2}">
  <sheetPr>
    <pageSetUpPr fitToPage="1"/>
  </sheetPr>
  <dimension ref="A1:DE85"/>
  <sheetViews>
    <sheetView showGridLines="0" zoomScaleNormal="100" zoomScaleSheetLayoutView="55" workbookViewId="0"/>
  </sheetViews>
  <sheetFormatPr defaultColWidth="0" defaultRowHeight="13.5" customHeight="1" zeroHeight="1"/>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c r="A1" s="364"/>
      <c r="B1" s="365"/>
      <c r="DD1" s="366"/>
      <c r="DE1" s="366"/>
    </row>
    <row r="2" spans="1:109" ht="25.5" customHeight="1">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c r="DD19" s="366"/>
      <c r="DE19" s="366"/>
    </row>
    <row r="20" spans="1:109">
      <c r="DD20" s="366"/>
      <c r="DE20" s="366"/>
    </row>
    <row r="21" spans="1:109" ht="17.25" customHeight="1">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c r="B22" s="372"/>
    </row>
    <row r="23" spans="1:109">
      <c r="B23" s="372"/>
    </row>
    <row r="24" spans="1:109">
      <c r="B24" s="372"/>
    </row>
    <row r="25" spans="1:109">
      <c r="B25" s="372"/>
    </row>
    <row r="26" spans="1:109">
      <c r="B26" s="372"/>
    </row>
    <row r="27" spans="1:109">
      <c r="B27" s="372"/>
    </row>
    <row r="28" spans="1:109">
      <c r="B28" s="372"/>
    </row>
    <row r="29" spans="1:109">
      <c r="B29" s="372"/>
    </row>
    <row r="30" spans="1:109">
      <c r="B30" s="372"/>
    </row>
    <row r="31" spans="1:109">
      <c r="B31" s="372"/>
    </row>
    <row r="32" spans="1:109">
      <c r="B32" s="372"/>
    </row>
    <row r="33" spans="2:109">
      <c r="B33" s="372"/>
    </row>
    <row r="34" spans="2:109">
      <c r="B34" s="372"/>
    </row>
    <row r="35" spans="2:109">
      <c r="B35" s="372"/>
    </row>
    <row r="36" spans="2:109">
      <c r="B36" s="372"/>
    </row>
    <row r="37" spans="2:109">
      <c r="B37" s="372"/>
    </row>
    <row r="38" spans="2:109">
      <c r="B38" s="372"/>
    </row>
    <row r="39" spans="2:109">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c r="B40" s="377"/>
      <c r="DD40" s="377"/>
      <c r="DE40" s="366"/>
    </row>
    <row r="41" spans="2:109" ht="17.25">
      <c r="B41" s="378" t="s">
        <v>566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c r="B42" s="372"/>
      <c r="G42" s="379"/>
      <c r="I42" s="380"/>
      <c r="J42" s="380"/>
      <c r="K42" s="380"/>
      <c r="AM42" s="379"/>
      <c r="AN42" s="379" t="s">
        <v>567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c r="B43" s="372"/>
      <c r="AN43" s="1265" t="s">
        <v>576</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c r="B44" s="372"/>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c r="B45" s="372"/>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c r="B46" s="372"/>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c r="B47" s="372"/>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c r="B49" s="372"/>
      <c r="AN49" s="366" t="s">
        <v>568</v>
      </c>
    </row>
    <row r="50" spans="1:109">
      <c r="B50" s="372"/>
      <c r="G50" s="1259"/>
      <c r="H50" s="1259"/>
      <c r="I50" s="1259"/>
      <c r="J50" s="1259"/>
      <c r="K50" s="382"/>
      <c r="L50" s="382"/>
      <c r="M50" s="383"/>
      <c r="N50" s="383"/>
      <c r="AN50" s="1262"/>
      <c r="AO50" s="1263"/>
      <c r="AP50" s="1263"/>
      <c r="AQ50" s="1263"/>
      <c r="AR50" s="1263"/>
      <c r="AS50" s="1263"/>
      <c r="AT50" s="1263"/>
      <c r="AU50" s="1263"/>
      <c r="AV50" s="1263"/>
      <c r="AW50" s="1263"/>
      <c r="AX50" s="1263"/>
      <c r="AY50" s="1263"/>
      <c r="AZ50" s="1263"/>
      <c r="BA50" s="1263"/>
      <c r="BB50" s="1263"/>
      <c r="BC50" s="1263"/>
      <c r="BD50" s="1263"/>
      <c r="BE50" s="1263"/>
      <c r="BF50" s="1263"/>
      <c r="BG50" s="1263"/>
      <c r="BH50" s="1263"/>
      <c r="BI50" s="1263"/>
      <c r="BJ50" s="1263"/>
      <c r="BK50" s="1263"/>
      <c r="BL50" s="1263"/>
      <c r="BM50" s="1263"/>
      <c r="BN50" s="1263"/>
      <c r="BO50" s="1264"/>
      <c r="BP50" s="1258" t="s">
        <v>531</v>
      </c>
      <c r="BQ50" s="1258"/>
      <c r="BR50" s="1258"/>
      <c r="BS50" s="1258"/>
      <c r="BT50" s="1258"/>
      <c r="BU50" s="1258"/>
      <c r="BV50" s="1258"/>
      <c r="BW50" s="1258"/>
      <c r="BX50" s="1258" t="s">
        <v>532</v>
      </c>
      <c r="BY50" s="1258"/>
      <c r="BZ50" s="1258"/>
      <c r="CA50" s="1258"/>
      <c r="CB50" s="1258"/>
      <c r="CC50" s="1258"/>
      <c r="CD50" s="1258"/>
      <c r="CE50" s="1258"/>
      <c r="CF50" s="1258" t="s">
        <v>533</v>
      </c>
      <c r="CG50" s="1258"/>
      <c r="CH50" s="1258"/>
      <c r="CI50" s="1258"/>
      <c r="CJ50" s="1258"/>
      <c r="CK50" s="1258"/>
      <c r="CL50" s="1258"/>
      <c r="CM50" s="1258"/>
      <c r="CN50" s="1258" t="s">
        <v>534</v>
      </c>
      <c r="CO50" s="1258"/>
      <c r="CP50" s="1258"/>
      <c r="CQ50" s="1258"/>
      <c r="CR50" s="1258"/>
      <c r="CS50" s="1258"/>
      <c r="CT50" s="1258"/>
      <c r="CU50" s="1258"/>
      <c r="CV50" s="1258" t="s">
        <v>535</v>
      </c>
      <c r="CW50" s="1258"/>
      <c r="CX50" s="1258"/>
      <c r="CY50" s="1258"/>
      <c r="CZ50" s="1258"/>
      <c r="DA50" s="1258"/>
      <c r="DB50" s="1258"/>
      <c r="DC50" s="1258"/>
    </row>
    <row r="51" spans="1:109" ht="13.5" customHeight="1">
      <c r="B51" s="372"/>
      <c r="G51" s="1261"/>
      <c r="H51" s="1261"/>
      <c r="I51" s="1274"/>
      <c r="J51" s="1274"/>
      <c r="K51" s="1260"/>
      <c r="L51" s="1260"/>
      <c r="M51" s="1260"/>
      <c r="N51" s="1260"/>
      <c r="AM51" s="381"/>
      <c r="AN51" s="1256" t="s">
        <v>569</v>
      </c>
      <c r="AO51" s="1256"/>
      <c r="AP51" s="1256"/>
      <c r="AQ51" s="1256"/>
      <c r="AR51" s="1256"/>
      <c r="AS51" s="1256"/>
      <c r="AT51" s="1256"/>
      <c r="AU51" s="1256"/>
      <c r="AV51" s="1256"/>
      <c r="AW51" s="1256"/>
      <c r="AX51" s="1256"/>
      <c r="AY51" s="1256"/>
      <c r="AZ51" s="1256"/>
      <c r="BA51" s="1256"/>
      <c r="BB51" s="1256" t="s">
        <v>570</v>
      </c>
      <c r="BC51" s="1256"/>
      <c r="BD51" s="1256"/>
      <c r="BE51" s="1256"/>
      <c r="BF51" s="1256"/>
      <c r="BG51" s="1256"/>
      <c r="BH51" s="1256"/>
      <c r="BI51" s="1256"/>
      <c r="BJ51" s="1256"/>
      <c r="BK51" s="1256"/>
      <c r="BL51" s="1256"/>
      <c r="BM51" s="1256"/>
      <c r="BN51" s="1256"/>
      <c r="BO51" s="1256"/>
      <c r="BP51" s="1253">
        <v>25.5</v>
      </c>
      <c r="BQ51" s="1253"/>
      <c r="BR51" s="1253"/>
      <c r="BS51" s="1253"/>
      <c r="BT51" s="1253"/>
      <c r="BU51" s="1253"/>
      <c r="BV51" s="1253"/>
      <c r="BW51" s="1253"/>
      <c r="BX51" s="1253">
        <v>25.5</v>
      </c>
      <c r="BY51" s="1253"/>
      <c r="BZ51" s="1253"/>
      <c r="CA51" s="1253"/>
      <c r="CB51" s="1253"/>
      <c r="CC51" s="1253"/>
      <c r="CD51" s="1253"/>
      <c r="CE51" s="1253"/>
      <c r="CF51" s="1253">
        <v>22</v>
      </c>
      <c r="CG51" s="1253"/>
      <c r="CH51" s="1253"/>
      <c r="CI51" s="1253"/>
      <c r="CJ51" s="1253"/>
      <c r="CK51" s="1253"/>
      <c r="CL51" s="1253"/>
      <c r="CM51" s="1253"/>
      <c r="CN51" s="1253">
        <v>21</v>
      </c>
      <c r="CO51" s="1253"/>
      <c r="CP51" s="1253"/>
      <c r="CQ51" s="1253"/>
      <c r="CR51" s="1253"/>
      <c r="CS51" s="1253"/>
      <c r="CT51" s="1253"/>
      <c r="CU51" s="1253"/>
      <c r="CV51" s="1253">
        <v>21.5</v>
      </c>
      <c r="CW51" s="1253"/>
      <c r="CX51" s="1253"/>
      <c r="CY51" s="1253"/>
      <c r="CZ51" s="1253"/>
      <c r="DA51" s="1253"/>
      <c r="DB51" s="1253"/>
      <c r="DC51" s="1253"/>
    </row>
    <row r="52" spans="1:109">
      <c r="B52" s="372"/>
      <c r="G52" s="1261"/>
      <c r="H52" s="1261"/>
      <c r="I52" s="1274"/>
      <c r="J52" s="1274"/>
      <c r="K52" s="1260"/>
      <c r="L52" s="1260"/>
      <c r="M52" s="1260"/>
      <c r="N52" s="1260"/>
      <c r="AM52" s="38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c r="A53" s="380"/>
      <c r="B53" s="372"/>
      <c r="G53" s="1261"/>
      <c r="H53" s="1261"/>
      <c r="I53" s="1259"/>
      <c r="J53" s="1259"/>
      <c r="K53" s="1260"/>
      <c r="L53" s="1260"/>
      <c r="M53" s="1260"/>
      <c r="N53" s="1260"/>
      <c r="AM53" s="381"/>
      <c r="AN53" s="1256"/>
      <c r="AO53" s="1256"/>
      <c r="AP53" s="1256"/>
      <c r="AQ53" s="1256"/>
      <c r="AR53" s="1256"/>
      <c r="AS53" s="1256"/>
      <c r="AT53" s="1256"/>
      <c r="AU53" s="1256"/>
      <c r="AV53" s="1256"/>
      <c r="AW53" s="1256"/>
      <c r="AX53" s="1256"/>
      <c r="AY53" s="1256"/>
      <c r="AZ53" s="1256"/>
      <c r="BA53" s="1256"/>
      <c r="BB53" s="1256" t="s">
        <v>571</v>
      </c>
      <c r="BC53" s="1256"/>
      <c r="BD53" s="1256"/>
      <c r="BE53" s="1256"/>
      <c r="BF53" s="1256"/>
      <c r="BG53" s="1256"/>
      <c r="BH53" s="1256"/>
      <c r="BI53" s="1256"/>
      <c r="BJ53" s="1256"/>
      <c r="BK53" s="1256"/>
      <c r="BL53" s="1256"/>
      <c r="BM53" s="1256"/>
      <c r="BN53" s="1256"/>
      <c r="BO53" s="1256"/>
      <c r="BP53" s="1253">
        <v>52.9</v>
      </c>
      <c r="BQ53" s="1253"/>
      <c r="BR53" s="1253"/>
      <c r="BS53" s="1253"/>
      <c r="BT53" s="1253"/>
      <c r="BU53" s="1253"/>
      <c r="BV53" s="1253"/>
      <c r="BW53" s="1253"/>
      <c r="BX53" s="1253">
        <v>54.6</v>
      </c>
      <c r="BY53" s="1253"/>
      <c r="BZ53" s="1253"/>
      <c r="CA53" s="1253"/>
      <c r="CB53" s="1253"/>
      <c r="CC53" s="1253"/>
      <c r="CD53" s="1253"/>
      <c r="CE53" s="1253"/>
      <c r="CF53" s="1253">
        <v>56.2</v>
      </c>
      <c r="CG53" s="1253"/>
      <c r="CH53" s="1253"/>
      <c r="CI53" s="1253"/>
      <c r="CJ53" s="1253"/>
      <c r="CK53" s="1253"/>
      <c r="CL53" s="1253"/>
      <c r="CM53" s="1253"/>
      <c r="CN53" s="1253">
        <v>58.2</v>
      </c>
      <c r="CO53" s="1253"/>
      <c r="CP53" s="1253"/>
      <c r="CQ53" s="1253"/>
      <c r="CR53" s="1253"/>
      <c r="CS53" s="1253"/>
      <c r="CT53" s="1253"/>
      <c r="CU53" s="1253"/>
      <c r="CV53" s="1253">
        <v>59.6</v>
      </c>
      <c r="CW53" s="1253"/>
      <c r="CX53" s="1253"/>
      <c r="CY53" s="1253"/>
      <c r="CZ53" s="1253"/>
      <c r="DA53" s="1253"/>
      <c r="DB53" s="1253"/>
      <c r="DC53" s="1253"/>
    </row>
    <row r="54" spans="1:109">
      <c r="A54" s="380"/>
      <c r="B54" s="372"/>
      <c r="G54" s="1261"/>
      <c r="H54" s="1261"/>
      <c r="I54" s="1259"/>
      <c r="J54" s="1259"/>
      <c r="K54" s="1260"/>
      <c r="L54" s="1260"/>
      <c r="M54" s="1260"/>
      <c r="N54" s="1260"/>
      <c r="AM54" s="38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c r="A55" s="380"/>
      <c r="B55" s="372"/>
      <c r="G55" s="1259"/>
      <c r="H55" s="1259"/>
      <c r="I55" s="1259"/>
      <c r="J55" s="1259"/>
      <c r="K55" s="1260"/>
      <c r="L55" s="1260"/>
      <c r="M55" s="1260"/>
      <c r="N55" s="1260"/>
      <c r="AN55" s="1258" t="s">
        <v>572</v>
      </c>
      <c r="AO55" s="1258"/>
      <c r="AP55" s="1258"/>
      <c r="AQ55" s="1258"/>
      <c r="AR55" s="1258"/>
      <c r="AS55" s="1258"/>
      <c r="AT55" s="1258"/>
      <c r="AU55" s="1258"/>
      <c r="AV55" s="1258"/>
      <c r="AW55" s="1258"/>
      <c r="AX55" s="1258"/>
      <c r="AY55" s="1258"/>
      <c r="AZ55" s="1258"/>
      <c r="BA55" s="1258"/>
      <c r="BB55" s="1256" t="s">
        <v>570</v>
      </c>
      <c r="BC55" s="1256"/>
      <c r="BD55" s="1256"/>
      <c r="BE55" s="1256"/>
      <c r="BF55" s="1256"/>
      <c r="BG55" s="1256"/>
      <c r="BH55" s="1256"/>
      <c r="BI55" s="1256"/>
      <c r="BJ55" s="1256"/>
      <c r="BK55" s="1256"/>
      <c r="BL55" s="1256"/>
      <c r="BM55" s="1256"/>
      <c r="BN55" s="1256"/>
      <c r="BO55" s="1256"/>
      <c r="BP55" s="1253">
        <v>33.9</v>
      </c>
      <c r="BQ55" s="1253"/>
      <c r="BR55" s="1253"/>
      <c r="BS55" s="1253"/>
      <c r="BT55" s="1253"/>
      <c r="BU55" s="1253"/>
      <c r="BV55" s="1253"/>
      <c r="BW55" s="1253"/>
      <c r="BX55" s="1253">
        <v>31.5</v>
      </c>
      <c r="BY55" s="1253"/>
      <c r="BZ55" s="1253"/>
      <c r="CA55" s="1253"/>
      <c r="CB55" s="1253"/>
      <c r="CC55" s="1253"/>
      <c r="CD55" s="1253"/>
      <c r="CE55" s="1253"/>
      <c r="CF55" s="1253">
        <v>23.4</v>
      </c>
      <c r="CG55" s="1253"/>
      <c r="CH55" s="1253"/>
      <c r="CI55" s="1253"/>
      <c r="CJ55" s="1253"/>
      <c r="CK55" s="1253"/>
      <c r="CL55" s="1253"/>
      <c r="CM55" s="1253"/>
      <c r="CN55" s="1253">
        <v>18.2</v>
      </c>
      <c r="CO55" s="1253"/>
      <c r="CP55" s="1253"/>
      <c r="CQ55" s="1253"/>
      <c r="CR55" s="1253"/>
      <c r="CS55" s="1253"/>
      <c r="CT55" s="1253"/>
      <c r="CU55" s="1253"/>
      <c r="CV55" s="1253">
        <v>17.100000000000001</v>
      </c>
      <c r="CW55" s="1253"/>
      <c r="CX55" s="1253"/>
      <c r="CY55" s="1253"/>
      <c r="CZ55" s="1253"/>
      <c r="DA55" s="1253"/>
      <c r="DB55" s="1253"/>
      <c r="DC55" s="1253"/>
    </row>
    <row r="56" spans="1:109">
      <c r="A56" s="380"/>
      <c r="B56" s="372"/>
      <c r="G56" s="1259"/>
      <c r="H56" s="1259"/>
      <c r="I56" s="1259"/>
      <c r="J56" s="1259"/>
      <c r="K56" s="1260"/>
      <c r="L56" s="1260"/>
      <c r="M56" s="1260"/>
      <c r="N56" s="1260"/>
      <c r="AN56" s="1258"/>
      <c r="AO56" s="1258"/>
      <c r="AP56" s="1258"/>
      <c r="AQ56" s="1258"/>
      <c r="AR56" s="1258"/>
      <c r="AS56" s="1258"/>
      <c r="AT56" s="1258"/>
      <c r="AU56" s="1258"/>
      <c r="AV56" s="1258"/>
      <c r="AW56" s="1258"/>
      <c r="AX56" s="1258"/>
      <c r="AY56" s="1258"/>
      <c r="AZ56" s="1258"/>
      <c r="BA56" s="1258"/>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80" customFormat="1">
      <c r="B57" s="384"/>
      <c r="G57" s="1259"/>
      <c r="H57" s="1259"/>
      <c r="I57" s="1254"/>
      <c r="J57" s="1254"/>
      <c r="K57" s="1260"/>
      <c r="L57" s="1260"/>
      <c r="M57" s="1260"/>
      <c r="N57" s="1260"/>
      <c r="AM57" s="366"/>
      <c r="AN57" s="1258"/>
      <c r="AO57" s="1258"/>
      <c r="AP57" s="1258"/>
      <c r="AQ57" s="1258"/>
      <c r="AR57" s="1258"/>
      <c r="AS57" s="1258"/>
      <c r="AT57" s="1258"/>
      <c r="AU57" s="1258"/>
      <c r="AV57" s="1258"/>
      <c r="AW57" s="1258"/>
      <c r="AX57" s="1258"/>
      <c r="AY57" s="1258"/>
      <c r="AZ57" s="1258"/>
      <c r="BA57" s="1258"/>
      <c r="BB57" s="1256" t="s">
        <v>571</v>
      </c>
      <c r="BC57" s="1256"/>
      <c r="BD57" s="1256"/>
      <c r="BE57" s="1256"/>
      <c r="BF57" s="1256"/>
      <c r="BG57" s="1256"/>
      <c r="BH57" s="1256"/>
      <c r="BI57" s="1256"/>
      <c r="BJ57" s="1256"/>
      <c r="BK57" s="1256"/>
      <c r="BL57" s="1256"/>
      <c r="BM57" s="1256"/>
      <c r="BN57" s="1256"/>
      <c r="BO57" s="1256"/>
      <c r="BP57" s="1253">
        <v>61.8</v>
      </c>
      <c r="BQ57" s="1253"/>
      <c r="BR57" s="1253"/>
      <c r="BS57" s="1253"/>
      <c r="BT57" s="1253"/>
      <c r="BU57" s="1253"/>
      <c r="BV57" s="1253"/>
      <c r="BW57" s="1253"/>
      <c r="BX57" s="1253">
        <v>62.9</v>
      </c>
      <c r="BY57" s="1253"/>
      <c r="BZ57" s="1253"/>
      <c r="CA57" s="1253"/>
      <c r="CB57" s="1253"/>
      <c r="CC57" s="1253"/>
      <c r="CD57" s="1253"/>
      <c r="CE57" s="1253"/>
      <c r="CF57" s="1253">
        <v>63.9</v>
      </c>
      <c r="CG57" s="1253"/>
      <c r="CH57" s="1253"/>
      <c r="CI57" s="1253"/>
      <c r="CJ57" s="1253"/>
      <c r="CK57" s="1253"/>
      <c r="CL57" s="1253"/>
      <c r="CM57" s="1253"/>
      <c r="CN57" s="1253">
        <v>64.900000000000006</v>
      </c>
      <c r="CO57" s="1253"/>
      <c r="CP57" s="1253"/>
      <c r="CQ57" s="1253"/>
      <c r="CR57" s="1253"/>
      <c r="CS57" s="1253"/>
      <c r="CT57" s="1253"/>
      <c r="CU57" s="1253"/>
      <c r="CV57" s="1253">
        <v>65.8</v>
      </c>
      <c r="CW57" s="1253"/>
      <c r="CX57" s="1253"/>
      <c r="CY57" s="1253"/>
      <c r="CZ57" s="1253"/>
      <c r="DA57" s="1253"/>
      <c r="DB57" s="1253"/>
      <c r="DC57" s="1253"/>
      <c r="DD57" s="385"/>
      <c r="DE57" s="384"/>
    </row>
    <row r="58" spans="1:109" s="380" customFormat="1">
      <c r="A58" s="366"/>
      <c r="B58" s="384"/>
      <c r="G58" s="1259"/>
      <c r="H58" s="1259"/>
      <c r="I58" s="1254"/>
      <c r="J58" s="1254"/>
      <c r="K58" s="1260"/>
      <c r="L58" s="1260"/>
      <c r="M58" s="1260"/>
      <c r="N58" s="1260"/>
      <c r="AM58" s="366"/>
      <c r="AN58" s="1258"/>
      <c r="AO58" s="1258"/>
      <c r="AP58" s="1258"/>
      <c r="AQ58" s="1258"/>
      <c r="AR58" s="1258"/>
      <c r="AS58" s="1258"/>
      <c r="AT58" s="1258"/>
      <c r="AU58" s="1258"/>
      <c r="AV58" s="1258"/>
      <c r="AW58" s="1258"/>
      <c r="AX58" s="1258"/>
      <c r="AY58" s="1258"/>
      <c r="AZ58" s="1258"/>
      <c r="BA58" s="1258"/>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85"/>
      <c r="DE58" s="384"/>
    </row>
    <row r="59" spans="1:109" s="380" customFormat="1">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c r="B63" s="391" t="s">
        <v>573</v>
      </c>
    </row>
    <row r="64" spans="1:109">
      <c r="B64" s="372"/>
      <c r="G64" s="379"/>
      <c r="I64" s="392"/>
      <c r="J64" s="392"/>
      <c r="K64" s="392"/>
      <c r="L64" s="392"/>
      <c r="M64" s="392"/>
      <c r="N64" s="393"/>
      <c r="AM64" s="379"/>
      <c r="AN64" s="379" t="s">
        <v>567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c r="B65" s="372"/>
      <c r="AN65" s="1265" t="s">
        <v>574</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c r="B66" s="372"/>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c r="B67" s="372"/>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c r="B68" s="372"/>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c r="B69" s="372"/>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c r="B71" s="372"/>
      <c r="G71" s="397"/>
      <c r="I71" s="398"/>
      <c r="J71" s="395"/>
      <c r="K71" s="395"/>
      <c r="L71" s="396"/>
      <c r="M71" s="395"/>
      <c r="N71" s="396"/>
      <c r="AM71" s="397"/>
      <c r="AN71" s="366" t="s">
        <v>568</v>
      </c>
    </row>
    <row r="72" spans="2:107">
      <c r="B72" s="372"/>
      <c r="G72" s="1259"/>
      <c r="H72" s="1259"/>
      <c r="I72" s="1259"/>
      <c r="J72" s="1259"/>
      <c r="K72" s="382"/>
      <c r="L72" s="382"/>
      <c r="M72" s="383"/>
      <c r="N72" s="383"/>
      <c r="AN72" s="1262"/>
      <c r="AO72" s="1263"/>
      <c r="AP72" s="1263"/>
      <c r="AQ72" s="1263"/>
      <c r="AR72" s="1263"/>
      <c r="AS72" s="1263"/>
      <c r="AT72" s="1263"/>
      <c r="AU72" s="1263"/>
      <c r="AV72" s="1263"/>
      <c r="AW72" s="1263"/>
      <c r="AX72" s="1263"/>
      <c r="AY72" s="1263"/>
      <c r="AZ72" s="1263"/>
      <c r="BA72" s="1263"/>
      <c r="BB72" s="1263"/>
      <c r="BC72" s="1263"/>
      <c r="BD72" s="1263"/>
      <c r="BE72" s="1263"/>
      <c r="BF72" s="1263"/>
      <c r="BG72" s="1263"/>
      <c r="BH72" s="1263"/>
      <c r="BI72" s="1263"/>
      <c r="BJ72" s="1263"/>
      <c r="BK72" s="1263"/>
      <c r="BL72" s="1263"/>
      <c r="BM72" s="1263"/>
      <c r="BN72" s="1263"/>
      <c r="BO72" s="1264"/>
      <c r="BP72" s="1258" t="s">
        <v>531</v>
      </c>
      <c r="BQ72" s="1258"/>
      <c r="BR72" s="1258"/>
      <c r="BS72" s="1258"/>
      <c r="BT72" s="1258"/>
      <c r="BU72" s="1258"/>
      <c r="BV72" s="1258"/>
      <c r="BW72" s="1258"/>
      <c r="BX72" s="1258" t="s">
        <v>532</v>
      </c>
      <c r="BY72" s="1258"/>
      <c r="BZ72" s="1258"/>
      <c r="CA72" s="1258"/>
      <c r="CB72" s="1258"/>
      <c r="CC72" s="1258"/>
      <c r="CD72" s="1258"/>
      <c r="CE72" s="1258"/>
      <c r="CF72" s="1258" t="s">
        <v>533</v>
      </c>
      <c r="CG72" s="1258"/>
      <c r="CH72" s="1258"/>
      <c r="CI72" s="1258"/>
      <c r="CJ72" s="1258"/>
      <c r="CK72" s="1258"/>
      <c r="CL72" s="1258"/>
      <c r="CM72" s="1258"/>
      <c r="CN72" s="1258" t="s">
        <v>534</v>
      </c>
      <c r="CO72" s="1258"/>
      <c r="CP72" s="1258"/>
      <c r="CQ72" s="1258"/>
      <c r="CR72" s="1258"/>
      <c r="CS72" s="1258"/>
      <c r="CT72" s="1258"/>
      <c r="CU72" s="1258"/>
      <c r="CV72" s="1258" t="s">
        <v>535</v>
      </c>
      <c r="CW72" s="1258"/>
      <c r="CX72" s="1258"/>
      <c r="CY72" s="1258"/>
      <c r="CZ72" s="1258"/>
      <c r="DA72" s="1258"/>
      <c r="DB72" s="1258"/>
      <c r="DC72" s="1258"/>
    </row>
    <row r="73" spans="2:107">
      <c r="B73" s="372"/>
      <c r="G73" s="1261"/>
      <c r="H73" s="1261"/>
      <c r="I73" s="1261"/>
      <c r="J73" s="1261"/>
      <c r="K73" s="1257"/>
      <c r="L73" s="1257"/>
      <c r="M73" s="1257"/>
      <c r="N73" s="1257"/>
      <c r="AM73" s="381"/>
      <c r="AN73" s="1256" t="s">
        <v>569</v>
      </c>
      <c r="AO73" s="1256"/>
      <c r="AP73" s="1256"/>
      <c r="AQ73" s="1256"/>
      <c r="AR73" s="1256"/>
      <c r="AS73" s="1256"/>
      <c r="AT73" s="1256"/>
      <c r="AU73" s="1256"/>
      <c r="AV73" s="1256"/>
      <c r="AW73" s="1256"/>
      <c r="AX73" s="1256"/>
      <c r="AY73" s="1256"/>
      <c r="AZ73" s="1256"/>
      <c r="BA73" s="1256"/>
      <c r="BB73" s="1256" t="s">
        <v>570</v>
      </c>
      <c r="BC73" s="1256"/>
      <c r="BD73" s="1256"/>
      <c r="BE73" s="1256"/>
      <c r="BF73" s="1256"/>
      <c r="BG73" s="1256"/>
      <c r="BH73" s="1256"/>
      <c r="BI73" s="1256"/>
      <c r="BJ73" s="1256"/>
      <c r="BK73" s="1256"/>
      <c r="BL73" s="1256"/>
      <c r="BM73" s="1256"/>
      <c r="BN73" s="1256"/>
      <c r="BO73" s="1256"/>
      <c r="BP73" s="1253">
        <v>25.5</v>
      </c>
      <c r="BQ73" s="1253"/>
      <c r="BR73" s="1253"/>
      <c r="BS73" s="1253"/>
      <c r="BT73" s="1253"/>
      <c r="BU73" s="1253"/>
      <c r="BV73" s="1253"/>
      <c r="BW73" s="1253"/>
      <c r="BX73" s="1253">
        <v>25.5</v>
      </c>
      <c r="BY73" s="1253"/>
      <c r="BZ73" s="1253"/>
      <c r="CA73" s="1253"/>
      <c r="CB73" s="1253"/>
      <c r="CC73" s="1253"/>
      <c r="CD73" s="1253"/>
      <c r="CE73" s="1253"/>
      <c r="CF73" s="1253">
        <v>22</v>
      </c>
      <c r="CG73" s="1253"/>
      <c r="CH73" s="1253"/>
      <c r="CI73" s="1253"/>
      <c r="CJ73" s="1253"/>
      <c r="CK73" s="1253"/>
      <c r="CL73" s="1253"/>
      <c r="CM73" s="1253"/>
      <c r="CN73" s="1253">
        <v>21</v>
      </c>
      <c r="CO73" s="1253"/>
      <c r="CP73" s="1253"/>
      <c r="CQ73" s="1253"/>
      <c r="CR73" s="1253"/>
      <c r="CS73" s="1253"/>
      <c r="CT73" s="1253"/>
      <c r="CU73" s="1253"/>
      <c r="CV73" s="1253">
        <v>21.5</v>
      </c>
      <c r="CW73" s="1253"/>
      <c r="CX73" s="1253"/>
      <c r="CY73" s="1253"/>
      <c r="CZ73" s="1253"/>
      <c r="DA73" s="1253"/>
      <c r="DB73" s="1253"/>
      <c r="DC73" s="1253"/>
    </row>
    <row r="74" spans="2:107">
      <c r="B74" s="372"/>
      <c r="G74" s="1261"/>
      <c r="H74" s="1261"/>
      <c r="I74" s="1261"/>
      <c r="J74" s="1261"/>
      <c r="K74" s="1257"/>
      <c r="L74" s="1257"/>
      <c r="M74" s="1257"/>
      <c r="N74" s="1257"/>
      <c r="AM74" s="38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c r="B75" s="372"/>
      <c r="G75" s="1261"/>
      <c r="H75" s="1261"/>
      <c r="I75" s="1259"/>
      <c r="J75" s="1259"/>
      <c r="K75" s="1260"/>
      <c r="L75" s="1260"/>
      <c r="M75" s="1260"/>
      <c r="N75" s="1260"/>
      <c r="AM75" s="381"/>
      <c r="AN75" s="1256"/>
      <c r="AO75" s="1256"/>
      <c r="AP75" s="1256"/>
      <c r="AQ75" s="1256"/>
      <c r="AR75" s="1256"/>
      <c r="AS75" s="1256"/>
      <c r="AT75" s="1256"/>
      <c r="AU75" s="1256"/>
      <c r="AV75" s="1256"/>
      <c r="AW75" s="1256"/>
      <c r="AX75" s="1256"/>
      <c r="AY75" s="1256"/>
      <c r="AZ75" s="1256"/>
      <c r="BA75" s="1256"/>
      <c r="BB75" s="1256" t="s">
        <v>575</v>
      </c>
      <c r="BC75" s="1256"/>
      <c r="BD75" s="1256"/>
      <c r="BE75" s="1256"/>
      <c r="BF75" s="1256"/>
      <c r="BG75" s="1256"/>
      <c r="BH75" s="1256"/>
      <c r="BI75" s="1256"/>
      <c r="BJ75" s="1256"/>
      <c r="BK75" s="1256"/>
      <c r="BL75" s="1256"/>
      <c r="BM75" s="1256"/>
      <c r="BN75" s="1256"/>
      <c r="BO75" s="1256"/>
      <c r="BP75" s="1253">
        <v>3</v>
      </c>
      <c r="BQ75" s="1253"/>
      <c r="BR75" s="1253"/>
      <c r="BS75" s="1253"/>
      <c r="BT75" s="1253"/>
      <c r="BU75" s="1253"/>
      <c r="BV75" s="1253"/>
      <c r="BW75" s="1253"/>
      <c r="BX75" s="1253">
        <v>3.4</v>
      </c>
      <c r="BY75" s="1253"/>
      <c r="BZ75" s="1253"/>
      <c r="CA75" s="1253"/>
      <c r="CB75" s="1253"/>
      <c r="CC75" s="1253"/>
      <c r="CD75" s="1253"/>
      <c r="CE75" s="1253"/>
      <c r="CF75" s="1253">
        <v>3.6</v>
      </c>
      <c r="CG75" s="1253"/>
      <c r="CH75" s="1253"/>
      <c r="CI75" s="1253"/>
      <c r="CJ75" s="1253"/>
      <c r="CK75" s="1253"/>
      <c r="CL75" s="1253"/>
      <c r="CM75" s="1253"/>
      <c r="CN75" s="1253">
        <v>4</v>
      </c>
      <c r="CO75" s="1253"/>
      <c r="CP75" s="1253"/>
      <c r="CQ75" s="1253"/>
      <c r="CR75" s="1253"/>
      <c r="CS75" s="1253"/>
      <c r="CT75" s="1253"/>
      <c r="CU75" s="1253"/>
      <c r="CV75" s="1253">
        <v>4.3</v>
      </c>
      <c r="CW75" s="1253"/>
      <c r="CX75" s="1253"/>
      <c r="CY75" s="1253"/>
      <c r="CZ75" s="1253"/>
      <c r="DA75" s="1253"/>
      <c r="DB75" s="1253"/>
      <c r="DC75" s="1253"/>
    </row>
    <row r="76" spans="2:107">
      <c r="B76" s="372"/>
      <c r="G76" s="1261"/>
      <c r="H76" s="1261"/>
      <c r="I76" s="1259"/>
      <c r="J76" s="1259"/>
      <c r="K76" s="1260"/>
      <c r="L76" s="1260"/>
      <c r="M76" s="1260"/>
      <c r="N76" s="1260"/>
      <c r="AM76" s="38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c r="B77" s="372"/>
      <c r="G77" s="1259"/>
      <c r="H77" s="1259"/>
      <c r="I77" s="1259"/>
      <c r="J77" s="1259"/>
      <c r="K77" s="1257"/>
      <c r="L77" s="1257"/>
      <c r="M77" s="1257"/>
      <c r="N77" s="1257"/>
      <c r="AN77" s="1258" t="s">
        <v>572</v>
      </c>
      <c r="AO77" s="1258"/>
      <c r="AP77" s="1258"/>
      <c r="AQ77" s="1258"/>
      <c r="AR77" s="1258"/>
      <c r="AS77" s="1258"/>
      <c r="AT77" s="1258"/>
      <c r="AU77" s="1258"/>
      <c r="AV77" s="1258"/>
      <c r="AW77" s="1258"/>
      <c r="AX77" s="1258"/>
      <c r="AY77" s="1258"/>
      <c r="AZ77" s="1258"/>
      <c r="BA77" s="1258"/>
      <c r="BB77" s="1256" t="s">
        <v>570</v>
      </c>
      <c r="BC77" s="1256"/>
      <c r="BD77" s="1256"/>
      <c r="BE77" s="1256"/>
      <c r="BF77" s="1256"/>
      <c r="BG77" s="1256"/>
      <c r="BH77" s="1256"/>
      <c r="BI77" s="1256"/>
      <c r="BJ77" s="1256"/>
      <c r="BK77" s="1256"/>
      <c r="BL77" s="1256"/>
      <c r="BM77" s="1256"/>
      <c r="BN77" s="1256"/>
      <c r="BO77" s="1256"/>
      <c r="BP77" s="1253">
        <v>33.9</v>
      </c>
      <c r="BQ77" s="1253"/>
      <c r="BR77" s="1253"/>
      <c r="BS77" s="1253"/>
      <c r="BT77" s="1253"/>
      <c r="BU77" s="1253"/>
      <c r="BV77" s="1253"/>
      <c r="BW77" s="1253"/>
      <c r="BX77" s="1253">
        <v>31.5</v>
      </c>
      <c r="BY77" s="1253"/>
      <c r="BZ77" s="1253"/>
      <c r="CA77" s="1253"/>
      <c r="CB77" s="1253"/>
      <c r="CC77" s="1253"/>
      <c r="CD77" s="1253"/>
      <c r="CE77" s="1253"/>
      <c r="CF77" s="1253">
        <v>23.4</v>
      </c>
      <c r="CG77" s="1253"/>
      <c r="CH77" s="1253"/>
      <c r="CI77" s="1253"/>
      <c r="CJ77" s="1253"/>
      <c r="CK77" s="1253"/>
      <c r="CL77" s="1253"/>
      <c r="CM77" s="1253"/>
      <c r="CN77" s="1253">
        <v>18.2</v>
      </c>
      <c r="CO77" s="1253"/>
      <c r="CP77" s="1253"/>
      <c r="CQ77" s="1253"/>
      <c r="CR77" s="1253"/>
      <c r="CS77" s="1253"/>
      <c r="CT77" s="1253"/>
      <c r="CU77" s="1253"/>
      <c r="CV77" s="1253">
        <v>17.100000000000001</v>
      </c>
      <c r="CW77" s="1253"/>
      <c r="CX77" s="1253"/>
      <c r="CY77" s="1253"/>
      <c r="CZ77" s="1253"/>
      <c r="DA77" s="1253"/>
      <c r="DB77" s="1253"/>
      <c r="DC77" s="1253"/>
    </row>
    <row r="78" spans="2:107">
      <c r="B78" s="372"/>
      <c r="G78" s="1259"/>
      <c r="H78" s="1259"/>
      <c r="I78" s="1259"/>
      <c r="J78" s="1259"/>
      <c r="K78" s="1257"/>
      <c r="L78" s="1257"/>
      <c r="M78" s="1257"/>
      <c r="N78" s="1257"/>
      <c r="AN78" s="1258"/>
      <c r="AO78" s="1258"/>
      <c r="AP78" s="1258"/>
      <c r="AQ78" s="1258"/>
      <c r="AR78" s="1258"/>
      <c r="AS78" s="1258"/>
      <c r="AT78" s="1258"/>
      <c r="AU78" s="1258"/>
      <c r="AV78" s="1258"/>
      <c r="AW78" s="1258"/>
      <c r="AX78" s="1258"/>
      <c r="AY78" s="1258"/>
      <c r="AZ78" s="1258"/>
      <c r="BA78" s="1258"/>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c r="B79" s="372"/>
      <c r="G79" s="1259"/>
      <c r="H79" s="1259"/>
      <c r="I79" s="1254"/>
      <c r="J79" s="1254"/>
      <c r="K79" s="1255"/>
      <c r="L79" s="1255"/>
      <c r="M79" s="1255"/>
      <c r="N79" s="1255"/>
      <c r="AN79" s="1258"/>
      <c r="AO79" s="1258"/>
      <c r="AP79" s="1258"/>
      <c r="AQ79" s="1258"/>
      <c r="AR79" s="1258"/>
      <c r="AS79" s="1258"/>
      <c r="AT79" s="1258"/>
      <c r="AU79" s="1258"/>
      <c r="AV79" s="1258"/>
      <c r="AW79" s="1258"/>
      <c r="AX79" s="1258"/>
      <c r="AY79" s="1258"/>
      <c r="AZ79" s="1258"/>
      <c r="BA79" s="1258"/>
      <c r="BB79" s="1256" t="s">
        <v>575</v>
      </c>
      <c r="BC79" s="1256"/>
      <c r="BD79" s="1256"/>
      <c r="BE79" s="1256"/>
      <c r="BF79" s="1256"/>
      <c r="BG79" s="1256"/>
      <c r="BH79" s="1256"/>
      <c r="BI79" s="1256"/>
      <c r="BJ79" s="1256"/>
      <c r="BK79" s="1256"/>
      <c r="BL79" s="1256"/>
      <c r="BM79" s="1256"/>
      <c r="BN79" s="1256"/>
      <c r="BO79" s="1256"/>
      <c r="BP79" s="1253">
        <v>5.7</v>
      </c>
      <c r="BQ79" s="1253"/>
      <c r="BR79" s="1253"/>
      <c r="BS79" s="1253"/>
      <c r="BT79" s="1253"/>
      <c r="BU79" s="1253"/>
      <c r="BV79" s="1253"/>
      <c r="BW79" s="1253"/>
      <c r="BX79" s="1253">
        <v>5.4</v>
      </c>
      <c r="BY79" s="1253"/>
      <c r="BZ79" s="1253"/>
      <c r="CA79" s="1253"/>
      <c r="CB79" s="1253"/>
      <c r="CC79" s="1253"/>
      <c r="CD79" s="1253"/>
      <c r="CE79" s="1253"/>
      <c r="CF79" s="1253">
        <v>5.2</v>
      </c>
      <c r="CG79" s="1253"/>
      <c r="CH79" s="1253"/>
      <c r="CI79" s="1253"/>
      <c r="CJ79" s="1253"/>
      <c r="CK79" s="1253"/>
      <c r="CL79" s="1253"/>
      <c r="CM79" s="1253"/>
      <c r="CN79" s="1253">
        <v>5.2</v>
      </c>
      <c r="CO79" s="1253"/>
      <c r="CP79" s="1253"/>
      <c r="CQ79" s="1253"/>
      <c r="CR79" s="1253"/>
      <c r="CS79" s="1253"/>
      <c r="CT79" s="1253"/>
      <c r="CU79" s="1253"/>
      <c r="CV79" s="1253">
        <v>5.2</v>
      </c>
      <c r="CW79" s="1253"/>
      <c r="CX79" s="1253"/>
      <c r="CY79" s="1253"/>
      <c r="CZ79" s="1253"/>
      <c r="DA79" s="1253"/>
      <c r="DB79" s="1253"/>
      <c r="DC79" s="1253"/>
    </row>
    <row r="80" spans="2:107">
      <c r="B80" s="372"/>
      <c r="G80" s="1259"/>
      <c r="H80" s="1259"/>
      <c r="I80" s="1254"/>
      <c r="J80" s="1254"/>
      <c r="K80" s="1255"/>
      <c r="L80" s="1255"/>
      <c r="M80" s="1255"/>
      <c r="N80" s="1255"/>
      <c r="AN80" s="1258"/>
      <c r="AO80" s="1258"/>
      <c r="AP80" s="1258"/>
      <c r="AQ80" s="1258"/>
      <c r="AR80" s="1258"/>
      <c r="AS80" s="1258"/>
      <c r="AT80" s="1258"/>
      <c r="AU80" s="1258"/>
      <c r="AV80" s="1258"/>
      <c r="AW80" s="1258"/>
      <c r="AX80" s="1258"/>
      <c r="AY80" s="1258"/>
      <c r="AZ80" s="1258"/>
      <c r="BA80" s="1258"/>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c r="B81" s="372"/>
    </row>
    <row r="82" spans="2:109" ht="17.2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c r="DD84" s="366"/>
      <c r="DE84" s="366"/>
    </row>
    <row r="85" spans="2:109">
      <c r="DD85" s="366"/>
      <c r="DE85" s="366"/>
    </row>
  </sheetData>
  <sheetProtection algorithmName="SHA-512" hashValue="nvIeLTV4uziM//xSxH7j0tnJG4YNvlBmoQKo4ilSvSiAaiTu8i1Tu2r5tPBrYtaXNCmSBQGoNwndfsQ8VdF4GA==" saltValue="VtZbRvE0tZma8p25QVtgQg=="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25F158-81D1-4B55-86B0-68EB7656980C}">
  <sheetPr>
    <pageSetUpPr fitToPage="1"/>
  </sheetPr>
  <dimension ref="A1:DR125"/>
  <sheetViews>
    <sheetView showGridLines="0" zoomScaleNormal="100" zoomScaleSheetLayoutView="70" workbookViewId="0"/>
  </sheetViews>
  <sheetFormatPr defaultColWidth="0" defaultRowHeight="13.5" customHeight="1" zeroHeight="1"/>
  <cols>
    <col min="1" max="34" width="2.5" style="260" customWidth="1"/>
    <col min="35" max="122" width="2.5" style="259" customWidth="1"/>
    <col min="123" max="16384" width="2.5" style="259" hidden="1"/>
  </cols>
  <sheetData>
    <row r="1" spans="1:34"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c r="S2" s="259"/>
      <c r="AH2" s="259"/>
    </row>
    <row r="3" spans="1: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row r="5" spans="1:34"/>
    <row r="6" spans="1:34"/>
    <row r="7" spans="1:34"/>
    <row r="8" spans="1:34"/>
    <row r="9" spans="1:34">
      <c r="AH9" s="259"/>
    </row>
    <row r="10" spans="1:34"/>
    <row r="11" spans="1:34"/>
    <row r="12" spans="1:34"/>
    <row r="13" spans="1:34"/>
    <row r="14" spans="1:34"/>
    <row r="15" spans="1:34"/>
    <row r="16" spans="1: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481</v>
      </c>
    </row>
  </sheetData>
  <sheetProtection algorithmName="SHA-512" hashValue="m1KsDuZnWpaeoZ80KhNRmW8yay/AuUUyVNITLLhMdGI1ZaC3ydGZEURe6jdnzW4nKPgOSOIwi6LiaRnEV30B8A==" saltValue="l6w3r1Jkrp2OjPU75Fn9p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89ADA8-E4CE-4420-BB5C-2B1B17A14E6A}">
  <sheetPr>
    <pageSetUpPr fitToPage="1"/>
  </sheetPr>
  <dimension ref="A1:DR125"/>
  <sheetViews>
    <sheetView showGridLines="0" zoomScaleNormal="100" zoomScaleSheetLayoutView="55" workbookViewId="0"/>
  </sheetViews>
  <sheetFormatPr defaultColWidth="0" defaultRowHeight="13.5" customHeight="1" zeroHeight="1"/>
  <cols>
    <col min="1" max="34" width="2.5" style="260" customWidth="1"/>
    <col min="35" max="122" width="2.5" style="259" customWidth="1"/>
    <col min="123" max="16384" width="2.5" style="259" hidden="1"/>
  </cols>
  <sheetData>
    <row r="1" spans="2:34"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c r="S2" s="259"/>
      <c r="AH2" s="259"/>
    </row>
    <row r="3" spans="2:34">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row r="5" spans="2:34"/>
    <row r="6" spans="2:34"/>
    <row r="7" spans="2:34"/>
    <row r="8" spans="2:34"/>
    <row r="9" spans="2:34">
      <c r="AH9" s="259"/>
    </row>
    <row r="10" spans="2:34"/>
    <row r="11" spans="2:34"/>
    <row r="12" spans="2:34"/>
    <row r="13" spans="2:34"/>
    <row r="14" spans="2:34"/>
    <row r="15" spans="2:34"/>
    <row r="16" spans="2:34"/>
    <row r="17" spans="12:34">
      <c r="AH17" s="259"/>
    </row>
    <row r="18" spans="12:34"/>
    <row r="19" spans="12:34"/>
    <row r="20" spans="12:34">
      <c r="AH20" s="259"/>
    </row>
    <row r="21" spans="12:34">
      <c r="AH21" s="259"/>
    </row>
    <row r="22" spans="12:34"/>
    <row r="23" spans="12:34"/>
    <row r="24" spans="12:34">
      <c r="Q24" s="259"/>
    </row>
    <row r="25" spans="12:34"/>
    <row r="26" spans="12:34"/>
    <row r="27" spans="12:34"/>
    <row r="28" spans="12:34">
      <c r="O28" s="259"/>
      <c r="T28" s="259"/>
      <c r="AH28" s="259"/>
    </row>
    <row r="29" spans="12:34"/>
    <row r="30" spans="12:34"/>
    <row r="31" spans="12:34">
      <c r="Q31" s="259"/>
    </row>
    <row r="32" spans="12:34">
      <c r="L32" s="259"/>
    </row>
    <row r="33" spans="2:34">
      <c r="C33" s="259"/>
      <c r="E33" s="259"/>
      <c r="G33" s="259"/>
      <c r="I33" s="259"/>
      <c r="X33" s="259"/>
    </row>
    <row r="34" spans="2:34">
      <c r="B34" s="259"/>
      <c r="P34" s="259"/>
      <c r="R34" s="259"/>
      <c r="T34" s="259"/>
    </row>
    <row r="35" spans="2:34">
      <c r="D35" s="259"/>
      <c r="W35" s="259"/>
      <c r="AC35" s="259"/>
      <c r="AD35" s="259"/>
      <c r="AE35" s="259"/>
      <c r="AF35" s="259"/>
      <c r="AG35" s="259"/>
      <c r="AH35" s="259"/>
    </row>
    <row r="36" spans="2:34">
      <c r="H36" s="259"/>
      <c r="J36" s="259"/>
      <c r="K36" s="259"/>
      <c r="M36" s="259"/>
      <c r="Y36" s="259"/>
      <c r="Z36" s="259"/>
      <c r="AA36" s="259"/>
      <c r="AB36" s="259"/>
      <c r="AC36" s="259"/>
      <c r="AD36" s="259"/>
      <c r="AE36" s="259"/>
      <c r="AF36" s="259"/>
      <c r="AG36" s="259"/>
      <c r="AH36" s="259"/>
    </row>
    <row r="37" spans="2:34">
      <c r="AH37" s="259"/>
    </row>
    <row r="38" spans="2:34">
      <c r="AG38" s="259"/>
      <c r="AH38" s="259"/>
    </row>
    <row r="39" spans="2:34"/>
    <row r="40" spans="2:34">
      <c r="X40" s="259"/>
    </row>
    <row r="41" spans="2:34">
      <c r="R41" s="259"/>
    </row>
    <row r="42" spans="2:34">
      <c r="W42" s="259"/>
    </row>
    <row r="43" spans="2:34">
      <c r="Y43" s="259"/>
      <c r="Z43" s="259"/>
      <c r="AA43" s="259"/>
      <c r="AB43" s="259"/>
      <c r="AC43" s="259"/>
      <c r="AD43" s="259"/>
      <c r="AE43" s="259"/>
      <c r="AF43" s="259"/>
      <c r="AG43" s="259"/>
      <c r="AH43" s="259"/>
    </row>
    <row r="44" spans="2:34">
      <c r="AH44" s="259"/>
    </row>
    <row r="45" spans="2:34">
      <c r="X45" s="259"/>
    </row>
    <row r="46" spans="2:34"/>
    <row r="47" spans="2:34"/>
    <row r="48" spans="2:34">
      <c r="W48" s="259"/>
      <c r="Y48" s="259"/>
      <c r="Z48" s="259"/>
      <c r="AA48" s="259"/>
      <c r="AB48" s="259"/>
      <c r="AC48" s="259"/>
      <c r="AD48" s="259"/>
      <c r="AE48" s="259"/>
      <c r="AF48" s="259"/>
      <c r="AG48" s="259"/>
      <c r="AH48" s="259"/>
    </row>
    <row r="49" spans="28:34"/>
    <row r="50" spans="28:34">
      <c r="AE50" s="259"/>
      <c r="AF50" s="259"/>
      <c r="AG50" s="259"/>
      <c r="AH50" s="259"/>
    </row>
    <row r="51" spans="28:34">
      <c r="AC51" s="259"/>
      <c r="AD51" s="259"/>
      <c r="AE51" s="259"/>
      <c r="AF51" s="259"/>
      <c r="AG51" s="259"/>
      <c r="AH51" s="259"/>
    </row>
    <row r="52" spans="28:34"/>
    <row r="53" spans="28:34">
      <c r="AF53" s="259"/>
      <c r="AG53" s="259"/>
      <c r="AH53" s="259"/>
    </row>
    <row r="54" spans="28:34">
      <c r="AH54" s="259"/>
    </row>
    <row r="55" spans="28:34"/>
    <row r="56" spans="28:34">
      <c r="AB56" s="259"/>
      <c r="AC56" s="259"/>
      <c r="AD56" s="259"/>
      <c r="AE56" s="259"/>
      <c r="AF56" s="259"/>
      <c r="AG56" s="259"/>
      <c r="AH56" s="259"/>
    </row>
    <row r="57" spans="28:34">
      <c r="AH57" s="259"/>
    </row>
    <row r="58" spans="28:34">
      <c r="AH58" s="259"/>
    </row>
    <row r="59" spans="28:34">
      <c r="AG59" s="259"/>
      <c r="AH59" s="259"/>
    </row>
    <row r="60" spans="28:34"/>
    <row r="61" spans="28:34"/>
    <row r="62" spans="28:34"/>
    <row r="63" spans="28:34">
      <c r="AH63" s="259"/>
    </row>
    <row r="64" spans="28:34">
      <c r="AG64" s="259"/>
      <c r="AH64" s="259"/>
    </row>
    <row r="65" spans="28:34"/>
    <row r="66" spans="28:34"/>
    <row r="67" spans="28:34"/>
    <row r="68" spans="28:34">
      <c r="AB68" s="259"/>
      <c r="AC68" s="259"/>
      <c r="AD68" s="259"/>
      <c r="AE68" s="259"/>
      <c r="AF68" s="259"/>
      <c r="AG68" s="259"/>
      <c r="AH68" s="259"/>
    </row>
    <row r="69" spans="28:34">
      <c r="AF69" s="259"/>
      <c r="AG69" s="259"/>
      <c r="AH69" s="259"/>
    </row>
    <row r="70" spans="28:34"/>
    <row r="71" spans="28:34"/>
    <row r="72" spans="28:34"/>
    <row r="73" spans="28:34"/>
    <row r="74" spans="28:34"/>
    <row r="75" spans="28:34">
      <c r="AH75" s="259"/>
    </row>
    <row r="76" spans="28:34">
      <c r="AF76" s="259"/>
      <c r="AG76" s="259"/>
      <c r="AH76" s="259"/>
    </row>
    <row r="77" spans="28:34">
      <c r="AG77" s="259"/>
      <c r="AH77" s="259"/>
    </row>
    <row r="78" spans="28:34"/>
    <row r="79" spans="28:34"/>
    <row r="80" spans="28:34"/>
    <row r="81" spans="25:34"/>
    <row r="82" spans="25:34">
      <c r="Y82" s="259"/>
    </row>
    <row r="83" spans="25:34">
      <c r="Y83" s="259"/>
      <c r="Z83" s="259"/>
      <c r="AA83" s="259"/>
      <c r="AB83" s="259"/>
      <c r="AC83" s="259"/>
      <c r="AD83" s="259"/>
      <c r="AE83" s="259"/>
      <c r="AF83" s="259"/>
      <c r="AG83" s="259"/>
      <c r="AH83" s="259"/>
    </row>
    <row r="84" spans="25:34"/>
    <row r="85" spans="25:34"/>
    <row r="86" spans="25:34"/>
    <row r="87" spans="25:34"/>
    <row r="88" spans="25:34">
      <c r="AH88" s="259"/>
    </row>
    <row r="89" spans="25:34"/>
    <row r="90" spans="25:34"/>
    <row r="91" spans="25:34"/>
    <row r="92" spans="25:34" ht="13.5" customHeight="1"/>
    <row r="93" spans="25:34" ht="13.5" customHeight="1"/>
    <row r="94" spans="25:34" ht="13.5" customHeight="1">
      <c r="AF94" s="259"/>
      <c r="AG94" s="259"/>
      <c r="AH94" s="259"/>
    </row>
    <row r="95" spans="25:34" ht="13.5" customHeight="1">
      <c r="AH95" s="259"/>
    </row>
    <row r="96" spans="25:34" ht="13.5" customHeight="1"/>
    <row r="97" spans="33:34" ht="13.5" customHeight="1"/>
    <row r="98" spans="33:34" ht="13.5" customHeight="1"/>
    <row r="99" spans="33:34" ht="13.5" customHeight="1"/>
    <row r="100" spans="33:34" ht="13.5" customHeight="1"/>
    <row r="101" spans="33:34" ht="13.5" customHeight="1">
      <c r="AH101" s="259"/>
    </row>
    <row r="102" spans="33:34" ht="13.5" customHeight="1"/>
    <row r="103" spans="33:34" ht="13.5" customHeight="1"/>
    <row r="104" spans="33:34" ht="13.5" customHeight="1">
      <c r="AG104" s="259"/>
      <c r="AH104" s="259"/>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59"/>
    </row>
    <row r="117" spans="34:122" ht="13.5" customHeight="1"/>
    <row r="118" spans="34:122" ht="13.5" customHeight="1"/>
    <row r="119" spans="34:122" ht="13.5" customHeight="1"/>
    <row r="120" spans="34:122" ht="13.5" customHeight="1">
      <c r="AH120" s="259"/>
    </row>
    <row r="121" spans="34:122" ht="13.5" customHeight="1">
      <c r="AH121" s="259"/>
    </row>
    <row r="122" spans="34:122" ht="13.5" customHeight="1"/>
    <row r="123" spans="34:122" ht="13.5" customHeight="1"/>
    <row r="124" spans="34:122" ht="13.5" customHeight="1"/>
    <row r="125" spans="34:122" ht="13.5" customHeight="1">
      <c r="DR125" s="259" t="s">
        <v>481</v>
      </c>
    </row>
  </sheetData>
  <sheetProtection algorithmName="SHA-512" hashValue="2m08WXKWct9UZuLGkny7qUzkcxGgqIsUStDme9R3WwfY8n3hjauZ4r+p0bp5g33yLdSfUnnUi8zr0/DE8U+OJQ==" saltValue="TFclqQjfD2ipN8aDBxVpB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44" customWidth="1"/>
    <col min="2" max="8" width="13.375" style="144" customWidth="1"/>
    <col min="9" max="16384" width="11.125" style="144"/>
  </cols>
  <sheetData>
    <row r="1" spans="1:8">
      <c r="A1" s="138"/>
      <c r="B1" s="139"/>
      <c r="C1" s="140"/>
      <c r="D1" s="141"/>
      <c r="E1" s="142"/>
      <c r="F1" s="142"/>
      <c r="G1" s="142"/>
      <c r="H1" s="143"/>
    </row>
    <row r="2" spans="1:8">
      <c r="A2" s="145"/>
      <c r="B2" s="146"/>
      <c r="C2" s="147"/>
      <c r="D2" s="148" t="s">
        <v>50</v>
      </c>
      <c r="E2" s="149"/>
      <c r="F2" s="150" t="s">
        <v>530</v>
      </c>
      <c r="G2" s="151"/>
      <c r="H2" s="152"/>
    </row>
    <row r="3" spans="1:8">
      <c r="A3" s="148" t="s">
        <v>523</v>
      </c>
      <c r="B3" s="153"/>
      <c r="C3" s="154"/>
      <c r="D3" s="155">
        <v>26150</v>
      </c>
      <c r="E3" s="156"/>
      <c r="F3" s="157">
        <v>51849</v>
      </c>
      <c r="G3" s="158"/>
      <c r="H3" s="159"/>
    </row>
    <row r="4" spans="1:8">
      <c r="A4" s="160"/>
      <c r="B4" s="161"/>
      <c r="C4" s="162"/>
      <c r="D4" s="163">
        <v>13386</v>
      </c>
      <c r="E4" s="164"/>
      <c r="F4" s="165">
        <v>26326</v>
      </c>
      <c r="G4" s="166"/>
      <c r="H4" s="167"/>
    </row>
    <row r="5" spans="1:8">
      <c r="A5" s="148" t="s">
        <v>525</v>
      </c>
      <c r="B5" s="153"/>
      <c r="C5" s="154"/>
      <c r="D5" s="155">
        <v>34621</v>
      </c>
      <c r="E5" s="156"/>
      <c r="F5" s="157">
        <v>52191</v>
      </c>
      <c r="G5" s="158"/>
      <c r="H5" s="159"/>
    </row>
    <row r="6" spans="1:8">
      <c r="A6" s="160"/>
      <c r="B6" s="161"/>
      <c r="C6" s="162"/>
      <c r="D6" s="163">
        <v>15379</v>
      </c>
      <c r="E6" s="164"/>
      <c r="F6" s="165">
        <v>26807</v>
      </c>
      <c r="G6" s="166"/>
      <c r="H6" s="167"/>
    </row>
    <row r="7" spans="1:8">
      <c r="A7" s="148" t="s">
        <v>526</v>
      </c>
      <c r="B7" s="153"/>
      <c r="C7" s="154"/>
      <c r="D7" s="155">
        <v>28142</v>
      </c>
      <c r="E7" s="156"/>
      <c r="F7" s="157">
        <v>48105</v>
      </c>
      <c r="G7" s="158"/>
      <c r="H7" s="159"/>
    </row>
    <row r="8" spans="1:8">
      <c r="A8" s="160"/>
      <c r="B8" s="161"/>
      <c r="C8" s="162"/>
      <c r="D8" s="163">
        <v>15506</v>
      </c>
      <c r="E8" s="164"/>
      <c r="F8" s="165">
        <v>24072</v>
      </c>
      <c r="G8" s="166"/>
      <c r="H8" s="167"/>
    </row>
    <row r="9" spans="1:8">
      <c r="A9" s="148" t="s">
        <v>527</v>
      </c>
      <c r="B9" s="153"/>
      <c r="C9" s="154"/>
      <c r="D9" s="155">
        <v>28994</v>
      </c>
      <c r="E9" s="156"/>
      <c r="F9" s="157">
        <v>47446</v>
      </c>
      <c r="G9" s="158"/>
      <c r="H9" s="159"/>
    </row>
    <row r="10" spans="1:8">
      <c r="A10" s="160"/>
      <c r="B10" s="161"/>
      <c r="C10" s="162"/>
      <c r="D10" s="163">
        <v>16294</v>
      </c>
      <c r="E10" s="164"/>
      <c r="F10" s="165">
        <v>24371</v>
      </c>
      <c r="G10" s="166"/>
      <c r="H10" s="167"/>
    </row>
    <row r="11" spans="1:8">
      <c r="A11" s="148" t="s">
        <v>528</v>
      </c>
      <c r="B11" s="153"/>
      <c r="C11" s="154"/>
      <c r="D11" s="155">
        <v>33104</v>
      </c>
      <c r="E11" s="156"/>
      <c r="F11" s="157">
        <v>48387</v>
      </c>
      <c r="G11" s="158"/>
      <c r="H11" s="159"/>
    </row>
    <row r="12" spans="1:8">
      <c r="A12" s="160"/>
      <c r="B12" s="161"/>
      <c r="C12" s="168"/>
      <c r="D12" s="163">
        <v>21682</v>
      </c>
      <c r="E12" s="164"/>
      <c r="F12" s="165">
        <v>25592</v>
      </c>
      <c r="G12" s="166"/>
      <c r="H12" s="167"/>
    </row>
    <row r="13" spans="1:8">
      <c r="A13" s="148"/>
      <c r="B13" s="153"/>
      <c r="C13" s="169"/>
      <c r="D13" s="170">
        <v>30202</v>
      </c>
      <c r="E13" s="171"/>
      <c r="F13" s="172">
        <v>49596</v>
      </c>
      <c r="G13" s="173"/>
      <c r="H13" s="159"/>
    </row>
    <row r="14" spans="1:8">
      <c r="A14" s="160"/>
      <c r="B14" s="161"/>
      <c r="C14" s="162"/>
      <c r="D14" s="163">
        <v>16449</v>
      </c>
      <c r="E14" s="164"/>
      <c r="F14" s="165">
        <v>25434</v>
      </c>
      <c r="G14" s="166"/>
      <c r="H14" s="167"/>
    </row>
    <row r="17" spans="1:11">
      <c r="A17" s="144" t="s">
        <v>51</v>
      </c>
    </row>
    <row r="18" spans="1:11">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c r="A19" s="174" t="s">
        <v>52</v>
      </c>
      <c r="B19" s="174">
        <f>ROUND(VALUE(SUBSTITUTE(実質収支比率等に係る経年分析!F$48,"▲","-")),2)</f>
        <v>1.1399999999999999</v>
      </c>
      <c r="C19" s="174">
        <f>ROUND(VALUE(SUBSTITUTE(実質収支比率等に係る経年分析!G$48,"▲","-")),2)</f>
        <v>3.22</v>
      </c>
      <c r="D19" s="174">
        <f>ROUND(VALUE(SUBSTITUTE(実質収支比率等に係る経年分析!H$48,"▲","-")),2)</f>
        <v>2.36</v>
      </c>
      <c r="E19" s="174">
        <f>ROUND(VALUE(SUBSTITUTE(実質収支比率等に係る経年分析!I$48,"▲","-")),2)</f>
        <v>1.58</v>
      </c>
      <c r="F19" s="174">
        <f>ROUND(VALUE(SUBSTITUTE(実質収支比率等に係る経年分析!J$48,"▲","-")),2)</f>
        <v>1.57</v>
      </c>
    </row>
    <row r="20" spans="1:11">
      <c r="A20" s="174" t="s">
        <v>53</v>
      </c>
      <c r="B20" s="174">
        <f>ROUND(VALUE(SUBSTITUTE(実質収支比率等に係る経年分析!F$47,"▲","-")),2)</f>
        <v>15.05</v>
      </c>
      <c r="C20" s="174">
        <f>ROUND(VALUE(SUBSTITUTE(実質収支比率等に係る経年分析!G$47,"▲","-")),2)</f>
        <v>14.7</v>
      </c>
      <c r="D20" s="174">
        <f>ROUND(VALUE(SUBSTITUTE(実質収支比率等に係る経年分析!H$47,"▲","-")),2)</f>
        <v>14.98</v>
      </c>
      <c r="E20" s="174">
        <f>ROUND(VALUE(SUBSTITUTE(実質収支比率等に係る経年分析!I$47,"▲","-")),2)</f>
        <v>15.05</v>
      </c>
      <c r="F20" s="174">
        <f>ROUND(VALUE(SUBSTITUTE(実質収支比率等に係る経年分析!J$47,"▲","-")),2)</f>
        <v>14.65</v>
      </c>
    </row>
    <row r="21" spans="1:11">
      <c r="A21" s="174" t="s">
        <v>54</v>
      </c>
      <c r="B21" s="174">
        <f>IF(ISNUMBER(VALUE(SUBSTITUTE(実質収支比率等に係る経年分析!F$49,"▲","-"))),ROUND(VALUE(SUBSTITUTE(実質収支比率等に係る経年分析!F$49,"▲","-")),2),NA())</f>
        <v>-0.83</v>
      </c>
      <c r="C21" s="174">
        <f>IF(ISNUMBER(VALUE(SUBSTITUTE(実質収支比率等に係る経年分析!G$49,"▲","-"))),ROUND(VALUE(SUBSTITUTE(実質収支比率等に係る経年分析!G$49,"▲","-")),2),NA())</f>
        <v>2.4300000000000002</v>
      </c>
      <c r="D21" s="174">
        <f>IF(ISNUMBER(VALUE(SUBSTITUTE(実質収支比率等に係る経年分析!H$49,"▲","-"))),ROUND(VALUE(SUBSTITUTE(実質収支比率等に係る経年分析!H$49,"▲","-")),2),NA())</f>
        <v>0.64</v>
      </c>
      <c r="E21" s="174">
        <f>IF(ISNUMBER(VALUE(SUBSTITUTE(実質収支比率等に係る経年分析!I$49,"▲","-"))),ROUND(VALUE(SUBSTITUTE(実質収支比率等に係る経年分析!I$49,"▲","-")),2),NA())</f>
        <v>-1.08</v>
      </c>
      <c r="F21" s="174">
        <f>IF(ISNUMBER(VALUE(SUBSTITUTE(実質収支比率等に係る経年分析!J$49,"▲","-"))),ROUND(VALUE(SUBSTITUTE(実質収支比率等に係る経年分析!J$49,"▲","-")),2),NA())</f>
        <v>0.05</v>
      </c>
    </row>
    <row r="24" spans="1:11">
      <c r="A24" s="144" t="s">
        <v>55</v>
      </c>
    </row>
    <row r="25" spans="1:11">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c r="A26" s="175"/>
      <c r="B26" s="175" t="s">
        <v>56</v>
      </c>
      <c r="C26" s="175" t="s">
        <v>57</v>
      </c>
      <c r="D26" s="175" t="s">
        <v>56</v>
      </c>
      <c r="E26" s="175" t="s">
        <v>57</v>
      </c>
      <c r="F26" s="175" t="s">
        <v>56</v>
      </c>
      <c r="G26" s="175" t="s">
        <v>57</v>
      </c>
      <c r="H26" s="175" t="s">
        <v>56</v>
      </c>
      <c r="I26" s="175" t="s">
        <v>57</v>
      </c>
      <c r="J26" s="175" t="s">
        <v>56</v>
      </c>
      <c r="K26" s="175" t="s">
        <v>57</v>
      </c>
    </row>
    <row r="27" spans="1:11">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c r="A29" s="175" t="str">
        <f>IF(連結実質赤字比率に係る赤字・黒字の構成分析!C$41="",NA(),連結実質赤字比率に係る赤字・黒字の構成分析!C$41)</f>
        <v>国民健康保険事業特別会計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0.53</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0.03</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0.02</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0.03</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0.04</v>
      </c>
    </row>
    <row r="30" spans="1:11">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0.01</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0.16</v>
      </c>
    </row>
    <row r="31" spans="1:11">
      <c r="A31" s="175" t="str">
        <f>IF(連結実質赤字比率に係る赤字・黒字の構成分析!C$39="",NA(),連結実質赤字比率に係る赤字・黒字の構成分析!C$39)</f>
        <v>介護保険事業特別会計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1.18</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1.17</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0.47</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0.51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0.17</v>
      </c>
    </row>
    <row r="32" spans="1:11">
      <c r="A32" s="175" t="str">
        <f>IF(連結実質赤字比率に係る赤字・黒字の構成分析!C$38="",NA(),連結実質赤字比率に係る赤字・黒字の構成分析!C$38)</f>
        <v>石ヶ谷墓園整備事業特別会計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0.51</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0.49</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0.48</v>
      </c>
    </row>
    <row r="33" spans="1:16">
      <c r="A33" s="175" t="str">
        <f>IF(連結実質赤字比率に係る赤字・黒字の構成分析!C$37="",NA(),連結実質赤字比率に係る赤字・黒字の構成分析!C$37)</f>
        <v>一般会計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0.62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2.73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1.88</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1.08</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1.08</v>
      </c>
    </row>
    <row r="34" spans="1:16">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4.96</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5.15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5.29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5.57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6</v>
      </c>
    </row>
    <row r="35" spans="1:16">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6.15</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6.65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5.72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6.81</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9.67</v>
      </c>
    </row>
    <row r="36" spans="1:16">
      <c r="A36" s="175" t="str">
        <f>IF(連結実質赤字比率に係る赤字・黒字の構成分析!C$34="",NA(),連結実質赤字比率に係る赤字・黒字の構成分析!C$34)</f>
        <v>土地区画整理事業清算金特別会計</v>
      </c>
      <c r="B36" s="175" t="e">
        <f>IF(ROUND(VALUE(SUBSTITUTE(連結実質赤字比率に係る赤字・黒字の構成分析!F$34,"▲", "-")), 2) &lt; 0, ABS(ROUND(VALUE(SUBSTITUTE(連結実質赤字比率に係る赤字・黒字の構成分析!F$34,"▲", "-")), 2)), NA())</f>
        <v>#VALUE!</v>
      </c>
      <c r="C36" s="175" t="e">
        <f>IF(ROUND(VALUE(SUBSTITUTE(連結実質赤字比率に係る赤字・黒字の構成分析!F$34,"▲", "-")), 2) &gt;= 0, ABS(ROUND(VALUE(SUBSTITUTE(連結実質赤字比率に係る赤字・黒字の構成分析!F$34,"▲", "-")), 2)), NA())</f>
        <v>#VALUE!</v>
      </c>
      <c r="D36" s="175" t="e">
        <f>IF(ROUND(VALUE(SUBSTITUTE(連結実質赤字比率に係る赤字・黒字の構成分析!G$34,"▲", "-")), 2) &lt; 0, ABS(ROUND(VALUE(SUBSTITUTE(連結実質赤字比率に係る赤字・黒字の構成分析!G$34,"▲", "-")), 2)), NA())</f>
        <v>#VALUE!</v>
      </c>
      <c r="E36" s="175" t="e">
        <f>IF(ROUND(VALUE(SUBSTITUTE(連結実質赤字比率に係る赤字・黒字の構成分析!G$34,"▲", "-")), 2) &gt;= 0, ABS(ROUND(VALUE(SUBSTITUTE(連結実質赤字比率に係る赤字・黒字の構成分析!G$34,"▲", "-")), 2)), NA())</f>
        <v>#VALUE!</v>
      </c>
      <c r="F36" s="175" t="e">
        <f>IF(ROUND(VALUE(SUBSTITUTE(連結実質赤字比率に係る赤字・黒字の構成分析!H$34,"▲", "-")), 2) &lt; 0, ABS(ROUND(VALUE(SUBSTITUTE(連結実質赤字比率に係る赤字・黒字の構成分析!H$34,"▲", "-")), 2)), NA())</f>
        <v>#VALUE!</v>
      </c>
      <c r="G36" s="175" t="e">
        <f>IF(ROUND(VALUE(SUBSTITUTE(連結実質赤字比率に係る赤字・黒字の構成分析!H$34,"▲", "-")), 2) &gt;= 0, ABS(ROUND(VALUE(SUBSTITUTE(連結実質赤字比率に係る赤字・黒字の構成分析!H$34,"▲", "-")), 2)), NA())</f>
        <v>#VALUE!</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0</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0</v>
      </c>
    </row>
    <row r="39" spans="1:16">
      <c r="A39" s="144" t="s">
        <v>58</v>
      </c>
    </row>
    <row r="40" spans="1:16">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c r="A42" s="176" t="s">
        <v>61</v>
      </c>
      <c r="B42" s="176"/>
      <c r="C42" s="176"/>
      <c r="D42" s="176">
        <f>'実質公債費比率（分子）の構造'!K$52</f>
        <v>11602</v>
      </c>
      <c r="E42" s="176"/>
      <c r="F42" s="176"/>
      <c r="G42" s="176">
        <f>'実質公債費比率（分子）の構造'!L$52</f>
        <v>11402</v>
      </c>
      <c r="H42" s="176"/>
      <c r="I42" s="176"/>
      <c r="J42" s="176">
        <f>'実質公債費比率（分子）の構造'!M$52</f>
        <v>11266</v>
      </c>
      <c r="K42" s="176"/>
      <c r="L42" s="176"/>
      <c r="M42" s="176">
        <f>'実質公債費比率（分子）の構造'!N$52</f>
        <v>11245</v>
      </c>
      <c r="N42" s="176"/>
      <c r="O42" s="176"/>
      <c r="P42" s="176">
        <f>'実質公債費比率（分子）の構造'!O$52</f>
        <v>11007</v>
      </c>
    </row>
    <row r="43" spans="1:16">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t="str">
        <f>'実質公債費比率（分子）の構造'!N$49</f>
        <v>-</v>
      </c>
      <c r="L45" s="176"/>
      <c r="M45" s="176"/>
      <c r="N45" s="176" t="str">
        <f>'実質公債費比率（分子）の構造'!O$49</f>
        <v>-</v>
      </c>
      <c r="O45" s="176"/>
      <c r="P45" s="176"/>
    </row>
    <row r="46" spans="1:16">
      <c r="A46" s="176" t="s">
        <v>64</v>
      </c>
      <c r="B46" s="176">
        <f>'実質公債費比率（分子）の構造'!K$48</f>
        <v>1972</v>
      </c>
      <c r="C46" s="176"/>
      <c r="D46" s="176"/>
      <c r="E46" s="176">
        <f>'実質公債費比率（分子）の構造'!L$48</f>
        <v>1892</v>
      </c>
      <c r="F46" s="176"/>
      <c r="G46" s="176"/>
      <c r="H46" s="176">
        <f>'実質公債費比率（分子）の構造'!M$48</f>
        <v>1850</v>
      </c>
      <c r="I46" s="176"/>
      <c r="J46" s="176"/>
      <c r="K46" s="176">
        <f>'実質公債費比率（分子）の構造'!N$48</f>
        <v>1753</v>
      </c>
      <c r="L46" s="176"/>
      <c r="M46" s="176"/>
      <c r="N46" s="176">
        <f>'実質公債費比率（分子）の構造'!O$48</f>
        <v>1673</v>
      </c>
      <c r="O46" s="176"/>
      <c r="P46" s="176"/>
    </row>
    <row r="47" spans="1:16">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c r="A49" s="176" t="s">
        <v>66</v>
      </c>
      <c r="B49" s="176">
        <f>'実質公債費比率（分子）の構造'!K$45</f>
        <v>11515</v>
      </c>
      <c r="C49" s="176"/>
      <c r="D49" s="176"/>
      <c r="E49" s="176">
        <f>'実質公債費比率（分子）の構造'!L$45</f>
        <v>11508</v>
      </c>
      <c r="F49" s="176"/>
      <c r="G49" s="176"/>
      <c r="H49" s="176">
        <f>'実質公債費比率（分子）の構造'!M$45</f>
        <v>11668</v>
      </c>
      <c r="I49" s="176"/>
      <c r="J49" s="176"/>
      <c r="K49" s="176">
        <f>'実質公債費比率（分子）の構造'!N$45</f>
        <v>12228</v>
      </c>
      <c r="L49" s="176"/>
      <c r="M49" s="176"/>
      <c r="N49" s="176">
        <f>'実質公債費比率（分子）の構造'!O$45</f>
        <v>12146</v>
      </c>
      <c r="O49" s="176"/>
      <c r="P49" s="176"/>
    </row>
    <row r="50" spans="1:16">
      <c r="A50" s="176" t="s">
        <v>67</v>
      </c>
      <c r="B50" s="176" t="e">
        <f>NA()</f>
        <v>#N/A</v>
      </c>
      <c r="C50" s="176">
        <f>IF(ISNUMBER('実質公債費比率（分子）の構造'!K$53),'実質公債費比率（分子）の構造'!K$53,NA())</f>
        <v>1885</v>
      </c>
      <c r="D50" s="176" t="e">
        <f>NA()</f>
        <v>#N/A</v>
      </c>
      <c r="E50" s="176" t="e">
        <f>NA()</f>
        <v>#N/A</v>
      </c>
      <c r="F50" s="176">
        <f>IF(ISNUMBER('実質公債費比率（分子）の構造'!L$53),'実質公債費比率（分子）の構造'!L$53,NA())</f>
        <v>1998</v>
      </c>
      <c r="G50" s="176" t="e">
        <f>NA()</f>
        <v>#N/A</v>
      </c>
      <c r="H50" s="176" t="e">
        <f>NA()</f>
        <v>#N/A</v>
      </c>
      <c r="I50" s="176">
        <f>IF(ISNUMBER('実質公債費比率（分子）の構造'!M$53),'実質公債費比率（分子）の構造'!M$53,NA())</f>
        <v>2252</v>
      </c>
      <c r="J50" s="176" t="e">
        <f>NA()</f>
        <v>#N/A</v>
      </c>
      <c r="K50" s="176" t="e">
        <f>NA()</f>
        <v>#N/A</v>
      </c>
      <c r="L50" s="176">
        <f>IF(ISNUMBER('実質公債費比率（分子）の構造'!N$53),'実質公債費比率（分子）の構造'!N$53,NA())</f>
        <v>2736</v>
      </c>
      <c r="M50" s="176" t="e">
        <f>NA()</f>
        <v>#N/A</v>
      </c>
      <c r="N50" s="176" t="e">
        <f>NA()</f>
        <v>#N/A</v>
      </c>
      <c r="O50" s="176">
        <f>IF(ISNUMBER('実質公債費比率（分子）の構造'!O$53),'実質公債費比率（分子）の構造'!O$53,NA())</f>
        <v>2812</v>
      </c>
      <c r="P50" s="176" t="e">
        <f>NA()</f>
        <v>#N/A</v>
      </c>
    </row>
    <row r="53" spans="1:16">
      <c r="A53" s="144" t="s">
        <v>68</v>
      </c>
    </row>
    <row r="54" spans="1:16">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c r="A56" s="175" t="s">
        <v>43</v>
      </c>
      <c r="B56" s="175"/>
      <c r="C56" s="175"/>
      <c r="D56" s="175">
        <f>'将来負担比率（分子）の構造'!I$52</f>
        <v>88381</v>
      </c>
      <c r="E56" s="175"/>
      <c r="F56" s="175"/>
      <c r="G56" s="175">
        <f>'将来負担比率（分子）の構造'!J$52</f>
        <v>87539</v>
      </c>
      <c r="H56" s="175"/>
      <c r="I56" s="175"/>
      <c r="J56" s="175">
        <f>'将来負担比率（分子）の構造'!K$52</f>
        <v>86648</v>
      </c>
      <c r="K56" s="175"/>
      <c r="L56" s="175"/>
      <c r="M56" s="175">
        <f>'将来負担比率（分子）の構造'!L$52</f>
        <v>84168</v>
      </c>
      <c r="N56" s="175"/>
      <c r="O56" s="175"/>
      <c r="P56" s="175">
        <f>'将来負担比率（分子）の構造'!M$52</f>
        <v>81311</v>
      </c>
    </row>
    <row r="57" spans="1:16">
      <c r="A57" s="175" t="s">
        <v>42</v>
      </c>
      <c r="B57" s="175"/>
      <c r="C57" s="175"/>
      <c r="D57" s="175">
        <f>'将来負担比率（分子）の構造'!I$51</f>
        <v>31398</v>
      </c>
      <c r="E57" s="175"/>
      <c r="F57" s="175"/>
      <c r="G57" s="175">
        <f>'将来負担比率（分子）の構造'!J$51</f>
        <v>30853</v>
      </c>
      <c r="H57" s="175"/>
      <c r="I57" s="175"/>
      <c r="J57" s="175">
        <f>'将来負担比率（分子）の構造'!K$51</f>
        <v>28729</v>
      </c>
      <c r="K57" s="175"/>
      <c r="L57" s="175"/>
      <c r="M57" s="175">
        <f>'将来負担比率（分子）の構造'!L$51</f>
        <v>27061</v>
      </c>
      <c r="N57" s="175"/>
      <c r="O57" s="175"/>
      <c r="P57" s="175">
        <f>'将来負担比率（分子）の構造'!M$51</f>
        <v>26373</v>
      </c>
    </row>
    <row r="58" spans="1:16">
      <c r="A58" s="175" t="s">
        <v>41</v>
      </c>
      <c r="B58" s="175"/>
      <c r="C58" s="175"/>
      <c r="D58" s="175">
        <f>'将来負担比率（分子）の構造'!I$50</f>
        <v>20195</v>
      </c>
      <c r="E58" s="175"/>
      <c r="F58" s="175"/>
      <c r="G58" s="175">
        <f>'将来負担比率（分子）の構造'!J$50</f>
        <v>20704</v>
      </c>
      <c r="H58" s="175"/>
      <c r="I58" s="175"/>
      <c r="J58" s="175">
        <f>'将来負担比率（分子）の構造'!K$50</f>
        <v>20891</v>
      </c>
      <c r="K58" s="175"/>
      <c r="L58" s="175"/>
      <c r="M58" s="175">
        <f>'将来負担比率（分子）の構造'!L$50</f>
        <v>20870</v>
      </c>
      <c r="N58" s="175"/>
      <c r="O58" s="175"/>
      <c r="P58" s="175">
        <f>'将来負担比率（分子）の構造'!M$50</f>
        <v>20309</v>
      </c>
    </row>
    <row r="59" spans="1:16">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c r="A61" s="175" t="s">
        <v>36</v>
      </c>
      <c r="B61" s="175">
        <f>'将来負担比率（分子）の構造'!I$46</f>
        <v>9</v>
      </c>
      <c r="C61" s="175"/>
      <c r="D61" s="175"/>
      <c r="E61" s="175">
        <f>'将来負担比率（分子）の構造'!J$46</f>
        <v>7</v>
      </c>
      <c r="F61" s="175"/>
      <c r="G61" s="175"/>
      <c r="H61" s="175">
        <f>'将来負担比率（分子）の構造'!K$46</f>
        <v>7</v>
      </c>
      <c r="I61" s="175"/>
      <c r="J61" s="175"/>
      <c r="K61" s="175">
        <f>'将来負担比率（分子）の構造'!L$46</f>
        <v>4</v>
      </c>
      <c r="L61" s="175"/>
      <c r="M61" s="175"/>
      <c r="N61" s="175">
        <f>'将来負担比率（分子）の構造'!M$46</f>
        <v>3</v>
      </c>
      <c r="O61" s="175"/>
      <c r="P61" s="175"/>
    </row>
    <row r="62" spans="1:16">
      <c r="A62" s="175" t="s">
        <v>35</v>
      </c>
      <c r="B62" s="175">
        <f>'将来負担比率（分子）の構造'!I$45</f>
        <v>13835</v>
      </c>
      <c r="C62" s="175"/>
      <c r="D62" s="175"/>
      <c r="E62" s="175">
        <f>'将来負担比率（分子）の構造'!J$45</f>
        <v>13840</v>
      </c>
      <c r="F62" s="175"/>
      <c r="G62" s="175"/>
      <c r="H62" s="175">
        <f>'将来負担比率（分子）の構造'!K$45</f>
        <v>13893</v>
      </c>
      <c r="I62" s="175"/>
      <c r="J62" s="175"/>
      <c r="K62" s="175">
        <f>'将来負担比率（分子）の構造'!L$45</f>
        <v>13735</v>
      </c>
      <c r="L62" s="175"/>
      <c r="M62" s="175"/>
      <c r="N62" s="175">
        <f>'将来負担比率（分子）の構造'!M$45</f>
        <v>14231</v>
      </c>
      <c r="O62" s="175"/>
      <c r="P62" s="175"/>
    </row>
    <row r="63" spans="1:16">
      <c r="A63" s="175" t="s">
        <v>34</v>
      </c>
      <c r="B63" s="175" t="str">
        <f>'将来負担比率（分子）の構造'!I$44</f>
        <v>-</v>
      </c>
      <c r="C63" s="175"/>
      <c r="D63" s="175"/>
      <c r="E63" s="175" t="str">
        <f>'将来負担比率（分子）の構造'!J$44</f>
        <v>-</v>
      </c>
      <c r="F63" s="175"/>
      <c r="G63" s="175"/>
      <c r="H63" s="175" t="str">
        <f>'将来負担比率（分子）の構造'!K$44</f>
        <v>-</v>
      </c>
      <c r="I63" s="175"/>
      <c r="J63" s="175"/>
      <c r="K63" s="175" t="str">
        <f>'将来負担比率（分子）の構造'!L$44</f>
        <v>-</v>
      </c>
      <c r="L63" s="175"/>
      <c r="M63" s="175"/>
      <c r="N63" s="175" t="str">
        <f>'将来負担比率（分子）の構造'!M$44</f>
        <v>-</v>
      </c>
      <c r="O63" s="175"/>
      <c r="P63" s="175"/>
    </row>
    <row r="64" spans="1:16">
      <c r="A64" s="175" t="s">
        <v>33</v>
      </c>
      <c r="B64" s="175">
        <f>'将来負担比率（分子）の構造'!I$43</f>
        <v>18551</v>
      </c>
      <c r="C64" s="175"/>
      <c r="D64" s="175"/>
      <c r="E64" s="175">
        <f>'将来負担比率（分子）の構造'!J$43</f>
        <v>16920</v>
      </c>
      <c r="F64" s="175"/>
      <c r="G64" s="175"/>
      <c r="H64" s="175">
        <f>'将来負担比率（分子）の構造'!K$43</f>
        <v>15377</v>
      </c>
      <c r="I64" s="175"/>
      <c r="J64" s="175"/>
      <c r="K64" s="175">
        <f>'将来負担比率（分子）の構造'!L$43</f>
        <v>14165</v>
      </c>
      <c r="L64" s="175"/>
      <c r="M64" s="175"/>
      <c r="N64" s="175">
        <f>'将来負担比率（分子）の構造'!M$43</f>
        <v>13090</v>
      </c>
      <c r="O64" s="175"/>
      <c r="P64" s="175"/>
    </row>
    <row r="65" spans="1:16">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c r="A66" s="175" t="s">
        <v>31</v>
      </c>
      <c r="B66" s="175">
        <f>'将来負担比率（分子）の構造'!I$41</f>
        <v>120936</v>
      </c>
      <c r="C66" s="175"/>
      <c r="D66" s="175"/>
      <c r="E66" s="175">
        <f>'将来負担比率（分子）の構造'!J$41</f>
        <v>122423</v>
      </c>
      <c r="F66" s="175"/>
      <c r="G66" s="175"/>
      <c r="H66" s="175">
        <f>'将来負担比率（分子）の構造'!K$41</f>
        <v>120152</v>
      </c>
      <c r="I66" s="175"/>
      <c r="J66" s="175"/>
      <c r="K66" s="175">
        <f>'将来負担比率（分子）の構造'!L$41</f>
        <v>116470</v>
      </c>
      <c r="L66" s="175"/>
      <c r="M66" s="175"/>
      <c r="N66" s="175">
        <f>'将来負担比率（分子）の構造'!M$41</f>
        <v>113729</v>
      </c>
      <c r="O66" s="175"/>
      <c r="P66" s="175"/>
    </row>
    <row r="67" spans="1:16">
      <c r="A67" s="175" t="s">
        <v>71</v>
      </c>
      <c r="B67" s="175" t="e">
        <f>NA()</f>
        <v>#N/A</v>
      </c>
      <c r="C67" s="175">
        <f>IF(ISNUMBER('将来負担比率（分子）の構造'!I$53), IF('将来負担比率（分子）の構造'!I$53 &lt; 0, 0, '将来負担比率（分子）の構造'!I$53), NA())</f>
        <v>13356</v>
      </c>
      <c r="D67" s="175" t="e">
        <f>NA()</f>
        <v>#N/A</v>
      </c>
      <c r="E67" s="175" t="e">
        <f>NA()</f>
        <v>#N/A</v>
      </c>
      <c r="F67" s="175">
        <f>IF(ISNUMBER('将来負担比率（分子）の構造'!J$53), IF('将来負担比率（分子）の構造'!J$53 &lt; 0, 0, '将来負担比率（分子）の構造'!J$53), NA())</f>
        <v>14094</v>
      </c>
      <c r="G67" s="175" t="e">
        <f>NA()</f>
        <v>#N/A</v>
      </c>
      <c r="H67" s="175" t="e">
        <f>NA()</f>
        <v>#N/A</v>
      </c>
      <c r="I67" s="175">
        <f>IF(ISNUMBER('将来負担比率（分子）の構造'!K$53), IF('将来負担比率（分子）の構造'!K$53 &lt; 0, 0, '将来負担比率（分子）の構造'!K$53), NA())</f>
        <v>13160</v>
      </c>
      <c r="J67" s="175" t="e">
        <f>NA()</f>
        <v>#N/A</v>
      </c>
      <c r="K67" s="175" t="e">
        <f>NA()</f>
        <v>#N/A</v>
      </c>
      <c r="L67" s="175">
        <f>IF(ISNUMBER('将来負担比率（分子）の構造'!L$53), IF('将来負担比率（分子）の構造'!L$53 &lt; 0, 0, '将来負担比率（分子）の構造'!L$53), NA())</f>
        <v>12275</v>
      </c>
      <c r="M67" s="175" t="e">
        <f>NA()</f>
        <v>#N/A</v>
      </c>
      <c r="N67" s="175" t="e">
        <f>NA()</f>
        <v>#N/A</v>
      </c>
      <c r="O67" s="175">
        <f>IF(ISNUMBER('将来負担比率（分子）の構造'!M$53), IF('将来負担比率（分子）の構造'!M$53 &lt; 0, 0, '将来負担比率（分子）の構造'!M$53), NA())</f>
        <v>13060</v>
      </c>
      <c r="P67" s="175" t="e">
        <f>NA()</f>
        <v>#N/A</v>
      </c>
    </row>
    <row r="70" spans="1:16">
      <c r="A70" s="177" t="s">
        <v>72</v>
      </c>
      <c r="B70" s="177"/>
      <c r="C70" s="177"/>
      <c r="D70" s="177"/>
      <c r="E70" s="177"/>
      <c r="F70" s="177"/>
    </row>
    <row r="71" spans="1:16">
      <c r="A71" s="178"/>
      <c r="B71" s="178" t="str">
        <f>基金残高に係る経年分析!F54</f>
        <v>R03</v>
      </c>
      <c r="C71" s="178" t="str">
        <f>基金残高に係る経年分析!G54</f>
        <v>R04</v>
      </c>
      <c r="D71" s="178" t="str">
        <f>基金残高に係る経年分析!H54</f>
        <v>R05</v>
      </c>
    </row>
    <row r="72" spans="1:16">
      <c r="A72" s="178" t="s">
        <v>73</v>
      </c>
      <c r="B72" s="179">
        <f>基金残高に係る経年分析!F55</f>
        <v>10105</v>
      </c>
      <c r="C72" s="179">
        <f>基金残高に係る経年分析!G55</f>
        <v>9942</v>
      </c>
      <c r="D72" s="179">
        <f>基金残高に係る経年分析!H55</f>
        <v>9952</v>
      </c>
    </row>
    <row r="73" spans="1:16">
      <c r="A73" s="178" t="s">
        <v>74</v>
      </c>
      <c r="B73" s="179">
        <f>基金残高に係る経年分析!F56</f>
        <v>1501</v>
      </c>
      <c r="C73" s="179">
        <f>基金残高に係る経年分析!G56</f>
        <v>1502</v>
      </c>
      <c r="D73" s="179">
        <f>基金残高に係る経年分析!H56</f>
        <v>1502</v>
      </c>
    </row>
    <row r="74" spans="1:16">
      <c r="A74" s="178" t="s">
        <v>75</v>
      </c>
      <c r="B74" s="179">
        <f>基金残高に係る経年分析!F57</f>
        <v>3629</v>
      </c>
      <c r="C74" s="179">
        <f>基金残高に係る経年分析!G57</f>
        <v>3875</v>
      </c>
      <c r="D74" s="179">
        <f>基金残高に係る経年分析!H57</f>
        <v>4045</v>
      </c>
    </row>
  </sheetData>
  <sheetProtection algorithmName="SHA-512" hashValue="8rxqJw9+nJSbc5Cq7+C7yx4+/5m5w9NpX3mOP1hjZg3wpF/6QlwQ7XTa5t5O+6kFyL1qsjYCWg4JsgbIP376Mg==" saltValue="paOWAg5usOcToCBG9iWzv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53" t="s">
        <v>201</v>
      </c>
      <c r="DI1" s="754"/>
      <c r="DJ1" s="754"/>
      <c r="DK1" s="754"/>
      <c r="DL1" s="754"/>
      <c r="DM1" s="754"/>
      <c r="DN1" s="755"/>
      <c r="DO1" s="214"/>
      <c r="DP1" s="753" t="s">
        <v>202</v>
      </c>
      <c r="DQ1" s="754"/>
      <c r="DR1" s="754"/>
      <c r="DS1" s="754"/>
      <c r="DT1" s="754"/>
      <c r="DU1" s="754"/>
      <c r="DV1" s="754"/>
      <c r="DW1" s="754"/>
      <c r="DX1" s="754"/>
      <c r="DY1" s="754"/>
      <c r="DZ1" s="754"/>
      <c r="EA1" s="754"/>
      <c r="EB1" s="754"/>
      <c r="EC1" s="755"/>
      <c r="ED1" s="213"/>
      <c r="EE1" s="213"/>
      <c r="EF1" s="213"/>
      <c r="EG1" s="213"/>
      <c r="EH1" s="213"/>
      <c r="EI1" s="213"/>
      <c r="EJ1" s="213"/>
      <c r="EK1" s="213"/>
      <c r="EL1" s="213"/>
      <c r="EM1" s="213"/>
    </row>
    <row r="2" spans="2:143" ht="22.5" customHeight="1">
      <c r="B2" s="215" t="s">
        <v>203</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c r="B3" s="709" t="s">
        <v>204</v>
      </c>
      <c r="C3" s="710"/>
      <c r="D3" s="710"/>
      <c r="E3" s="710"/>
      <c r="F3" s="710"/>
      <c r="G3" s="710"/>
      <c r="H3" s="710"/>
      <c r="I3" s="710"/>
      <c r="J3" s="710"/>
      <c r="K3" s="710"/>
      <c r="L3" s="710"/>
      <c r="M3" s="710"/>
      <c r="N3" s="710"/>
      <c r="O3" s="710"/>
      <c r="P3" s="710"/>
      <c r="Q3" s="710"/>
      <c r="R3" s="710"/>
      <c r="S3" s="710"/>
      <c r="T3" s="710"/>
      <c r="U3" s="710"/>
      <c r="V3" s="710"/>
      <c r="W3" s="710"/>
      <c r="X3" s="710"/>
      <c r="Y3" s="710"/>
      <c r="Z3" s="710"/>
      <c r="AA3" s="710"/>
      <c r="AB3" s="710"/>
      <c r="AC3" s="710"/>
      <c r="AD3" s="710"/>
      <c r="AE3" s="710"/>
      <c r="AF3" s="710"/>
      <c r="AG3" s="710"/>
      <c r="AH3" s="710"/>
      <c r="AI3" s="710"/>
      <c r="AJ3" s="710"/>
      <c r="AK3" s="710"/>
      <c r="AL3" s="710"/>
      <c r="AM3" s="710"/>
      <c r="AN3" s="710"/>
      <c r="AO3" s="710"/>
      <c r="AP3" s="709" t="s">
        <v>205</v>
      </c>
      <c r="AQ3" s="710"/>
      <c r="AR3" s="710"/>
      <c r="AS3" s="710"/>
      <c r="AT3" s="710"/>
      <c r="AU3" s="710"/>
      <c r="AV3" s="710"/>
      <c r="AW3" s="710"/>
      <c r="AX3" s="710"/>
      <c r="AY3" s="710"/>
      <c r="AZ3" s="710"/>
      <c r="BA3" s="710"/>
      <c r="BB3" s="710"/>
      <c r="BC3" s="710"/>
      <c r="BD3" s="710"/>
      <c r="BE3" s="710"/>
      <c r="BF3" s="710"/>
      <c r="BG3" s="710"/>
      <c r="BH3" s="710"/>
      <c r="BI3" s="710"/>
      <c r="BJ3" s="710"/>
      <c r="BK3" s="710"/>
      <c r="BL3" s="710"/>
      <c r="BM3" s="710"/>
      <c r="BN3" s="710"/>
      <c r="BO3" s="710"/>
      <c r="BP3" s="710"/>
      <c r="BQ3" s="710"/>
      <c r="BR3" s="710"/>
      <c r="BS3" s="710"/>
      <c r="BT3" s="710"/>
      <c r="BU3" s="710"/>
      <c r="BV3" s="710"/>
      <c r="BW3" s="710"/>
      <c r="BX3" s="710"/>
      <c r="BY3" s="710"/>
      <c r="BZ3" s="710"/>
      <c r="CA3" s="710"/>
      <c r="CB3" s="711"/>
      <c r="CD3" s="709" t="s">
        <v>206</v>
      </c>
      <c r="CE3" s="710"/>
      <c r="CF3" s="710"/>
      <c r="CG3" s="710"/>
      <c r="CH3" s="710"/>
      <c r="CI3" s="710"/>
      <c r="CJ3" s="710"/>
      <c r="CK3" s="710"/>
      <c r="CL3" s="710"/>
      <c r="CM3" s="710"/>
      <c r="CN3" s="710"/>
      <c r="CO3" s="710"/>
      <c r="CP3" s="710"/>
      <c r="CQ3" s="710"/>
      <c r="CR3" s="710"/>
      <c r="CS3" s="710"/>
      <c r="CT3" s="710"/>
      <c r="CU3" s="710"/>
      <c r="CV3" s="710"/>
      <c r="CW3" s="710"/>
      <c r="CX3" s="710"/>
      <c r="CY3" s="710"/>
      <c r="CZ3" s="710"/>
      <c r="DA3" s="710"/>
      <c r="DB3" s="710"/>
      <c r="DC3" s="710"/>
      <c r="DD3" s="710"/>
      <c r="DE3" s="710"/>
      <c r="DF3" s="710"/>
      <c r="DG3" s="710"/>
      <c r="DH3" s="710"/>
      <c r="DI3" s="710"/>
      <c r="DJ3" s="710"/>
      <c r="DK3" s="710"/>
      <c r="DL3" s="710"/>
      <c r="DM3" s="710"/>
      <c r="DN3" s="710"/>
      <c r="DO3" s="710"/>
      <c r="DP3" s="710"/>
      <c r="DQ3" s="710"/>
      <c r="DR3" s="710"/>
      <c r="DS3" s="710"/>
      <c r="DT3" s="710"/>
      <c r="DU3" s="710"/>
      <c r="DV3" s="710"/>
      <c r="DW3" s="710"/>
      <c r="DX3" s="710"/>
      <c r="DY3" s="710"/>
      <c r="DZ3" s="710"/>
      <c r="EA3" s="710"/>
      <c r="EB3" s="710"/>
      <c r="EC3" s="711"/>
    </row>
    <row r="4" spans="2:143" ht="11.25" customHeight="1">
      <c r="B4" s="709" t="s">
        <v>1</v>
      </c>
      <c r="C4" s="710"/>
      <c r="D4" s="710"/>
      <c r="E4" s="710"/>
      <c r="F4" s="710"/>
      <c r="G4" s="710"/>
      <c r="H4" s="710"/>
      <c r="I4" s="710"/>
      <c r="J4" s="710"/>
      <c r="K4" s="710"/>
      <c r="L4" s="710"/>
      <c r="M4" s="710"/>
      <c r="N4" s="710"/>
      <c r="O4" s="710"/>
      <c r="P4" s="710"/>
      <c r="Q4" s="711"/>
      <c r="R4" s="709" t="s">
        <v>207</v>
      </c>
      <c r="S4" s="710"/>
      <c r="T4" s="710"/>
      <c r="U4" s="710"/>
      <c r="V4" s="710"/>
      <c r="W4" s="710"/>
      <c r="X4" s="710"/>
      <c r="Y4" s="711"/>
      <c r="Z4" s="709" t="s">
        <v>208</v>
      </c>
      <c r="AA4" s="710"/>
      <c r="AB4" s="710"/>
      <c r="AC4" s="711"/>
      <c r="AD4" s="709" t="s">
        <v>209</v>
      </c>
      <c r="AE4" s="710"/>
      <c r="AF4" s="710"/>
      <c r="AG4" s="710"/>
      <c r="AH4" s="710"/>
      <c r="AI4" s="710"/>
      <c r="AJ4" s="710"/>
      <c r="AK4" s="711"/>
      <c r="AL4" s="709" t="s">
        <v>208</v>
      </c>
      <c r="AM4" s="710"/>
      <c r="AN4" s="710"/>
      <c r="AO4" s="711"/>
      <c r="AP4" s="756" t="s">
        <v>210</v>
      </c>
      <c r="AQ4" s="756"/>
      <c r="AR4" s="756"/>
      <c r="AS4" s="756"/>
      <c r="AT4" s="756"/>
      <c r="AU4" s="756"/>
      <c r="AV4" s="756"/>
      <c r="AW4" s="756"/>
      <c r="AX4" s="756"/>
      <c r="AY4" s="756"/>
      <c r="AZ4" s="756"/>
      <c r="BA4" s="756"/>
      <c r="BB4" s="756"/>
      <c r="BC4" s="756"/>
      <c r="BD4" s="756"/>
      <c r="BE4" s="756"/>
      <c r="BF4" s="756"/>
      <c r="BG4" s="756" t="s">
        <v>211</v>
      </c>
      <c r="BH4" s="756"/>
      <c r="BI4" s="756"/>
      <c r="BJ4" s="756"/>
      <c r="BK4" s="756"/>
      <c r="BL4" s="756"/>
      <c r="BM4" s="756"/>
      <c r="BN4" s="756"/>
      <c r="BO4" s="756" t="s">
        <v>208</v>
      </c>
      <c r="BP4" s="756"/>
      <c r="BQ4" s="756"/>
      <c r="BR4" s="756"/>
      <c r="BS4" s="756" t="s">
        <v>212</v>
      </c>
      <c r="BT4" s="756"/>
      <c r="BU4" s="756"/>
      <c r="BV4" s="756"/>
      <c r="BW4" s="756"/>
      <c r="BX4" s="756"/>
      <c r="BY4" s="756"/>
      <c r="BZ4" s="756"/>
      <c r="CA4" s="756"/>
      <c r="CB4" s="756"/>
      <c r="CD4" s="709" t="s">
        <v>213</v>
      </c>
      <c r="CE4" s="710"/>
      <c r="CF4" s="710"/>
      <c r="CG4" s="710"/>
      <c r="CH4" s="710"/>
      <c r="CI4" s="710"/>
      <c r="CJ4" s="710"/>
      <c r="CK4" s="710"/>
      <c r="CL4" s="710"/>
      <c r="CM4" s="710"/>
      <c r="CN4" s="710"/>
      <c r="CO4" s="710"/>
      <c r="CP4" s="710"/>
      <c r="CQ4" s="710"/>
      <c r="CR4" s="710"/>
      <c r="CS4" s="710"/>
      <c r="CT4" s="710"/>
      <c r="CU4" s="710"/>
      <c r="CV4" s="710"/>
      <c r="CW4" s="710"/>
      <c r="CX4" s="710"/>
      <c r="CY4" s="710"/>
      <c r="CZ4" s="710"/>
      <c r="DA4" s="710"/>
      <c r="DB4" s="710"/>
      <c r="DC4" s="710"/>
      <c r="DD4" s="710"/>
      <c r="DE4" s="710"/>
      <c r="DF4" s="710"/>
      <c r="DG4" s="710"/>
      <c r="DH4" s="710"/>
      <c r="DI4" s="710"/>
      <c r="DJ4" s="710"/>
      <c r="DK4" s="710"/>
      <c r="DL4" s="710"/>
      <c r="DM4" s="710"/>
      <c r="DN4" s="710"/>
      <c r="DO4" s="710"/>
      <c r="DP4" s="710"/>
      <c r="DQ4" s="710"/>
      <c r="DR4" s="710"/>
      <c r="DS4" s="710"/>
      <c r="DT4" s="710"/>
      <c r="DU4" s="710"/>
      <c r="DV4" s="710"/>
      <c r="DW4" s="710"/>
      <c r="DX4" s="710"/>
      <c r="DY4" s="710"/>
      <c r="DZ4" s="710"/>
      <c r="EA4" s="710"/>
      <c r="EB4" s="710"/>
      <c r="EC4" s="711"/>
    </row>
    <row r="5" spans="2:143" ht="11.25" customHeight="1">
      <c r="B5" s="715" t="s">
        <v>214</v>
      </c>
      <c r="C5" s="716"/>
      <c r="D5" s="716"/>
      <c r="E5" s="716"/>
      <c r="F5" s="716"/>
      <c r="G5" s="716"/>
      <c r="H5" s="716"/>
      <c r="I5" s="716"/>
      <c r="J5" s="716"/>
      <c r="K5" s="716"/>
      <c r="L5" s="716"/>
      <c r="M5" s="716"/>
      <c r="N5" s="716"/>
      <c r="O5" s="716"/>
      <c r="P5" s="716"/>
      <c r="Q5" s="717"/>
      <c r="R5" s="712">
        <v>46355381</v>
      </c>
      <c r="S5" s="713"/>
      <c r="T5" s="713"/>
      <c r="U5" s="713"/>
      <c r="V5" s="713"/>
      <c r="W5" s="713"/>
      <c r="X5" s="713"/>
      <c r="Y5" s="738"/>
      <c r="Z5" s="751">
        <v>35.6</v>
      </c>
      <c r="AA5" s="751"/>
      <c r="AB5" s="751"/>
      <c r="AC5" s="751"/>
      <c r="AD5" s="752">
        <v>42770236</v>
      </c>
      <c r="AE5" s="752"/>
      <c r="AF5" s="752"/>
      <c r="AG5" s="752"/>
      <c r="AH5" s="752"/>
      <c r="AI5" s="752"/>
      <c r="AJ5" s="752"/>
      <c r="AK5" s="752"/>
      <c r="AL5" s="739">
        <v>62.2</v>
      </c>
      <c r="AM5" s="721"/>
      <c r="AN5" s="721"/>
      <c r="AO5" s="740"/>
      <c r="AP5" s="715" t="s">
        <v>215</v>
      </c>
      <c r="AQ5" s="716"/>
      <c r="AR5" s="716"/>
      <c r="AS5" s="716"/>
      <c r="AT5" s="716"/>
      <c r="AU5" s="716"/>
      <c r="AV5" s="716"/>
      <c r="AW5" s="716"/>
      <c r="AX5" s="716"/>
      <c r="AY5" s="716"/>
      <c r="AZ5" s="716"/>
      <c r="BA5" s="716"/>
      <c r="BB5" s="716"/>
      <c r="BC5" s="716"/>
      <c r="BD5" s="716"/>
      <c r="BE5" s="716"/>
      <c r="BF5" s="717"/>
      <c r="BG5" s="657">
        <v>41103139</v>
      </c>
      <c r="BH5" s="658"/>
      <c r="BI5" s="658"/>
      <c r="BJ5" s="658"/>
      <c r="BK5" s="658"/>
      <c r="BL5" s="658"/>
      <c r="BM5" s="658"/>
      <c r="BN5" s="659"/>
      <c r="BO5" s="695">
        <v>88.7</v>
      </c>
      <c r="BP5" s="695"/>
      <c r="BQ5" s="695"/>
      <c r="BR5" s="695"/>
      <c r="BS5" s="696">
        <v>877825</v>
      </c>
      <c r="BT5" s="696"/>
      <c r="BU5" s="696"/>
      <c r="BV5" s="696"/>
      <c r="BW5" s="696"/>
      <c r="BX5" s="696"/>
      <c r="BY5" s="696"/>
      <c r="BZ5" s="696"/>
      <c r="CA5" s="696"/>
      <c r="CB5" s="736"/>
      <c r="CD5" s="709" t="s">
        <v>210</v>
      </c>
      <c r="CE5" s="710"/>
      <c r="CF5" s="710"/>
      <c r="CG5" s="710"/>
      <c r="CH5" s="710"/>
      <c r="CI5" s="710"/>
      <c r="CJ5" s="710"/>
      <c r="CK5" s="710"/>
      <c r="CL5" s="710"/>
      <c r="CM5" s="710"/>
      <c r="CN5" s="710"/>
      <c r="CO5" s="710"/>
      <c r="CP5" s="710"/>
      <c r="CQ5" s="711"/>
      <c r="CR5" s="709" t="s">
        <v>216</v>
      </c>
      <c r="CS5" s="710"/>
      <c r="CT5" s="710"/>
      <c r="CU5" s="710"/>
      <c r="CV5" s="710"/>
      <c r="CW5" s="710"/>
      <c r="CX5" s="710"/>
      <c r="CY5" s="711"/>
      <c r="CZ5" s="709" t="s">
        <v>208</v>
      </c>
      <c r="DA5" s="710"/>
      <c r="DB5" s="710"/>
      <c r="DC5" s="711"/>
      <c r="DD5" s="709" t="s">
        <v>217</v>
      </c>
      <c r="DE5" s="710"/>
      <c r="DF5" s="710"/>
      <c r="DG5" s="710"/>
      <c r="DH5" s="710"/>
      <c r="DI5" s="710"/>
      <c r="DJ5" s="710"/>
      <c r="DK5" s="710"/>
      <c r="DL5" s="710"/>
      <c r="DM5" s="710"/>
      <c r="DN5" s="710"/>
      <c r="DO5" s="710"/>
      <c r="DP5" s="711"/>
      <c r="DQ5" s="709" t="s">
        <v>218</v>
      </c>
      <c r="DR5" s="710"/>
      <c r="DS5" s="710"/>
      <c r="DT5" s="710"/>
      <c r="DU5" s="710"/>
      <c r="DV5" s="710"/>
      <c r="DW5" s="710"/>
      <c r="DX5" s="710"/>
      <c r="DY5" s="710"/>
      <c r="DZ5" s="710"/>
      <c r="EA5" s="710"/>
      <c r="EB5" s="710"/>
      <c r="EC5" s="711"/>
    </row>
    <row r="6" spans="2:143" ht="11.25" customHeight="1">
      <c r="B6" s="654" t="s">
        <v>219</v>
      </c>
      <c r="C6" s="655"/>
      <c r="D6" s="655"/>
      <c r="E6" s="655"/>
      <c r="F6" s="655"/>
      <c r="G6" s="655"/>
      <c r="H6" s="655"/>
      <c r="I6" s="655"/>
      <c r="J6" s="655"/>
      <c r="K6" s="655"/>
      <c r="L6" s="655"/>
      <c r="M6" s="655"/>
      <c r="N6" s="655"/>
      <c r="O6" s="655"/>
      <c r="P6" s="655"/>
      <c r="Q6" s="656"/>
      <c r="R6" s="657">
        <v>534291</v>
      </c>
      <c r="S6" s="658"/>
      <c r="T6" s="658"/>
      <c r="U6" s="658"/>
      <c r="V6" s="658"/>
      <c r="W6" s="658"/>
      <c r="X6" s="658"/>
      <c r="Y6" s="659"/>
      <c r="Z6" s="695">
        <v>0.4</v>
      </c>
      <c r="AA6" s="695"/>
      <c r="AB6" s="695"/>
      <c r="AC6" s="695"/>
      <c r="AD6" s="696">
        <v>534291</v>
      </c>
      <c r="AE6" s="696"/>
      <c r="AF6" s="696"/>
      <c r="AG6" s="696"/>
      <c r="AH6" s="696"/>
      <c r="AI6" s="696"/>
      <c r="AJ6" s="696"/>
      <c r="AK6" s="696"/>
      <c r="AL6" s="660">
        <v>0.8</v>
      </c>
      <c r="AM6" s="661"/>
      <c r="AN6" s="661"/>
      <c r="AO6" s="697"/>
      <c r="AP6" s="654" t="s">
        <v>220</v>
      </c>
      <c r="AQ6" s="655"/>
      <c r="AR6" s="655"/>
      <c r="AS6" s="655"/>
      <c r="AT6" s="655"/>
      <c r="AU6" s="655"/>
      <c r="AV6" s="655"/>
      <c r="AW6" s="655"/>
      <c r="AX6" s="655"/>
      <c r="AY6" s="655"/>
      <c r="AZ6" s="655"/>
      <c r="BA6" s="655"/>
      <c r="BB6" s="655"/>
      <c r="BC6" s="655"/>
      <c r="BD6" s="655"/>
      <c r="BE6" s="655"/>
      <c r="BF6" s="656"/>
      <c r="BG6" s="657">
        <v>41103139</v>
      </c>
      <c r="BH6" s="658"/>
      <c r="BI6" s="658"/>
      <c r="BJ6" s="658"/>
      <c r="BK6" s="658"/>
      <c r="BL6" s="658"/>
      <c r="BM6" s="658"/>
      <c r="BN6" s="659"/>
      <c r="BO6" s="695">
        <v>88.7</v>
      </c>
      <c r="BP6" s="695"/>
      <c r="BQ6" s="695"/>
      <c r="BR6" s="695"/>
      <c r="BS6" s="696">
        <v>877825</v>
      </c>
      <c r="BT6" s="696"/>
      <c r="BU6" s="696"/>
      <c r="BV6" s="696"/>
      <c r="BW6" s="696"/>
      <c r="BX6" s="696"/>
      <c r="BY6" s="696"/>
      <c r="BZ6" s="696"/>
      <c r="CA6" s="696"/>
      <c r="CB6" s="736"/>
      <c r="CD6" s="715" t="s">
        <v>221</v>
      </c>
      <c r="CE6" s="716"/>
      <c r="CF6" s="716"/>
      <c r="CG6" s="716"/>
      <c r="CH6" s="716"/>
      <c r="CI6" s="716"/>
      <c r="CJ6" s="716"/>
      <c r="CK6" s="716"/>
      <c r="CL6" s="716"/>
      <c r="CM6" s="716"/>
      <c r="CN6" s="716"/>
      <c r="CO6" s="716"/>
      <c r="CP6" s="716"/>
      <c r="CQ6" s="717"/>
      <c r="CR6" s="657">
        <v>535694</v>
      </c>
      <c r="CS6" s="658"/>
      <c r="CT6" s="658"/>
      <c r="CU6" s="658"/>
      <c r="CV6" s="658"/>
      <c r="CW6" s="658"/>
      <c r="CX6" s="658"/>
      <c r="CY6" s="659"/>
      <c r="CZ6" s="739">
        <v>0.4</v>
      </c>
      <c r="DA6" s="721"/>
      <c r="DB6" s="721"/>
      <c r="DC6" s="741"/>
      <c r="DD6" s="663" t="s">
        <v>122</v>
      </c>
      <c r="DE6" s="658"/>
      <c r="DF6" s="658"/>
      <c r="DG6" s="658"/>
      <c r="DH6" s="658"/>
      <c r="DI6" s="658"/>
      <c r="DJ6" s="658"/>
      <c r="DK6" s="658"/>
      <c r="DL6" s="658"/>
      <c r="DM6" s="658"/>
      <c r="DN6" s="658"/>
      <c r="DO6" s="658"/>
      <c r="DP6" s="659"/>
      <c r="DQ6" s="663">
        <v>535694</v>
      </c>
      <c r="DR6" s="658"/>
      <c r="DS6" s="658"/>
      <c r="DT6" s="658"/>
      <c r="DU6" s="658"/>
      <c r="DV6" s="658"/>
      <c r="DW6" s="658"/>
      <c r="DX6" s="658"/>
      <c r="DY6" s="658"/>
      <c r="DZ6" s="658"/>
      <c r="EA6" s="658"/>
      <c r="EB6" s="658"/>
      <c r="EC6" s="694"/>
    </row>
    <row r="7" spans="2:143" ht="11.25" customHeight="1">
      <c r="B7" s="654" t="s">
        <v>222</v>
      </c>
      <c r="C7" s="655"/>
      <c r="D7" s="655"/>
      <c r="E7" s="655"/>
      <c r="F7" s="655"/>
      <c r="G7" s="655"/>
      <c r="H7" s="655"/>
      <c r="I7" s="655"/>
      <c r="J7" s="655"/>
      <c r="K7" s="655"/>
      <c r="L7" s="655"/>
      <c r="M7" s="655"/>
      <c r="N7" s="655"/>
      <c r="O7" s="655"/>
      <c r="P7" s="655"/>
      <c r="Q7" s="656"/>
      <c r="R7" s="657">
        <v>23747</v>
      </c>
      <c r="S7" s="658"/>
      <c r="T7" s="658"/>
      <c r="U7" s="658"/>
      <c r="V7" s="658"/>
      <c r="W7" s="658"/>
      <c r="X7" s="658"/>
      <c r="Y7" s="659"/>
      <c r="Z7" s="695">
        <v>0</v>
      </c>
      <c r="AA7" s="695"/>
      <c r="AB7" s="695"/>
      <c r="AC7" s="695"/>
      <c r="AD7" s="696">
        <v>23747</v>
      </c>
      <c r="AE7" s="696"/>
      <c r="AF7" s="696"/>
      <c r="AG7" s="696"/>
      <c r="AH7" s="696"/>
      <c r="AI7" s="696"/>
      <c r="AJ7" s="696"/>
      <c r="AK7" s="696"/>
      <c r="AL7" s="660">
        <v>0</v>
      </c>
      <c r="AM7" s="661"/>
      <c r="AN7" s="661"/>
      <c r="AO7" s="697"/>
      <c r="AP7" s="654" t="s">
        <v>223</v>
      </c>
      <c r="AQ7" s="655"/>
      <c r="AR7" s="655"/>
      <c r="AS7" s="655"/>
      <c r="AT7" s="655"/>
      <c r="AU7" s="655"/>
      <c r="AV7" s="655"/>
      <c r="AW7" s="655"/>
      <c r="AX7" s="655"/>
      <c r="AY7" s="655"/>
      <c r="AZ7" s="655"/>
      <c r="BA7" s="655"/>
      <c r="BB7" s="655"/>
      <c r="BC7" s="655"/>
      <c r="BD7" s="655"/>
      <c r="BE7" s="655"/>
      <c r="BF7" s="656"/>
      <c r="BG7" s="657">
        <v>21145773</v>
      </c>
      <c r="BH7" s="658"/>
      <c r="BI7" s="658"/>
      <c r="BJ7" s="658"/>
      <c r="BK7" s="658"/>
      <c r="BL7" s="658"/>
      <c r="BM7" s="658"/>
      <c r="BN7" s="659"/>
      <c r="BO7" s="695">
        <v>45.6</v>
      </c>
      <c r="BP7" s="695"/>
      <c r="BQ7" s="695"/>
      <c r="BR7" s="695"/>
      <c r="BS7" s="696">
        <v>877825</v>
      </c>
      <c r="BT7" s="696"/>
      <c r="BU7" s="696"/>
      <c r="BV7" s="696"/>
      <c r="BW7" s="696"/>
      <c r="BX7" s="696"/>
      <c r="BY7" s="696"/>
      <c r="BZ7" s="696"/>
      <c r="CA7" s="696"/>
      <c r="CB7" s="736"/>
      <c r="CD7" s="654" t="s">
        <v>224</v>
      </c>
      <c r="CE7" s="655"/>
      <c r="CF7" s="655"/>
      <c r="CG7" s="655"/>
      <c r="CH7" s="655"/>
      <c r="CI7" s="655"/>
      <c r="CJ7" s="655"/>
      <c r="CK7" s="655"/>
      <c r="CL7" s="655"/>
      <c r="CM7" s="655"/>
      <c r="CN7" s="655"/>
      <c r="CO7" s="655"/>
      <c r="CP7" s="655"/>
      <c r="CQ7" s="656"/>
      <c r="CR7" s="657">
        <v>9833584</v>
      </c>
      <c r="CS7" s="658"/>
      <c r="CT7" s="658"/>
      <c r="CU7" s="658"/>
      <c r="CV7" s="658"/>
      <c r="CW7" s="658"/>
      <c r="CX7" s="658"/>
      <c r="CY7" s="659"/>
      <c r="CZ7" s="695">
        <v>7.6</v>
      </c>
      <c r="DA7" s="695"/>
      <c r="DB7" s="695"/>
      <c r="DC7" s="695"/>
      <c r="DD7" s="663">
        <v>754459</v>
      </c>
      <c r="DE7" s="658"/>
      <c r="DF7" s="658"/>
      <c r="DG7" s="658"/>
      <c r="DH7" s="658"/>
      <c r="DI7" s="658"/>
      <c r="DJ7" s="658"/>
      <c r="DK7" s="658"/>
      <c r="DL7" s="658"/>
      <c r="DM7" s="658"/>
      <c r="DN7" s="658"/>
      <c r="DO7" s="658"/>
      <c r="DP7" s="659"/>
      <c r="DQ7" s="663">
        <v>7978281</v>
      </c>
      <c r="DR7" s="658"/>
      <c r="DS7" s="658"/>
      <c r="DT7" s="658"/>
      <c r="DU7" s="658"/>
      <c r="DV7" s="658"/>
      <c r="DW7" s="658"/>
      <c r="DX7" s="658"/>
      <c r="DY7" s="658"/>
      <c r="DZ7" s="658"/>
      <c r="EA7" s="658"/>
      <c r="EB7" s="658"/>
      <c r="EC7" s="694"/>
    </row>
    <row r="8" spans="2:143" ht="11.25" customHeight="1">
      <c r="B8" s="654" t="s">
        <v>225</v>
      </c>
      <c r="C8" s="655"/>
      <c r="D8" s="655"/>
      <c r="E8" s="655"/>
      <c r="F8" s="655"/>
      <c r="G8" s="655"/>
      <c r="H8" s="655"/>
      <c r="I8" s="655"/>
      <c r="J8" s="655"/>
      <c r="K8" s="655"/>
      <c r="L8" s="655"/>
      <c r="M8" s="655"/>
      <c r="N8" s="655"/>
      <c r="O8" s="655"/>
      <c r="P8" s="655"/>
      <c r="Q8" s="656"/>
      <c r="R8" s="657">
        <v>434898</v>
      </c>
      <c r="S8" s="658"/>
      <c r="T8" s="658"/>
      <c r="U8" s="658"/>
      <c r="V8" s="658"/>
      <c r="W8" s="658"/>
      <c r="X8" s="658"/>
      <c r="Y8" s="659"/>
      <c r="Z8" s="695">
        <v>0.3</v>
      </c>
      <c r="AA8" s="695"/>
      <c r="AB8" s="695"/>
      <c r="AC8" s="695"/>
      <c r="AD8" s="696">
        <v>434898</v>
      </c>
      <c r="AE8" s="696"/>
      <c r="AF8" s="696"/>
      <c r="AG8" s="696"/>
      <c r="AH8" s="696"/>
      <c r="AI8" s="696"/>
      <c r="AJ8" s="696"/>
      <c r="AK8" s="696"/>
      <c r="AL8" s="660">
        <v>0.6</v>
      </c>
      <c r="AM8" s="661"/>
      <c r="AN8" s="661"/>
      <c r="AO8" s="697"/>
      <c r="AP8" s="654" t="s">
        <v>226</v>
      </c>
      <c r="AQ8" s="655"/>
      <c r="AR8" s="655"/>
      <c r="AS8" s="655"/>
      <c r="AT8" s="655"/>
      <c r="AU8" s="655"/>
      <c r="AV8" s="655"/>
      <c r="AW8" s="655"/>
      <c r="AX8" s="655"/>
      <c r="AY8" s="655"/>
      <c r="AZ8" s="655"/>
      <c r="BA8" s="655"/>
      <c r="BB8" s="655"/>
      <c r="BC8" s="655"/>
      <c r="BD8" s="655"/>
      <c r="BE8" s="655"/>
      <c r="BF8" s="656"/>
      <c r="BG8" s="657">
        <v>519004</v>
      </c>
      <c r="BH8" s="658"/>
      <c r="BI8" s="658"/>
      <c r="BJ8" s="658"/>
      <c r="BK8" s="658"/>
      <c r="BL8" s="658"/>
      <c r="BM8" s="658"/>
      <c r="BN8" s="659"/>
      <c r="BO8" s="695">
        <v>1.1000000000000001</v>
      </c>
      <c r="BP8" s="695"/>
      <c r="BQ8" s="695"/>
      <c r="BR8" s="695"/>
      <c r="BS8" s="696" t="s">
        <v>122</v>
      </c>
      <c r="BT8" s="696"/>
      <c r="BU8" s="696"/>
      <c r="BV8" s="696"/>
      <c r="BW8" s="696"/>
      <c r="BX8" s="696"/>
      <c r="BY8" s="696"/>
      <c r="BZ8" s="696"/>
      <c r="CA8" s="696"/>
      <c r="CB8" s="736"/>
      <c r="CD8" s="654" t="s">
        <v>227</v>
      </c>
      <c r="CE8" s="655"/>
      <c r="CF8" s="655"/>
      <c r="CG8" s="655"/>
      <c r="CH8" s="655"/>
      <c r="CI8" s="655"/>
      <c r="CJ8" s="655"/>
      <c r="CK8" s="655"/>
      <c r="CL8" s="655"/>
      <c r="CM8" s="655"/>
      <c r="CN8" s="655"/>
      <c r="CO8" s="655"/>
      <c r="CP8" s="655"/>
      <c r="CQ8" s="656"/>
      <c r="CR8" s="657">
        <v>67374409</v>
      </c>
      <c r="CS8" s="658"/>
      <c r="CT8" s="658"/>
      <c r="CU8" s="658"/>
      <c r="CV8" s="658"/>
      <c r="CW8" s="658"/>
      <c r="CX8" s="658"/>
      <c r="CY8" s="659"/>
      <c r="CZ8" s="695">
        <v>52.3</v>
      </c>
      <c r="DA8" s="695"/>
      <c r="DB8" s="695"/>
      <c r="DC8" s="695"/>
      <c r="DD8" s="663">
        <v>533352</v>
      </c>
      <c r="DE8" s="658"/>
      <c r="DF8" s="658"/>
      <c r="DG8" s="658"/>
      <c r="DH8" s="658"/>
      <c r="DI8" s="658"/>
      <c r="DJ8" s="658"/>
      <c r="DK8" s="658"/>
      <c r="DL8" s="658"/>
      <c r="DM8" s="658"/>
      <c r="DN8" s="658"/>
      <c r="DO8" s="658"/>
      <c r="DP8" s="659"/>
      <c r="DQ8" s="663">
        <v>33575284</v>
      </c>
      <c r="DR8" s="658"/>
      <c r="DS8" s="658"/>
      <c r="DT8" s="658"/>
      <c r="DU8" s="658"/>
      <c r="DV8" s="658"/>
      <c r="DW8" s="658"/>
      <c r="DX8" s="658"/>
      <c r="DY8" s="658"/>
      <c r="DZ8" s="658"/>
      <c r="EA8" s="658"/>
      <c r="EB8" s="658"/>
      <c r="EC8" s="694"/>
    </row>
    <row r="9" spans="2:143" ht="11.25" customHeight="1">
      <c r="B9" s="654" t="s">
        <v>228</v>
      </c>
      <c r="C9" s="655"/>
      <c r="D9" s="655"/>
      <c r="E9" s="655"/>
      <c r="F9" s="655"/>
      <c r="G9" s="655"/>
      <c r="H9" s="655"/>
      <c r="I9" s="655"/>
      <c r="J9" s="655"/>
      <c r="K9" s="655"/>
      <c r="L9" s="655"/>
      <c r="M9" s="655"/>
      <c r="N9" s="655"/>
      <c r="O9" s="655"/>
      <c r="P9" s="655"/>
      <c r="Q9" s="656"/>
      <c r="R9" s="657">
        <v>463895</v>
      </c>
      <c r="S9" s="658"/>
      <c r="T9" s="658"/>
      <c r="U9" s="658"/>
      <c r="V9" s="658"/>
      <c r="W9" s="658"/>
      <c r="X9" s="658"/>
      <c r="Y9" s="659"/>
      <c r="Z9" s="695">
        <v>0.4</v>
      </c>
      <c r="AA9" s="695"/>
      <c r="AB9" s="695"/>
      <c r="AC9" s="695"/>
      <c r="AD9" s="696">
        <v>463895</v>
      </c>
      <c r="AE9" s="696"/>
      <c r="AF9" s="696"/>
      <c r="AG9" s="696"/>
      <c r="AH9" s="696"/>
      <c r="AI9" s="696"/>
      <c r="AJ9" s="696"/>
      <c r="AK9" s="696"/>
      <c r="AL9" s="660">
        <v>0.7</v>
      </c>
      <c r="AM9" s="661"/>
      <c r="AN9" s="661"/>
      <c r="AO9" s="697"/>
      <c r="AP9" s="654" t="s">
        <v>229</v>
      </c>
      <c r="AQ9" s="655"/>
      <c r="AR9" s="655"/>
      <c r="AS9" s="655"/>
      <c r="AT9" s="655"/>
      <c r="AU9" s="655"/>
      <c r="AV9" s="655"/>
      <c r="AW9" s="655"/>
      <c r="AX9" s="655"/>
      <c r="AY9" s="655"/>
      <c r="AZ9" s="655"/>
      <c r="BA9" s="655"/>
      <c r="BB9" s="655"/>
      <c r="BC9" s="655"/>
      <c r="BD9" s="655"/>
      <c r="BE9" s="655"/>
      <c r="BF9" s="656"/>
      <c r="BG9" s="657">
        <v>16850618</v>
      </c>
      <c r="BH9" s="658"/>
      <c r="BI9" s="658"/>
      <c r="BJ9" s="658"/>
      <c r="BK9" s="658"/>
      <c r="BL9" s="658"/>
      <c r="BM9" s="658"/>
      <c r="BN9" s="659"/>
      <c r="BO9" s="695">
        <v>36.4</v>
      </c>
      <c r="BP9" s="695"/>
      <c r="BQ9" s="695"/>
      <c r="BR9" s="695"/>
      <c r="BS9" s="696" t="s">
        <v>122</v>
      </c>
      <c r="BT9" s="696"/>
      <c r="BU9" s="696"/>
      <c r="BV9" s="696"/>
      <c r="BW9" s="696"/>
      <c r="BX9" s="696"/>
      <c r="BY9" s="696"/>
      <c r="BZ9" s="696"/>
      <c r="CA9" s="696"/>
      <c r="CB9" s="736"/>
      <c r="CD9" s="654" t="s">
        <v>230</v>
      </c>
      <c r="CE9" s="655"/>
      <c r="CF9" s="655"/>
      <c r="CG9" s="655"/>
      <c r="CH9" s="655"/>
      <c r="CI9" s="655"/>
      <c r="CJ9" s="655"/>
      <c r="CK9" s="655"/>
      <c r="CL9" s="655"/>
      <c r="CM9" s="655"/>
      <c r="CN9" s="655"/>
      <c r="CO9" s="655"/>
      <c r="CP9" s="655"/>
      <c r="CQ9" s="656"/>
      <c r="CR9" s="657">
        <v>9995206</v>
      </c>
      <c r="CS9" s="658"/>
      <c r="CT9" s="658"/>
      <c r="CU9" s="658"/>
      <c r="CV9" s="658"/>
      <c r="CW9" s="658"/>
      <c r="CX9" s="658"/>
      <c r="CY9" s="659"/>
      <c r="CZ9" s="695">
        <v>7.8</v>
      </c>
      <c r="DA9" s="695"/>
      <c r="DB9" s="695"/>
      <c r="DC9" s="695"/>
      <c r="DD9" s="663">
        <v>723416</v>
      </c>
      <c r="DE9" s="658"/>
      <c r="DF9" s="658"/>
      <c r="DG9" s="658"/>
      <c r="DH9" s="658"/>
      <c r="DI9" s="658"/>
      <c r="DJ9" s="658"/>
      <c r="DK9" s="658"/>
      <c r="DL9" s="658"/>
      <c r="DM9" s="658"/>
      <c r="DN9" s="658"/>
      <c r="DO9" s="658"/>
      <c r="DP9" s="659"/>
      <c r="DQ9" s="663">
        <v>6933245</v>
      </c>
      <c r="DR9" s="658"/>
      <c r="DS9" s="658"/>
      <c r="DT9" s="658"/>
      <c r="DU9" s="658"/>
      <c r="DV9" s="658"/>
      <c r="DW9" s="658"/>
      <c r="DX9" s="658"/>
      <c r="DY9" s="658"/>
      <c r="DZ9" s="658"/>
      <c r="EA9" s="658"/>
      <c r="EB9" s="658"/>
      <c r="EC9" s="694"/>
    </row>
    <row r="10" spans="2:143" ht="11.25" customHeight="1">
      <c r="B10" s="654" t="s">
        <v>231</v>
      </c>
      <c r="C10" s="655"/>
      <c r="D10" s="655"/>
      <c r="E10" s="655"/>
      <c r="F10" s="655"/>
      <c r="G10" s="655"/>
      <c r="H10" s="655"/>
      <c r="I10" s="655"/>
      <c r="J10" s="655"/>
      <c r="K10" s="655"/>
      <c r="L10" s="655"/>
      <c r="M10" s="655"/>
      <c r="N10" s="655"/>
      <c r="O10" s="655"/>
      <c r="P10" s="655"/>
      <c r="Q10" s="656"/>
      <c r="R10" s="657" t="s">
        <v>122</v>
      </c>
      <c r="S10" s="658"/>
      <c r="T10" s="658"/>
      <c r="U10" s="658"/>
      <c r="V10" s="658"/>
      <c r="W10" s="658"/>
      <c r="X10" s="658"/>
      <c r="Y10" s="659"/>
      <c r="Z10" s="695" t="s">
        <v>122</v>
      </c>
      <c r="AA10" s="695"/>
      <c r="AB10" s="695"/>
      <c r="AC10" s="695"/>
      <c r="AD10" s="696" t="s">
        <v>122</v>
      </c>
      <c r="AE10" s="696"/>
      <c r="AF10" s="696"/>
      <c r="AG10" s="696"/>
      <c r="AH10" s="696"/>
      <c r="AI10" s="696"/>
      <c r="AJ10" s="696"/>
      <c r="AK10" s="696"/>
      <c r="AL10" s="660" t="s">
        <v>122</v>
      </c>
      <c r="AM10" s="661"/>
      <c r="AN10" s="661"/>
      <c r="AO10" s="697"/>
      <c r="AP10" s="654" t="s">
        <v>232</v>
      </c>
      <c r="AQ10" s="655"/>
      <c r="AR10" s="655"/>
      <c r="AS10" s="655"/>
      <c r="AT10" s="655"/>
      <c r="AU10" s="655"/>
      <c r="AV10" s="655"/>
      <c r="AW10" s="655"/>
      <c r="AX10" s="655"/>
      <c r="AY10" s="655"/>
      <c r="AZ10" s="655"/>
      <c r="BA10" s="655"/>
      <c r="BB10" s="655"/>
      <c r="BC10" s="655"/>
      <c r="BD10" s="655"/>
      <c r="BE10" s="655"/>
      <c r="BF10" s="656"/>
      <c r="BG10" s="657">
        <v>742542</v>
      </c>
      <c r="BH10" s="658"/>
      <c r="BI10" s="658"/>
      <c r="BJ10" s="658"/>
      <c r="BK10" s="658"/>
      <c r="BL10" s="658"/>
      <c r="BM10" s="658"/>
      <c r="BN10" s="659"/>
      <c r="BO10" s="695">
        <v>1.6</v>
      </c>
      <c r="BP10" s="695"/>
      <c r="BQ10" s="695"/>
      <c r="BR10" s="695"/>
      <c r="BS10" s="696">
        <v>123728</v>
      </c>
      <c r="BT10" s="696"/>
      <c r="BU10" s="696"/>
      <c r="BV10" s="696"/>
      <c r="BW10" s="696"/>
      <c r="BX10" s="696"/>
      <c r="BY10" s="696"/>
      <c r="BZ10" s="696"/>
      <c r="CA10" s="696"/>
      <c r="CB10" s="736"/>
      <c r="CD10" s="654" t="s">
        <v>233</v>
      </c>
      <c r="CE10" s="655"/>
      <c r="CF10" s="655"/>
      <c r="CG10" s="655"/>
      <c r="CH10" s="655"/>
      <c r="CI10" s="655"/>
      <c r="CJ10" s="655"/>
      <c r="CK10" s="655"/>
      <c r="CL10" s="655"/>
      <c r="CM10" s="655"/>
      <c r="CN10" s="655"/>
      <c r="CO10" s="655"/>
      <c r="CP10" s="655"/>
      <c r="CQ10" s="656"/>
      <c r="CR10" s="657">
        <v>129441</v>
      </c>
      <c r="CS10" s="658"/>
      <c r="CT10" s="658"/>
      <c r="CU10" s="658"/>
      <c r="CV10" s="658"/>
      <c r="CW10" s="658"/>
      <c r="CX10" s="658"/>
      <c r="CY10" s="659"/>
      <c r="CZ10" s="695">
        <v>0.1</v>
      </c>
      <c r="DA10" s="695"/>
      <c r="DB10" s="695"/>
      <c r="DC10" s="695"/>
      <c r="DD10" s="663" t="s">
        <v>122</v>
      </c>
      <c r="DE10" s="658"/>
      <c r="DF10" s="658"/>
      <c r="DG10" s="658"/>
      <c r="DH10" s="658"/>
      <c r="DI10" s="658"/>
      <c r="DJ10" s="658"/>
      <c r="DK10" s="658"/>
      <c r="DL10" s="658"/>
      <c r="DM10" s="658"/>
      <c r="DN10" s="658"/>
      <c r="DO10" s="658"/>
      <c r="DP10" s="659"/>
      <c r="DQ10" s="663">
        <v>102666</v>
      </c>
      <c r="DR10" s="658"/>
      <c r="DS10" s="658"/>
      <c r="DT10" s="658"/>
      <c r="DU10" s="658"/>
      <c r="DV10" s="658"/>
      <c r="DW10" s="658"/>
      <c r="DX10" s="658"/>
      <c r="DY10" s="658"/>
      <c r="DZ10" s="658"/>
      <c r="EA10" s="658"/>
      <c r="EB10" s="658"/>
      <c r="EC10" s="694"/>
    </row>
    <row r="11" spans="2:143" ht="11.25" customHeight="1">
      <c r="B11" s="654" t="s">
        <v>234</v>
      </c>
      <c r="C11" s="655"/>
      <c r="D11" s="655"/>
      <c r="E11" s="655"/>
      <c r="F11" s="655"/>
      <c r="G11" s="655"/>
      <c r="H11" s="655"/>
      <c r="I11" s="655"/>
      <c r="J11" s="655"/>
      <c r="K11" s="655"/>
      <c r="L11" s="655"/>
      <c r="M11" s="655"/>
      <c r="N11" s="655"/>
      <c r="O11" s="655"/>
      <c r="P11" s="655"/>
      <c r="Q11" s="656"/>
      <c r="R11" s="657">
        <v>6806898</v>
      </c>
      <c r="S11" s="658"/>
      <c r="T11" s="658"/>
      <c r="U11" s="658"/>
      <c r="V11" s="658"/>
      <c r="W11" s="658"/>
      <c r="X11" s="658"/>
      <c r="Y11" s="659"/>
      <c r="Z11" s="660">
        <v>5.2</v>
      </c>
      <c r="AA11" s="661"/>
      <c r="AB11" s="661"/>
      <c r="AC11" s="662"/>
      <c r="AD11" s="663">
        <v>6806898</v>
      </c>
      <c r="AE11" s="658"/>
      <c r="AF11" s="658"/>
      <c r="AG11" s="658"/>
      <c r="AH11" s="658"/>
      <c r="AI11" s="658"/>
      <c r="AJ11" s="658"/>
      <c r="AK11" s="659"/>
      <c r="AL11" s="660">
        <v>9.9</v>
      </c>
      <c r="AM11" s="661"/>
      <c r="AN11" s="661"/>
      <c r="AO11" s="697"/>
      <c r="AP11" s="654" t="s">
        <v>235</v>
      </c>
      <c r="AQ11" s="655"/>
      <c r="AR11" s="655"/>
      <c r="AS11" s="655"/>
      <c r="AT11" s="655"/>
      <c r="AU11" s="655"/>
      <c r="AV11" s="655"/>
      <c r="AW11" s="655"/>
      <c r="AX11" s="655"/>
      <c r="AY11" s="655"/>
      <c r="AZ11" s="655"/>
      <c r="BA11" s="655"/>
      <c r="BB11" s="655"/>
      <c r="BC11" s="655"/>
      <c r="BD11" s="655"/>
      <c r="BE11" s="655"/>
      <c r="BF11" s="656"/>
      <c r="BG11" s="657">
        <v>3033609</v>
      </c>
      <c r="BH11" s="658"/>
      <c r="BI11" s="658"/>
      <c r="BJ11" s="658"/>
      <c r="BK11" s="658"/>
      <c r="BL11" s="658"/>
      <c r="BM11" s="658"/>
      <c r="BN11" s="659"/>
      <c r="BO11" s="695">
        <v>6.5</v>
      </c>
      <c r="BP11" s="695"/>
      <c r="BQ11" s="695"/>
      <c r="BR11" s="695"/>
      <c r="BS11" s="696">
        <v>754097</v>
      </c>
      <c r="BT11" s="696"/>
      <c r="BU11" s="696"/>
      <c r="BV11" s="696"/>
      <c r="BW11" s="696"/>
      <c r="BX11" s="696"/>
      <c r="BY11" s="696"/>
      <c r="BZ11" s="696"/>
      <c r="CA11" s="696"/>
      <c r="CB11" s="736"/>
      <c r="CD11" s="654" t="s">
        <v>236</v>
      </c>
      <c r="CE11" s="655"/>
      <c r="CF11" s="655"/>
      <c r="CG11" s="655"/>
      <c r="CH11" s="655"/>
      <c r="CI11" s="655"/>
      <c r="CJ11" s="655"/>
      <c r="CK11" s="655"/>
      <c r="CL11" s="655"/>
      <c r="CM11" s="655"/>
      <c r="CN11" s="655"/>
      <c r="CO11" s="655"/>
      <c r="CP11" s="655"/>
      <c r="CQ11" s="656"/>
      <c r="CR11" s="657">
        <v>569120</v>
      </c>
      <c r="CS11" s="658"/>
      <c r="CT11" s="658"/>
      <c r="CU11" s="658"/>
      <c r="CV11" s="658"/>
      <c r="CW11" s="658"/>
      <c r="CX11" s="658"/>
      <c r="CY11" s="659"/>
      <c r="CZ11" s="695">
        <v>0.4</v>
      </c>
      <c r="DA11" s="695"/>
      <c r="DB11" s="695"/>
      <c r="DC11" s="695"/>
      <c r="DD11" s="663">
        <v>298724</v>
      </c>
      <c r="DE11" s="658"/>
      <c r="DF11" s="658"/>
      <c r="DG11" s="658"/>
      <c r="DH11" s="658"/>
      <c r="DI11" s="658"/>
      <c r="DJ11" s="658"/>
      <c r="DK11" s="658"/>
      <c r="DL11" s="658"/>
      <c r="DM11" s="658"/>
      <c r="DN11" s="658"/>
      <c r="DO11" s="658"/>
      <c r="DP11" s="659"/>
      <c r="DQ11" s="663">
        <v>277850</v>
      </c>
      <c r="DR11" s="658"/>
      <c r="DS11" s="658"/>
      <c r="DT11" s="658"/>
      <c r="DU11" s="658"/>
      <c r="DV11" s="658"/>
      <c r="DW11" s="658"/>
      <c r="DX11" s="658"/>
      <c r="DY11" s="658"/>
      <c r="DZ11" s="658"/>
      <c r="EA11" s="658"/>
      <c r="EB11" s="658"/>
      <c r="EC11" s="694"/>
    </row>
    <row r="12" spans="2:143" ht="11.25" customHeight="1">
      <c r="B12" s="654" t="s">
        <v>237</v>
      </c>
      <c r="C12" s="655"/>
      <c r="D12" s="655"/>
      <c r="E12" s="655"/>
      <c r="F12" s="655"/>
      <c r="G12" s="655"/>
      <c r="H12" s="655"/>
      <c r="I12" s="655"/>
      <c r="J12" s="655"/>
      <c r="K12" s="655"/>
      <c r="L12" s="655"/>
      <c r="M12" s="655"/>
      <c r="N12" s="655"/>
      <c r="O12" s="655"/>
      <c r="P12" s="655"/>
      <c r="Q12" s="656"/>
      <c r="R12" s="657" t="s">
        <v>122</v>
      </c>
      <c r="S12" s="658"/>
      <c r="T12" s="658"/>
      <c r="U12" s="658"/>
      <c r="V12" s="658"/>
      <c r="W12" s="658"/>
      <c r="X12" s="658"/>
      <c r="Y12" s="659"/>
      <c r="Z12" s="695" t="s">
        <v>122</v>
      </c>
      <c r="AA12" s="695"/>
      <c r="AB12" s="695"/>
      <c r="AC12" s="695"/>
      <c r="AD12" s="696" t="s">
        <v>122</v>
      </c>
      <c r="AE12" s="696"/>
      <c r="AF12" s="696"/>
      <c r="AG12" s="696"/>
      <c r="AH12" s="696"/>
      <c r="AI12" s="696"/>
      <c r="AJ12" s="696"/>
      <c r="AK12" s="696"/>
      <c r="AL12" s="660" t="s">
        <v>122</v>
      </c>
      <c r="AM12" s="661"/>
      <c r="AN12" s="661"/>
      <c r="AO12" s="697"/>
      <c r="AP12" s="654" t="s">
        <v>238</v>
      </c>
      <c r="AQ12" s="655"/>
      <c r="AR12" s="655"/>
      <c r="AS12" s="655"/>
      <c r="AT12" s="655"/>
      <c r="AU12" s="655"/>
      <c r="AV12" s="655"/>
      <c r="AW12" s="655"/>
      <c r="AX12" s="655"/>
      <c r="AY12" s="655"/>
      <c r="AZ12" s="655"/>
      <c r="BA12" s="655"/>
      <c r="BB12" s="655"/>
      <c r="BC12" s="655"/>
      <c r="BD12" s="655"/>
      <c r="BE12" s="655"/>
      <c r="BF12" s="656"/>
      <c r="BG12" s="657">
        <v>17706379</v>
      </c>
      <c r="BH12" s="658"/>
      <c r="BI12" s="658"/>
      <c r="BJ12" s="658"/>
      <c r="BK12" s="658"/>
      <c r="BL12" s="658"/>
      <c r="BM12" s="658"/>
      <c r="BN12" s="659"/>
      <c r="BO12" s="695">
        <v>38.200000000000003</v>
      </c>
      <c r="BP12" s="695"/>
      <c r="BQ12" s="695"/>
      <c r="BR12" s="695"/>
      <c r="BS12" s="696" t="s">
        <v>122</v>
      </c>
      <c r="BT12" s="696"/>
      <c r="BU12" s="696"/>
      <c r="BV12" s="696"/>
      <c r="BW12" s="696"/>
      <c r="BX12" s="696"/>
      <c r="BY12" s="696"/>
      <c r="BZ12" s="696"/>
      <c r="CA12" s="696"/>
      <c r="CB12" s="736"/>
      <c r="CD12" s="654" t="s">
        <v>239</v>
      </c>
      <c r="CE12" s="655"/>
      <c r="CF12" s="655"/>
      <c r="CG12" s="655"/>
      <c r="CH12" s="655"/>
      <c r="CI12" s="655"/>
      <c r="CJ12" s="655"/>
      <c r="CK12" s="655"/>
      <c r="CL12" s="655"/>
      <c r="CM12" s="655"/>
      <c r="CN12" s="655"/>
      <c r="CO12" s="655"/>
      <c r="CP12" s="655"/>
      <c r="CQ12" s="656"/>
      <c r="CR12" s="657">
        <v>1076148</v>
      </c>
      <c r="CS12" s="658"/>
      <c r="CT12" s="658"/>
      <c r="CU12" s="658"/>
      <c r="CV12" s="658"/>
      <c r="CW12" s="658"/>
      <c r="CX12" s="658"/>
      <c r="CY12" s="659"/>
      <c r="CZ12" s="695">
        <v>0.8</v>
      </c>
      <c r="DA12" s="695"/>
      <c r="DB12" s="695"/>
      <c r="DC12" s="695"/>
      <c r="DD12" s="663" t="s">
        <v>122</v>
      </c>
      <c r="DE12" s="658"/>
      <c r="DF12" s="658"/>
      <c r="DG12" s="658"/>
      <c r="DH12" s="658"/>
      <c r="DI12" s="658"/>
      <c r="DJ12" s="658"/>
      <c r="DK12" s="658"/>
      <c r="DL12" s="658"/>
      <c r="DM12" s="658"/>
      <c r="DN12" s="658"/>
      <c r="DO12" s="658"/>
      <c r="DP12" s="659"/>
      <c r="DQ12" s="663">
        <v>915965</v>
      </c>
      <c r="DR12" s="658"/>
      <c r="DS12" s="658"/>
      <c r="DT12" s="658"/>
      <c r="DU12" s="658"/>
      <c r="DV12" s="658"/>
      <c r="DW12" s="658"/>
      <c r="DX12" s="658"/>
      <c r="DY12" s="658"/>
      <c r="DZ12" s="658"/>
      <c r="EA12" s="658"/>
      <c r="EB12" s="658"/>
      <c r="EC12" s="694"/>
    </row>
    <row r="13" spans="2:143" ht="11.25" customHeight="1">
      <c r="B13" s="654" t="s">
        <v>240</v>
      </c>
      <c r="C13" s="655"/>
      <c r="D13" s="655"/>
      <c r="E13" s="655"/>
      <c r="F13" s="655"/>
      <c r="G13" s="655"/>
      <c r="H13" s="655"/>
      <c r="I13" s="655"/>
      <c r="J13" s="655"/>
      <c r="K13" s="655"/>
      <c r="L13" s="655"/>
      <c r="M13" s="655"/>
      <c r="N13" s="655"/>
      <c r="O13" s="655"/>
      <c r="P13" s="655"/>
      <c r="Q13" s="656"/>
      <c r="R13" s="657" t="s">
        <v>122</v>
      </c>
      <c r="S13" s="658"/>
      <c r="T13" s="658"/>
      <c r="U13" s="658"/>
      <c r="V13" s="658"/>
      <c r="W13" s="658"/>
      <c r="X13" s="658"/>
      <c r="Y13" s="659"/>
      <c r="Z13" s="695" t="s">
        <v>122</v>
      </c>
      <c r="AA13" s="695"/>
      <c r="AB13" s="695"/>
      <c r="AC13" s="695"/>
      <c r="AD13" s="696" t="s">
        <v>122</v>
      </c>
      <c r="AE13" s="696"/>
      <c r="AF13" s="696"/>
      <c r="AG13" s="696"/>
      <c r="AH13" s="696"/>
      <c r="AI13" s="696"/>
      <c r="AJ13" s="696"/>
      <c r="AK13" s="696"/>
      <c r="AL13" s="660" t="s">
        <v>122</v>
      </c>
      <c r="AM13" s="661"/>
      <c r="AN13" s="661"/>
      <c r="AO13" s="697"/>
      <c r="AP13" s="654" t="s">
        <v>241</v>
      </c>
      <c r="AQ13" s="655"/>
      <c r="AR13" s="655"/>
      <c r="AS13" s="655"/>
      <c r="AT13" s="655"/>
      <c r="AU13" s="655"/>
      <c r="AV13" s="655"/>
      <c r="AW13" s="655"/>
      <c r="AX13" s="655"/>
      <c r="AY13" s="655"/>
      <c r="AZ13" s="655"/>
      <c r="BA13" s="655"/>
      <c r="BB13" s="655"/>
      <c r="BC13" s="655"/>
      <c r="BD13" s="655"/>
      <c r="BE13" s="655"/>
      <c r="BF13" s="656"/>
      <c r="BG13" s="657">
        <v>17523795</v>
      </c>
      <c r="BH13" s="658"/>
      <c r="BI13" s="658"/>
      <c r="BJ13" s="658"/>
      <c r="BK13" s="658"/>
      <c r="BL13" s="658"/>
      <c r="BM13" s="658"/>
      <c r="BN13" s="659"/>
      <c r="BO13" s="695">
        <v>37.799999999999997</v>
      </c>
      <c r="BP13" s="695"/>
      <c r="BQ13" s="695"/>
      <c r="BR13" s="695"/>
      <c r="BS13" s="696" t="s">
        <v>122</v>
      </c>
      <c r="BT13" s="696"/>
      <c r="BU13" s="696"/>
      <c r="BV13" s="696"/>
      <c r="BW13" s="696"/>
      <c r="BX13" s="696"/>
      <c r="BY13" s="696"/>
      <c r="BZ13" s="696"/>
      <c r="CA13" s="696"/>
      <c r="CB13" s="736"/>
      <c r="CD13" s="654" t="s">
        <v>242</v>
      </c>
      <c r="CE13" s="655"/>
      <c r="CF13" s="655"/>
      <c r="CG13" s="655"/>
      <c r="CH13" s="655"/>
      <c r="CI13" s="655"/>
      <c r="CJ13" s="655"/>
      <c r="CK13" s="655"/>
      <c r="CL13" s="655"/>
      <c r="CM13" s="655"/>
      <c r="CN13" s="655"/>
      <c r="CO13" s="655"/>
      <c r="CP13" s="655"/>
      <c r="CQ13" s="656"/>
      <c r="CR13" s="657">
        <v>9586277</v>
      </c>
      <c r="CS13" s="658"/>
      <c r="CT13" s="658"/>
      <c r="CU13" s="658"/>
      <c r="CV13" s="658"/>
      <c r="CW13" s="658"/>
      <c r="CX13" s="658"/>
      <c r="CY13" s="659"/>
      <c r="CZ13" s="695">
        <v>7.4</v>
      </c>
      <c r="DA13" s="695"/>
      <c r="DB13" s="695"/>
      <c r="DC13" s="695"/>
      <c r="DD13" s="663">
        <v>4486338</v>
      </c>
      <c r="DE13" s="658"/>
      <c r="DF13" s="658"/>
      <c r="DG13" s="658"/>
      <c r="DH13" s="658"/>
      <c r="DI13" s="658"/>
      <c r="DJ13" s="658"/>
      <c r="DK13" s="658"/>
      <c r="DL13" s="658"/>
      <c r="DM13" s="658"/>
      <c r="DN13" s="658"/>
      <c r="DO13" s="658"/>
      <c r="DP13" s="659"/>
      <c r="DQ13" s="663">
        <v>4889594</v>
      </c>
      <c r="DR13" s="658"/>
      <c r="DS13" s="658"/>
      <c r="DT13" s="658"/>
      <c r="DU13" s="658"/>
      <c r="DV13" s="658"/>
      <c r="DW13" s="658"/>
      <c r="DX13" s="658"/>
      <c r="DY13" s="658"/>
      <c r="DZ13" s="658"/>
      <c r="EA13" s="658"/>
      <c r="EB13" s="658"/>
      <c r="EC13" s="694"/>
    </row>
    <row r="14" spans="2:143" ht="11.25" customHeight="1">
      <c r="B14" s="654" t="s">
        <v>243</v>
      </c>
      <c r="C14" s="655"/>
      <c r="D14" s="655"/>
      <c r="E14" s="655"/>
      <c r="F14" s="655"/>
      <c r="G14" s="655"/>
      <c r="H14" s="655"/>
      <c r="I14" s="655"/>
      <c r="J14" s="655"/>
      <c r="K14" s="655"/>
      <c r="L14" s="655"/>
      <c r="M14" s="655"/>
      <c r="N14" s="655"/>
      <c r="O14" s="655"/>
      <c r="P14" s="655"/>
      <c r="Q14" s="656"/>
      <c r="R14" s="657">
        <v>5168</v>
      </c>
      <c r="S14" s="658"/>
      <c r="T14" s="658"/>
      <c r="U14" s="658"/>
      <c r="V14" s="658"/>
      <c r="W14" s="658"/>
      <c r="X14" s="658"/>
      <c r="Y14" s="659"/>
      <c r="Z14" s="695">
        <v>0</v>
      </c>
      <c r="AA14" s="695"/>
      <c r="AB14" s="695"/>
      <c r="AC14" s="695"/>
      <c r="AD14" s="696">
        <v>5168</v>
      </c>
      <c r="AE14" s="696"/>
      <c r="AF14" s="696"/>
      <c r="AG14" s="696"/>
      <c r="AH14" s="696"/>
      <c r="AI14" s="696"/>
      <c r="AJ14" s="696"/>
      <c r="AK14" s="696"/>
      <c r="AL14" s="660">
        <v>0</v>
      </c>
      <c r="AM14" s="661"/>
      <c r="AN14" s="661"/>
      <c r="AO14" s="697"/>
      <c r="AP14" s="654" t="s">
        <v>244</v>
      </c>
      <c r="AQ14" s="655"/>
      <c r="AR14" s="655"/>
      <c r="AS14" s="655"/>
      <c r="AT14" s="655"/>
      <c r="AU14" s="655"/>
      <c r="AV14" s="655"/>
      <c r="AW14" s="655"/>
      <c r="AX14" s="655"/>
      <c r="AY14" s="655"/>
      <c r="AZ14" s="655"/>
      <c r="BA14" s="655"/>
      <c r="BB14" s="655"/>
      <c r="BC14" s="655"/>
      <c r="BD14" s="655"/>
      <c r="BE14" s="655"/>
      <c r="BF14" s="656"/>
      <c r="BG14" s="657">
        <v>533750</v>
      </c>
      <c r="BH14" s="658"/>
      <c r="BI14" s="658"/>
      <c r="BJ14" s="658"/>
      <c r="BK14" s="658"/>
      <c r="BL14" s="658"/>
      <c r="BM14" s="658"/>
      <c r="BN14" s="659"/>
      <c r="BO14" s="695">
        <v>1.2</v>
      </c>
      <c r="BP14" s="695"/>
      <c r="BQ14" s="695"/>
      <c r="BR14" s="695"/>
      <c r="BS14" s="696" t="s">
        <v>122</v>
      </c>
      <c r="BT14" s="696"/>
      <c r="BU14" s="696"/>
      <c r="BV14" s="696"/>
      <c r="BW14" s="696"/>
      <c r="BX14" s="696"/>
      <c r="BY14" s="696"/>
      <c r="BZ14" s="696"/>
      <c r="CA14" s="696"/>
      <c r="CB14" s="736"/>
      <c r="CD14" s="654" t="s">
        <v>245</v>
      </c>
      <c r="CE14" s="655"/>
      <c r="CF14" s="655"/>
      <c r="CG14" s="655"/>
      <c r="CH14" s="655"/>
      <c r="CI14" s="655"/>
      <c r="CJ14" s="655"/>
      <c r="CK14" s="655"/>
      <c r="CL14" s="655"/>
      <c r="CM14" s="655"/>
      <c r="CN14" s="655"/>
      <c r="CO14" s="655"/>
      <c r="CP14" s="655"/>
      <c r="CQ14" s="656"/>
      <c r="CR14" s="657">
        <v>3244263</v>
      </c>
      <c r="CS14" s="658"/>
      <c r="CT14" s="658"/>
      <c r="CU14" s="658"/>
      <c r="CV14" s="658"/>
      <c r="CW14" s="658"/>
      <c r="CX14" s="658"/>
      <c r="CY14" s="659"/>
      <c r="CZ14" s="695">
        <v>2.5</v>
      </c>
      <c r="DA14" s="695"/>
      <c r="DB14" s="695"/>
      <c r="DC14" s="695"/>
      <c r="DD14" s="663">
        <v>659614</v>
      </c>
      <c r="DE14" s="658"/>
      <c r="DF14" s="658"/>
      <c r="DG14" s="658"/>
      <c r="DH14" s="658"/>
      <c r="DI14" s="658"/>
      <c r="DJ14" s="658"/>
      <c r="DK14" s="658"/>
      <c r="DL14" s="658"/>
      <c r="DM14" s="658"/>
      <c r="DN14" s="658"/>
      <c r="DO14" s="658"/>
      <c r="DP14" s="659"/>
      <c r="DQ14" s="663">
        <v>2485251</v>
      </c>
      <c r="DR14" s="658"/>
      <c r="DS14" s="658"/>
      <c r="DT14" s="658"/>
      <c r="DU14" s="658"/>
      <c r="DV14" s="658"/>
      <c r="DW14" s="658"/>
      <c r="DX14" s="658"/>
      <c r="DY14" s="658"/>
      <c r="DZ14" s="658"/>
      <c r="EA14" s="658"/>
      <c r="EB14" s="658"/>
      <c r="EC14" s="694"/>
    </row>
    <row r="15" spans="2:143" ht="11.25" customHeight="1">
      <c r="B15" s="654" t="s">
        <v>246</v>
      </c>
      <c r="C15" s="655"/>
      <c r="D15" s="655"/>
      <c r="E15" s="655"/>
      <c r="F15" s="655"/>
      <c r="G15" s="655"/>
      <c r="H15" s="655"/>
      <c r="I15" s="655"/>
      <c r="J15" s="655"/>
      <c r="K15" s="655"/>
      <c r="L15" s="655"/>
      <c r="M15" s="655"/>
      <c r="N15" s="655"/>
      <c r="O15" s="655"/>
      <c r="P15" s="655"/>
      <c r="Q15" s="656"/>
      <c r="R15" s="657" t="s">
        <v>122</v>
      </c>
      <c r="S15" s="658"/>
      <c r="T15" s="658"/>
      <c r="U15" s="658"/>
      <c r="V15" s="658"/>
      <c r="W15" s="658"/>
      <c r="X15" s="658"/>
      <c r="Y15" s="659"/>
      <c r="Z15" s="695" t="s">
        <v>122</v>
      </c>
      <c r="AA15" s="695"/>
      <c r="AB15" s="695"/>
      <c r="AC15" s="695"/>
      <c r="AD15" s="696" t="s">
        <v>122</v>
      </c>
      <c r="AE15" s="696"/>
      <c r="AF15" s="696"/>
      <c r="AG15" s="696"/>
      <c r="AH15" s="696"/>
      <c r="AI15" s="696"/>
      <c r="AJ15" s="696"/>
      <c r="AK15" s="696"/>
      <c r="AL15" s="660" t="s">
        <v>122</v>
      </c>
      <c r="AM15" s="661"/>
      <c r="AN15" s="661"/>
      <c r="AO15" s="697"/>
      <c r="AP15" s="654" t="s">
        <v>247</v>
      </c>
      <c r="AQ15" s="655"/>
      <c r="AR15" s="655"/>
      <c r="AS15" s="655"/>
      <c r="AT15" s="655"/>
      <c r="AU15" s="655"/>
      <c r="AV15" s="655"/>
      <c r="AW15" s="655"/>
      <c r="AX15" s="655"/>
      <c r="AY15" s="655"/>
      <c r="AZ15" s="655"/>
      <c r="BA15" s="655"/>
      <c r="BB15" s="655"/>
      <c r="BC15" s="655"/>
      <c r="BD15" s="655"/>
      <c r="BE15" s="655"/>
      <c r="BF15" s="656"/>
      <c r="BG15" s="657">
        <v>1717237</v>
      </c>
      <c r="BH15" s="658"/>
      <c r="BI15" s="658"/>
      <c r="BJ15" s="658"/>
      <c r="BK15" s="658"/>
      <c r="BL15" s="658"/>
      <c r="BM15" s="658"/>
      <c r="BN15" s="659"/>
      <c r="BO15" s="695">
        <v>3.7</v>
      </c>
      <c r="BP15" s="695"/>
      <c r="BQ15" s="695"/>
      <c r="BR15" s="695"/>
      <c r="BS15" s="696" t="s">
        <v>122</v>
      </c>
      <c r="BT15" s="696"/>
      <c r="BU15" s="696"/>
      <c r="BV15" s="696"/>
      <c r="BW15" s="696"/>
      <c r="BX15" s="696"/>
      <c r="BY15" s="696"/>
      <c r="BZ15" s="696"/>
      <c r="CA15" s="696"/>
      <c r="CB15" s="736"/>
      <c r="CD15" s="654" t="s">
        <v>248</v>
      </c>
      <c r="CE15" s="655"/>
      <c r="CF15" s="655"/>
      <c r="CG15" s="655"/>
      <c r="CH15" s="655"/>
      <c r="CI15" s="655"/>
      <c r="CJ15" s="655"/>
      <c r="CK15" s="655"/>
      <c r="CL15" s="655"/>
      <c r="CM15" s="655"/>
      <c r="CN15" s="655"/>
      <c r="CO15" s="655"/>
      <c r="CP15" s="655"/>
      <c r="CQ15" s="656"/>
      <c r="CR15" s="657">
        <v>14275012</v>
      </c>
      <c r="CS15" s="658"/>
      <c r="CT15" s="658"/>
      <c r="CU15" s="658"/>
      <c r="CV15" s="658"/>
      <c r="CW15" s="658"/>
      <c r="CX15" s="658"/>
      <c r="CY15" s="659"/>
      <c r="CZ15" s="695">
        <v>11.1</v>
      </c>
      <c r="DA15" s="695"/>
      <c r="DB15" s="695"/>
      <c r="DC15" s="695"/>
      <c r="DD15" s="663">
        <v>2698944</v>
      </c>
      <c r="DE15" s="658"/>
      <c r="DF15" s="658"/>
      <c r="DG15" s="658"/>
      <c r="DH15" s="658"/>
      <c r="DI15" s="658"/>
      <c r="DJ15" s="658"/>
      <c r="DK15" s="658"/>
      <c r="DL15" s="658"/>
      <c r="DM15" s="658"/>
      <c r="DN15" s="658"/>
      <c r="DO15" s="658"/>
      <c r="DP15" s="659"/>
      <c r="DQ15" s="663">
        <v>10752925</v>
      </c>
      <c r="DR15" s="658"/>
      <c r="DS15" s="658"/>
      <c r="DT15" s="658"/>
      <c r="DU15" s="658"/>
      <c r="DV15" s="658"/>
      <c r="DW15" s="658"/>
      <c r="DX15" s="658"/>
      <c r="DY15" s="658"/>
      <c r="DZ15" s="658"/>
      <c r="EA15" s="658"/>
      <c r="EB15" s="658"/>
      <c r="EC15" s="694"/>
    </row>
    <row r="16" spans="2:143" ht="11.25" customHeight="1">
      <c r="B16" s="654" t="s">
        <v>249</v>
      </c>
      <c r="C16" s="655"/>
      <c r="D16" s="655"/>
      <c r="E16" s="655"/>
      <c r="F16" s="655"/>
      <c r="G16" s="655"/>
      <c r="H16" s="655"/>
      <c r="I16" s="655"/>
      <c r="J16" s="655"/>
      <c r="K16" s="655"/>
      <c r="L16" s="655"/>
      <c r="M16" s="655"/>
      <c r="N16" s="655"/>
      <c r="O16" s="655"/>
      <c r="P16" s="655"/>
      <c r="Q16" s="656"/>
      <c r="R16" s="657">
        <v>94082</v>
      </c>
      <c r="S16" s="658"/>
      <c r="T16" s="658"/>
      <c r="U16" s="658"/>
      <c r="V16" s="658"/>
      <c r="W16" s="658"/>
      <c r="X16" s="658"/>
      <c r="Y16" s="659"/>
      <c r="Z16" s="695">
        <v>0.1</v>
      </c>
      <c r="AA16" s="695"/>
      <c r="AB16" s="695"/>
      <c r="AC16" s="695"/>
      <c r="AD16" s="696">
        <v>94082</v>
      </c>
      <c r="AE16" s="696"/>
      <c r="AF16" s="696"/>
      <c r="AG16" s="696"/>
      <c r="AH16" s="696"/>
      <c r="AI16" s="696"/>
      <c r="AJ16" s="696"/>
      <c r="AK16" s="696"/>
      <c r="AL16" s="660">
        <v>0.1</v>
      </c>
      <c r="AM16" s="661"/>
      <c r="AN16" s="661"/>
      <c r="AO16" s="697"/>
      <c r="AP16" s="654" t="s">
        <v>250</v>
      </c>
      <c r="AQ16" s="655"/>
      <c r="AR16" s="655"/>
      <c r="AS16" s="655"/>
      <c r="AT16" s="655"/>
      <c r="AU16" s="655"/>
      <c r="AV16" s="655"/>
      <c r="AW16" s="655"/>
      <c r="AX16" s="655"/>
      <c r="AY16" s="655"/>
      <c r="AZ16" s="655"/>
      <c r="BA16" s="655"/>
      <c r="BB16" s="655"/>
      <c r="BC16" s="655"/>
      <c r="BD16" s="655"/>
      <c r="BE16" s="655"/>
      <c r="BF16" s="656"/>
      <c r="BG16" s="657" t="s">
        <v>122</v>
      </c>
      <c r="BH16" s="658"/>
      <c r="BI16" s="658"/>
      <c r="BJ16" s="658"/>
      <c r="BK16" s="658"/>
      <c r="BL16" s="658"/>
      <c r="BM16" s="658"/>
      <c r="BN16" s="659"/>
      <c r="BO16" s="695" t="s">
        <v>122</v>
      </c>
      <c r="BP16" s="695"/>
      <c r="BQ16" s="695"/>
      <c r="BR16" s="695"/>
      <c r="BS16" s="696" t="s">
        <v>122</v>
      </c>
      <c r="BT16" s="696"/>
      <c r="BU16" s="696"/>
      <c r="BV16" s="696"/>
      <c r="BW16" s="696"/>
      <c r="BX16" s="696"/>
      <c r="BY16" s="696"/>
      <c r="BZ16" s="696"/>
      <c r="CA16" s="696"/>
      <c r="CB16" s="736"/>
      <c r="CD16" s="654" t="s">
        <v>251</v>
      </c>
      <c r="CE16" s="655"/>
      <c r="CF16" s="655"/>
      <c r="CG16" s="655"/>
      <c r="CH16" s="655"/>
      <c r="CI16" s="655"/>
      <c r="CJ16" s="655"/>
      <c r="CK16" s="655"/>
      <c r="CL16" s="655"/>
      <c r="CM16" s="655"/>
      <c r="CN16" s="655"/>
      <c r="CO16" s="655"/>
      <c r="CP16" s="655"/>
      <c r="CQ16" s="656"/>
      <c r="CR16" s="657" t="s">
        <v>122</v>
      </c>
      <c r="CS16" s="658"/>
      <c r="CT16" s="658"/>
      <c r="CU16" s="658"/>
      <c r="CV16" s="658"/>
      <c r="CW16" s="658"/>
      <c r="CX16" s="658"/>
      <c r="CY16" s="659"/>
      <c r="CZ16" s="695" t="s">
        <v>122</v>
      </c>
      <c r="DA16" s="695"/>
      <c r="DB16" s="695"/>
      <c r="DC16" s="695"/>
      <c r="DD16" s="663" t="s">
        <v>122</v>
      </c>
      <c r="DE16" s="658"/>
      <c r="DF16" s="658"/>
      <c r="DG16" s="658"/>
      <c r="DH16" s="658"/>
      <c r="DI16" s="658"/>
      <c r="DJ16" s="658"/>
      <c r="DK16" s="658"/>
      <c r="DL16" s="658"/>
      <c r="DM16" s="658"/>
      <c r="DN16" s="658"/>
      <c r="DO16" s="658"/>
      <c r="DP16" s="659"/>
      <c r="DQ16" s="663" t="s">
        <v>122</v>
      </c>
      <c r="DR16" s="658"/>
      <c r="DS16" s="658"/>
      <c r="DT16" s="658"/>
      <c r="DU16" s="658"/>
      <c r="DV16" s="658"/>
      <c r="DW16" s="658"/>
      <c r="DX16" s="658"/>
      <c r="DY16" s="658"/>
      <c r="DZ16" s="658"/>
      <c r="EA16" s="658"/>
      <c r="EB16" s="658"/>
      <c r="EC16" s="694"/>
    </row>
    <row r="17" spans="2:133" ht="11.25" customHeight="1">
      <c r="B17" s="654" t="s">
        <v>252</v>
      </c>
      <c r="C17" s="655"/>
      <c r="D17" s="655"/>
      <c r="E17" s="655"/>
      <c r="F17" s="655"/>
      <c r="G17" s="655"/>
      <c r="H17" s="655"/>
      <c r="I17" s="655"/>
      <c r="J17" s="655"/>
      <c r="K17" s="655"/>
      <c r="L17" s="655"/>
      <c r="M17" s="655"/>
      <c r="N17" s="655"/>
      <c r="O17" s="655"/>
      <c r="P17" s="655"/>
      <c r="Q17" s="656"/>
      <c r="R17" s="657">
        <v>565741</v>
      </c>
      <c r="S17" s="658"/>
      <c r="T17" s="658"/>
      <c r="U17" s="658"/>
      <c r="V17" s="658"/>
      <c r="W17" s="658"/>
      <c r="X17" s="658"/>
      <c r="Y17" s="659"/>
      <c r="Z17" s="695">
        <v>0.4</v>
      </c>
      <c r="AA17" s="695"/>
      <c r="AB17" s="695"/>
      <c r="AC17" s="695"/>
      <c r="AD17" s="696">
        <v>565741</v>
      </c>
      <c r="AE17" s="696"/>
      <c r="AF17" s="696"/>
      <c r="AG17" s="696"/>
      <c r="AH17" s="696"/>
      <c r="AI17" s="696"/>
      <c r="AJ17" s="696"/>
      <c r="AK17" s="696"/>
      <c r="AL17" s="660">
        <v>0.8</v>
      </c>
      <c r="AM17" s="661"/>
      <c r="AN17" s="661"/>
      <c r="AO17" s="697"/>
      <c r="AP17" s="654" t="s">
        <v>253</v>
      </c>
      <c r="AQ17" s="655"/>
      <c r="AR17" s="655"/>
      <c r="AS17" s="655"/>
      <c r="AT17" s="655"/>
      <c r="AU17" s="655"/>
      <c r="AV17" s="655"/>
      <c r="AW17" s="655"/>
      <c r="AX17" s="655"/>
      <c r="AY17" s="655"/>
      <c r="AZ17" s="655"/>
      <c r="BA17" s="655"/>
      <c r="BB17" s="655"/>
      <c r="BC17" s="655"/>
      <c r="BD17" s="655"/>
      <c r="BE17" s="655"/>
      <c r="BF17" s="656"/>
      <c r="BG17" s="657" t="s">
        <v>122</v>
      </c>
      <c r="BH17" s="658"/>
      <c r="BI17" s="658"/>
      <c r="BJ17" s="658"/>
      <c r="BK17" s="658"/>
      <c r="BL17" s="658"/>
      <c r="BM17" s="658"/>
      <c r="BN17" s="659"/>
      <c r="BO17" s="695" t="s">
        <v>122</v>
      </c>
      <c r="BP17" s="695"/>
      <c r="BQ17" s="695"/>
      <c r="BR17" s="695"/>
      <c r="BS17" s="696" t="s">
        <v>122</v>
      </c>
      <c r="BT17" s="696"/>
      <c r="BU17" s="696"/>
      <c r="BV17" s="696"/>
      <c r="BW17" s="696"/>
      <c r="BX17" s="696"/>
      <c r="BY17" s="696"/>
      <c r="BZ17" s="696"/>
      <c r="CA17" s="696"/>
      <c r="CB17" s="736"/>
      <c r="CD17" s="654" t="s">
        <v>254</v>
      </c>
      <c r="CE17" s="655"/>
      <c r="CF17" s="655"/>
      <c r="CG17" s="655"/>
      <c r="CH17" s="655"/>
      <c r="CI17" s="655"/>
      <c r="CJ17" s="655"/>
      <c r="CK17" s="655"/>
      <c r="CL17" s="655"/>
      <c r="CM17" s="655"/>
      <c r="CN17" s="655"/>
      <c r="CO17" s="655"/>
      <c r="CP17" s="655"/>
      <c r="CQ17" s="656"/>
      <c r="CR17" s="657">
        <v>12265352</v>
      </c>
      <c r="CS17" s="658"/>
      <c r="CT17" s="658"/>
      <c r="CU17" s="658"/>
      <c r="CV17" s="658"/>
      <c r="CW17" s="658"/>
      <c r="CX17" s="658"/>
      <c r="CY17" s="659"/>
      <c r="CZ17" s="695">
        <v>9.5</v>
      </c>
      <c r="DA17" s="695"/>
      <c r="DB17" s="695"/>
      <c r="DC17" s="695"/>
      <c r="DD17" s="663" t="s">
        <v>122</v>
      </c>
      <c r="DE17" s="658"/>
      <c r="DF17" s="658"/>
      <c r="DG17" s="658"/>
      <c r="DH17" s="658"/>
      <c r="DI17" s="658"/>
      <c r="DJ17" s="658"/>
      <c r="DK17" s="658"/>
      <c r="DL17" s="658"/>
      <c r="DM17" s="658"/>
      <c r="DN17" s="658"/>
      <c r="DO17" s="658"/>
      <c r="DP17" s="659"/>
      <c r="DQ17" s="663">
        <v>11906467</v>
      </c>
      <c r="DR17" s="658"/>
      <c r="DS17" s="658"/>
      <c r="DT17" s="658"/>
      <c r="DU17" s="658"/>
      <c r="DV17" s="658"/>
      <c r="DW17" s="658"/>
      <c r="DX17" s="658"/>
      <c r="DY17" s="658"/>
      <c r="DZ17" s="658"/>
      <c r="EA17" s="658"/>
      <c r="EB17" s="658"/>
      <c r="EC17" s="694"/>
    </row>
    <row r="18" spans="2:133" ht="11.25" customHeight="1">
      <c r="B18" s="654" t="s">
        <v>255</v>
      </c>
      <c r="C18" s="655"/>
      <c r="D18" s="655"/>
      <c r="E18" s="655"/>
      <c r="F18" s="655"/>
      <c r="G18" s="655"/>
      <c r="H18" s="655"/>
      <c r="I18" s="655"/>
      <c r="J18" s="655"/>
      <c r="K18" s="655"/>
      <c r="L18" s="655"/>
      <c r="M18" s="655"/>
      <c r="N18" s="655"/>
      <c r="O18" s="655"/>
      <c r="P18" s="655"/>
      <c r="Q18" s="656"/>
      <c r="R18" s="657">
        <v>444790</v>
      </c>
      <c r="S18" s="658"/>
      <c r="T18" s="658"/>
      <c r="U18" s="658"/>
      <c r="V18" s="658"/>
      <c r="W18" s="658"/>
      <c r="X18" s="658"/>
      <c r="Y18" s="659"/>
      <c r="Z18" s="695">
        <v>0.3</v>
      </c>
      <c r="AA18" s="695"/>
      <c r="AB18" s="695"/>
      <c r="AC18" s="695"/>
      <c r="AD18" s="696">
        <v>444790</v>
      </c>
      <c r="AE18" s="696"/>
      <c r="AF18" s="696"/>
      <c r="AG18" s="696"/>
      <c r="AH18" s="696"/>
      <c r="AI18" s="696"/>
      <c r="AJ18" s="696"/>
      <c r="AK18" s="696"/>
      <c r="AL18" s="660">
        <v>0.6</v>
      </c>
      <c r="AM18" s="661"/>
      <c r="AN18" s="661"/>
      <c r="AO18" s="697"/>
      <c r="AP18" s="654" t="s">
        <v>256</v>
      </c>
      <c r="AQ18" s="655"/>
      <c r="AR18" s="655"/>
      <c r="AS18" s="655"/>
      <c r="AT18" s="655"/>
      <c r="AU18" s="655"/>
      <c r="AV18" s="655"/>
      <c r="AW18" s="655"/>
      <c r="AX18" s="655"/>
      <c r="AY18" s="655"/>
      <c r="AZ18" s="655"/>
      <c r="BA18" s="655"/>
      <c r="BB18" s="655"/>
      <c r="BC18" s="655"/>
      <c r="BD18" s="655"/>
      <c r="BE18" s="655"/>
      <c r="BF18" s="656"/>
      <c r="BG18" s="657" t="s">
        <v>122</v>
      </c>
      <c r="BH18" s="658"/>
      <c r="BI18" s="658"/>
      <c r="BJ18" s="658"/>
      <c r="BK18" s="658"/>
      <c r="BL18" s="658"/>
      <c r="BM18" s="658"/>
      <c r="BN18" s="659"/>
      <c r="BO18" s="695" t="s">
        <v>122</v>
      </c>
      <c r="BP18" s="695"/>
      <c r="BQ18" s="695"/>
      <c r="BR18" s="695"/>
      <c r="BS18" s="696" t="s">
        <v>122</v>
      </c>
      <c r="BT18" s="696"/>
      <c r="BU18" s="696"/>
      <c r="BV18" s="696"/>
      <c r="BW18" s="696"/>
      <c r="BX18" s="696"/>
      <c r="BY18" s="696"/>
      <c r="BZ18" s="696"/>
      <c r="CA18" s="696"/>
      <c r="CB18" s="736"/>
      <c r="CD18" s="654" t="s">
        <v>257</v>
      </c>
      <c r="CE18" s="655"/>
      <c r="CF18" s="655"/>
      <c r="CG18" s="655"/>
      <c r="CH18" s="655"/>
      <c r="CI18" s="655"/>
      <c r="CJ18" s="655"/>
      <c r="CK18" s="655"/>
      <c r="CL18" s="655"/>
      <c r="CM18" s="655"/>
      <c r="CN18" s="655"/>
      <c r="CO18" s="655"/>
      <c r="CP18" s="655"/>
      <c r="CQ18" s="656"/>
      <c r="CR18" s="657" t="s">
        <v>122</v>
      </c>
      <c r="CS18" s="658"/>
      <c r="CT18" s="658"/>
      <c r="CU18" s="658"/>
      <c r="CV18" s="658"/>
      <c r="CW18" s="658"/>
      <c r="CX18" s="658"/>
      <c r="CY18" s="659"/>
      <c r="CZ18" s="695" t="s">
        <v>122</v>
      </c>
      <c r="DA18" s="695"/>
      <c r="DB18" s="695"/>
      <c r="DC18" s="695"/>
      <c r="DD18" s="663" t="s">
        <v>122</v>
      </c>
      <c r="DE18" s="658"/>
      <c r="DF18" s="658"/>
      <c r="DG18" s="658"/>
      <c r="DH18" s="658"/>
      <c r="DI18" s="658"/>
      <c r="DJ18" s="658"/>
      <c r="DK18" s="658"/>
      <c r="DL18" s="658"/>
      <c r="DM18" s="658"/>
      <c r="DN18" s="658"/>
      <c r="DO18" s="658"/>
      <c r="DP18" s="659"/>
      <c r="DQ18" s="663" t="s">
        <v>122</v>
      </c>
      <c r="DR18" s="658"/>
      <c r="DS18" s="658"/>
      <c r="DT18" s="658"/>
      <c r="DU18" s="658"/>
      <c r="DV18" s="658"/>
      <c r="DW18" s="658"/>
      <c r="DX18" s="658"/>
      <c r="DY18" s="658"/>
      <c r="DZ18" s="658"/>
      <c r="EA18" s="658"/>
      <c r="EB18" s="658"/>
      <c r="EC18" s="694"/>
    </row>
    <row r="19" spans="2:133" ht="11.25" customHeight="1">
      <c r="B19" s="654" t="s">
        <v>258</v>
      </c>
      <c r="C19" s="655"/>
      <c r="D19" s="655"/>
      <c r="E19" s="655"/>
      <c r="F19" s="655"/>
      <c r="G19" s="655"/>
      <c r="H19" s="655"/>
      <c r="I19" s="655"/>
      <c r="J19" s="655"/>
      <c r="K19" s="655"/>
      <c r="L19" s="655"/>
      <c r="M19" s="655"/>
      <c r="N19" s="655"/>
      <c r="O19" s="655"/>
      <c r="P19" s="655"/>
      <c r="Q19" s="656"/>
      <c r="R19" s="657">
        <v>432088</v>
      </c>
      <c r="S19" s="658"/>
      <c r="T19" s="658"/>
      <c r="U19" s="658"/>
      <c r="V19" s="658"/>
      <c r="W19" s="658"/>
      <c r="X19" s="658"/>
      <c r="Y19" s="659"/>
      <c r="Z19" s="695">
        <v>0.3</v>
      </c>
      <c r="AA19" s="695"/>
      <c r="AB19" s="695"/>
      <c r="AC19" s="695"/>
      <c r="AD19" s="696">
        <v>432088</v>
      </c>
      <c r="AE19" s="696"/>
      <c r="AF19" s="696"/>
      <c r="AG19" s="696"/>
      <c r="AH19" s="696"/>
      <c r="AI19" s="696"/>
      <c r="AJ19" s="696"/>
      <c r="AK19" s="696"/>
      <c r="AL19" s="660">
        <v>0.6</v>
      </c>
      <c r="AM19" s="661"/>
      <c r="AN19" s="661"/>
      <c r="AO19" s="697"/>
      <c r="AP19" s="654" t="s">
        <v>259</v>
      </c>
      <c r="AQ19" s="655"/>
      <c r="AR19" s="655"/>
      <c r="AS19" s="655"/>
      <c r="AT19" s="655"/>
      <c r="AU19" s="655"/>
      <c r="AV19" s="655"/>
      <c r="AW19" s="655"/>
      <c r="AX19" s="655"/>
      <c r="AY19" s="655"/>
      <c r="AZ19" s="655"/>
      <c r="BA19" s="655"/>
      <c r="BB19" s="655"/>
      <c r="BC19" s="655"/>
      <c r="BD19" s="655"/>
      <c r="BE19" s="655"/>
      <c r="BF19" s="656"/>
      <c r="BG19" s="657">
        <v>5252242</v>
      </c>
      <c r="BH19" s="658"/>
      <c r="BI19" s="658"/>
      <c r="BJ19" s="658"/>
      <c r="BK19" s="658"/>
      <c r="BL19" s="658"/>
      <c r="BM19" s="658"/>
      <c r="BN19" s="659"/>
      <c r="BO19" s="695">
        <v>11.3</v>
      </c>
      <c r="BP19" s="695"/>
      <c r="BQ19" s="695"/>
      <c r="BR19" s="695"/>
      <c r="BS19" s="696" t="s">
        <v>122</v>
      </c>
      <c r="BT19" s="696"/>
      <c r="BU19" s="696"/>
      <c r="BV19" s="696"/>
      <c r="BW19" s="696"/>
      <c r="BX19" s="696"/>
      <c r="BY19" s="696"/>
      <c r="BZ19" s="696"/>
      <c r="CA19" s="696"/>
      <c r="CB19" s="736"/>
      <c r="CD19" s="654" t="s">
        <v>260</v>
      </c>
      <c r="CE19" s="655"/>
      <c r="CF19" s="655"/>
      <c r="CG19" s="655"/>
      <c r="CH19" s="655"/>
      <c r="CI19" s="655"/>
      <c r="CJ19" s="655"/>
      <c r="CK19" s="655"/>
      <c r="CL19" s="655"/>
      <c r="CM19" s="655"/>
      <c r="CN19" s="655"/>
      <c r="CO19" s="655"/>
      <c r="CP19" s="655"/>
      <c r="CQ19" s="656"/>
      <c r="CR19" s="657" t="s">
        <v>122</v>
      </c>
      <c r="CS19" s="658"/>
      <c r="CT19" s="658"/>
      <c r="CU19" s="658"/>
      <c r="CV19" s="658"/>
      <c r="CW19" s="658"/>
      <c r="CX19" s="658"/>
      <c r="CY19" s="659"/>
      <c r="CZ19" s="695" t="s">
        <v>122</v>
      </c>
      <c r="DA19" s="695"/>
      <c r="DB19" s="695"/>
      <c r="DC19" s="695"/>
      <c r="DD19" s="663" t="s">
        <v>122</v>
      </c>
      <c r="DE19" s="658"/>
      <c r="DF19" s="658"/>
      <c r="DG19" s="658"/>
      <c r="DH19" s="658"/>
      <c r="DI19" s="658"/>
      <c r="DJ19" s="658"/>
      <c r="DK19" s="658"/>
      <c r="DL19" s="658"/>
      <c r="DM19" s="658"/>
      <c r="DN19" s="658"/>
      <c r="DO19" s="658"/>
      <c r="DP19" s="659"/>
      <c r="DQ19" s="663" t="s">
        <v>122</v>
      </c>
      <c r="DR19" s="658"/>
      <c r="DS19" s="658"/>
      <c r="DT19" s="658"/>
      <c r="DU19" s="658"/>
      <c r="DV19" s="658"/>
      <c r="DW19" s="658"/>
      <c r="DX19" s="658"/>
      <c r="DY19" s="658"/>
      <c r="DZ19" s="658"/>
      <c r="EA19" s="658"/>
      <c r="EB19" s="658"/>
      <c r="EC19" s="694"/>
    </row>
    <row r="20" spans="2:133" ht="11.25" customHeight="1">
      <c r="B20" s="724" t="s">
        <v>261</v>
      </c>
      <c r="C20" s="725"/>
      <c r="D20" s="725"/>
      <c r="E20" s="725"/>
      <c r="F20" s="725"/>
      <c r="G20" s="725"/>
      <c r="H20" s="725"/>
      <c r="I20" s="725"/>
      <c r="J20" s="725"/>
      <c r="K20" s="725"/>
      <c r="L20" s="725"/>
      <c r="M20" s="725"/>
      <c r="N20" s="725"/>
      <c r="O20" s="725"/>
      <c r="P20" s="725"/>
      <c r="Q20" s="726"/>
      <c r="R20" s="657">
        <v>12702</v>
      </c>
      <c r="S20" s="658"/>
      <c r="T20" s="658"/>
      <c r="U20" s="658"/>
      <c r="V20" s="658"/>
      <c r="W20" s="658"/>
      <c r="X20" s="658"/>
      <c r="Y20" s="659"/>
      <c r="Z20" s="695">
        <v>0</v>
      </c>
      <c r="AA20" s="695"/>
      <c r="AB20" s="695"/>
      <c r="AC20" s="695"/>
      <c r="AD20" s="696">
        <v>12702</v>
      </c>
      <c r="AE20" s="696"/>
      <c r="AF20" s="696"/>
      <c r="AG20" s="696"/>
      <c r="AH20" s="696"/>
      <c r="AI20" s="696"/>
      <c r="AJ20" s="696"/>
      <c r="AK20" s="696"/>
      <c r="AL20" s="660">
        <v>0</v>
      </c>
      <c r="AM20" s="661"/>
      <c r="AN20" s="661"/>
      <c r="AO20" s="697"/>
      <c r="AP20" s="654" t="s">
        <v>262</v>
      </c>
      <c r="AQ20" s="655"/>
      <c r="AR20" s="655"/>
      <c r="AS20" s="655"/>
      <c r="AT20" s="655"/>
      <c r="AU20" s="655"/>
      <c r="AV20" s="655"/>
      <c r="AW20" s="655"/>
      <c r="AX20" s="655"/>
      <c r="AY20" s="655"/>
      <c r="AZ20" s="655"/>
      <c r="BA20" s="655"/>
      <c r="BB20" s="655"/>
      <c r="BC20" s="655"/>
      <c r="BD20" s="655"/>
      <c r="BE20" s="655"/>
      <c r="BF20" s="656"/>
      <c r="BG20" s="657">
        <v>5252242</v>
      </c>
      <c r="BH20" s="658"/>
      <c r="BI20" s="658"/>
      <c r="BJ20" s="658"/>
      <c r="BK20" s="658"/>
      <c r="BL20" s="658"/>
      <c r="BM20" s="658"/>
      <c r="BN20" s="659"/>
      <c r="BO20" s="695">
        <v>11.3</v>
      </c>
      <c r="BP20" s="695"/>
      <c r="BQ20" s="695"/>
      <c r="BR20" s="695"/>
      <c r="BS20" s="696" t="s">
        <v>122</v>
      </c>
      <c r="BT20" s="696"/>
      <c r="BU20" s="696"/>
      <c r="BV20" s="696"/>
      <c r="BW20" s="696"/>
      <c r="BX20" s="696"/>
      <c r="BY20" s="696"/>
      <c r="BZ20" s="696"/>
      <c r="CA20" s="696"/>
      <c r="CB20" s="736"/>
      <c r="CD20" s="654" t="s">
        <v>263</v>
      </c>
      <c r="CE20" s="655"/>
      <c r="CF20" s="655"/>
      <c r="CG20" s="655"/>
      <c r="CH20" s="655"/>
      <c r="CI20" s="655"/>
      <c r="CJ20" s="655"/>
      <c r="CK20" s="655"/>
      <c r="CL20" s="655"/>
      <c r="CM20" s="655"/>
      <c r="CN20" s="655"/>
      <c r="CO20" s="655"/>
      <c r="CP20" s="655"/>
      <c r="CQ20" s="656"/>
      <c r="CR20" s="657">
        <v>128884506</v>
      </c>
      <c r="CS20" s="658"/>
      <c r="CT20" s="658"/>
      <c r="CU20" s="658"/>
      <c r="CV20" s="658"/>
      <c r="CW20" s="658"/>
      <c r="CX20" s="658"/>
      <c r="CY20" s="659"/>
      <c r="CZ20" s="695">
        <v>100</v>
      </c>
      <c r="DA20" s="695"/>
      <c r="DB20" s="695"/>
      <c r="DC20" s="695"/>
      <c r="DD20" s="663">
        <v>10154847</v>
      </c>
      <c r="DE20" s="658"/>
      <c r="DF20" s="658"/>
      <c r="DG20" s="658"/>
      <c r="DH20" s="658"/>
      <c r="DI20" s="658"/>
      <c r="DJ20" s="658"/>
      <c r="DK20" s="658"/>
      <c r="DL20" s="658"/>
      <c r="DM20" s="658"/>
      <c r="DN20" s="658"/>
      <c r="DO20" s="658"/>
      <c r="DP20" s="659"/>
      <c r="DQ20" s="663">
        <v>80353222</v>
      </c>
      <c r="DR20" s="658"/>
      <c r="DS20" s="658"/>
      <c r="DT20" s="658"/>
      <c r="DU20" s="658"/>
      <c r="DV20" s="658"/>
      <c r="DW20" s="658"/>
      <c r="DX20" s="658"/>
      <c r="DY20" s="658"/>
      <c r="DZ20" s="658"/>
      <c r="EA20" s="658"/>
      <c r="EB20" s="658"/>
      <c r="EC20" s="694"/>
    </row>
    <row r="21" spans="2:133" ht="11.25" customHeight="1">
      <c r="B21" s="654" t="s">
        <v>264</v>
      </c>
      <c r="C21" s="655"/>
      <c r="D21" s="655"/>
      <c r="E21" s="655"/>
      <c r="F21" s="655"/>
      <c r="G21" s="655"/>
      <c r="H21" s="655"/>
      <c r="I21" s="655"/>
      <c r="J21" s="655"/>
      <c r="K21" s="655"/>
      <c r="L21" s="655"/>
      <c r="M21" s="655"/>
      <c r="N21" s="655"/>
      <c r="O21" s="655"/>
      <c r="P21" s="655"/>
      <c r="Q21" s="656"/>
      <c r="R21" s="657">
        <v>16337972</v>
      </c>
      <c r="S21" s="658"/>
      <c r="T21" s="658"/>
      <c r="U21" s="658"/>
      <c r="V21" s="658"/>
      <c r="W21" s="658"/>
      <c r="X21" s="658"/>
      <c r="Y21" s="659"/>
      <c r="Z21" s="695">
        <v>12.5</v>
      </c>
      <c r="AA21" s="695"/>
      <c r="AB21" s="695"/>
      <c r="AC21" s="695"/>
      <c r="AD21" s="696">
        <v>15949247</v>
      </c>
      <c r="AE21" s="696"/>
      <c r="AF21" s="696"/>
      <c r="AG21" s="696"/>
      <c r="AH21" s="696"/>
      <c r="AI21" s="696"/>
      <c r="AJ21" s="696"/>
      <c r="AK21" s="696"/>
      <c r="AL21" s="660">
        <v>23.2</v>
      </c>
      <c r="AM21" s="661"/>
      <c r="AN21" s="661"/>
      <c r="AO21" s="697"/>
      <c r="AP21" s="654" t="s">
        <v>265</v>
      </c>
      <c r="AQ21" s="734"/>
      <c r="AR21" s="734"/>
      <c r="AS21" s="734"/>
      <c r="AT21" s="734"/>
      <c r="AU21" s="734"/>
      <c r="AV21" s="734"/>
      <c r="AW21" s="734"/>
      <c r="AX21" s="734"/>
      <c r="AY21" s="734"/>
      <c r="AZ21" s="734"/>
      <c r="BA21" s="734"/>
      <c r="BB21" s="734"/>
      <c r="BC21" s="734"/>
      <c r="BD21" s="734"/>
      <c r="BE21" s="734"/>
      <c r="BF21" s="735"/>
      <c r="BG21" s="657">
        <v>533</v>
      </c>
      <c r="BH21" s="658"/>
      <c r="BI21" s="658"/>
      <c r="BJ21" s="658"/>
      <c r="BK21" s="658"/>
      <c r="BL21" s="658"/>
      <c r="BM21" s="658"/>
      <c r="BN21" s="659"/>
      <c r="BO21" s="695">
        <v>0</v>
      </c>
      <c r="BP21" s="695"/>
      <c r="BQ21" s="695"/>
      <c r="BR21" s="695"/>
      <c r="BS21" s="696" t="s">
        <v>122</v>
      </c>
      <c r="BT21" s="696"/>
      <c r="BU21" s="696"/>
      <c r="BV21" s="696"/>
      <c r="BW21" s="696"/>
      <c r="BX21" s="696"/>
      <c r="BY21" s="696"/>
      <c r="BZ21" s="696"/>
      <c r="CA21" s="696"/>
      <c r="CB21" s="736"/>
      <c r="CD21" s="638"/>
      <c r="CE21" s="639"/>
      <c r="CF21" s="639"/>
      <c r="CG21" s="639"/>
      <c r="CH21" s="639"/>
      <c r="CI21" s="639"/>
      <c r="CJ21" s="639"/>
      <c r="CK21" s="639"/>
      <c r="CL21" s="639"/>
      <c r="CM21" s="639"/>
      <c r="CN21" s="639"/>
      <c r="CO21" s="639"/>
      <c r="CP21" s="639"/>
      <c r="CQ21" s="640"/>
      <c r="CR21" s="742"/>
      <c r="CS21" s="743"/>
      <c r="CT21" s="743"/>
      <c r="CU21" s="743"/>
      <c r="CV21" s="743"/>
      <c r="CW21" s="743"/>
      <c r="CX21" s="743"/>
      <c r="CY21" s="744"/>
      <c r="CZ21" s="745"/>
      <c r="DA21" s="745"/>
      <c r="DB21" s="745"/>
      <c r="DC21" s="745"/>
      <c r="DD21" s="746"/>
      <c r="DE21" s="743"/>
      <c r="DF21" s="743"/>
      <c r="DG21" s="743"/>
      <c r="DH21" s="743"/>
      <c r="DI21" s="743"/>
      <c r="DJ21" s="743"/>
      <c r="DK21" s="743"/>
      <c r="DL21" s="743"/>
      <c r="DM21" s="743"/>
      <c r="DN21" s="743"/>
      <c r="DO21" s="743"/>
      <c r="DP21" s="744"/>
      <c r="DQ21" s="746"/>
      <c r="DR21" s="743"/>
      <c r="DS21" s="743"/>
      <c r="DT21" s="743"/>
      <c r="DU21" s="743"/>
      <c r="DV21" s="743"/>
      <c r="DW21" s="743"/>
      <c r="DX21" s="743"/>
      <c r="DY21" s="743"/>
      <c r="DZ21" s="743"/>
      <c r="EA21" s="743"/>
      <c r="EB21" s="743"/>
      <c r="EC21" s="750"/>
    </row>
    <row r="22" spans="2:133" ht="11.25" customHeight="1">
      <c r="B22" s="654" t="s">
        <v>266</v>
      </c>
      <c r="C22" s="655"/>
      <c r="D22" s="655"/>
      <c r="E22" s="655"/>
      <c r="F22" s="655"/>
      <c r="G22" s="655"/>
      <c r="H22" s="655"/>
      <c r="I22" s="655"/>
      <c r="J22" s="655"/>
      <c r="K22" s="655"/>
      <c r="L22" s="655"/>
      <c r="M22" s="655"/>
      <c r="N22" s="655"/>
      <c r="O22" s="655"/>
      <c r="P22" s="655"/>
      <c r="Q22" s="656"/>
      <c r="R22" s="657">
        <v>15949247</v>
      </c>
      <c r="S22" s="658"/>
      <c r="T22" s="658"/>
      <c r="U22" s="658"/>
      <c r="V22" s="658"/>
      <c r="W22" s="658"/>
      <c r="X22" s="658"/>
      <c r="Y22" s="659"/>
      <c r="Z22" s="695">
        <v>12.2</v>
      </c>
      <c r="AA22" s="695"/>
      <c r="AB22" s="695"/>
      <c r="AC22" s="695"/>
      <c r="AD22" s="696">
        <v>15949247</v>
      </c>
      <c r="AE22" s="696"/>
      <c r="AF22" s="696"/>
      <c r="AG22" s="696"/>
      <c r="AH22" s="696"/>
      <c r="AI22" s="696"/>
      <c r="AJ22" s="696"/>
      <c r="AK22" s="696"/>
      <c r="AL22" s="660">
        <v>23.2</v>
      </c>
      <c r="AM22" s="661"/>
      <c r="AN22" s="661"/>
      <c r="AO22" s="697"/>
      <c r="AP22" s="654" t="s">
        <v>267</v>
      </c>
      <c r="AQ22" s="734"/>
      <c r="AR22" s="734"/>
      <c r="AS22" s="734"/>
      <c r="AT22" s="734"/>
      <c r="AU22" s="734"/>
      <c r="AV22" s="734"/>
      <c r="AW22" s="734"/>
      <c r="AX22" s="734"/>
      <c r="AY22" s="734"/>
      <c r="AZ22" s="734"/>
      <c r="BA22" s="734"/>
      <c r="BB22" s="734"/>
      <c r="BC22" s="734"/>
      <c r="BD22" s="734"/>
      <c r="BE22" s="734"/>
      <c r="BF22" s="735"/>
      <c r="BG22" s="657">
        <v>1666564</v>
      </c>
      <c r="BH22" s="658"/>
      <c r="BI22" s="658"/>
      <c r="BJ22" s="658"/>
      <c r="BK22" s="658"/>
      <c r="BL22" s="658"/>
      <c r="BM22" s="658"/>
      <c r="BN22" s="659"/>
      <c r="BO22" s="695">
        <v>3.6</v>
      </c>
      <c r="BP22" s="695"/>
      <c r="BQ22" s="695"/>
      <c r="BR22" s="695"/>
      <c r="BS22" s="696" t="s">
        <v>122</v>
      </c>
      <c r="BT22" s="696"/>
      <c r="BU22" s="696"/>
      <c r="BV22" s="696"/>
      <c r="BW22" s="696"/>
      <c r="BX22" s="696"/>
      <c r="BY22" s="696"/>
      <c r="BZ22" s="696"/>
      <c r="CA22" s="696"/>
      <c r="CB22" s="736"/>
      <c r="CD22" s="709" t="s">
        <v>268</v>
      </c>
      <c r="CE22" s="710"/>
      <c r="CF22" s="710"/>
      <c r="CG22" s="710"/>
      <c r="CH22" s="710"/>
      <c r="CI22" s="710"/>
      <c r="CJ22" s="710"/>
      <c r="CK22" s="710"/>
      <c r="CL22" s="710"/>
      <c r="CM22" s="710"/>
      <c r="CN22" s="710"/>
      <c r="CO22" s="710"/>
      <c r="CP22" s="710"/>
      <c r="CQ22" s="710"/>
      <c r="CR22" s="710"/>
      <c r="CS22" s="710"/>
      <c r="CT22" s="710"/>
      <c r="CU22" s="710"/>
      <c r="CV22" s="710"/>
      <c r="CW22" s="710"/>
      <c r="CX22" s="710"/>
      <c r="CY22" s="710"/>
      <c r="CZ22" s="710"/>
      <c r="DA22" s="710"/>
      <c r="DB22" s="710"/>
      <c r="DC22" s="710"/>
      <c r="DD22" s="710"/>
      <c r="DE22" s="710"/>
      <c r="DF22" s="710"/>
      <c r="DG22" s="710"/>
      <c r="DH22" s="710"/>
      <c r="DI22" s="710"/>
      <c r="DJ22" s="710"/>
      <c r="DK22" s="710"/>
      <c r="DL22" s="710"/>
      <c r="DM22" s="710"/>
      <c r="DN22" s="710"/>
      <c r="DO22" s="710"/>
      <c r="DP22" s="710"/>
      <c r="DQ22" s="710"/>
      <c r="DR22" s="710"/>
      <c r="DS22" s="710"/>
      <c r="DT22" s="710"/>
      <c r="DU22" s="710"/>
      <c r="DV22" s="710"/>
      <c r="DW22" s="710"/>
      <c r="DX22" s="710"/>
      <c r="DY22" s="710"/>
      <c r="DZ22" s="710"/>
      <c r="EA22" s="710"/>
      <c r="EB22" s="710"/>
      <c r="EC22" s="711"/>
    </row>
    <row r="23" spans="2:133" ht="11.25" customHeight="1">
      <c r="B23" s="654" t="s">
        <v>269</v>
      </c>
      <c r="C23" s="655"/>
      <c r="D23" s="655"/>
      <c r="E23" s="655"/>
      <c r="F23" s="655"/>
      <c r="G23" s="655"/>
      <c r="H23" s="655"/>
      <c r="I23" s="655"/>
      <c r="J23" s="655"/>
      <c r="K23" s="655"/>
      <c r="L23" s="655"/>
      <c r="M23" s="655"/>
      <c r="N23" s="655"/>
      <c r="O23" s="655"/>
      <c r="P23" s="655"/>
      <c r="Q23" s="656"/>
      <c r="R23" s="657">
        <v>388725</v>
      </c>
      <c r="S23" s="658"/>
      <c r="T23" s="658"/>
      <c r="U23" s="658"/>
      <c r="V23" s="658"/>
      <c r="W23" s="658"/>
      <c r="X23" s="658"/>
      <c r="Y23" s="659"/>
      <c r="Z23" s="695">
        <v>0.3</v>
      </c>
      <c r="AA23" s="695"/>
      <c r="AB23" s="695"/>
      <c r="AC23" s="695"/>
      <c r="AD23" s="696" t="s">
        <v>122</v>
      </c>
      <c r="AE23" s="696"/>
      <c r="AF23" s="696"/>
      <c r="AG23" s="696"/>
      <c r="AH23" s="696"/>
      <c r="AI23" s="696"/>
      <c r="AJ23" s="696"/>
      <c r="AK23" s="696"/>
      <c r="AL23" s="660" t="s">
        <v>122</v>
      </c>
      <c r="AM23" s="661"/>
      <c r="AN23" s="661"/>
      <c r="AO23" s="697"/>
      <c r="AP23" s="654" t="s">
        <v>270</v>
      </c>
      <c r="AQ23" s="734"/>
      <c r="AR23" s="734"/>
      <c r="AS23" s="734"/>
      <c r="AT23" s="734"/>
      <c r="AU23" s="734"/>
      <c r="AV23" s="734"/>
      <c r="AW23" s="734"/>
      <c r="AX23" s="734"/>
      <c r="AY23" s="734"/>
      <c r="AZ23" s="734"/>
      <c r="BA23" s="734"/>
      <c r="BB23" s="734"/>
      <c r="BC23" s="734"/>
      <c r="BD23" s="734"/>
      <c r="BE23" s="734"/>
      <c r="BF23" s="735"/>
      <c r="BG23" s="657">
        <v>3585145</v>
      </c>
      <c r="BH23" s="658"/>
      <c r="BI23" s="658"/>
      <c r="BJ23" s="658"/>
      <c r="BK23" s="658"/>
      <c r="BL23" s="658"/>
      <c r="BM23" s="658"/>
      <c r="BN23" s="659"/>
      <c r="BO23" s="695">
        <v>7.7</v>
      </c>
      <c r="BP23" s="695"/>
      <c r="BQ23" s="695"/>
      <c r="BR23" s="695"/>
      <c r="BS23" s="696" t="s">
        <v>122</v>
      </c>
      <c r="BT23" s="696"/>
      <c r="BU23" s="696"/>
      <c r="BV23" s="696"/>
      <c r="BW23" s="696"/>
      <c r="BX23" s="696"/>
      <c r="BY23" s="696"/>
      <c r="BZ23" s="696"/>
      <c r="CA23" s="696"/>
      <c r="CB23" s="736"/>
      <c r="CD23" s="709" t="s">
        <v>210</v>
      </c>
      <c r="CE23" s="710"/>
      <c r="CF23" s="710"/>
      <c r="CG23" s="710"/>
      <c r="CH23" s="710"/>
      <c r="CI23" s="710"/>
      <c r="CJ23" s="710"/>
      <c r="CK23" s="710"/>
      <c r="CL23" s="710"/>
      <c r="CM23" s="710"/>
      <c r="CN23" s="710"/>
      <c r="CO23" s="710"/>
      <c r="CP23" s="710"/>
      <c r="CQ23" s="711"/>
      <c r="CR23" s="709" t="s">
        <v>271</v>
      </c>
      <c r="CS23" s="710"/>
      <c r="CT23" s="710"/>
      <c r="CU23" s="710"/>
      <c r="CV23" s="710"/>
      <c r="CW23" s="710"/>
      <c r="CX23" s="710"/>
      <c r="CY23" s="711"/>
      <c r="CZ23" s="709" t="s">
        <v>272</v>
      </c>
      <c r="DA23" s="710"/>
      <c r="DB23" s="710"/>
      <c r="DC23" s="711"/>
      <c r="DD23" s="709" t="s">
        <v>273</v>
      </c>
      <c r="DE23" s="710"/>
      <c r="DF23" s="710"/>
      <c r="DG23" s="710"/>
      <c r="DH23" s="710"/>
      <c r="DI23" s="710"/>
      <c r="DJ23" s="710"/>
      <c r="DK23" s="711"/>
      <c r="DL23" s="747" t="s">
        <v>274</v>
      </c>
      <c r="DM23" s="748"/>
      <c r="DN23" s="748"/>
      <c r="DO23" s="748"/>
      <c r="DP23" s="748"/>
      <c r="DQ23" s="748"/>
      <c r="DR23" s="748"/>
      <c r="DS23" s="748"/>
      <c r="DT23" s="748"/>
      <c r="DU23" s="748"/>
      <c r="DV23" s="749"/>
      <c r="DW23" s="709" t="s">
        <v>275</v>
      </c>
      <c r="DX23" s="710"/>
      <c r="DY23" s="710"/>
      <c r="DZ23" s="710"/>
      <c r="EA23" s="710"/>
      <c r="EB23" s="710"/>
      <c r="EC23" s="711"/>
    </row>
    <row r="24" spans="2:133" ht="11.25" customHeight="1">
      <c r="B24" s="654" t="s">
        <v>276</v>
      </c>
      <c r="C24" s="655"/>
      <c r="D24" s="655"/>
      <c r="E24" s="655"/>
      <c r="F24" s="655"/>
      <c r="G24" s="655"/>
      <c r="H24" s="655"/>
      <c r="I24" s="655"/>
      <c r="J24" s="655"/>
      <c r="K24" s="655"/>
      <c r="L24" s="655"/>
      <c r="M24" s="655"/>
      <c r="N24" s="655"/>
      <c r="O24" s="655"/>
      <c r="P24" s="655"/>
      <c r="Q24" s="656"/>
      <c r="R24" s="657" t="s">
        <v>122</v>
      </c>
      <c r="S24" s="658"/>
      <c r="T24" s="658"/>
      <c r="U24" s="658"/>
      <c r="V24" s="658"/>
      <c r="W24" s="658"/>
      <c r="X24" s="658"/>
      <c r="Y24" s="659"/>
      <c r="Z24" s="695" t="s">
        <v>122</v>
      </c>
      <c r="AA24" s="695"/>
      <c r="AB24" s="695"/>
      <c r="AC24" s="695"/>
      <c r="AD24" s="696" t="s">
        <v>122</v>
      </c>
      <c r="AE24" s="696"/>
      <c r="AF24" s="696"/>
      <c r="AG24" s="696"/>
      <c r="AH24" s="696"/>
      <c r="AI24" s="696"/>
      <c r="AJ24" s="696"/>
      <c r="AK24" s="696"/>
      <c r="AL24" s="660" t="s">
        <v>122</v>
      </c>
      <c r="AM24" s="661"/>
      <c r="AN24" s="661"/>
      <c r="AO24" s="697"/>
      <c r="AP24" s="654" t="s">
        <v>277</v>
      </c>
      <c r="AQ24" s="734"/>
      <c r="AR24" s="734"/>
      <c r="AS24" s="734"/>
      <c r="AT24" s="734"/>
      <c r="AU24" s="734"/>
      <c r="AV24" s="734"/>
      <c r="AW24" s="734"/>
      <c r="AX24" s="734"/>
      <c r="AY24" s="734"/>
      <c r="AZ24" s="734"/>
      <c r="BA24" s="734"/>
      <c r="BB24" s="734"/>
      <c r="BC24" s="734"/>
      <c r="BD24" s="734"/>
      <c r="BE24" s="734"/>
      <c r="BF24" s="735"/>
      <c r="BG24" s="657" t="s">
        <v>122</v>
      </c>
      <c r="BH24" s="658"/>
      <c r="BI24" s="658"/>
      <c r="BJ24" s="658"/>
      <c r="BK24" s="658"/>
      <c r="BL24" s="658"/>
      <c r="BM24" s="658"/>
      <c r="BN24" s="659"/>
      <c r="BO24" s="695" t="s">
        <v>122</v>
      </c>
      <c r="BP24" s="695"/>
      <c r="BQ24" s="695"/>
      <c r="BR24" s="695"/>
      <c r="BS24" s="696" t="s">
        <v>122</v>
      </c>
      <c r="BT24" s="696"/>
      <c r="BU24" s="696"/>
      <c r="BV24" s="696"/>
      <c r="BW24" s="696"/>
      <c r="BX24" s="696"/>
      <c r="BY24" s="696"/>
      <c r="BZ24" s="696"/>
      <c r="CA24" s="696"/>
      <c r="CB24" s="736"/>
      <c r="CD24" s="715" t="s">
        <v>278</v>
      </c>
      <c r="CE24" s="716"/>
      <c r="CF24" s="716"/>
      <c r="CG24" s="716"/>
      <c r="CH24" s="716"/>
      <c r="CI24" s="716"/>
      <c r="CJ24" s="716"/>
      <c r="CK24" s="716"/>
      <c r="CL24" s="716"/>
      <c r="CM24" s="716"/>
      <c r="CN24" s="716"/>
      <c r="CO24" s="716"/>
      <c r="CP24" s="716"/>
      <c r="CQ24" s="717"/>
      <c r="CR24" s="712">
        <v>79778509</v>
      </c>
      <c r="CS24" s="713"/>
      <c r="CT24" s="713"/>
      <c r="CU24" s="713"/>
      <c r="CV24" s="713"/>
      <c r="CW24" s="713"/>
      <c r="CX24" s="713"/>
      <c r="CY24" s="738"/>
      <c r="CZ24" s="739">
        <v>61.9</v>
      </c>
      <c r="DA24" s="721"/>
      <c r="DB24" s="721"/>
      <c r="DC24" s="741"/>
      <c r="DD24" s="737">
        <v>48624277</v>
      </c>
      <c r="DE24" s="713"/>
      <c r="DF24" s="713"/>
      <c r="DG24" s="713"/>
      <c r="DH24" s="713"/>
      <c r="DI24" s="713"/>
      <c r="DJ24" s="713"/>
      <c r="DK24" s="738"/>
      <c r="DL24" s="737">
        <v>43074746</v>
      </c>
      <c r="DM24" s="713"/>
      <c r="DN24" s="713"/>
      <c r="DO24" s="713"/>
      <c r="DP24" s="713"/>
      <c r="DQ24" s="713"/>
      <c r="DR24" s="713"/>
      <c r="DS24" s="713"/>
      <c r="DT24" s="713"/>
      <c r="DU24" s="713"/>
      <c r="DV24" s="738"/>
      <c r="DW24" s="739">
        <v>61.1</v>
      </c>
      <c r="DX24" s="721"/>
      <c r="DY24" s="721"/>
      <c r="DZ24" s="721"/>
      <c r="EA24" s="721"/>
      <c r="EB24" s="721"/>
      <c r="EC24" s="740"/>
    </row>
    <row r="25" spans="2:133" ht="11.25" customHeight="1">
      <c r="B25" s="654" t="s">
        <v>279</v>
      </c>
      <c r="C25" s="655"/>
      <c r="D25" s="655"/>
      <c r="E25" s="655"/>
      <c r="F25" s="655"/>
      <c r="G25" s="655"/>
      <c r="H25" s="655"/>
      <c r="I25" s="655"/>
      <c r="J25" s="655"/>
      <c r="K25" s="655"/>
      <c r="L25" s="655"/>
      <c r="M25" s="655"/>
      <c r="N25" s="655"/>
      <c r="O25" s="655"/>
      <c r="P25" s="655"/>
      <c r="Q25" s="656"/>
      <c r="R25" s="657">
        <v>72066863</v>
      </c>
      <c r="S25" s="658"/>
      <c r="T25" s="658"/>
      <c r="U25" s="658"/>
      <c r="V25" s="658"/>
      <c r="W25" s="658"/>
      <c r="X25" s="658"/>
      <c r="Y25" s="659"/>
      <c r="Z25" s="695">
        <v>55.3</v>
      </c>
      <c r="AA25" s="695"/>
      <c r="AB25" s="695"/>
      <c r="AC25" s="695"/>
      <c r="AD25" s="696">
        <v>68092993</v>
      </c>
      <c r="AE25" s="696"/>
      <c r="AF25" s="696"/>
      <c r="AG25" s="696"/>
      <c r="AH25" s="696"/>
      <c r="AI25" s="696"/>
      <c r="AJ25" s="696"/>
      <c r="AK25" s="696"/>
      <c r="AL25" s="660">
        <v>99</v>
      </c>
      <c r="AM25" s="661"/>
      <c r="AN25" s="661"/>
      <c r="AO25" s="697"/>
      <c r="AP25" s="654" t="s">
        <v>280</v>
      </c>
      <c r="AQ25" s="734"/>
      <c r="AR25" s="734"/>
      <c r="AS25" s="734"/>
      <c r="AT25" s="734"/>
      <c r="AU25" s="734"/>
      <c r="AV25" s="734"/>
      <c r="AW25" s="734"/>
      <c r="AX25" s="734"/>
      <c r="AY25" s="734"/>
      <c r="AZ25" s="734"/>
      <c r="BA25" s="734"/>
      <c r="BB25" s="734"/>
      <c r="BC25" s="734"/>
      <c r="BD25" s="734"/>
      <c r="BE25" s="734"/>
      <c r="BF25" s="735"/>
      <c r="BG25" s="657" t="s">
        <v>122</v>
      </c>
      <c r="BH25" s="658"/>
      <c r="BI25" s="658"/>
      <c r="BJ25" s="658"/>
      <c r="BK25" s="658"/>
      <c r="BL25" s="658"/>
      <c r="BM25" s="658"/>
      <c r="BN25" s="659"/>
      <c r="BO25" s="695" t="s">
        <v>122</v>
      </c>
      <c r="BP25" s="695"/>
      <c r="BQ25" s="695"/>
      <c r="BR25" s="695"/>
      <c r="BS25" s="696" t="s">
        <v>122</v>
      </c>
      <c r="BT25" s="696"/>
      <c r="BU25" s="696"/>
      <c r="BV25" s="696"/>
      <c r="BW25" s="696"/>
      <c r="BX25" s="696"/>
      <c r="BY25" s="696"/>
      <c r="BZ25" s="696"/>
      <c r="CA25" s="696"/>
      <c r="CB25" s="736"/>
      <c r="CD25" s="654" t="s">
        <v>281</v>
      </c>
      <c r="CE25" s="655"/>
      <c r="CF25" s="655"/>
      <c r="CG25" s="655"/>
      <c r="CH25" s="655"/>
      <c r="CI25" s="655"/>
      <c r="CJ25" s="655"/>
      <c r="CK25" s="655"/>
      <c r="CL25" s="655"/>
      <c r="CM25" s="655"/>
      <c r="CN25" s="655"/>
      <c r="CO25" s="655"/>
      <c r="CP25" s="655"/>
      <c r="CQ25" s="656"/>
      <c r="CR25" s="657">
        <v>20109182</v>
      </c>
      <c r="CS25" s="670"/>
      <c r="CT25" s="670"/>
      <c r="CU25" s="670"/>
      <c r="CV25" s="670"/>
      <c r="CW25" s="670"/>
      <c r="CX25" s="670"/>
      <c r="CY25" s="671"/>
      <c r="CZ25" s="660">
        <v>15.6</v>
      </c>
      <c r="DA25" s="672"/>
      <c r="DB25" s="672"/>
      <c r="DC25" s="673"/>
      <c r="DD25" s="663">
        <v>18784870</v>
      </c>
      <c r="DE25" s="670"/>
      <c r="DF25" s="670"/>
      <c r="DG25" s="670"/>
      <c r="DH25" s="670"/>
      <c r="DI25" s="670"/>
      <c r="DJ25" s="670"/>
      <c r="DK25" s="671"/>
      <c r="DL25" s="663">
        <v>17702947</v>
      </c>
      <c r="DM25" s="670"/>
      <c r="DN25" s="670"/>
      <c r="DO25" s="670"/>
      <c r="DP25" s="670"/>
      <c r="DQ25" s="670"/>
      <c r="DR25" s="670"/>
      <c r="DS25" s="670"/>
      <c r="DT25" s="670"/>
      <c r="DU25" s="670"/>
      <c r="DV25" s="671"/>
      <c r="DW25" s="660">
        <v>25.1</v>
      </c>
      <c r="DX25" s="672"/>
      <c r="DY25" s="672"/>
      <c r="DZ25" s="672"/>
      <c r="EA25" s="672"/>
      <c r="EB25" s="672"/>
      <c r="EC25" s="684"/>
    </row>
    <row r="26" spans="2:133" ht="11.25" customHeight="1">
      <c r="B26" s="654" t="s">
        <v>282</v>
      </c>
      <c r="C26" s="655"/>
      <c r="D26" s="655"/>
      <c r="E26" s="655"/>
      <c r="F26" s="655"/>
      <c r="G26" s="655"/>
      <c r="H26" s="655"/>
      <c r="I26" s="655"/>
      <c r="J26" s="655"/>
      <c r="K26" s="655"/>
      <c r="L26" s="655"/>
      <c r="M26" s="655"/>
      <c r="N26" s="655"/>
      <c r="O26" s="655"/>
      <c r="P26" s="655"/>
      <c r="Q26" s="656"/>
      <c r="R26" s="657">
        <v>34902</v>
      </c>
      <c r="S26" s="658"/>
      <c r="T26" s="658"/>
      <c r="U26" s="658"/>
      <c r="V26" s="658"/>
      <c r="W26" s="658"/>
      <c r="X26" s="658"/>
      <c r="Y26" s="659"/>
      <c r="Z26" s="695">
        <v>0</v>
      </c>
      <c r="AA26" s="695"/>
      <c r="AB26" s="695"/>
      <c r="AC26" s="695"/>
      <c r="AD26" s="696">
        <v>34902</v>
      </c>
      <c r="AE26" s="696"/>
      <c r="AF26" s="696"/>
      <c r="AG26" s="696"/>
      <c r="AH26" s="696"/>
      <c r="AI26" s="696"/>
      <c r="AJ26" s="696"/>
      <c r="AK26" s="696"/>
      <c r="AL26" s="660">
        <v>0.1</v>
      </c>
      <c r="AM26" s="661"/>
      <c r="AN26" s="661"/>
      <c r="AO26" s="697"/>
      <c r="AP26" s="654" t="s">
        <v>283</v>
      </c>
      <c r="AQ26" s="734"/>
      <c r="AR26" s="734"/>
      <c r="AS26" s="734"/>
      <c r="AT26" s="734"/>
      <c r="AU26" s="734"/>
      <c r="AV26" s="734"/>
      <c r="AW26" s="734"/>
      <c r="AX26" s="734"/>
      <c r="AY26" s="734"/>
      <c r="AZ26" s="734"/>
      <c r="BA26" s="734"/>
      <c r="BB26" s="734"/>
      <c r="BC26" s="734"/>
      <c r="BD26" s="734"/>
      <c r="BE26" s="734"/>
      <c r="BF26" s="735"/>
      <c r="BG26" s="657" t="s">
        <v>122</v>
      </c>
      <c r="BH26" s="658"/>
      <c r="BI26" s="658"/>
      <c r="BJ26" s="658"/>
      <c r="BK26" s="658"/>
      <c r="BL26" s="658"/>
      <c r="BM26" s="658"/>
      <c r="BN26" s="659"/>
      <c r="BO26" s="695" t="s">
        <v>122</v>
      </c>
      <c r="BP26" s="695"/>
      <c r="BQ26" s="695"/>
      <c r="BR26" s="695"/>
      <c r="BS26" s="696" t="s">
        <v>122</v>
      </c>
      <c r="BT26" s="696"/>
      <c r="BU26" s="696"/>
      <c r="BV26" s="696"/>
      <c r="BW26" s="696"/>
      <c r="BX26" s="696"/>
      <c r="BY26" s="696"/>
      <c r="BZ26" s="696"/>
      <c r="CA26" s="696"/>
      <c r="CB26" s="736"/>
      <c r="CD26" s="654" t="s">
        <v>284</v>
      </c>
      <c r="CE26" s="655"/>
      <c r="CF26" s="655"/>
      <c r="CG26" s="655"/>
      <c r="CH26" s="655"/>
      <c r="CI26" s="655"/>
      <c r="CJ26" s="655"/>
      <c r="CK26" s="655"/>
      <c r="CL26" s="655"/>
      <c r="CM26" s="655"/>
      <c r="CN26" s="655"/>
      <c r="CO26" s="655"/>
      <c r="CP26" s="655"/>
      <c r="CQ26" s="656"/>
      <c r="CR26" s="657">
        <v>14631874</v>
      </c>
      <c r="CS26" s="658"/>
      <c r="CT26" s="658"/>
      <c r="CU26" s="658"/>
      <c r="CV26" s="658"/>
      <c r="CW26" s="658"/>
      <c r="CX26" s="658"/>
      <c r="CY26" s="659"/>
      <c r="CZ26" s="660">
        <v>11.4</v>
      </c>
      <c r="DA26" s="672"/>
      <c r="DB26" s="672"/>
      <c r="DC26" s="673"/>
      <c r="DD26" s="663">
        <v>13529722</v>
      </c>
      <c r="DE26" s="658"/>
      <c r="DF26" s="658"/>
      <c r="DG26" s="658"/>
      <c r="DH26" s="658"/>
      <c r="DI26" s="658"/>
      <c r="DJ26" s="658"/>
      <c r="DK26" s="659"/>
      <c r="DL26" s="663" t="s">
        <v>122</v>
      </c>
      <c r="DM26" s="658"/>
      <c r="DN26" s="658"/>
      <c r="DO26" s="658"/>
      <c r="DP26" s="658"/>
      <c r="DQ26" s="658"/>
      <c r="DR26" s="658"/>
      <c r="DS26" s="658"/>
      <c r="DT26" s="658"/>
      <c r="DU26" s="658"/>
      <c r="DV26" s="659"/>
      <c r="DW26" s="660" t="s">
        <v>122</v>
      </c>
      <c r="DX26" s="672"/>
      <c r="DY26" s="672"/>
      <c r="DZ26" s="672"/>
      <c r="EA26" s="672"/>
      <c r="EB26" s="672"/>
      <c r="EC26" s="684"/>
    </row>
    <row r="27" spans="2:133" ht="11.25" customHeight="1">
      <c r="B27" s="654" t="s">
        <v>285</v>
      </c>
      <c r="C27" s="655"/>
      <c r="D27" s="655"/>
      <c r="E27" s="655"/>
      <c r="F27" s="655"/>
      <c r="G27" s="655"/>
      <c r="H27" s="655"/>
      <c r="I27" s="655"/>
      <c r="J27" s="655"/>
      <c r="K27" s="655"/>
      <c r="L27" s="655"/>
      <c r="M27" s="655"/>
      <c r="N27" s="655"/>
      <c r="O27" s="655"/>
      <c r="P27" s="655"/>
      <c r="Q27" s="656"/>
      <c r="R27" s="657">
        <v>320718</v>
      </c>
      <c r="S27" s="658"/>
      <c r="T27" s="658"/>
      <c r="U27" s="658"/>
      <c r="V27" s="658"/>
      <c r="W27" s="658"/>
      <c r="X27" s="658"/>
      <c r="Y27" s="659"/>
      <c r="Z27" s="695">
        <v>0.2</v>
      </c>
      <c r="AA27" s="695"/>
      <c r="AB27" s="695"/>
      <c r="AC27" s="695"/>
      <c r="AD27" s="696" t="s">
        <v>122</v>
      </c>
      <c r="AE27" s="696"/>
      <c r="AF27" s="696"/>
      <c r="AG27" s="696"/>
      <c r="AH27" s="696"/>
      <c r="AI27" s="696"/>
      <c r="AJ27" s="696"/>
      <c r="AK27" s="696"/>
      <c r="AL27" s="660" t="s">
        <v>122</v>
      </c>
      <c r="AM27" s="661"/>
      <c r="AN27" s="661"/>
      <c r="AO27" s="697"/>
      <c r="AP27" s="654" t="s">
        <v>286</v>
      </c>
      <c r="AQ27" s="655"/>
      <c r="AR27" s="655"/>
      <c r="AS27" s="655"/>
      <c r="AT27" s="655"/>
      <c r="AU27" s="655"/>
      <c r="AV27" s="655"/>
      <c r="AW27" s="655"/>
      <c r="AX27" s="655"/>
      <c r="AY27" s="655"/>
      <c r="AZ27" s="655"/>
      <c r="BA27" s="655"/>
      <c r="BB27" s="655"/>
      <c r="BC27" s="655"/>
      <c r="BD27" s="655"/>
      <c r="BE27" s="655"/>
      <c r="BF27" s="656"/>
      <c r="BG27" s="657">
        <v>46355381</v>
      </c>
      <c r="BH27" s="658"/>
      <c r="BI27" s="658"/>
      <c r="BJ27" s="658"/>
      <c r="BK27" s="658"/>
      <c r="BL27" s="658"/>
      <c r="BM27" s="658"/>
      <c r="BN27" s="659"/>
      <c r="BO27" s="695">
        <v>100</v>
      </c>
      <c r="BP27" s="695"/>
      <c r="BQ27" s="695"/>
      <c r="BR27" s="695"/>
      <c r="BS27" s="696">
        <v>877825</v>
      </c>
      <c r="BT27" s="696"/>
      <c r="BU27" s="696"/>
      <c r="BV27" s="696"/>
      <c r="BW27" s="696"/>
      <c r="BX27" s="696"/>
      <c r="BY27" s="696"/>
      <c r="BZ27" s="696"/>
      <c r="CA27" s="696"/>
      <c r="CB27" s="736"/>
      <c r="CD27" s="654" t="s">
        <v>287</v>
      </c>
      <c r="CE27" s="655"/>
      <c r="CF27" s="655"/>
      <c r="CG27" s="655"/>
      <c r="CH27" s="655"/>
      <c r="CI27" s="655"/>
      <c r="CJ27" s="655"/>
      <c r="CK27" s="655"/>
      <c r="CL27" s="655"/>
      <c r="CM27" s="655"/>
      <c r="CN27" s="655"/>
      <c r="CO27" s="655"/>
      <c r="CP27" s="655"/>
      <c r="CQ27" s="656"/>
      <c r="CR27" s="657">
        <v>47403975</v>
      </c>
      <c r="CS27" s="670"/>
      <c r="CT27" s="670"/>
      <c r="CU27" s="670"/>
      <c r="CV27" s="670"/>
      <c r="CW27" s="670"/>
      <c r="CX27" s="670"/>
      <c r="CY27" s="671"/>
      <c r="CZ27" s="660">
        <v>36.799999999999997</v>
      </c>
      <c r="DA27" s="672"/>
      <c r="DB27" s="672"/>
      <c r="DC27" s="673"/>
      <c r="DD27" s="663">
        <v>17932940</v>
      </c>
      <c r="DE27" s="670"/>
      <c r="DF27" s="670"/>
      <c r="DG27" s="670"/>
      <c r="DH27" s="670"/>
      <c r="DI27" s="670"/>
      <c r="DJ27" s="670"/>
      <c r="DK27" s="671"/>
      <c r="DL27" s="663">
        <v>14032985</v>
      </c>
      <c r="DM27" s="670"/>
      <c r="DN27" s="670"/>
      <c r="DO27" s="670"/>
      <c r="DP27" s="670"/>
      <c r="DQ27" s="670"/>
      <c r="DR27" s="670"/>
      <c r="DS27" s="670"/>
      <c r="DT27" s="670"/>
      <c r="DU27" s="670"/>
      <c r="DV27" s="671"/>
      <c r="DW27" s="660">
        <v>19.899999999999999</v>
      </c>
      <c r="DX27" s="672"/>
      <c r="DY27" s="672"/>
      <c r="DZ27" s="672"/>
      <c r="EA27" s="672"/>
      <c r="EB27" s="672"/>
      <c r="EC27" s="684"/>
    </row>
    <row r="28" spans="2:133" ht="11.25" customHeight="1">
      <c r="B28" s="654" t="s">
        <v>288</v>
      </c>
      <c r="C28" s="655"/>
      <c r="D28" s="655"/>
      <c r="E28" s="655"/>
      <c r="F28" s="655"/>
      <c r="G28" s="655"/>
      <c r="H28" s="655"/>
      <c r="I28" s="655"/>
      <c r="J28" s="655"/>
      <c r="K28" s="655"/>
      <c r="L28" s="655"/>
      <c r="M28" s="655"/>
      <c r="N28" s="655"/>
      <c r="O28" s="655"/>
      <c r="P28" s="655"/>
      <c r="Q28" s="656"/>
      <c r="R28" s="657">
        <v>1852419</v>
      </c>
      <c r="S28" s="658"/>
      <c r="T28" s="658"/>
      <c r="U28" s="658"/>
      <c r="V28" s="658"/>
      <c r="W28" s="658"/>
      <c r="X28" s="658"/>
      <c r="Y28" s="659"/>
      <c r="Z28" s="695">
        <v>1.4</v>
      </c>
      <c r="AA28" s="695"/>
      <c r="AB28" s="695"/>
      <c r="AC28" s="695"/>
      <c r="AD28" s="696">
        <v>481123</v>
      </c>
      <c r="AE28" s="696"/>
      <c r="AF28" s="696"/>
      <c r="AG28" s="696"/>
      <c r="AH28" s="696"/>
      <c r="AI28" s="696"/>
      <c r="AJ28" s="696"/>
      <c r="AK28" s="696"/>
      <c r="AL28" s="660">
        <v>0.7</v>
      </c>
      <c r="AM28" s="661"/>
      <c r="AN28" s="661"/>
      <c r="AO28" s="697"/>
      <c r="AP28" s="654"/>
      <c r="AQ28" s="655"/>
      <c r="AR28" s="655"/>
      <c r="AS28" s="655"/>
      <c r="AT28" s="655"/>
      <c r="AU28" s="655"/>
      <c r="AV28" s="655"/>
      <c r="AW28" s="655"/>
      <c r="AX28" s="655"/>
      <c r="AY28" s="655"/>
      <c r="AZ28" s="655"/>
      <c r="BA28" s="655"/>
      <c r="BB28" s="655"/>
      <c r="BC28" s="655"/>
      <c r="BD28" s="655"/>
      <c r="BE28" s="655"/>
      <c r="BF28" s="656"/>
      <c r="BG28" s="657"/>
      <c r="BH28" s="658"/>
      <c r="BI28" s="658"/>
      <c r="BJ28" s="658"/>
      <c r="BK28" s="658"/>
      <c r="BL28" s="658"/>
      <c r="BM28" s="658"/>
      <c r="BN28" s="659"/>
      <c r="BO28" s="695"/>
      <c r="BP28" s="695"/>
      <c r="BQ28" s="695"/>
      <c r="BR28" s="695"/>
      <c r="BS28" s="663"/>
      <c r="BT28" s="658"/>
      <c r="BU28" s="658"/>
      <c r="BV28" s="658"/>
      <c r="BW28" s="658"/>
      <c r="BX28" s="658"/>
      <c r="BY28" s="658"/>
      <c r="BZ28" s="658"/>
      <c r="CA28" s="658"/>
      <c r="CB28" s="694"/>
      <c r="CD28" s="654" t="s">
        <v>289</v>
      </c>
      <c r="CE28" s="655"/>
      <c r="CF28" s="655"/>
      <c r="CG28" s="655"/>
      <c r="CH28" s="655"/>
      <c r="CI28" s="655"/>
      <c r="CJ28" s="655"/>
      <c r="CK28" s="655"/>
      <c r="CL28" s="655"/>
      <c r="CM28" s="655"/>
      <c r="CN28" s="655"/>
      <c r="CO28" s="655"/>
      <c r="CP28" s="655"/>
      <c r="CQ28" s="656"/>
      <c r="CR28" s="657">
        <v>12265352</v>
      </c>
      <c r="CS28" s="658"/>
      <c r="CT28" s="658"/>
      <c r="CU28" s="658"/>
      <c r="CV28" s="658"/>
      <c r="CW28" s="658"/>
      <c r="CX28" s="658"/>
      <c r="CY28" s="659"/>
      <c r="CZ28" s="660">
        <v>9.5</v>
      </c>
      <c r="DA28" s="672"/>
      <c r="DB28" s="672"/>
      <c r="DC28" s="673"/>
      <c r="DD28" s="663">
        <v>11906467</v>
      </c>
      <c r="DE28" s="658"/>
      <c r="DF28" s="658"/>
      <c r="DG28" s="658"/>
      <c r="DH28" s="658"/>
      <c r="DI28" s="658"/>
      <c r="DJ28" s="658"/>
      <c r="DK28" s="659"/>
      <c r="DL28" s="663">
        <v>11338814</v>
      </c>
      <c r="DM28" s="658"/>
      <c r="DN28" s="658"/>
      <c r="DO28" s="658"/>
      <c r="DP28" s="658"/>
      <c r="DQ28" s="658"/>
      <c r="DR28" s="658"/>
      <c r="DS28" s="658"/>
      <c r="DT28" s="658"/>
      <c r="DU28" s="658"/>
      <c r="DV28" s="659"/>
      <c r="DW28" s="660">
        <v>16.100000000000001</v>
      </c>
      <c r="DX28" s="672"/>
      <c r="DY28" s="672"/>
      <c r="DZ28" s="672"/>
      <c r="EA28" s="672"/>
      <c r="EB28" s="672"/>
      <c r="EC28" s="684"/>
    </row>
    <row r="29" spans="2:133" ht="11.25" customHeight="1">
      <c r="B29" s="654" t="s">
        <v>290</v>
      </c>
      <c r="C29" s="655"/>
      <c r="D29" s="655"/>
      <c r="E29" s="655"/>
      <c r="F29" s="655"/>
      <c r="G29" s="655"/>
      <c r="H29" s="655"/>
      <c r="I29" s="655"/>
      <c r="J29" s="655"/>
      <c r="K29" s="655"/>
      <c r="L29" s="655"/>
      <c r="M29" s="655"/>
      <c r="N29" s="655"/>
      <c r="O29" s="655"/>
      <c r="P29" s="655"/>
      <c r="Q29" s="656"/>
      <c r="R29" s="657">
        <v>442309</v>
      </c>
      <c r="S29" s="658"/>
      <c r="T29" s="658"/>
      <c r="U29" s="658"/>
      <c r="V29" s="658"/>
      <c r="W29" s="658"/>
      <c r="X29" s="658"/>
      <c r="Y29" s="659"/>
      <c r="Z29" s="695">
        <v>0.3</v>
      </c>
      <c r="AA29" s="695"/>
      <c r="AB29" s="695"/>
      <c r="AC29" s="695"/>
      <c r="AD29" s="696" t="s">
        <v>122</v>
      </c>
      <c r="AE29" s="696"/>
      <c r="AF29" s="696"/>
      <c r="AG29" s="696"/>
      <c r="AH29" s="696"/>
      <c r="AI29" s="696"/>
      <c r="AJ29" s="696"/>
      <c r="AK29" s="696"/>
      <c r="AL29" s="660" t="s">
        <v>122</v>
      </c>
      <c r="AM29" s="661"/>
      <c r="AN29" s="661"/>
      <c r="AO29" s="697"/>
      <c r="AP29" s="638"/>
      <c r="AQ29" s="639"/>
      <c r="AR29" s="639"/>
      <c r="AS29" s="639"/>
      <c r="AT29" s="639"/>
      <c r="AU29" s="639"/>
      <c r="AV29" s="639"/>
      <c r="AW29" s="639"/>
      <c r="AX29" s="639"/>
      <c r="AY29" s="639"/>
      <c r="AZ29" s="639"/>
      <c r="BA29" s="639"/>
      <c r="BB29" s="639"/>
      <c r="BC29" s="639"/>
      <c r="BD29" s="639"/>
      <c r="BE29" s="639"/>
      <c r="BF29" s="640"/>
      <c r="BG29" s="657"/>
      <c r="BH29" s="658"/>
      <c r="BI29" s="658"/>
      <c r="BJ29" s="658"/>
      <c r="BK29" s="658"/>
      <c r="BL29" s="658"/>
      <c r="BM29" s="658"/>
      <c r="BN29" s="659"/>
      <c r="BO29" s="695"/>
      <c r="BP29" s="695"/>
      <c r="BQ29" s="695"/>
      <c r="BR29" s="695"/>
      <c r="BS29" s="696"/>
      <c r="BT29" s="696"/>
      <c r="BU29" s="696"/>
      <c r="BV29" s="696"/>
      <c r="BW29" s="696"/>
      <c r="BX29" s="696"/>
      <c r="BY29" s="696"/>
      <c r="BZ29" s="696"/>
      <c r="CA29" s="696"/>
      <c r="CB29" s="736"/>
      <c r="CD29" s="676" t="s">
        <v>291</v>
      </c>
      <c r="CE29" s="677"/>
      <c r="CF29" s="654" t="s">
        <v>66</v>
      </c>
      <c r="CG29" s="655"/>
      <c r="CH29" s="655"/>
      <c r="CI29" s="655"/>
      <c r="CJ29" s="655"/>
      <c r="CK29" s="655"/>
      <c r="CL29" s="655"/>
      <c r="CM29" s="655"/>
      <c r="CN29" s="655"/>
      <c r="CO29" s="655"/>
      <c r="CP29" s="655"/>
      <c r="CQ29" s="656"/>
      <c r="CR29" s="657">
        <v>12264153</v>
      </c>
      <c r="CS29" s="670"/>
      <c r="CT29" s="670"/>
      <c r="CU29" s="670"/>
      <c r="CV29" s="670"/>
      <c r="CW29" s="670"/>
      <c r="CX29" s="670"/>
      <c r="CY29" s="671"/>
      <c r="CZ29" s="660">
        <v>9.5</v>
      </c>
      <c r="DA29" s="672"/>
      <c r="DB29" s="672"/>
      <c r="DC29" s="673"/>
      <c r="DD29" s="663">
        <v>11905268</v>
      </c>
      <c r="DE29" s="670"/>
      <c r="DF29" s="670"/>
      <c r="DG29" s="670"/>
      <c r="DH29" s="670"/>
      <c r="DI29" s="670"/>
      <c r="DJ29" s="670"/>
      <c r="DK29" s="671"/>
      <c r="DL29" s="663">
        <v>11337615</v>
      </c>
      <c r="DM29" s="670"/>
      <c r="DN29" s="670"/>
      <c r="DO29" s="670"/>
      <c r="DP29" s="670"/>
      <c r="DQ29" s="670"/>
      <c r="DR29" s="670"/>
      <c r="DS29" s="670"/>
      <c r="DT29" s="670"/>
      <c r="DU29" s="670"/>
      <c r="DV29" s="671"/>
      <c r="DW29" s="660">
        <v>16.100000000000001</v>
      </c>
      <c r="DX29" s="672"/>
      <c r="DY29" s="672"/>
      <c r="DZ29" s="672"/>
      <c r="EA29" s="672"/>
      <c r="EB29" s="672"/>
      <c r="EC29" s="684"/>
    </row>
    <row r="30" spans="2:133" ht="11.25" customHeight="1">
      <c r="B30" s="654" t="s">
        <v>292</v>
      </c>
      <c r="C30" s="655"/>
      <c r="D30" s="655"/>
      <c r="E30" s="655"/>
      <c r="F30" s="655"/>
      <c r="G30" s="655"/>
      <c r="H30" s="655"/>
      <c r="I30" s="655"/>
      <c r="J30" s="655"/>
      <c r="K30" s="655"/>
      <c r="L30" s="655"/>
      <c r="M30" s="655"/>
      <c r="N30" s="655"/>
      <c r="O30" s="655"/>
      <c r="P30" s="655"/>
      <c r="Q30" s="656"/>
      <c r="R30" s="657">
        <v>32350117</v>
      </c>
      <c r="S30" s="658"/>
      <c r="T30" s="658"/>
      <c r="U30" s="658"/>
      <c r="V30" s="658"/>
      <c r="W30" s="658"/>
      <c r="X30" s="658"/>
      <c r="Y30" s="659"/>
      <c r="Z30" s="695">
        <v>24.8</v>
      </c>
      <c r="AA30" s="695"/>
      <c r="AB30" s="695"/>
      <c r="AC30" s="695"/>
      <c r="AD30" s="696" t="s">
        <v>122</v>
      </c>
      <c r="AE30" s="696"/>
      <c r="AF30" s="696"/>
      <c r="AG30" s="696"/>
      <c r="AH30" s="696"/>
      <c r="AI30" s="696"/>
      <c r="AJ30" s="696"/>
      <c r="AK30" s="696"/>
      <c r="AL30" s="660" t="s">
        <v>122</v>
      </c>
      <c r="AM30" s="661"/>
      <c r="AN30" s="661"/>
      <c r="AO30" s="697"/>
      <c r="AP30" s="709" t="s">
        <v>210</v>
      </c>
      <c r="AQ30" s="710"/>
      <c r="AR30" s="710"/>
      <c r="AS30" s="710"/>
      <c r="AT30" s="710"/>
      <c r="AU30" s="710"/>
      <c r="AV30" s="710"/>
      <c r="AW30" s="710"/>
      <c r="AX30" s="710"/>
      <c r="AY30" s="710"/>
      <c r="AZ30" s="710"/>
      <c r="BA30" s="710"/>
      <c r="BB30" s="710"/>
      <c r="BC30" s="710"/>
      <c r="BD30" s="710"/>
      <c r="BE30" s="710"/>
      <c r="BF30" s="711"/>
      <c r="BG30" s="709" t="s">
        <v>293</v>
      </c>
      <c r="BH30" s="727"/>
      <c r="BI30" s="727"/>
      <c r="BJ30" s="727"/>
      <c r="BK30" s="727"/>
      <c r="BL30" s="727"/>
      <c r="BM30" s="727"/>
      <c r="BN30" s="727"/>
      <c r="BO30" s="727"/>
      <c r="BP30" s="727"/>
      <c r="BQ30" s="728"/>
      <c r="BR30" s="709" t="s">
        <v>294</v>
      </c>
      <c r="BS30" s="727"/>
      <c r="BT30" s="727"/>
      <c r="BU30" s="727"/>
      <c r="BV30" s="727"/>
      <c r="BW30" s="727"/>
      <c r="BX30" s="727"/>
      <c r="BY30" s="727"/>
      <c r="BZ30" s="727"/>
      <c r="CA30" s="727"/>
      <c r="CB30" s="728"/>
      <c r="CD30" s="678"/>
      <c r="CE30" s="679"/>
      <c r="CF30" s="654" t="s">
        <v>295</v>
      </c>
      <c r="CG30" s="655"/>
      <c r="CH30" s="655"/>
      <c r="CI30" s="655"/>
      <c r="CJ30" s="655"/>
      <c r="CK30" s="655"/>
      <c r="CL30" s="655"/>
      <c r="CM30" s="655"/>
      <c r="CN30" s="655"/>
      <c r="CO30" s="655"/>
      <c r="CP30" s="655"/>
      <c r="CQ30" s="656"/>
      <c r="CR30" s="657">
        <v>11782317</v>
      </c>
      <c r="CS30" s="658"/>
      <c r="CT30" s="658"/>
      <c r="CU30" s="658"/>
      <c r="CV30" s="658"/>
      <c r="CW30" s="658"/>
      <c r="CX30" s="658"/>
      <c r="CY30" s="659"/>
      <c r="CZ30" s="660">
        <v>9.1</v>
      </c>
      <c r="DA30" s="672"/>
      <c r="DB30" s="672"/>
      <c r="DC30" s="673"/>
      <c r="DD30" s="663">
        <v>11438251</v>
      </c>
      <c r="DE30" s="658"/>
      <c r="DF30" s="658"/>
      <c r="DG30" s="658"/>
      <c r="DH30" s="658"/>
      <c r="DI30" s="658"/>
      <c r="DJ30" s="658"/>
      <c r="DK30" s="659"/>
      <c r="DL30" s="663">
        <v>10870598</v>
      </c>
      <c r="DM30" s="658"/>
      <c r="DN30" s="658"/>
      <c r="DO30" s="658"/>
      <c r="DP30" s="658"/>
      <c r="DQ30" s="658"/>
      <c r="DR30" s="658"/>
      <c r="DS30" s="658"/>
      <c r="DT30" s="658"/>
      <c r="DU30" s="658"/>
      <c r="DV30" s="659"/>
      <c r="DW30" s="660">
        <v>15.4</v>
      </c>
      <c r="DX30" s="672"/>
      <c r="DY30" s="672"/>
      <c r="DZ30" s="672"/>
      <c r="EA30" s="672"/>
      <c r="EB30" s="672"/>
      <c r="EC30" s="684"/>
    </row>
    <row r="31" spans="2:133" ht="11.25" customHeight="1">
      <c r="B31" s="724" t="s">
        <v>296</v>
      </c>
      <c r="C31" s="725"/>
      <c r="D31" s="725"/>
      <c r="E31" s="725"/>
      <c r="F31" s="725"/>
      <c r="G31" s="725"/>
      <c r="H31" s="725"/>
      <c r="I31" s="725"/>
      <c r="J31" s="725"/>
      <c r="K31" s="725"/>
      <c r="L31" s="725"/>
      <c r="M31" s="725"/>
      <c r="N31" s="725"/>
      <c r="O31" s="725"/>
      <c r="P31" s="725"/>
      <c r="Q31" s="726"/>
      <c r="R31" s="657" t="s">
        <v>122</v>
      </c>
      <c r="S31" s="658"/>
      <c r="T31" s="658"/>
      <c r="U31" s="658"/>
      <c r="V31" s="658"/>
      <c r="W31" s="658"/>
      <c r="X31" s="658"/>
      <c r="Y31" s="659"/>
      <c r="Z31" s="695" t="s">
        <v>122</v>
      </c>
      <c r="AA31" s="695"/>
      <c r="AB31" s="695"/>
      <c r="AC31" s="695"/>
      <c r="AD31" s="696" t="s">
        <v>122</v>
      </c>
      <c r="AE31" s="696"/>
      <c r="AF31" s="696"/>
      <c r="AG31" s="696"/>
      <c r="AH31" s="696"/>
      <c r="AI31" s="696"/>
      <c r="AJ31" s="696"/>
      <c r="AK31" s="696"/>
      <c r="AL31" s="660" t="s">
        <v>122</v>
      </c>
      <c r="AM31" s="661"/>
      <c r="AN31" s="661"/>
      <c r="AO31" s="697"/>
      <c r="AP31" s="729" t="s">
        <v>297</v>
      </c>
      <c r="AQ31" s="730"/>
      <c r="AR31" s="730"/>
      <c r="AS31" s="730"/>
      <c r="AT31" s="731" t="s">
        <v>298</v>
      </c>
      <c r="AU31" s="218"/>
      <c r="AV31" s="218"/>
      <c r="AW31" s="218"/>
      <c r="AX31" s="715" t="s">
        <v>176</v>
      </c>
      <c r="AY31" s="716"/>
      <c r="AZ31" s="716"/>
      <c r="BA31" s="716"/>
      <c r="BB31" s="716"/>
      <c r="BC31" s="716"/>
      <c r="BD31" s="716"/>
      <c r="BE31" s="716"/>
      <c r="BF31" s="717"/>
      <c r="BG31" s="719">
        <v>99.5</v>
      </c>
      <c r="BH31" s="720"/>
      <c r="BI31" s="720"/>
      <c r="BJ31" s="720"/>
      <c r="BK31" s="720"/>
      <c r="BL31" s="720"/>
      <c r="BM31" s="721">
        <v>97.9</v>
      </c>
      <c r="BN31" s="720"/>
      <c r="BO31" s="720"/>
      <c r="BP31" s="720"/>
      <c r="BQ31" s="722"/>
      <c r="BR31" s="719">
        <v>99.4</v>
      </c>
      <c r="BS31" s="720"/>
      <c r="BT31" s="720"/>
      <c r="BU31" s="720"/>
      <c r="BV31" s="720"/>
      <c r="BW31" s="720"/>
      <c r="BX31" s="721">
        <v>97.6</v>
      </c>
      <c r="BY31" s="720"/>
      <c r="BZ31" s="720"/>
      <c r="CA31" s="720"/>
      <c r="CB31" s="722"/>
      <c r="CD31" s="678"/>
      <c r="CE31" s="679"/>
      <c r="CF31" s="654" t="s">
        <v>299</v>
      </c>
      <c r="CG31" s="655"/>
      <c r="CH31" s="655"/>
      <c r="CI31" s="655"/>
      <c r="CJ31" s="655"/>
      <c r="CK31" s="655"/>
      <c r="CL31" s="655"/>
      <c r="CM31" s="655"/>
      <c r="CN31" s="655"/>
      <c r="CO31" s="655"/>
      <c r="CP31" s="655"/>
      <c r="CQ31" s="656"/>
      <c r="CR31" s="657">
        <v>481836</v>
      </c>
      <c r="CS31" s="670"/>
      <c r="CT31" s="670"/>
      <c r="CU31" s="670"/>
      <c r="CV31" s="670"/>
      <c r="CW31" s="670"/>
      <c r="CX31" s="670"/>
      <c r="CY31" s="671"/>
      <c r="CZ31" s="660">
        <v>0.4</v>
      </c>
      <c r="DA31" s="672"/>
      <c r="DB31" s="672"/>
      <c r="DC31" s="673"/>
      <c r="DD31" s="663">
        <v>467017</v>
      </c>
      <c r="DE31" s="670"/>
      <c r="DF31" s="670"/>
      <c r="DG31" s="670"/>
      <c r="DH31" s="670"/>
      <c r="DI31" s="670"/>
      <c r="DJ31" s="670"/>
      <c r="DK31" s="671"/>
      <c r="DL31" s="663">
        <v>467017</v>
      </c>
      <c r="DM31" s="670"/>
      <c r="DN31" s="670"/>
      <c r="DO31" s="670"/>
      <c r="DP31" s="670"/>
      <c r="DQ31" s="670"/>
      <c r="DR31" s="670"/>
      <c r="DS31" s="670"/>
      <c r="DT31" s="670"/>
      <c r="DU31" s="670"/>
      <c r="DV31" s="671"/>
      <c r="DW31" s="660">
        <v>0.7</v>
      </c>
      <c r="DX31" s="672"/>
      <c r="DY31" s="672"/>
      <c r="DZ31" s="672"/>
      <c r="EA31" s="672"/>
      <c r="EB31" s="672"/>
      <c r="EC31" s="684"/>
    </row>
    <row r="32" spans="2:133" ht="11.25" customHeight="1">
      <c r="B32" s="654" t="s">
        <v>300</v>
      </c>
      <c r="C32" s="655"/>
      <c r="D32" s="655"/>
      <c r="E32" s="655"/>
      <c r="F32" s="655"/>
      <c r="G32" s="655"/>
      <c r="H32" s="655"/>
      <c r="I32" s="655"/>
      <c r="J32" s="655"/>
      <c r="K32" s="655"/>
      <c r="L32" s="655"/>
      <c r="M32" s="655"/>
      <c r="N32" s="655"/>
      <c r="O32" s="655"/>
      <c r="P32" s="655"/>
      <c r="Q32" s="656"/>
      <c r="R32" s="657">
        <v>9624272</v>
      </c>
      <c r="S32" s="658"/>
      <c r="T32" s="658"/>
      <c r="U32" s="658"/>
      <c r="V32" s="658"/>
      <c r="W32" s="658"/>
      <c r="X32" s="658"/>
      <c r="Y32" s="659"/>
      <c r="Z32" s="695">
        <v>7.4</v>
      </c>
      <c r="AA32" s="695"/>
      <c r="AB32" s="695"/>
      <c r="AC32" s="695"/>
      <c r="AD32" s="696" t="s">
        <v>122</v>
      </c>
      <c r="AE32" s="696"/>
      <c r="AF32" s="696"/>
      <c r="AG32" s="696"/>
      <c r="AH32" s="696"/>
      <c r="AI32" s="696"/>
      <c r="AJ32" s="696"/>
      <c r="AK32" s="696"/>
      <c r="AL32" s="660" t="s">
        <v>122</v>
      </c>
      <c r="AM32" s="661"/>
      <c r="AN32" s="661"/>
      <c r="AO32" s="697"/>
      <c r="AP32" s="698"/>
      <c r="AQ32" s="699"/>
      <c r="AR32" s="699"/>
      <c r="AS32" s="699"/>
      <c r="AT32" s="732"/>
      <c r="AU32" s="214" t="s">
        <v>301</v>
      </c>
      <c r="AX32" s="654" t="s">
        <v>302</v>
      </c>
      <c r="AY32" s="655"/>
      <c r="AZ32" s="655"/>
      <c r="BA32" s="655"/>
      <c r="BB32" s="655"/>
      <c r="BC32" s="655"/>
      <c r="BD32" s="655"/>
      <c r="BE32" s="655"/>
      <c r="BF32" s="656"/>
      <c r="BG32" s="723">
        <v>99.4</v>
      </c>
      <c r="BH32" s="670"/>
      <c r="BI32" s="670"/>
      <c r="BJ32" s="670"/>
      <c r="BK32" s="670"/>
      <c r="BL32" s="670"/>
      <c r="BM32" s="661">
        <v>97.8</v>
      </c>
      <c r="BN32" s="670"/>
      <c r="BO32" s="670"/>
      <c r="BP32" s="670"/>
      <c r="BQ32" s="693"/>
      <c r="BR32" s="723">
        <v>99.4</v>
      </c>
      <c r="BS32" s="670"/>
      <c r="BT32" s="670"/>
      <c r="BU32" s="670"/>
      <c r="BV32" s="670"/>
      <c r="BW32" s="670"/>
      <c r="BX32" s="661">
        <v>97.5</v>
      </c>
      <c r="BY32" s="670"/>
      <c r="BZ32" s="670"/>
      <c r="CA32" s="670"/>
      <c r="CB32" s="693"/>
      <c r="CD32" s="680"/>
      <c r="CE32" s="681"/>
      <c r="CF32" s="654" t="s">
        <v>303</v>
      </c>
      <c r="CG32" s="655"/>
      <c r="CH32" s="655"/>
      <c r="CI32" s="655"/>
      <c r="CJ32" s="655"/>
      <c r="CK32" s="655"/>
      <c r="CL32" s="655"/>
      <c r="CM32" s="655"/>
      <c r="CN32" s="655"/>
      <c r="CO32" s="655"/>
      <c r="CP32" s="655"/>
      <c r="CQ32" s="656"/>
      <c r="CR32" s="657">
        <v>1199</v>
      </c>
      <c r="CS32" s="658"/>
      <c r="CT32" s="658"/>
      <c r="CU32" s="658"/>
      <c r="CV32" s="658"/>
      <c r="CW32" s="658"/>
      <c r="CX32" s="658"/>
      <c r="CY32" s="659"/>
      <c r="CZ32" s="660">
        <v>0</v>
      </c>
      <c r="DA32" s="672"/>
      <c r="DB32" s="672"/>
      <c r="DC32" s="673"/>
      <c r="DD32" s="663">
        <v>1199</v>
      </c>
      <c r="DE32" s="658"/>
      <c r="DF32" s="658"/>
      <c r="DG32" s="658"/>
      <c r="DH32" s="658"/>
      <c r="DI32" s="658"/>
      <c r="DJ32" s="658"/>
      <c r="DK32" s="659"/>
      <c r="DL32" s="663">
        <v>1199</v>
      </c>
      <c r="DM32" s="658"/>
      <c r="DN32" s="658"/>
      <c r="DO32" s="658"/>
      <c r="DP32" s="658"/>
      <c r="DQ32" s="658"/>
      <c r="DR32" s="658"/>
      <c r="DS32" s="658"/>
      <c r="DT32" s="658"/>
      <c r="DU32" s="658"/>
      <c r="DV32" s="659"/>
      <c r="DW32" s="660">
        <v>0</v>
      </c>
      <c r="DX32" s="672"/>
      <c r="DY32" s="672"/>
      <c r="DZ32" s="672"/>
      <c r="EA32" s="672"/>
      <c r="EB32" s="672"/>
      <c r="EC32" s="684"/>
    </row>
    <row r="33" spans="2:133" ht="11.25" customHeight="1">
      <c r="B33" s="654" t="s">
        <v>304</v>
      </c>
      <c r="C33" s="655"/>
      <c r="D33" s="655"/>
      <c r="E33" s="655"/>
      <c r="F33" s="655"/>
      <c r="G33" s="655"/>
      <c r="H33" s="655"/>
      <c r="I33" s="655"/>
      <c r="J33" s="655"/>
      <c r="K33" s="655"/>
      <c r="L33" s="655"/>
      <c r="M33" s="655"/>
      <c r="N33" s="655"/>
      <c r="O33" s="655"/>
      <c r="P33" s="655"/>
      <c r="Q33" s="656"/>
      <c r="R33" s="657">
        <v>428731</v>
      </c>
      <c r="S33" s="658"/>
      <c r="T33" s="658"/>
      <c r="U33" s="658"/>
      <c r="V33" s="658"/>
      <c r="W33" s="658"/>
      <c r="X33" s="658"/>
      <c r="Y33" s="659"/>
      <c r="Z33" s="695">
        <v>0.3</v>
      </c>
      <c r="AA33" s="695"/>
      <c r="AB33" s="695"/>
      <c r="AC33" s="695"/>
      <c r="AD33" s="696">
        <v>11943</v>
      </c>
      <c r="AE33" s="696"/>
      <c r="AF33" s="696"/>
      <c r="AG33" s="696"/>
      <c r="AH33" s="696"/>
      <c r="AI33" s="696"/>
      <c r="AJ33" s="696"/>
      <c r="AK33" s="696"/>
      <c r="AL33" s="660">
        <v>0</v>
      </c>
      <c r="AM33" s="661"/>
      <c r="AN33" s="661"/>
      <c r="AO33" s="697"/>
      <c r="AP33" s="700"/>
      <c r="AQ33" s="701"/>
      <c r="AR33" s="701"/>
      <c r="AS33" s="701"/>
      <c r="AT33" s="733"/>
      <c r="AU33" s="219"/>
      <c r="AV33" s="219"/>
      <c r="AW33" s="219"/>
      <c r="AX33" s="638" t="s">
        <v>305</v>
      </c>
      <c r="AY33" s="639"/>
      <c r="AZ33" s="639"/>
      <c r="BA33" s="639"/>
      <c r="BB33" s="639"/>
      <c r="BC33" s="639"/>
      <c r="BD33" s="639"/>
      <c r="BE33" s="639"/>
      <c r="BF33" s="640"/>
      <c r="BG33" s="718">
        <v>99.4</v>
      </c>
      <c r="BH33" s="642"/>
      <c r="BI33" s="642"/>
      <c r="BJ33" s="642"/>
      <c r="BK33" s="642"/>
      <c r="BL33" s="642"/>
      <c r="BM33" s="688">
        <v>97.8</v>
      </c>
      <c r="BN33" s="642"/>
      <c r="BO33" s="642"/>
      <c r="BP33" s="642"/>
      <c r="BQ33" s="705"/>
      <c r="BR33" s="718">
        <v>99.4</v>
      </c>
      <c r="BS33" s="642"/>
      <c r="BT33" s="642"/>
      <c r="BU33" s="642"/>
      <c r="BV33" s="642"/>
      <c r="BW33" s="642"/>
      <c r="BX33" s="688">
        <v>97.5</v>
      </c>
      <c r="BY33" s="642"/>
      <c r="BZ33" s="642"/>
      <c r="CA33" s="642"/>
      <c r="CB33" s="705"/>
      <c r="CD33" s="654" t="s">
        <v>306</v>
      </c>
      <c r="CE33" s="655"/>
      <c r="CF33" s="655"/>
      <c r="CG33" s="655"/>
      <c r="CH33" s="655"/>
      <c r="CI33" s="655"/>
      <c r="CJ33" s="655"/>
      <c r="CK33" s="655"/>
      <c r="CL33" s="655"/>
      <c r="CM33" s="655"/>
      <c r="CN33" s="655"/>
      <c r="CO33" s="655"/>
      <c r="CP33" s="655"/>
      <c r="CQ33" s="656"/>
      <c r="CR33" s="657">
        <v>38951150</v>
      </c>
      <c r="CS33" s="670"/>
      <c r="CT33" s="670"/>
      <c r="CU33" s="670"/>
      <c r="CV33" s="670"/>
      <c r="CW33" s="670"/>
      <c r="CX33" s="670"/>
      <c r="CY33" s="671"/>
      <c r="CZ33" s="660">
        <v>30.2</v>
      </c>
      <c r="DA33" s="672"/>
      <c r="DB33" s="672"/>
      <c r="DC33" s="673"/>
      <c r="DD33" s="663">
        <v>30382273</v>
      </c>
      <c r="DE33" s="670"/>
      <c r="DF33" s="670"/>
      <c r="DG33" s="670"/>
      <c r="DH33" s="670"/>
      <c r="DI33" s="670"/>
      <c r="DJ33" s="670"/>
      <c r="DK33" s="671"/>
      <c r="DL33" s="663">
        <v>22098571</v>
      </c>
      <c r="DM33" s="670"/>
      <c r="DN33" s="670"/>
      <c r="DO33" s="670"/>
      <c r="DP33" s="670"/>
      <c r="DQ33" s="670"/>
      <c r="DR33" s="670"/>
      <c r="DS33" s="670"/>
      <c r="DT33" s="670"/>
      <c r="DU33" s="670"/>
      <c r="DV33" s="671"/>
      <c r="DW33" s="660">
        <v>31.4</v>
      </c>
      <c r="DX33" s="672"/>
      <c r="DY33" s="672"/>
      <c r="DZ33" s="672"/>
      <c r="EA33" s="672"/>
      <c r="EB33" s="672"/>
      <c r="EC33" s="684"/>
    </row>
    <row r="34" spans="2:133" ht="11.25" customHeight="1">
      <c r="B34" s="654" t="s">
        <v>307</v>
      </c>
      <c r="C34" s="655"/>
      <c r="D34" s="655"/>
      <c r="E34" s="655"/>
      <c r="F34" s="655"/>
      <c r="G34" s="655"/>
      <c r="H34" s="655"/>
      <c r="I34" s="655"/>
      <c r="J34" s="655"/>
      <c r="K34" s="655"/>
      <c r="L34" s="655"/>
      <c r="M34" s="655"/>
      <c r="N34" s="655"/>
      <c r="O34" s="655"/>
      <c r="P34" s="655"/>
      <c r="Q34" s="656"/>
      <c r="R34" s="657">
        <v>755254</v>
      </c>
      <c r="S34" s="658"/>
      <c r="T34" s="658"/>
      <c r="U34" s="658"/>
      <c r="V34" s="658"/>
      <c r="W34" s="658"/>
      <c r="X34" s="658"/>
      <c r="Y34" s="659"/>
      <c r="Z34" s="695">
        <v>0.6</v>
      </c>
      <c r="AA34" s="695"/>
      <c r="AB34" s="695"/>
      <c r="AC34" s="695"/>
      <c r="AD34" s="696" t="s">
        <v>122</v>
      </c>
      <c r="AE34" s="696"/>
      <c r="AF34" s="696"/>
      <c r="AG34" s="696"/>
      <c r="AH34" s="696"/>
      <c r="AI34" s="696"/>
      <c r="AJ34" s="696"/>
      <c r="AK34" s="696"/>
      <c r="AL34" s="660" t="s">
        <v>122</v>
      </c>
      <c r="AM34" s="661"/>
      <c r="AN34" s="661"/>
      <c r="AO34" s="697"/>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4" t="s">
        <v>308</v>
      </c>
      <c r="CE34" s="655"/>
      <c r="CF34" s="655"/>
      <c r="CG34" s="655"/>
      <c r="CH34" s="655"/>
      <c r="CI34" s="655"/>
      <c r="CJ34" s="655"/>
      <c r="CK34" s="655"/>
      <c r="CL34" s="655"/>
      <c r="CM34" s="655"/>
      <c r="CN34" s="655"/>
      <c r="CO34" s="655"/>
      <c r="CP34" s="655"/>
      <c r="CQ34" s="656"/>
      <c r="CR34" s="657">
        <v>16024905</v>
      </c>
      <c r="CS34" s="658"/>
      <c r="CT34" s="658"/>
      <c r="CU34" s="658"/>
      <c r="CV34" s="658"/>
      <c r="CW34" s="658"/>
      <c r="CX34" s="658"/>
      <c r="CY34" s="659"/>
      <c r="CZ34" s="660">
        <v>12.4</v>
      </c>
      <c r="DA34" s="672"/>
      <c r="DB34" s="672"/>
      <c r="DC34" s="673"/>
      <c r="DD34" s="663">
        <v>10879466</v>
      </c>
      <c r="DE34" s="658"/>
      <c r="DF34" s="658"/>
      <c r="DG34" s="658"/>
      <c r="DH34" s="658"/>
      <c r="DI34" s="658"/>
      <c r="DJ34" s="658"/>
      <c r="DK34" s="659"/>
      <c r="DL34" s="663">
        <v>7976702</v>
      </c>
      <c r="DM34" s="658"/>
      <c r="DN34" s="658"/>
      <c r="DO34" s="658"/>
      <c r="DP34" s="658"/>
      <c r="DQ34" s="658"/>
      <c r="DR34" s="658"/>
      <c r="DS34" s="658"/>
      <c r="DT34" s="658"/>
      <c r="DU34" s="658"/>
      <c r="DV34" s="659"/>
      <c r="DW34" s="660">
        <v>11.3</v>
      </c>
      <c r="DX34" s="672"/>
      <c r="DY34" s="672"/>
      <c r="DZ34" s="672"/>
      <c r="EA34" s="672"/>
      <c r="EB34" s="672"/>
      <c r="EC34" s="684"/>
    </row>
    <row r="35" spans="2:133" ht="11.25" customHeight="1">
      <c r="B35" s="654" t="s">
        <v>309</v>
      </c>
      <c r="C35" s="655"/>
      <c r="D35" s="655"/>
      <c r="E35" s="655"/>
      <c r="F35" s="655"/>
      <c r="G35" s="655"/>
      <c r="H35" s="655"/>
      <c r="I35" s="655"/>
      <c r="J35" s="655"/>
      <c r="K35" s="655"/>
      <c r="L35" s="655"/>
      <c r="M35" s="655"/>
      <c r="N35" s="655"/>
      <c r="O35" s="655"/>
      <c r="P35" s="655"/>
      <c r="Q35" s="656"/>
      <c r="R35" s="657">
        <v>517449</v>
      </c>
      <c r="S35" s="658"/>
      <c r="T35" s="658"/>
      <c r="U35" s="658"/>
      <c r="V35" s="658"/>
      <c r="W35" s="658"/>
      <c r="X35" s="658"/>
      <c r="Y35" s="659"/>
      <c r="Z35" s="695">
        <v>0.4</v>
      </c>
      <c r="AA35" s="695"/>
      <c r="AB35" s="695"/>
      <c r="AC35" s="695"/>
      <c r="AD35" s="696" t="s">
        <v>122</v>
      </c>
      <c r="AE35" s="696"/>
      <c r="AF35" s="696"/>
      <c r="AG35" s="696"/>
      <c r="AH35" s="696"/>
      <c r="AI35" s="696"/>
      <c r="AJ35" s="696"/>
      <c r="AK35" s="696"/>
      <c r="AL35" s="660" t="s">
        <v>122</v>
      </c>
      <c r="AM35" s="661"/>
      <c r="AN35" s="661"/>
      <c r="AO35" s="697"/>
      <c r="AP35" s="222"/>
      <c r="AQ35" s="709" t="s">
        <v>310</v>
      </c>
      <c r="AR35" s="710"/>
      <c r="AS35" s="710"/>
      <c r="AT35" s="710"/>
      <c r="AU35" s="710"/>
      <c r="AV35" s="710"/>
      <c r="AW35" s="710"/>
      <c r="AX35" s="710"/>
      <c r="AY35" s="710"/>
      <c r="AZ35" s="710"/>
      <c r="BA35" s="710"/>
      <c r="BB35" s="710"/>
      <c r="BC35" s="710"/>
      <c r="BD35" s="710"/>
      <c r="BE35" s="710"/>
      <c r="BF35" s="711"/>
      <c r="BG35" s="709" t="s">
        <v>311</v>
      </c>
      <c r="BH35" s="710"/>
      <c r="BI35" s="710"/>
      <c r="BJ35" s="710"/>
      <c r="BK35" s="710"/>
      <c r="BL35" s="710"/>
      <c r="BM35" s="710"/>
      <c r="BN35" s="710"/>
      <c r="BO35" s="710"/>
      <c r="BP35" s="710"/>
      <c r="BQ35" s="710"/>
      <c r="BR35" s="710"/>
      <c r="BS35" s="710"/>
      <c r="BT35" s="710"/>
      <c r="BU35" s="710"/>
      <c r="BV35" s="710"/>
      <c r="BW35" s="710"/>
      <c r="BX35" s="710"/>
      <c r="BY35" s="710"/>
      <c r="BZ35" s="710"/>
      <c r="CA35" s="710"/>
      <c r="CB35" s="711"/>
      <c r="CD35" s="654" t="s">
        <v>312</v>
      </c>
      <c r="CE35" s="655"/>
      <c r="CF35" s="655"/>
      <c r="CG35" s="655"/>
      <c r="CH35" s="655"/>
      <c r="CI35" s="655"/>
      <c r="CJ35" s="655"/>
      <c r="CK35" s="655"/>
      <c r="CL35" s="655"/>
      <c r="CM35" s="655"/>
      <c r="CN35" s="655"/>
      <c r="CO35" s="655"/>
      <c r="CP35" s="655"/>
      <c r="CQ35" s="656"/>
      <c r="CR35" s="657">
        <v>2122321</v>
      </c>
      <c r="CS35" s="670"/>
      <c r="CT35" s="670"/>
      <c r="CU35" s="670"/>
      <c r="CV35" s="670"/>
      <c r="CW35" s="670"/>
      <c r="CX35" s="670"/>
      <c r="CY35" s="671"/>
      <c r="CZ35" s="660">
        <v>1.6</v>
      </c>
      <c r="DA35" s="672"/>
      <c r="DB35" s="672"/>
      <c r="DC35" s="673"/>
      <c r="DD35" s="663">
        <v>1957548</v>
      </c>
      <c r="DE35" s="670"/>
      <c r="DF35" s="670"/>
      <c r="DG35" s="670"/>
      <c r="DH35" s="670"/>
      <c r="DI35" s="670"/>
      <c r="DJ35" s="670"/>
      <c r="DK35" s="671"/>
      <c r="DL35" s="663">
        <v>1957548</v>
      </c>
      <c r="DM35" s="670"/>
      <c r="DN35" s="670"/>
      <c r="DO35" s="670"/>
      <c r="DP35" s="670"/>
      <c r="DQ35" s="670"/>
      <c r="DR35" s="670"/>
      <c r="DS35" s="670"/>
      <c r="DT35" s="670"/>
      <c r="DU35" s="670"/>
      <c r="DV35" s="671"/>
      <c r="DW35" s="660">
        <v>2.8</v>
      </c>
      <c r="DX35" s="672"/>
      <c r="DY35" s="672"/>
      <c r="DZ35" s="672"/>
      <c r="EA35" s="672"/>
      <c r="EB35" s="672"/>
      <c r="EC35" s="684"/>
    </row>
    <row r="36" spans="2:133" ht="11.25" customHeight="1">
      <c r="B36" s="654" t="s">
        <v>313</v>
      </c>
      <c r="C36" s="655"/>
      <c r="D36" s="655"/>
      <c r="E36" s="655"/>
      <c r="F36" s="655"/>
      <c r="G36" s="655"/>
      <c r="H36" s="655"/>
      <c r="I36" s="655"/>
      <c r="J36" s="655"/>
      <c r="K36" s="655"/>
      <c r="L36" s="655"/>
      <c r="M36" s="655"/>
      <c r="N36" s="655"/>
      <c r="O36" s="655"/>
      <c r="P36" s="655"/>
      <c r="Q36" s="656"/>
      <c r="R36" s="657">
        <v>1301957</v>
      </c>
      <c r="S36" s="658"/>
      <c r="T36" s="658"/>
      <c r="U36" s="658"/>
      <c r="V36" s="658"/>
      <c r="W36" s="658"/>
      <c r="X36" s="658"/>
      <c r="Y36" s="659"/>
      <c r="Z36" s="695">
        <v>1</v>
      </c>
      <c r="AA36" s="695"/>
      <c r="AB36" s="695"/>
      <c r="AC36" s="695"/>
      <c r="AD36" s="696" t="s">
        <v>122</v>
      </c>
      <c r="AE36" s="696"/>
      <c r="AF36" s="696"/>
      <c r="AG36" s="696"/>
      <c r="AH36" s="696"/>
      <c r="AI36" s="696"/>
      <c r="AJ36" s="696"/>
      <c r="AK36" s="696"/>
      <c r="AL36" s="660" t="s">
        <v>122</v>
      </c>
      <c r="AM36" s="661"/>
      <c r="AN36" s="661"/>
      <c r="AO36" s="697"/>
      <c r="AP36" s="222"/>
      <c r="AQ36" s="706" t="s">
        <v>314</v>
      </c>
      <c r="AR36" s="707"/>
      <c r="AS36" s="707"/>
      <c r="AT36" s="707"/>
      <c r="AU36" s="707"/>
      <c r="AV36" s="707"/>
      <c r="AW36" s="707"/>
      <c r="AX36" s="707"/>
      <c r="AY36" s="708"/>
      <c r="AZ36" s="712">
        <v>13782358</v>
      </c>
      <c r="BA36" s="713"/>
      <c r="BB36" s="713"/>
      <c r="BC36" s="713"/>
      <c r="BD36" s="713"/>
      <c r="BE36" s="713"/>
      <c r="BF36" s="714"/>
      <c r="BG36" s="715" t="s">
        <v>315</v>
      </c>
      <c r="BH36" s="716"/>
      <c r="BI36" s="716"/>
      <c r="BJ36" s="716"/>
      <c r="BK36" s="716"/>
      <c r="BL36" s="716"/>
      <c r="BM36" s="716"/>
      <c r="BN36" s="716"/>
      <c r="BO36" s="716"/>
      <c r="BP36" s="716"/>
      <c r="BQ36" s="716"/>
      <c r="BR36" s="716"/>
      <c r="BS36" s="716"/>
      <c r="BT36" s="716"/>
      <c r="BU36" s="717"/>
      <c r="BV36" s="712">
        <v>28062</v>
      </c>
      <c r="BW36" s="713"/>
      <c r="BX36" s="713"/>
      <c r="BY36" s="713"/>
      <c r="BZ36" s="713"/>
      <c r="CA36" s="713"/>
      <c r="CB36" s="714"/>
      <c r="CD36" s="654" t="s">
        <v>316</v>
      </c>
      <c r="CE36" s="655"/>
      <c r="CF36" s="655"/>
      <c r="CG36" s="655"/>
      <c r="CH36" s="655"/>
      <c r="CI36" s="655"/>
      <c r="CJ36" s="655"/>
      <c r="CK36" s="655"/>
      <c r="CL36" s="655"/>
      <c r="CM36" s="655"/>
      <c r="CN36" s="655"/>
      <c r="CO36" s="655"/>
      <c r="CP36" s="655"/>
      <c r="CQ36" s="656"/>
      <c r="CR36" s="657">
        <v>8600283</v>
      </c>
      <c r="CS36" s="658"/>
      <c r="CT36" s="658"/>
      <c r="CU36" s="658"/>
      <c r="CV36" s="658"/>
      <c r="CW36" s="658"/>
      <c r="CX36" s="658"/>
      <c r="CY36" s="659"/>
      <c r="CZ36" s="660">
        <v>6.7</v>
      </c>
      <c r="DA36" s="672"/>
      <c r="DB36" s="672"/>
      <c r="DC36" s="673"/>
      <c r="DD36" s="663">
        <v>7606280</v>
      </c>
      <c r="DE36" s="658"/>
      <c r="DF36" s="658"/>
      <c r="DG36" s="658"/>
      <c r="DH36" s="658"/>
      <c r="DI36" s="658"/>
      <c r="DJ36" s="658"/>
      <c r="DK36" s="659"/>
      <c r="DL36" s="663">
        <v>3909780</v>
      </c>
      <c r="DM36" s="658"/>
      <c r="DN36" s="658"/>
      <c r="DO36" s="658"/>
      <c r="DP36" s="658"/>
      <c r="DQ36" s="658"/>
      <c r="DR36" s="658"/>
      <c r="DS36" s="658"/>
      <c r="DT36" s="658"/>
      <c r="DU36" s="658"/>
      <c r="DV36" s="659"/>
      <c r="DW36" s="660">
        <v>5.5</v>
      </c>
      <c r="DX36" s="672"/>
      <c r="DY36" s="672"/>
      <c r="DZ36" s="672"/>
      <c r="EA36" s="672"/>
      <c r="EB36" s="672"/>
      <c r="EC36" s="684"/>
    </row>
    <row r="37" spans="2:133" ht="11.25" customHeight="1">
      <c r="B37" s="654" t="s">
        <v>317</v>
      </c>
      <c r="C37" s="655"/>
      <c r="D37" s="655"/>
      <c r="E37" s="655"/>
      <c r="F37" s="655"/>
      <c r="G37" s="655"/>
      <c r="H37" s="655"/>
      <c r="I37" s="655"/>
      <c r="J37" s="655"/>
      <c r="K37" s="655"/>
      <c r="L37" s="655"/>
      <c r="M37" s="655"/>
      <c r="N37" s="655"/>
      <c r="O37" s="655"/>
      <c r="P37" s="655"/>
      <c r="Q37" s="656"/>
      <c r="R37" s="657">
        <v>1690470</v>
      </c>
      <c r="S37" s="658"/>
      <c r="T37" s="658"/>
      <c r="U37" s="658"/>
      <c r="V37" s="658"/>
      <c r="W37" s="658"/>
      <c r="X37" s="658"/>
      <c r="Y37" s="659"/>
      <c r="Z37" s="695">
        <v>1.3</v>
      </c>
      <c r="AA37" s="695"/>
      <c r="AB37" s="695"/>
      <c r="AC37" s="695"/>
      <c r="AD37" s="696">
        <v>141065</v>
      </c>
      <c r="AE37" s="696"/>
      <c r="AF37" s="696"/>
      <c r="AG37" s="696"/>
      <c r="AH37" s="696"/>
      <c r="AI37" s="696"/>
      <c r="AJ37" s="696"/>
      <c r="AK37" s="696"/>
      <c r="AL37" s="660">
        <v>0.2</v>
      </c>
      <c r="AM37" s="661"/>
      <c r="AN37" s="661"/>
      <c r="AO37" s="697"/>
      <c r="AQ37" s="690" t="s">
        <v>318</v>
      </c>
      <c r="AR37" s="691"/>
      <c r="AS37" s="691"/>
      <c r="AT37" s="691"/>
      <c r="AU37" s="691"/>
      <c r="AV37" s="691"/>
      <c r="AW37" s="691"/>
      <c r="AX37" s="691"/>
      <c r="AY37" s="692"/>
      <c r="AZ37" s="657">
        <v>2333000</v>
      </c>
      <c r="BA37" s="658"/>
      <c r="BB37" s="658"/>
      <c r="BC37" s="658"/>
      <c r="BD37" s="670"/>
      <c r="BE37" s="670"/>
      <c r="BF37" s="693"/>
      <c r="BG37" s="654" t="s">
        <v>319</v>
      </c>
      <c r="BH37" s="655"/>
      <c r="BI37" s="655"/>
      <c r="BJ37" s="655"/>
      <c r="BK37" s="655"/>
      <c r="BL37" s="655"/>
      <c r="BM37" s="655"/>
      <c r="BN37" s="655"/>
      <c r="BO37" s="655"/>
      <c r="BP37" s="655"/>
      <c r="BQ37" s="655"/>
      <c r="BR37" s="655"/>
      <c r="BS37" s="655"/>
      <c r="BT37" s="655"/>
      <c r="BU37" s="656"/>
      <c r="BV37" s="657">
        <v>-761584</v>
      </c>
      <c r="BW37" s="658"/>
      <c r="BX37" s="658"/>
      <c r="BY37" s="658"/>
      <c r="BZ37" s="658"/>
      <c r="CA37" s="658"/>
      <c r="CB37" s="694"/>
      <c r="CD37" s="654" t="s">
        <v>320</v>
      </c>
      <c r="CE37" s="655"/>
      <c r="CF37" s="655"/>
      <c r="CG37" s="655"/>
      <c r="CH37" s="655"/>
      <c r="CI37" s="655"/>
      <c r="CJ37" s="655"/>
      <c r="CK37" s="655"/>
      <c r="CL37" s="655"/>
      <c r="CM37" s="655"/>
      <c r="CN37" s="655"/>
      <c r="CO37" s="655"/>
      <c r="CP37" s="655"/>
      <c r="CQ37" s="656"/>
      <c r="CR37" s="657">
        <v>22495</v>
      </c>
      <c r="CS37" s="670"/>
      <c r="CT37" s="670"/>
      <c r="CU37" s="670"/>
      <c r="CV37" s="670"/>
      <c r="CW37" s="670"/>
      <c r="CX37" s="670"/>
      <c r="CY37" s="671"/>
      <c r="CZ37" s="660">
        <v>0</v>
      </c>
      <c r="DA37" s="672"/>
      <c r="DB37" s="672"/>
      <c r="DC37" s="673"/>
      <c r="DD37" s="663">
        <v>22495</v>
      </c>
      <c r="DE37" s="670"/>
      <c r="DF37" s="670"/>
      <c r="DG37" s="670"/>
      <c r="DH37" s="670"/>
      <c r="DI37" s="670"/>
      <c r="DJ37" s="670"/>
      <c r="DK37" s="671"/>
      <c r="DL37" s="663" t="s">
        <v>122</v>
      </c>
      <c r="DM37" s="670"/>
      <c r="DN37" s="670"/>
      <c r="DO37" s="670"/>
      <c r="DP37" s="670"/>
      <c r="DQ37" s="670"/>
      <c r="DR37" s="670"/>
      <c r="DS37" s="670"/>
      <c r="DT37" s="670"/>
      <c r="DU37" s="670"/>
      <c r="DV37" s="671"/>
      <c r="DW37" s="660" t="s">
        <v>122</v>
      </c>
      <c r="DX37" s="672"/>
      <c r="DY37" s="672"/>
      <c r="DZ37" s="672"/>
      <c r="EA37" s="672"/>
      <c r="EB37" s="672"/>
      <c r="EC37" s="684"/>
    </row>
    <row r="38" spans="2:133" ht="11.25" customHeight="1">
      <c r="B38" s="654" t="s">
        <v>321</v>
      </c>
      <c r="C38" s="655"/>
      <c r="D38" s="655"/>
      <c r="E38" s="655"/>
      <c r="F38" s="655"/>
      <c r="G38" s="655"/>
      <c r="H38" s="655"/>
      <c r="I38" s="655"/>
      <c r="J38" s="655"/>
      <c r="K38" s="655"/>
      <c r="L38" s="655"/>
      <c r="M38" s="655"/>
      <c r="N38" s="655"/>
      <c r="O38" s="655"/>
      <c r="P38" s="655"/>
      <c r="Q38" s="656"/>
      <c r="R38" s="657">
        <v>8841650</v>
      </c>
      <c r="S38" s="658"/>
      <c r="T38" s="658"/>
      <c r="U38" s="658"/>
      <c r="V38" s="658"/>
      <c r="W38" s="658"/>
      <c r="X38" s="658"/>
      <c r="Y38" s="659"/>
      <c r="Z38" s="695">
        <v>6.8</v>
      </c>
      <c r="AA38" s="695"/>
      <c r="AB38" s="695"/>
      <c r="AC38" s="695"/>
      <c r="AD38" s="696" t="s">
        <v>122</v>
      </c>
      <c r="AE38" s="696"/>
      <c r="AF38" s="696"/>
      <c r="AG38" s="696"/>
      <c r="AH38" s="696"/>
      <c r="AI38" s="696"/>
      <c r="AJ38" s="696"/>
      <c r="AK38" s="696"/>
      <c r="AL38" s="660" t="s">
        <v>122</v>
      </c>
      <c r="AM38" s="661"/>
      <c r="AN38" s="661"/>
      <c r="AO38" s="697"/>
      <c r="AQ38" s="690" t="s">
        <v>322</v>
      </c>
      <c r="AR38" s="691"/>
      <c r="AS38" s="691"/>
      <c r="AT38" s="691"/>
      <c r="AU38" s="691"/>
      <c r="AV38" s="691"/>
      <c r="AW38" s="691"/>
      <c r="AX38" s="691"/>
      <c r="AY38" s="692"/>
      <c r="AZ38" s="657">
        <v>185074</v>
      </c>
      <c r="BA38" s="658"/>
      <c r="BB38" s="658"/>
      <c r="BC38" s="658"/>
      <c r="BD38" s="670"/>
      <c r="BE38" s="670"/>
      <c r="BF38" s="693"/>
      <c r="BG38" s="654" t="s">
        <v>323</v>
      </c>
      <c r="BH38" s="655"/>
      <c r="BI38" s="655"/>
      <c r="BJ38" s="655"/>
      <c r="BK38" s="655"/>
      <c r="BL38" s="655"/>
      <c r="BM38" s="655"/>
      <c r="BN38" s="655"/>
      <c r="BO38" s="655"/>
      <c r="BP38" s="655"/>
      <c r="BQ38" s="655"/>
      <c r="BR38" s="655"/>
      <c r="BS38" s="655"/>
      <c r="BT38" s="655"/>
      <c r="BU38" s="656"/>
      <c r="BV38" s="657">
        <v>34452</v>
      </c>
      <c r="BW38" s="658"/>
      <c r="BX38" s="658"/>
      <c r="BY38" s="658"/>
      <c r="BZ38" s="658"/>
      <c r="CA38" s="658"/>
      <c r="CB38" s="694"/>
      <c r="CD38" s="654" t="s">
        <v>324</v>
      </c>
      <c r="CE38" s="655"/>
      <c r="CF38" s="655"/>
      <c r="CG38" s="655"/>
      <c r="CH38" s="655"/>
      <c r="CI38" s="655"/>
      <c r="CJ38" s="655"/>
      <c r="CK38" s="655"/>
      <c r="CL38" s="655"/>
      <c r="CM38" s="655"/>
      <c r="CN38" s="655"/>
      <c r="CO38" s="655"/>
      <c r="CP38" s="655"/>
      <c r="CQ38" s="656"/>
      <c r="CR38" s="657">
        <v>11264284</v>
      </c>
      <c r="CS38" s="658"/>
      <c r="CT38" s="658"/>
      <c r="CU38" s="658"/>
      <c r="CV38" s="658"/>
      <c r="CW38" s="658"/>
      <c r="CX38" s="658"/>
      <c r="CY38" s="659"/>
      <c r="CZ38" s="660">
        <v>8.6999999999999993</v>
      </c>
      <c r="DA38" s="672"/>
      <c r="DB38" s="672"/>
      <c r="DC38" s="673"/>
      <c r="DD38" s="663">
        <v>9158307</v>
      </c>
      <c r="DE38" s="658"/>
      <c r="DF38" s="658"/>
      <c r="DG38" s="658"/>
      <c r="DH38" s="658"/>
      <c r="DI38" s="658"/>
      <c r="DJ38" s="658"/>
      <c r="DK38" s="659"/>
      <c r="DL38" s="663">
        <v>8251947</v>
      </c>
      <c r="DM38" s="658"/>
      <c r="DN38" s="658"/>
      <c r="DO38" s="658"/>
      <c r="DP38" s="658"/>
      <c r="DQ38" s="658"/>
      <c r="DR38" s="658"/>
      <c r="DS38" s="658"/>
      <c r="DT38" s="658"/>
      <c r="DU38" s="658"/>
      <c r="DV38" s="659"/>
      <c r="DW38" s="660">
        <v>11.7</v>
      </c>
      <c r="DX38" s="672"/>
      <c r="DY38" s="672"/>
      <c r="DZ38" s="672"/>
      <c r="EA38" s="672"/>
      <c r="EB38" s="672"/>
      <c r="EC38" s="684"/>
    </row>
    <row r="39" spans="2:133" ht="11.25" customHeight="1">
      <c r="B39" s="654" t="s">
        <v>325</v>
      </c>
      <c r="C39" s="655"/>
      <c r="D39" s="655"/>
      <c r="E39" s="655"/>
      <c r="F39" s="655"/>
      <c r="G39" s="655"/>
      <c r="H39" s="655"/>
      <c r="I39" s="655"/>
      <c r="J39" s="655"/>
      <c r="K39" s="655"/>
      <c r="L39" s="655"/>
      <c r="M39" s="655"/>
      <c r="N39" s="655"/>
      <c r="O39" s="655"/>
      <c r="P39" s="655"/>
      <c r="Q39" s="656"/>
      <c r="R39" s="657" t="s">
        <v>122</v>
      </c>
      <c r="S39" s="658"/>
      <c r="T39" s="658"/>
      <c r="U39" s="658"/>
      <c r="V39" s="658"/>
      <c r="W39" s="658"/>
      <c r="X39" s="658"/>
      <c r="Y39" s="659"/>
      <c r="Z39" s="695" t="s">
        <v>122</v>
      </c>
      <c r="AA39" s="695"/>
      <c r="AB39" s="695"/>
      <c r="AC39" s="695"/>
      <c r="AD39" s="696" t="s">
        <v>122</v>
      </c>
      <c r="AE39" s="696"/>
      <c r="AF39" s="696"/>
      <c r="AG39" s="696"/>
      <c r="AH39" s="696"/>
      <c r="AI39" s="696"/>
      <c r="AJ39" s="696"/>
      <c r="AK39" s="696"/>
      <c r="AL39" s="660" t="s">
        <v>122</v>
      </c>
      <c r="AM39" s="661"/>
      <c r="AN39" s="661"/>
      <c r="AO39" s="697"/>
      <c r="AQ39" s="690" t="s">
        <v>326</v>
      </c>
      <c r="AR39" s="691"/>
      <c r="AS39" s="691"/>
      <c r="AT39" s="691"/>
      <c r="AU39" s="691"/>
      <c r="AV39" s="691"/>
      <c r="AW39" s="691"/>
      <c r="AX39" s="691"/>
      <c r="AY39" s="692"/>
      <c r="AZ39" s="657">
        <v>27261</v>
      </c>
      <c r="BA39" s="658"/>
      <c r="BB39" s="658"/>
      <c r="BC39" s="658"/>
      <c r="BD39" s="670"/>
      <c r="BE39" s="670"/>
      <c r="BF39" s="693"/>
      <c r="BG39" s="654" t="s">
        <v>327</v>
      </c>
      <c r="BH39" s="655"/>
      <c r="BI39" s="655"/>
      <c r="BJ39" s="655"/>
      <c r="BK39" s="655"/>
      <c r="BL39" s="655"/>
      <c r="BM39" s="655"/>
      <c r="BN39" s="655"/>
      <c r="BO39" s="655"/>
      <c r="BP39" s="655"/>
      <c r="BQ39" s="655"/>
      <c r="BR39" s="655"/>
      <c r="BS39" s="655"/>
      <c r="BT39" s="655"/>
      <c r="BU39" s="656"/>
      <c r="BV39" s="657">
        <v>50845</v>
      </c>
      <c r="BW39" s="658"/>
      <c r="BX39" s="658"/>
      <c r="BY39" s="658"/>
      <c r="BZ39" s="658"/>
      <c r="CA39" s="658"/>
      <c r="CB39" s="694"/>
      <c r="CD39" s="654" t="s">
        <v>328</v>
      </c>
      <c r="CE39" s="655"/>
      <c r="CF39" s="655"/>
      <c r="CG39" s="655"/>
      <c r="CH39" s="655"/>
      <c r="CI39" s="655"/>
      <c r="CJ39" s="655"/>
      <c r="CK39" s="655"/>
      <c r="CL39" s="655"/>
      <c r="CM39" s="655"/>
      <c r="CN39" s="655"/>
      <c r="CO39" s="655"/>
      <c r="CP39" s="655"/>
      <c r="CQ39" s="656"/>
      <c r="CR39" s="657">
        <v>589693</v>
      </c>
      <c r="CS39" s="670"/>
      <c r="CT39" s="670"/>
      <c r="CU39" s="670"/>
      <c r="CV39" s="670"/>
      <c r="CW39" s="670"/>
      <c r="CX39" s="670"/>
      <c r="CY39" s="671"/>
      <c r="CZ39" s="660">
        <v>0.5</v>
      </c>
      <c r="DA39" s="672"/>
      <c r="DB39" s="672"/>
      <c r="DC39" s="673"/>
      <c r="DD39" s="663">
        <v>556565</v>
      </c>
      <c r="DE39" s="670"/>
      <c r="DF39" s="670"/>
      <c r="DG39" s="670"/>
      <c r="DH39" s="670"/>
      <c r="DI39" s="670"/>
      <c r="DJ39" s="670"/>
      <c r="DK39" s="671"/>
      <c r="DL39" s="663" t="s">
        <v>122</v>
      </c>
      <c r="DM39" s="670"/>
      <c r="DN39" s="670"/>
      <c r="DO39" s="670"/>
      <c r="DP39" s="670"/>
      <c r="DQ39" s="670"/>
      <c r="DR39" s="670"/>
      <c r="DS39" s="670"/>
      <c r="DT39" s="670"/>
      <c r="DU39" s="670"/>
      <c r="DV39" s="671"/>
      <c r="DW39" s="660" t="s">
        <v>122</v>
      </c>
      <c r="DX39" s="672"/>
      <c r="DY39" s="672"/>
      <c r="DZ39" s="672"/>
      <c r="EA39" s="672"/>
      <c r="EB39" s="672"/>
      <c r="EC39" s="684"/>
    </row>
    <row r="40" spans="2:133" ht="11.25" customHeight="1">
      <c r="B40" s="654" t="s">
        <v>329</v>
      </c>
      <c r="C40" s="655"/>
      <c r="D40" s="655"/>
      <c r="E40" s="655"/>
      <c r="F40" s="655"/>
      <c r="G40" s="655"/>
      <c r="H40" s="655"/>
      <c r="I40" s="655"/>
      <c r="J40" s="655"/>
      <c r="K40" s="655"/>
      <c r="L40" s="655"/>
      <c r="M40" s="655"/>
      <c r="N40" s="655"/>
      <c r="O40" s="655"/>
      <c r="P40" s="655"/>
      <c r="Q40" s="656"/>
      <c r="R40" s="657">
        <v>1722350</v>
      </c>
      <c r="S40" s="658"/>
      <c r="T40" s="658"/>
      <c r="U40" s="658"/>
      <c r="V40" s="658"/>
      <c r="W40" s="658"/>
      <c r="X40" s="658"/>
      <c r="Y40" s="659"/>
      <c r="Z40" s="695">
        <v>1.3</v>
      </c>
      <c r="AA40" s="695"/>
      <c r="AB40" s="695"/>
      <c r="AC40" s="695"/>
      <c r="AD40" s="696" t="s">
        <v>122</v>
      </c>
      <c r="AE40" s="696"/>
      <c r="AF40" s="696"/>
      <c r="AG40" s="696"/>
      <c r="AH40" s="696"/>
      <c r="AI40" s="696"/>
      <c r="AJ40" s="696"/>
      <c r="AK40" s="696"/>
      <c r="AL40" s="660" t="s">
        <v>122</v>
      </c>
      <c r="AM40" s="661"/>
      <c r="AN40" s="661"/>
      <c r="AO40" s="697"/>
      <c r="AQ40" s="690" t="s">
        <v>330</v>
      </c>
      <c r="AR40" s="691"/>
      <c r="AS40" s="691"/>
      <c r="AT40" s="691"/>
      <c r="AU40" s="691"/>
      <c r="AV40" s="691"/>
      <c r="AW40" s="691"/>
      <c r="AX40" s="691"/>
      <c r="AY40" s="692"/>
      <c r="AZ40" s="657" t="s">
        <v>122</v>
      </c>
      <c r="BA40" s="658"/>
      <c r="BB40" s="658"/>
      <c r="BC40" s="658"/>
      <c r="BD40" s="670"/>
      <c r="BE40" s="670"/>
      <c r="BF40" s="693"/>
      <c r="BG40" s="698" t="s">
        <v>331</v>
      </c>
      <c r="BH40" s="699"/>
      <c r="BI40" s="699"/>
      <c r="BJ40" s="699"/>
      <c r="BK40" s="699"/>
      <c r="BL40" s="223"/>
      <c r="BM40" s="655" t="s">
        <v>332</v>
      </c>
      <c r="BN40" s="655"/>
      <c r="BO40" s="655"/>
      <c r="BP40" s="655"/>
      <c r="BQ40" s="655"/>
      <c r="BR40" s="655"/>
      <c r="BS40" s="655"/>
      <c r="BT40" s="655"/>
      <c r="BU40" s="656"/>
      <c r="BV40" s="657">
        <v>92</v>
      </c>
      <c r="BW40" s="658"/>
      <c r="BX40" s="658"/>
      <c r="BY40" s="658"/>
      <c r="BZ40" s="658"/>
      <c r="CA40" s="658"/>
      <c r="CB40" s="694"/>
      <c r="CD40" s="654" t="s">
        <v>333</v>
      </c>
      <c r="CE40" s="655"/>
      <c r="CF40" s="655"/>
      <c r="CG40" s="655"/>
      <c r="CH40" s="655"/>
      <c r="CI40" s="655"/>
      <c r="CJ40" s="655"/>
      <c r="CK40" s="655"/>
      <c r="CL40" s="655"/>
      <c r="CM40" s="655"/>
      <c r="CN40" s="655"/>
      <c r="CO40" s="655"/>
      <c r="CP40" s="655"/>
      <c r="CQ40" s="656"/>
      <c r="CR40" s="657">
        <v>349664</v>
      </c>
      <c r="CS40" s="658"/>
      <c r="CT40" s="658"/>
      <c r="CU40" s="658"/>
      <c r="CV40" s="658"/>
      <c r="CW40" s="658"/>
      <c r="CX40" s="658"/>
      <c r="CY40" s="659"/>
      <c r="CZ40" s="660">
        <v>0.3</v>
      </c>
      <c r="DA40" s="672"/>
      <c r="DB40" s="672"/>
      <c r="DC40" s="673"/>
      <c r="DD40" s="663">
        <v>224107</v>
      </c>
      <c r="DE40" s="658"/>
      <c r="DF40" s="658"/>
      <c r="DG40" s="658"/>
      <c r="DH40" s="658"/>
      <c r="DI40" s="658"/>
      <c r="DJ40" s="658"/>
      <c r="DK40" s="659"/>
      <c r="DL40" s="663">
        <v>2594</v>
      </c>
      <c r="DM40" s="658"/>
      <c r="DN40" s="658"/>
      <c r="DO40" s="658"/>
      <c r="DP40" s="658"/>
      <c r="DQ40" s="658"/>
      <c r="DR40" s="658"/>
      <c r="DS40" s="658"/>
      <c r="DT40" s="658"/>
      <c r="DU40" s="658"/>
      <c r="DV40" s="659"/>
      <c r="DW40" s="660">
        <v>0</v>
      </c>
      <c r="DX40" s="672"/>
      <c r="DY40" s="672"/>
      <c r="DZ40" s="672"/>
      <c r="EA40" s="672"/>
      <c r="EB40" s="672"/>
      <c r="EC40" s="684"/>
    </row>
    <row r="41" spans="2:133" ht="11.25" customHeight="1">
      <c r="B41" s="638" t="s">
        <v>334</v>
      </c>
      <c r="C41" s="639"/>
      <c r="D41" s="639"/>
      <c r="E41" s="639"/>
      <c r="F41" s="639"/>
      <c r="G41" s="639"/>
      <c r="H41" s="639"/>
      <c r="I41" s="639"/>
      <c r="J41" s="639"/>
      <c r="K41" s="639"/>
      <c r="L41" s="639"/>
      <c r="M41" s="639"/>
      <c r="N41" s="639"/>
      <c r="O41" s="639"/>
      <c r="P41" s="639"/>
      <c r="Q41" s="640"/>
      <c r="R41" s="641">
        <v>130227111</v>
      </c>
      <c r="S41" s="682"/>
      <c r="T41" s="682"/>
      <c r="U41" s="682"/>
      <c r="V41" s="682"/>
      <c r="W41" s="682"/>
      <c r="X41" s="682"/>
      <c r="Y41" s="685"/>
      <c r="Z41" s="686">
        <v>100</v>
      </c>
      <c r="AA41" s="686"/>
      <c r="AB41" s="686"/>
      <c r="AC41" s="686"/>
      <c r="AD41" s="687">
        <v>68762026</v>
      </c>
      <c r="AE41" s="687"/>
      <c r="AF41" s="687"/>
      <c r="AG41" s="687"/>
      <c r="AH41" s="687"/>
      <c r="AI41" s="687"/>
      <c r="AJ41" s="687"/>
      <c r="AK41" s="687"/>
      <c r="AL41" s="644">
        <v>100</v>
      </c>
      <c r="AM41" s="688"/>
      <c r="AN41" s="688"/>
      <c r="AO41" s="689"/>
      <c r="AQ41" s="690" t="s">
        <v>335</v>
      </c>
      <c r="AR41" s="691"/>
      <c r="AS41" s="691"/>
      <c r="AT41" s="691"/>
      <c r="AU41" s="691"/>
      <c r="AV41" s="691"/>
      <c r="AW41" s="691"/>
      <c r="AX41" s="691"/>
      <c r="AY41" s="692"/>
      <c r="AZ41" s="657">
        <v>2900076</v>
      </c>
      <c r="BA41" s="658"/>
      <c r="BB41" s="658"/>
      <c r="BC41" s="658"/>
      <c r="BD41" s="670"/>
      <c r="BE41" s="670"/>
      <c r="BF41" s="693"/>
      <c r="BG41" s="698"/>
      <c r="BH41" s="699"/>
      <c r="BI41" s="699"/>
      <c r="BJ41" s="699"/>
      <c r="BK41" s="699"/>
      <c r="BL41" s="223"/>
      <c r="BM41" s="655" t="s">
        <v>336</v>
      </c>
      <c r="BN41" s="655"/>
      <c r="BO41" s="655"/>
      <c r="BP41" s="655"/>
      <c r="BQ41" s="655"/>
      <c r="BR41" s="655"/>
      <c r="BS41" s="655"/>
      <c r="BT41" s="655"/>
      <c r="BU41" s="656"/>
      <c r="BV41" s="657" t="s">
        <v>122</v>
      </c>
      <c r="BW41" s="658"/>
      <c r="BX41" s="658"/>
      <c r="BY41" s="658"/>
      <c r="BZ41" s="658"/>
      <c r="CA41" s="658"/>
      <c r="CB41" s="694"/>
      <c r="CD41" s="654" t="s">
        <v>337</v>
      </c>
      <c r="CE41" s="655"/>
      <c r="CF41" s="655"/>
      <c r="CG41" s="655"/>
      <c r="CH41" s="655"/>
      <c r="CI41" s="655"/>
      <c r="CJ41" s="655"/>
      <c r="CK41" s="655"/>
      <c r="CL41" s="655"/>
      <c r="CM41" s="655"/>
      <c r="CN41" s="655"/>
      <c r="CO41" s="655"/>
      <c r="CP41" s="655"/>
      <c r="CQ41" s="656"/>
      <c r="CR41" s="657" t="s">
        <v>122</v>
      </c>
      <c r="CS41" s="670"/>
      <c r="CT41" s="670"/>
      <c r="CU41" s="670"/>
      <c r="CV41" s="670"/>
      <c r="CW41" s="670"/>
      <c r="CX41" s="670"/>
      <c r="CY41" s="671"/>
      <c r="CZ41" s="660" t="s">
        <v>122</v>
      </c>
      <c r="DA41" s="672"/>
      <c r="DB41" s="672"/>
      <c r="DC41" s="673"/>
      <c r="DD41" s="663" t="s">
        <v>122</v>
      </c>
      <c r="DE41" s="670"/>
      <c r="DF41" s="670"/>
      <c r="DG41" s="670"/>
      <c r="DH41" s="670"/>
      <c r="DI41" s="670"/>
      <c r="DJ41" s="670"/>
      <c r="DK41" s="671"/>
      <c r="DL41" s="664"/>
      <c r="DM41" s="665"/>
      <c r="DN41" s="665"/>
      <c r="DO41" s="665"/>
      <c r="DP41" s="665"/>
      <c r="DQ41" s="665"/>
      <c r="DR41" s="665"/>
      <c r="DS41" s="665"/>
      <c r="DT41" s="665"/>
      <c r="DU41" s="665"/>
      <c r="DV41" s="666"/>
      <c r="DW41" s="667"/>
      <c r="DX41" s="668"/>
      <c r="DY41" s="668"/>
      <c r="DZ41" s="668"/>
      <c r="EA41" s="668"/>
      <c r="EB41" s="668"/>
      <c r="EC41" s="669"/>
    </row>
    <row r="42" spans="2:133" ht="11.25" customHeight="1">
      <c r="AQ42" s="702" t="s">
        <v>338</v>
      </c>
      <c r="AR42" s="703"/>
      <c r="AS42" s="703"/>
      <c r="AT42" s="703"/>
      <c r="AU42" s="703"/>
      <c r="AV42" s="703"/>
      <c r="AW42" s="703"/>
      <c r="AX42" s="703"/>
      <c r="AY42" s="704"/>
      <c r="AZ42" s="641">
        <v>8336947</v>
      </c>
      <c r="BA42" s="682"/>
      <c r="BB42" s="682"/>
      <c r="BC42" s="682"/>
      <c r="BD42" s="642"/>
      <c r="BE42" s="642"/>
      <c r="BF42" s="705"/>
      <c r="BG42" s="700"/>
      <c r="BH42" s="701"/>
      <c r="BI42" s="701"/>
      <c r="BJ42" s="701"/>
      <c r="BK42" s="701"/>
      <c r="BL42" s="224"/>
      <c r="BM42" s="639" t="s">
        <v>339</v>
      </c>
      <c r="BN42" s="639"/>
      <c r="BO42" s="639"/>
      <c r="BP42" s="639"/>
      <c r="BQ42" s="639"/>
      <c r="BR42" s="639"/>
      <c r="BS42" s="639"/>
      <c r="BT42" s="639"/>
      <c r="BU42" s="640"/>
      <c r="BV42" s="641">
        <v>391</v>
      </c>
      <c r="BW42" s="682"/>
      <c r="BX42" s="682"/>
      <c r="BY42" s="682"/>
      <c r="BZ42" s="682"/>
      <c r="CA42" s="682"/>
      <c r="CB42" s="683"/>
      <c r="CD42" s="654" t="s">
        <v>340</v>
      </c>
      <c r="CE42" s="655"/>
      <c r="CF42" s="655"/>
      <c r="CG42" s="655"/>
      <c r="CH42" s="655"/>
      <c r="CI42" s="655"/>
      <c r="CJ42" s="655"/>
      <c r="CK42" s="655"/>
      <c r="CL42" s="655"/>
      <c r="CM42" s="655"/>
      <c r="CN42" s="655"/>
      <c r="CO42" s="655"/>
      <c r="CP42" s="655"/>
      <c r="CQ42" s="656"/>
      <c r="CR42" s="657">
        <v>10154847</v>
      </c>
      <c r="CS42" s="670"/>
      <c r="CT42" s="670"/>
      <c r="CU42" s="670"/>
      <c r="CV42" s="670"/>
      <c r="CW42" s="670"/>
      <c r="CX42" s="670"/>
      <c r="CY42" s="671"/>
      <c r="CZ42" s="660">
        <v>7.9</v>
      </c>
      <c r="DA42" s="672"/>
      <c r="DB42" s="672"/>
      <c r="DC42" s="673"/>
      <c r="DD42" s="663">
        <v>1346672</v>
      </c>
      <c r="DE42" s="670"/>
      <c r="DF42" s="670"/>
      <c r="DG42" s="670"/>
      <c r="DH42" s="670"/>
      <c r="DI42" s="670"/>
      <c r="DJ42" s="670"/>
      <c r="DK42" s="671"/>
      <c r="DL42" s="664"/>
      <c r="DM42" s="665"/>
      <c r="DN42" s="665"/>
      <c r="DO42" s="665"/>
      <c r="DP42" s="665"/>
      <c r="DQ42" s="665"/>
      <c r="DR42" s="665"/>
      <c r="DS42" s="665"/>
      <c r="DT42" s="665"/>
      <c r="DU42" s="665"/>
      <c r="DV42" s="666"/>
      <c r="DW42" s="667"/>
      <c r="DX42" s="668"/>
      <c r="DY42" s="668"/>
      <c r="DZ42" s="668"/>
      <c r="EA42" s="668"/>
      <c r="EB42" s="668"/>
      <c r="EC42" s="669"/>
    </row>
    <row r="43" spans="2:133" ht="11.25" customHeight="1">
      <c r="B43" s="214" t="s">
        <v>341</v>
      </c>
      <c r="CD43" s="654" t="s">
        <v>342</v>
      </c>
      <c r="CE43" s="655"/>
      <c r="CF43" s="655"/>
      <c r="CG43" s="655"/>
      <c r="CH43" s="655"/>
      <c r="CI43" s="655"/>
      <c r="CJ43" s="655"/>
      <c r="CK43" s="655"/>
      <c r="CL43" s="655"/>
      <c r="CM43" s="655"/>
      <c r="CN43" s="655"/>
      <c r="CO43" s="655"/>
      <c r="CP43" s="655"/>
      <c r="CQ43" s="656"/>
      <c r="CR43" s="657">
        <v>418034</v>
      </c>
      <c r="CS43" s="670"/>
      <c r="CT43" s="670"/>
      <c r="CU43" s="670"/>
      <c r="CV43" s="670"/>
      <c r="CW43" s="670"/>
      <c r="CX43" s="670"/>
      <c r="CY43" s="671"/>
      <c r="CZ43" s="660">
        <v>0.3</v>
      </c>
      <c r="DA43" s="672"/>
      <c r="DB43" s="672"/>
      <c r="DC43" s="673"/>
      <c r="DD43" s="663">
        <v>418034</v>
      </c>
      <c r="DE43" s="670"/>
      <c r="DF43" s="670"/>
      <c r="DG43" s="670"/>
      <c r="DH43" s="670"/>
      <c r="DI43" s="670"/>
      <c r="DJ43" s="670"/>
      <c r="DK43" s="671"/>
      <c r="DL43" s="664"/>
      <c r="DM43" s="665"/>
      <c r="DN43" s="665"/>
      <c r="DO43" s="665"/>
      <c r="DP43" s="665"/>
      <c r="DQ43" s="665"/>
      <c r="DR43" s="665"/>
      <c r="DS43" s="665"/>
      <c r="DT43" s="665"/>
      <c r="DU43" s="665"/>
      <c r="DV43" s="666"/>
      <c r="DW43" s="667"/>
      <c r="DX43" s="668"/>
      <c r="DY43" s="668"/>
      <c r="DZ43" s="668"/>
      <c r="EA43" s="668"/>
      <c r="EB43" s="668"/>
      <c r="EC43" s="669"/>
    </row>
    <row r="44" spans="2:133" ht="11.25" customHeight="1">
      <c r="B44" s="674" t="s">
        <v>343</v>
      </c>
      <c r="C44" s="674"/>
      <c r="D44" s="674"/>
      <c r="E44" s="674"/>
      <c r="F44" s="674"/>
      <c r="G44" s="674"/>
      <c r="H44" s="674"/>
      <c r="I44" s="674"/>
      <c r="J44" s="674"/>
      <c r="K44" s="674"/>
      <c r="L44" s="674"/>
      <c r="M44" s="674"/>
      <c r="N44" s="674"/>
      <c r="O44" s="674"/>
      <c r="P44" s="674"/>
      <c r="Q44" s="674"/>
      <c r="R44" s="674"/>
      <c r="S44" s="674"/>
      <c r="T44" s="674"/>
      <c r="U44" s="674"/>
      <c r="V44" s="674"/>
      <c r="W44" s="674"/>
      <c r="X44" s="674"/>
      <c r="Y44" s="674"/>
      <c r="Z44" s="674"/>
      <c r="AA44" s="674"/>
      <c r="AB44" s="674"/>
      <c r="AC44" s="674"/>
      <c r="AD44" s="674"/>
      <c r="AE44" s="674"/>
      <c r="AF44" s="674"/>
      <c r="AG44" s="674"/>
      <c r="AH44" s="674"/>
      <c r="AI44" s="674"/>
      <c r="AJ44" s="674"/>
      <c r="AK44" s="674"/>
      <c r="AL44" s="674"/>
      <c r="AM44" s="674"/>
      <c r="AN44" s="674"/>
      <c r="AO44" s="674"/>
      <c r="AP44" s="674"/>
      <c r="AQ44" s="674"/>
      <c r="AR44" s="674"/>
      <c r="AS44" s="674"/>
      <c r="AT44" s="674"/>
      <c r="AU44" s="674"/>
      <c r="AV44" s="674"/>
      <c r="AW44" s="674"/>
      <c r="AX44" s="674"/>
      <c r="AY44" s="674"/>
      <c r="AZ44" s="674"/>
      <c r="BA44" s="674"/>
      <c r="BB44" s="674"/>
      <c r="BC44" s="674"/>
      <c r="BD44" s="674"/>
      <c r="BE44" s="674"/>
      <c r="BF44" s="674"/>
      <c r="BG44" s="674"/>
      <c r="BH44" s="674"/>
      <c r="BI44" s="674"/>
      <c r="BJ44" s="674"/>
      <c r="BK44" s="674"/>
      <c r="BL44" s="674"/>
      <c r="BM44" s="674"/>
      <c r="BN44" s="674"/>
      <c r="BO44" s="674"/>
      <c r="BP44" s="674"/>
      <c r="BQ44" s="674"/>
      <c r="BR44" s="674"/>
      <c r="BS44" s="674"/>
      <c r="BT44" s="674"/>
      <c r="BU44" s="674"/>
      <c r="BV44" s="674"/>
      <c r="BW44" s="674"/>
      <c r="BX44" s="674"/>
      <c r="BY44" s="674"/>
      <c r="BZ44" s="674"/>
      <c r="CA44" s="674"/>
      <c r="CB44" s="674"/>
      <c r="CC44" s="675"/>
      <c r="CD44" s="676" t="s">
        <v>291</v>
      </c>
      <c r="CE44" s="677"/>
      <c r="CF44" s="654" t="s">
        <v>344</v>
      </c>
      <c r="CG44" s="655"/>
      <c r="CH44" s="655"/>
      <c r="CI44" s="655"/>
      <c r="CJ44" s="655"/>
      <c r="CK44" s="655"/>
      <c r="CL44" s="655"/>
      <c r="CM44" s="655"/>
      <c r="CN44" s="655"/>
      <c r="CO44" s="655"/>
      <c r="CP44" s="655"/>
      <c r="CQ44" s="656"/>
      <c r="CR44" s="657">
        <v>10154847</v>
      </c>
      <c r="CS44" s="658"/>
      <c r="CT44" s="658"/>
      <c r="CU44" s="658"/>
      <c r="CV44" s="658"/>
      <c r="CW44" s="658"/>
      <c r="CX44" s="658"/>
      <c r="CY44" s="659"/>
      <c r="CZ44" s="660">
        <v>7.9</v>
      </c>
      <c r="DA44" s="661"/>
      <c r="DB44" s="661"/>
      <c r="DC44" s="662"/>
      <c r="DD44" s="663">
        <v>1346672</v>
      </c>
      <c r="DE44" s="658"/>
      <c r="DF44" s="658"/>
      <c r="DG44" s="658"/>
      <c r="DH44" s="658"/>
      <c r="DI44" s="658"/>
      <c r="DJ44" s="658"/>
      <c r="DK44" s="659"/>
      <c r="DL44" s="664"/>
      <c r="DM44" s="665"/>
      <c r="DN44" s="665"/>
      <c r="DO44" s="665"/>
      <c r="DP44" s="665"/>
      <c r="DQ44" s="665"/>
      <c r="DR44" s="665"/>
      <c r="DS44" s="665"/>
      <c r="DT44" s="665"/>
      <c r="DU44" s="665"/>
      <c r="DV44" s="666"/>
      <c r="DW44" s="667"/>
      <c r="DX44" s="668"/>
      <c r="DY44" s="668"/>
      <c r="DZ44" s="668"/>
      <c r="EA44" s="668"/>
      <c r="EB44" s="668"/>
      <c r="EC44" s="669"/>
    </row>
    <row r="45" spans="2:133" ht="11.25" customHeight="1">
      <c r="B45" s="674" t="s">
        <v>345</v>
      </c>
      <c r="C45" s="674"/>
      <c r="D45" s="674"/>
      <c r="E45" s="674"/>
      <c r="F45" s="674"/>
      <c r="G45" s="674"/>
      <c r="H45" s="674"/>
      <c r="I45" s="674"/>
      <c r="J45" s="674"/>
      <c r="K45" s="674"/>
      <c r="L45" s="674"/>
      <c r="M45" s="674"/>
      <c r="N45" s="674"/>
      <c r="O45" s="674"/>
      <c r="P45" s="674"/>
      <c r="Q45" s="674"/>
      <c r="R45" s="674"/>
      <c r="S45" s="674"/>
      <c r="T45" s="674"/>
      <c r="U45" s="674"/>
      <c r="V45" s="674"/>
      <c r="W45" s="674"/>
      <c r="X45" s="674"/>
      <c r="Y45" s="674"/>
      <c r="Z45" s="674"/>
      <c r="AA45" s="674"/>
      <c r="AB45" s="674"/>
      <c r="AC45" s="674"/>
      <c r="AD45" s="674"/>
      <c r="AE45" s="674"/>
      <c r="AF45" s="674"/>
      <c r="AG45" s="674"/>
      <c r="AH45" s="674"/>
      <c r="AI45" s="674"/>
      <c r="AJ45" s="674"/>
      <c r="AK45" s="674"/>
      <c r="AL45" s="674"/>
      <c r="AM45" s="674"/>
      <c r="AN45" s="674"/>
      <c r="AO45" s="674"/>
      <c r="AP45" s="674"/>
      <c r="AQ45" s="674"/>
      <c r="AR45" s="674"/>
      <c r="AS45" s="674"/>
      <c r="AT45" s="674"/>
      <c r="AU45" s="674"/>
      <c r="AV45" s="674"/>
      <c r="AW45" s="674"/>
      <c r="AX45" s="674"/>
      <c r="AY45" s="674"/>
      <c r="AZ45" s="674"/>
      <c r="BA45" s="674"/>
      <c r="BB45" s="674"/>
      <c r="BC45" s="674"/>
      <c r="BD45" s="674"/>
      <c r="BE45" s="674"/>
      <c r="BF45" s="674"/>
      <c r="BG45" s="674"/>
      <c r="BH45" s="674"/>
      <c r="BI45" s="674"/>
      <c r="BJ45" s="674"/>
      <c r="BK45" s="674"/>
      <c r="BL45" s="674"/>
      <c r="BM45" s="674"/>
      <c r="BN45" s="674"/>
      <c r="BO45" s="674"/>
      <c r="BP45" s="674"/>
      <c r="BQ45" s="674"/>
      <c r="BR45" s="674"/>
      <c r="BS45" s="674"/>
      <c r="BT45" s="674"/>
      <c r="BU45" s="674"/>
      <c r="BV45" s="674"/>
      <c r="BW45" s="674"/>
      <c r="BX45" s="674"/>
      <c r="BY45" s="674"/>
      <c r="BZ45" s="674"/>
      <c r="CA45" s="674"/>
      <c r="CB45" s="674"/>
      <c r="CC45" s="675"/>
      <c r="CD45" s="678"/>
      <c r="CE45" s="679"/>
      <c r="CF45" s="654" t="s">
        <v>346</v>
      </c>
      <c r="CG45" s="655"/>
      <c r="CH45" s="655"/>
      <c r="CI45" s="655"/>
      <c r="CJ45" s="655"/>
      <c r="CK45" s="655"/>
      <c r="CL45" s="655"/>
      <c r="CM45" s="655"/>
      <c r="CN45" s="655"/>
      <c r="CO45" s="655"/>
      <c r="CP45" s="655"/>
      <c r="CQ45" s="656"/>
      <c r="CR45" s="657">
        <v>3430177</v>
      </c>
      <c r="CS45" s="670"/>
      <c r="CT45" s="670"/>
      <c r="CU45" s="670"/>
      <c r="CV45" s="670"/>
      <c r="CW45" s="670"/>
      <c r="CX45" s="670"/>
      <c r="CY45" s="671"/>
      <c r="CZ45" s="660">
        <v>2.7</v>
      </c>
      <c r="DA45" s="672"/>
      <c r="DB45" s="672"/>
      <c r="DC45" s="673"/>
      <c r="DD45" s="663">
        <v>142167</v>
      </c>
      <c r="DE45" s="670"/>
      <c r="DF45" s="670"/>
      <c r="DG45" s="670"/>
      <c r="DH45" s="670"/>
      <c r="DI45" s="670"/>
      <c r="DJ45" s="670"/>
      <c r="DK45" s="671"/>
      <c r="DL45" s="664"/>
      <c r="DM45" s="665"/>
      <c r="DN45" s="665"/>
      <c r="DO45" s="665"/>
      <c r="DP45" s="665"/>
      <c r="DQ45" s="665"/>
      <c r="DR45" s="665"/>
      <c r="DS45" s="665"/>
      <c r="DT45" s="665"/>
      <c r="DU45" s="665"/>
      <c r="DV45" s="666"/>
      <c r="DW45" s="667"/>
      <c r="DX45" s="668"/>
      <c r="DY45" s="668"/>
      <c r="DZ45" s="668"/>
      <c r="EA45" s="668"/>
      <c r="EB45" s="668"/>
      <c r="EC45" s="669"/>
    </row>
    <row r="46" spans="2:133" ht="11.25" customHeight="1">
      <c r="B46" s="225"/>
      <c r="CD46" s="678"/>
      <c r="CE46" s="679"/>
      <c r="CF46" s="654" t="s">
        <v>347</v>
      </c>
      <c r="CG46" s="655"/>
      <c r="CH46" s="655"/>
      <c r="CI46" s="655"/>
      <c r="CJ46" s="655"/>
      <c r="CK46" s="655"/>
      <c r="CL46" s="655"/>
      <c r="CM46" s="655"/>
      <c r="CN46" s="655"/>
      <c r="CO46" s="655"/>
      <c r="CP46" s="655"/>
      <c r="CQ46" s="656"/>
      <c r="CR46" s="657">
        <v>6651033</v>
      </c>
      <c r="CS46" s="658"/>
      <c r="CT46" s="658"/>
      <c r="CU46" s="658"/>
      <c r="CV46" s="658"/>
      <c r="CW46" s="658"/>
      <c r="CX46" s="658"/>
      <c r="CY46" s="659"/>
      <c r="CZ46" s="660">
        <v>5.2</v>
      </c>
      <c r="DA46" s="661"/>
      <c r="DB46" s="661"/>
      <c r="DC46" s="662"/>
      <c r="DD46" s="663">
        <v>1198268</v>
      </c>
      <c r="DE46" s="658"/>
      <c r="DF46" s="658"/>
      <c r="DG46" s="658"/>
      <c r="DH46" s="658"/>
      <c r="DI46" s="658"/>
      <c r="DJ46" s="658"/>
      <c r="DK46" s="659"/>
      <c r="DL46" s="664"/>
      <c r="DM46" s="665"/>
      <c r="DN46" s="665"/>
      <c r="DO46" s="665"/>
      <c r="DP46" s="665"/>
      <c r="DQ46" s="665"/>
      <c r="DR46" s="665"/>
      <c r="DS46" s="665"/>
      <c r="DT46" s="665"/>
      <c r="DU46" s="665"/>
      <c r="DV46" s="666"/>
      <c r="DW46" s="667"/>
      <c r="DX46" s="668"/>
      <c r="DY46" s="668"/>
      <c r="DZ46" s="668"/>
      <c r="EA46" s="668"/>
      <c r="EB46" s="668"/>
      <c r="EC46" s="669"/>
    </row>
    <row r="47" spans="2:133" ht="11.25" customHeight="1">
      <c r="B47" s="225"/>
      <c r="CD47" s="678"/>
      <c r="CE47" s="679"/>
      <c r="CF47" s="654" t="s">
        <v>348</v>
      </c>
      <c r="CG47" s="655"/>
      <c r="CH47" s="655"/>
      <c r="CI47" s="655"/>
      <c r="CJ47" s="655"/>
      <c r="CK47" s="655"/>
      <c r="CL47" s="655"/>
      <c r="CM47" s="655"/>
      <c r="CN47" s="655"/>
      <c r="CO47" s="655"/>
      <c r="CP47" s="655"/>
      <c r="CQ47" s="656"/>
      <c r="CR47" s="657" t="s">
        <v>122</v>
      </c>
      <c r="CS47" s="670"/>
      <c r="CT47" s="670"/>
      <c r="CU47" s="670"/>
      <c r="CV47" s="670"/>
      <c r="CW47" s="670"/>
      <c r="CX47" s="670"/>
      <c r="CY47" s="671"/>
      <c r="CZ47" s="660" t="s">
        <v>122</v>
      </c>
      <c r="DA47" s="672"/>
      <c r="DB47" s="672"/>
      <c r="DC47" s="673"/>
      <c r="DD47" s="663" t="s">
        <v>122</v>
      </c>
      <c r="DE47" s="670"/>
      <c r="DF47" s="670"/>
      <c r="DG47" s="670"/>
      <c r="DH47" s="670"/>
      <c r="DI47" s="670"/>
      <c r="DJ47" s="670"/>
      <c r="DK47" s="671"/>
      <c r="DL47" s="664"/>
      <c r="DM47" s="665"/>
      <c r="DN47" s="665"/>
      <c r="DO47" s="665"/>
      <c r="DP47" s="665"/>
      <c r="DQ47" s="665"/>
      <c r="DR47" s="665"/>
      <c r="DS47" s="665"/>
      <c r="DT47" s="665"/>
      <c r="DU47" s="665"/>
      <c r="DV47" s="666"/>
      <c r="DW47" s="667"/>
      <c r="DX47" s="668"/>
      <c r="DY47" s="668"/>
      <c r="DZ47" s="668"/>
      <c r="EA47" s="668"/>
      <c r="EB47" s="668"/>
      <c r="EC47" s="669"/>
    </row>
    <row r="48" spans="2:133">
      <c r="B48" s="225"/>
      <c r="CD48" s="680"/>
      <c r="CE48" s="681"/>
      <c r="CF48" s="654" t="s">
        <v>349</v>
      </c>
      <c r="CG48" s="655"/>
      <c r="CH48" s="655"/>
      <c r="CI48" s="655"/>
      <c r="CJ48" s="655"/>
      <c r="CK48" s="655"/>
      <c r="CL48" s="655"/>
      <c r="CM48" s="655"/>
      <c r="CN48" s="655"/>
      <c r="CO48" s="655"/>
      <c r="CP48" s="655"/>
      <c r="CQ48" s="656"/>
      <c r="CR48" s="657" t="s">
        <v>122</v>
      </c>
      <c r="CS48" s="658"/>
      <c r="CT48" s="658"/>
      <c r="CU48" s="658"/>
      <c r="CV48" s="658"/>
      <c r="CW48" s="658"/>
      <c r="CX48" s="658"/>
      <c r="CY48" s="659"/>
      <c r="CZ48" s="660" t="s">
        <v>122</v>
      </c>
      <c r="DA48" s="661"/>
      <c r="DB48" s="661"/>
      <c r="DC48" s="662"/>
      <c r="DD48" s="663" t="s">
        <v>122</v>
      </c>
      <c r="DE48" s="658"/>
      <c r="DF48" s="658"/>
      <c r="DG48" s="658"/>
      <c r="DH48" s="658"/>
      <c r="DI48" s="658"/>
      <c r="DJ48" s="658"/>
      <c r="DK48" s="659"/>
      <c r="DL48" s="664"/>
      <c r="DM48" s="665"/>
      <c r="DN48" s="665"/>
      <c r="DO48" s="665"/>
      <c r="DP48" s="665"/>
      <c r="DQ48" s="665"/>
      <c r="DR48" s="665"/>
      <c r="DS48" s="665"/>
      <c r="DT48" s="665"/>
      <c r="DU48" s="665"/>
      <c r="DV48" s="666"/>
      <c r="DW48" s="667"/>
      <c r="DX48" s="668"/>
      <c r="DY48" s="668"/>
      <c r="DZ48" s="668"/>
      <c r="EA48" s="668"/>
      <c r="EB48" s="668"/>
      <c r="EC48" s="669"/>
    </row>
    <row r="49" spans="2:133" ht="11.25" customHeight="1">
      <c r="B49" s="225"/>
      <c r="CD49" s="638" t="s">
        <v>350</v>
      </c>
      <c r="CE49" s="639"/>
      <c r="CF49" s="639"/>
      <c r="CG49" s="639"/>
      <c r="CH49" s="639"/>
      <c r="CI49" s="639"/>
      <c r="CJ49" s="639"/>
      <c r="CK49" s="639"/>
      <c r="CL49" s="639"/>
      <c r="CM49" s="639"/>
      <c r="CN49" s="639"/>
      <c r="CO49" s="639"/>
      <c r="CP49" s="639"/>
      <c r="CQ49" s="640"/>
      <c r="CR49" s="641">
        <v>128884506</v>
      </c>
      <c r="CS49" s="642"/>
      <c r="CT49" s="642"/>
      <c r="CU49" s="642"/>
      <c r="CV49" s="642"/>
      <c r="CW49" s="642"/>
      <c r="CX49" s="642"/>
      <c r="CY49" s="643"/>
      <c r="CZ49" s="644">
        <v>100</v>
      </c>
      <c r="DA49" s="645"/>
      <c r="DB49" s="645"/>
      <c r="DC49" s="646"/>
      <c r="DD49" s="647">
        <v>80353222</v>
      </c>
      <c r="DE49" s="642"/>
      <c r="DF49" s="642"/>
      <c r="DG49" s="642"/>
      <c r="DH49" s="642"/>
      <c r="DI49" s="642"/>
      <c r="DJ49" s="642"/>
      <c r="DK49" s="643"/>
      <c r="DL49" s="648"/>
      <c r="DM49" s="649"/>
      <c r="DN49" s="649"/>
      <c r="DO49" s="649"/>
      <c r="DP49" s="649"/>
      <c r="DQ49" s="649"/>
      <c r="DR49" s="649"/>
      <c r="DS49" s="649"/>
      <c r="DT49" s="649"/>
      <c r="DU49" s="649"/>
      <c r="DV49" s="650"/>
      <c r="DW49" s="651"/>
      <c r="DX49" s="652"/>
      <c r="DY49" s="652"/>
      <c r="DZ49" s="652"/>
      <c r="EA49" s="652"/>
      <c r="EB49" s="652"/>
      <c r="EC49" s="653"/>
    </row>
  </sheetData>
  <sheetProtection algorithmName="SHA-512" hashValue="tryyBLZwcslNIqn8JIpsBPWugzuvyd++YQgxsDr3VFTD0OKVT0ZUaPg0EzaEXwRNnhEqEqr/cCOgTSOpHs5QYg==" saltValue="znHZtOiKRIcMqJcqgJpaJ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cols>
    <col min="1" max="130" width="2.75" style="231" customWidth="1"/>
    <col min="131" max="131" width="1.625" style="231" customWidth="1"/>
    <col min="132" max="16384" width="9" style="231" hidden="1"/>
  </cols>
  <sheetData>
    <row r="1" spans="1:131" ht="11.25" customHeight="1" thickBot="1">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c r="A2" s="1126" t="s">
        <v>351</v>
      </c>
      <c r="B2" s="1126"/>
      <c r="C2" s="1126"/>
      <c r="D2" s="1126"/>
      <c r="E2" s="1126"/>
      <c r="F2" s="1126"/>
      <c r="G2" s="1126"/>
      <c r="H2" s="1126"/>
      <c r="I2" s="1126"/>
      <c r="J2" s="1126"/>
      <c r="K2" s="1126"/>
      <c r="L2" s="1126"/>
      <c r="M2" s="1126"/>
      <c r="N2" s="1126"/>
      <c r="O2" s="1126"/>
      <c r="P2" s="1126"/>
      <c r="Q2" s="1126"/>
      <c r="R2" s="1126"/>
      <c r="S2" s="1126"/>
      <c r="T2" s="1126"/>
      <c r="U2" s="1126"/>
      <c r="V2" s="1126"/>
      <c r="W2" s="1126"/>
      <c r="X2" s="1126"/>
      <c r="Y2" s="1126"/>
      <c r="Z2" s="1126"/>
      <c r="AA2" s="1126"/>
      <c r="AB2" s="1126"/>
      <c r="AC2" s="1126"/>
      <c r="AD2" s="1126"/>
      <c r="AE2" s="1126"/>
      <c r="AF2" s="1126"/>
      <c r="AG2" s="1126"/>
      <c r="AH2" s="1126"/>
      <c r="AI2" s="1126"/>
      <c r="AJ2" s="1126"/>
      <c r="AK2" s="1126"/>
      <c r="AL2" s="1126"/>
      <c r="AM2" s="1126"/>
      <c r="AN2" s="1126"/>
      <c r="AO2" s="1126"/>
      <c r="AP2" s="1126"/>
      <c r="AQ2" s="1126"/>
      <c r="AR2" s="1126"/>
      <c r="AS2" s="1126"/>
      <c r="AT2" s="1126"/>
      <c r="AU2" s="1126"/>
      <c r="AV2" s="1126"/>
      <c r="AW2" s="1126"/>
      <c r="AX2" s="1126"/>
      <c r="AY2" s="1126"/>
      <c r="AZ2" s="1126"/>
      <c r="BA2" s="1126"/>
      <c r="BB2" s="1126"/>
      <c r="BC2" s="1126"/>
      <c r="BD2" s="1126"/>
      <c r="BE2" s="1126"/>
      <c r="BF2" s="1126"/>
      <c r="BG2" s="1126"/>
      <c r="BH2" s="1126"/>
      <c r="BI2" s="1126"/>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127" t="s">
        <v>352</v>
      </c>
      <c r="DK2" s="1128"/>
      <c r="DL2" s="1128"/>
      <c r="DM2" s="1128"/>
      <c r="DN2" s="1128"/>
      <c r="DO2" s="1129"/>
      <c r="DP2" s="228"/>
      <c r="DQ2" s="1127" t="s">
        <v>353</v>
      </c>
      <c r="DR2" s="1128"/>
      <c r="DS2" s="1128"/>
      <c r="DT2" s="1128"/>
      <c r="DU2" s="1128"/>
      <c r="DV2" s="1128"/>
      <c r="DW2" s="1128"/>
      <c r="DX2" s="1128"/>
      <c r="DY2" s="1128"/>
      <c r="DZ2" s="1129"/>
      <c r="EA2" s="230"/>
    </row>
    <row r="3" spans="1:131" ht="11.25" customHeight="1">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c r="A4" s="1095" t="s">
        <v>354</v>
      </c>
      <c r="B4" s="1095"/>
      <c r="C4" s="1095"/>
      <c r="D4" s="1095"/>
      <c r="E4" s="1095"/>
      <c r="F4" s="1095"/>
      <c r="G4" s="1095"/>
      <c r="H4" s="1095"/>
      <c r="I4" s="1095"/>
      <c r="J4" s="1095"/>
      <c r="K4" s="1095"/>
      <c r="L4" s="1095"/>
      <c r="M4" s="1095"/>
      <c r="N4" s="1095"/>
      <c r="O4" s="1095"/>
      <c r="P4" s="1095"/>
      <c r="Q4" s="1095"/>
      <c r="R4" s="1095"/>
      <c r="S4" s="1095"/>
      <c r="T4" s="1095"/>
      <c r="U4" s="1095"/>
      <c r="V4" s="1095"/>
      <c r="W4" s="1095"/>
      <c r="X4" s="1095"/>
      <c r="Y4" s="1095"/>
      <c r="Z4" s="1095"/>
      <c r="AA4" s="1095"/>
      <c r="AB4" s="1095"/>
      <c r="AC4" s="1095"/>
      <c r="AD4" s="1095"/>
      <c r="AE4" s="1095"/>
      <c r="AF4" s="1095"/>
      <c r="AG4" s="1095"/>
      <c r="AH4" s="1095"/>
      <c r="AI4" s="1095"/>
      <c r="AJ4" s="1095"/>
      <c r="AK4" s="1095"/>
      <c r="AL4" s="1095"/>
      <c r="AM4" s="1095"/>
      <c r="AN4" s="1095"/>
      <c r="AO4" s="1095"/>
      <c r="AP4" s="1095"/>
      <c r="AQ4" s="1095"/>
      <c r="AR4" s="1095"/>
      <c r="AS4" s="1095"/>
      <c r="AT4" s="1095"/>
      <c r="AU4" s="1095"/>
      <c r="AV4" s="1095"/>
      <c r="AW4" s="1095"/>
      <c r="AX4" s="1095"/>
      <c r="AY4" s="1095"/>
      <c r="AZ4" s="232"/>
      <c r="BA4" s="232"/>
      <c r="BB4" s="232"/>
      <c r="BC4" s="232"/>
      <c r="BD4" s="232"/>
      <c r="BE4" s="233"/>
      <c r="BF4" s="233"/>
      <c r="BG4" s="233"/>
      <c r="BH4" s="233"/>
      <c r="BI4" s="233"/>
      <c r="BJ4" s="233"/>
      <c r="BK4" s="233"/>
      <c r="BL4" s="233"/>
      <c r="BM4" s="233"/>
      <c r="BN4" s="233"/>
      <c r="BO4" s="233"/>
      <c r="BP4" s="233"/>
      <c r="BQ4" s="766" t="s">
        <v>355</v>
      </c>
      <c r="BR4" s="766"/>
      <c r="BS4" s="766"/>
      <c r="BT4" s="766"/>
      <c r="BU4" s="766"/>
      <c r="BV4" s="766"/>
      <c r="BW4" s="766"/>
      <c r="BX4" s="766"/>
      <c r="BY4" s="766"/>
      <c r="BZ4" s="766"/>
      <c r="CA4" s="766"/>
      <c r="CB4" s="766"/>
      <c r="CC4" s="766"/>
      <c r="CD4" s="766"/>
      <c r="CE4" s="766"/>
      <c r="CF4" s="766"/>
      <c r="CG4" s="766"/>
      <c r="CH4" s="766"/>
      <c r="CI4" s="766"/>
      <c r="CJ4" s="766"/>
      <c r="CK4" s="766"/>
      <c r="CL4" s="766"/>
      <c r="CM4" s="766"/>
      <c r="CN4" s="766"/>
      <c r="CO4" s="766"/>
      <c r="CP4" s="766"/>
      <c r="CQ4" s="766"/>
      <c r="CR4" s="766"/>
      <c r="CS4" s="766"/>
      <c r="CT4" s="766"/>
      <c r="CU4" s="766"/>
      <c r="CV4" s="766"/>
      <c r="CW4" s="766"/>
      <c r="CX4" s="766"/>
      <c r="CY4" s="766"/>
      <c r="CZ4" s="766"/>
      <c r="DA4" s="766"/>
      <c r="DB4" s="766"/>
      <c r="DC4" s="766"/>
      <c r="DD4" s="766"/>
      <c r="DE4" s="766"/>
      <c r="DF4" s="766"/>
      <c r="DG4" s="766"/>
      <c r="DH4" s="766"/>
      <c r="DI4" s="766"/>
      <c r="DJ4" s="766"/>
      <c r="DK4" s="766"/>
      <c r="DL4" s="766"/>
      <c r="DM4" s="766"/>
      <c r="DN4" s="766"/>
      <c r="DO4" s="766"/>
      <c r="DP4" s="766"/>
      <c r="DQ4" s="766"/>
      <c r="DR4" s="766"/>
      <c r="DS4" s="766"/>
      <c r="DT4" s="766"/>
      <c r="DU4" s="766"/>
      <c r="DV4" s="766"/>
      <c r="DW4" s="766"/>
      <c r="DX4" s="766"/>
      <c r="DY4" s="766"/>
      <c r="DZ4" s="766"/>
      <c r="EA4" s="234"/>
    </row>
    <row r="5" spans="1:131" s="235" customFormat="1" ht="26.25" customHeight="1">
      <c r="A5" s="1031" t="s">
        <v>356</v>
      </c>
      <c r="B5" s="1032"/>
      <c r="C5" s="1032"/>
      <c r="D5" s="1032"/>
      <c r="E5" s="1032"/>
      <c r="F5" s="1032"/>
      <c r="G5" s="1032"/>
      <c r="H5" s="1032"/>
      <c r="I5" s="1032"/>
      <c r="J5" s="1032"/>
      <c r="K5" s="1032"/>
      <c r="L5" s="1032"/>
      <c r="M5" s="1032"/>
      <c r="N5" s="1032"/>
      <c r="O5" s="1032"/>
      <c r="P5" s="1033"/>
      <c r="Q5" s="1037" t="s">
        <v>357</v>
      </c>
      <c r="R5" s="1038"/>
      <c r="S5" s="1038"/>
      <c r="T5" s="1038"/>
      <c r="U5" s="1039"/>
      <c r="V5" s="1037" t="s">
        <v>358</v>
      </c>
      <c r="W5" s="1038"/>
      <c r="X5" s="1038"/>
      <c r="Y5" s="1038"/>
      <c r="Z5" s="1039"/>
      <c r="AA5" s="1037" t="s">
        <v>359</v>
      </c>
      <c r="AB5" s="1038"/>
      <c r="AC5" s="1038"/>
      <c r="AD5" s="1038"/>
      <c r="AE5" s="1038"/>
      <c r="AF5" s="1130" t="s">
        <v>360</v>
      </c>
      <c r="AG5" s="1038"/>
      <c r="AH5" s="1038"/>
      <c r="AI5" s="1038"/>
      <c r="AJ5" s="1051"/>
      <c r="AK5" s="1038" t="s">
        <v>361</v>
      </c>
      <c r="AL5" s="1038"/>
      <c r="AM5" s="1038"/>
      <c r="AN5" s="1038"/>
      <c r="AO5" s="1039"/>
      <c r="AP5" s="1037" t="s">
        <v>362</v>
      </c>
      <c r="AQ5" s="1038"/>
      <c r="AR5" s="1038"/>
      <c r="AS5" s="1038"/>
      <c r="AT5" s="1039"/>
      <c r="AU5" s="1037" t="s">
        <v>363</v>
      </c>
      <c r="AV5" s="1038"/>
      <c r="AW5" s="1038"/>
      <c r="AX5" s="1038"/>
      <c r="AY5" s="1051"/>
      <c r="AZ5" s="232"/>
      <c r="BA5" s="232"/>
      <c r="BB5" s="232"/>
      <c r="BC5" s="232"/>
      <c r="BD5" s="232"/>
      <c r="BE5" s="233"/>
      <c r="BF5" s="233"/>
      <c r="BG5" s="233"/>
      <c r="BH5" s="233"/>
      <c r="BI5" s="233"/>
      <c r="BJ5" s="233"/>
      <c r="BK5" s="233"/>
      <c r="BL5" s="233"/>
      <c r="BM5" s="233"/>
      <c r="BN5" s="233"/>
      <c r="BO5" s="233"/>
      <c r="BP5" s="233"/>
      <c r="BQ5" s="1031" t="s">
        <v>364</v>
      </c>
      <c r="BR5" s="1032"/>
      <c r="BS5" s="1032"/>
      <c r="BT5" s="1032"/>
      <c r="BU5" s="1032"/>
      <c r="BV5" s="1032"/>
      <c r="BW5" s="1032"/>
      <c r="BX5" s="1032"/>
      <c r="BY5" s="1032"/>
      <c r="BZ5" s="1032"/>
      <c r="CA5" s="1032"/>
      <c r="CB5" s="1032"/>
      <c r="CC5" s="1032"/>
      <c r="CD5" s="1032"/>
      <c r="CE5" s="1032"/>
      <c r="CF5" s="1032"/>
      <c r="CG5" s="1033"/>
      <c r="CH5" s="1037" t="s">
        <v>365</v>
      </c>
      <c r="CI5" s="1038"/>
      <c r="CJ5" s="1038"/>
      <c r="CK5" s="1038"/>
      <c r="CL5" s="1039"/>
      <c r="CM5" s="1037" t="s">
        <v>366</v>
      </c>
      <c r="CN5" s="1038"/>
      <c r="CO5" s="1038"/>
      <c r="CP5" s="1038"/>
      <c r="CQ5" s="1039"/>
      <c r="CR5" s="1037" t="s">
        <v>367</v>
      </c>
      <c r="CS5" s="1038"/>
      <c r="CT5" s="1038"/>
      <c r="CU5" s="1038"/>
      <c r="CV5" s="1039"/>
      <c r="CW5" s="1037" t="s">
        <v>368</v>
      </c>
      <c r="CX5" s="1038"/>
      <c r="CY5" s="1038"/>
      <c r="CZ5" s="1038"/>
      <c r="DA5" s="1039"/>
      <c r="DB5" s="1037" t="s">
        <v>369</v>
      </c>
      <c r="DC5" s="1038"/>
      <c r="DD5" s="1038"/>
      <c r="DE5" s="1038"/>
      <c r="DF5" s="1039"/>
      <c r="DG5" s="1120" t="s">
        <v>370</v>
      </c>
      <c r="DH5" s="1121"/>
      <c r="DI5" s="1121"/>
      <c r="DJ5" s="1121"/>
      <c r="DK5" s="1122"/>
      <c r="DL5" s="1120" t="s">
        <v>371</v>
      </c>
      <c r="DM5" s="1121"/>
      <c r="DN5" s="1121"/>
      <c r="DO5" s="1121"/>
      <c r="DP5" s="1122"/>
      <c r="DQ5" s="1037" t="s">
        <v>372</v>
      </c>
      <c r="DR5" s="1038"/>
      <c r="DS5" s="1038"/>
      <c r="DT5" s="1038"/>
      <c r="DU5" s="1039"/>
      <c r="DV5" s="1037" t="s">
        <v>363</v>
      </c>
      <c r="DW5" s="1038"/>
      <c r="DX5" s="1038"/>
      <c r="DY5" s="1038"/>
      <c r="DZ5" s="1051"/>
      <c r="EA5" s="234"/>
    </row>
    <row r="6" spans="1:131" s="235" customFormat="1" ht="26.25" customHeight="1" thickBot="1">
      <c r="A6" s="1034"/>
      <c r="B6" s="1035"/>
      <c r="C6" s="1035"/>
      <c r="D6" s="1035"/>
      <c r="E6" s="1035"/>
      <c r="F6" s="1035"/>
      <c r="G6" s="1035"/>
      <c r="H6" s="1035"/>
      <c r="I6" s="1035"/>
      <c r="J6" s="1035"/>
      <c r="K6" s="1035"/>
      <c r="L6" s="1035"/>
      <c r="M6" s="1035"/>
      <c r="N6" s="1035"/>
      <c r="O6" s="1035"/>
      <c r="P6" s="1036"/>
      <c r="Q6" s="1040"/>
      <c r="R6" s="1041"/>
      <c r="S6" s="1041"/>
      <c r="T6" s="1041"/>
      <c r="U6" s="1042"/>
      <c r="V6" s="1040"/>
      <c r="W6" s="1041"/>
      <c r="X6" s="1041"/>
      <c r="Y6" s="1041"/>
      <c r="Z6" s="1042"/>
      <c r="AA6" s="1040"/>
      <c r="AB6" s="1041"/>
      <c r="AC6" s="1041"/>
      <c r="AD6" s="1041"/>
      <c r="AE6" s="1041"/>
      <c r="AF6" s="1131"/>
      <c r="AG6" s="1041"/>
      <c r="AH6" s="1041"/>
      <c r="AI6" s="1041"/>
      <c r="AJ6" s="1052"/>
      <c r="AK6" s="1041"/>
      <c r="AL6" s="1041"/>
      <c r="AM6" s="1041"/>
      <c r="AN6" s="1041"/>
      <c r="AO6" s="1042"/>
      <c r="AP6" s="1040"/>
      <c r="AQ6" s="1041"/>
      <c r="AR6" s="1041"/>
      <c r="AS6" s="1041"/>
      <c r="AT6" s="1042"/>
      <c r="AU6" s="1040"/>
      <c r="AV6" s="1041"/>
      <c r="AW6" s="1041"/>
      <c r="AX6" s="1041"/>
      <c r="AY6" s="1052"/>
      <c r="AZ6" s="232"/>
      <c r="BA6" s="232"/>
      <c r="BB6" s="232"/>
      <c r="BC6" s="232"/>
      <c r="BD6" s="232"/>
      <c r="BE6" s="233"/>
      <c r="BF6" s="233"/>
      <c r="BG6" s="233"/>
      <c r="BH6" s="233"/>
      <c r="BI6" s="233"/>
      <c r="BJ6" s="233"/>
      <c r="BK6" s="233"/>
      <c r="BL6" s="233"/>
      <c r="BM6" s="233"/>
      <c r="BN6" s="233"/>
      <c r="BO6" s="233"/>
      <c r="BP6" s="233"/>
      <c r="BQ6" s="1034"/>
      <c r="BR6" s="1035"/>
      <c r="BS6" s="1035"/>
      <c r="BT6" s="1035"/>
      <c r="BU6" s="1035"/>
      <c r="BV6" s="1035"/>
      <c r="BW6" s="1035"/>
      <c r="BX6" s="1035"/>
      <c r="BY6" s="1035"/>
      <c r="BZ6" s="1035"/>
      <c r="CA6" s="1035"/>
      <c r="CB6" s="1035"/>
      <c r="CC6" s="1035"/>
      <c r="CD6" s="1035"/>
      <c r="CE6" s="1035"/>
      <c r="CF6" s="1035"/>
      <c r="CG6" s="1036"/>
      <c r="CH6" s="1040"/>
      <c r="CI6" s="1041"/>
      <c r="CJ6" s="1041"/>
      <c r="CK6" s="1041"/>
      <c r="CL6" s="1042"/>
      <c r="CM6" s="1040"/>
      <c r="CN6" s="1041"/>
      <c r="CO6" s="1041"/>
      <c r="CP6" s="1041"/>
      <c r="CQ6" s="1042"/>
      <c r="CR6" s="1040"/>
      <c r="CS6" s="1041"/>
      <c r="CT6" s="1041"/>
      <c r="CU6" s="1041"/>
      <c r="CV6" s="1042"/>
      <c r="CW6" s="1040"/>
      <c r="CX6" s="1041"/>
      <c r="CY6" s="1041"/>
      <c r="CZ6" s="1041"/>
      <c r="DA6" s="1042"/>
      <c r="DB6" s="1040"/>
      <c r="DC6" s="1041"/>
      <c r="DD6" s="1041"/>
      <c r="DE6" s="1041"/>
      <c r="DF6" s="1042"/>
      <c r="DG6" s="1123"/>
      <c r="DH6" s="1124"/>
      <c r="DI6" s="1124"/>
      <c r="DJ6" s="1124"/>
      <c r="DK6" s="1125"/>
      <c r="DL6" s="1123"/>
      <c r="DM6" s="1124"/>
      <c r="DN6" s="1124"/>
      <c r="DO6" s="1124"/>
      <c r="DP6" s="1125"/>
      <c r="DQ6" s="1040"/>
      <c r="DR6" s="1041"/>
      <c r="DS6" s="1041"/>
      <c r="DT6" s="1041"/>
      <c r="DU6" s="1042"/>
      <c r="DV6" s="1040"/>
      <c r="DW6" s="1041"/>
      <c r="DX6" s="1041"/>
      <c r="DY6" s="1041"/>
      <c r="DZ6" s="1052"/>
      <c r="EA6" s="234"/>
    </row>
    <row r="7" spans="1:131" s="235" customFormat="1" ht="26.25" customHeight="1" thickTop="1">
      <c r="A7" s="236">
        <v>1</v>
      </c>
      <c r="B7" s="1083" t="s">
        <v>373</v>
      </c>
      <c r="C7" s="1084"/>
      <c r="D7" s="1084"/>
      <c r="E7" s="1084"/>
      <c r="F7" s="1084"/>
      <c r="G7" s="1084"/>
      <c r="H7" s="1084"/>
      <c r="I7" s="1084"/>
      <c r="J7" s="1084"/>
      <c r="K7" s="1084"/>
      <c r="L7" s="1084"/>
      <c r="M7" s="1084"/>
      <c r="N7" s="1084"/>
      <c r="O7" s="1084"/>
      <c r="P7" s="1085"/>
      <c r="Q7" s="1138">
        <v>129524</v>
      </c>
      <c r="R7" s="1139"/>
      <c r="S7" s="1139"/>
      <c r="T7" s="1139"/>
      <c r="U7" s="1139"/>
      <c r="V7" s="1139">
        <v>128521</v>
      </c>
      <c r="W7" s="1139"/>
      <c r="X7" s="1139"/>
      <c r="Y7" s="1139"/>
      <c r="Z7" s="1139"/>
      <c r="AA7" s="1139">
        <v>1003</v>
      </c>
      <c r="AB7" s="1139"/>
      <c r="AC7" s="1139"/>
      <c r="AD7" s="1139"/>
      <c r="AE7" s="1140"/>
      <c r="AF7" s="1141">
        <v>736</v>
      </c>
      <c r="AG7" s="1142"/>
      <c r="AH7" s="1142"/>
      <c r="AI7" s="1142"/>
      <c r="AJ7" s="1143"/>
      <c r="AK7" s="1144">
        <v>522</v>
      </c>
      <c r="AL7" s="1145"/>
      <c r="AM7" s="1145"/>
      <c r="AN7" s="1145"/>
      <c r="AO7" s="1145"/>
      <c r="AP7" s="1145">
        <v>110365</v>
      </c>
      <c r="AQ7" s="1145"/>
      <c r="AR7" s="1145"/>
      <c r="AS7" s="1145"/>
      <c r="AT7" s="1145"/>
      <c r="AU7" s="1146"/>
      <c r="AV7" s="1146"/>
      <c r="AW7" s="1146"/>
      <c r="AX7" s="1146"/>
      <c r="AY7" s="1147"/>
      <c r="AZ7" s="232"/>
      <c r="BA7" s="232"/>
      <c r="BB7" s="232"/>
      <c r="BC7" s="232"/>
      <c r="BD7" s="232"/>
      <c r="BE7" s="233"/>
      <c r="BF7" s="233"/>
      <c r="BG7" s="233"/>
      <c r="BH7" s="233"/>
      <c r="BI7" s="233"/>
      <c r="BJ7" s="233"/>
      <c r="BK7" s="233"/>
      <c r="BL7" s="233"/>
      <c r="BM7" s="233"/>
      <c r="BN7" s="233"/>
      <c r="BO7" s="233"/>
      <c r="BP7" s="233"/>
      <c r="BQ7" s="236">
        <v>1</v>
      </c>
      <c r="BR7" s="237"/>
      <c r="BS7" s="1135" t="s">
        <v>554</v>
      </c>
      <c r="BT7" s="1136"/>
      <c r="BU7" s="1136"/>
      <c r="BV7" s="1136"/>
      <c r="BW7" s="1136"/>
      <c r="BX7" s="1136"/>
      <c r="BY7" s="1136"/>
      <c r="BZ7" s="1136"/>
      <c r="CA7" s="1136"/>
      <c r="CB7" s="1136"/>
      <c r="CC7" s="1136"/>
      <c r="CD7" s="1136"/>
      <c r="CE7" s="1136"/>
      <c r="CF7" s="1136"/>
      <c r="CG7" s="1148"/>
      <c r="CH7" s="1132">
        <v>-22</v>
      </c>
      <c r="CI7" s="1133"/>
      <c r="CJ7" s="1133"/>
      <c r="CK7" s="1133"/>
      <c r="CL7" s="1134"/>
      <c r="CM7" s="1132">
        <v>222</v>
      </c>
      <c r="CN7" s="1133"/>
      <c r="CO7" s="1133"/>
      <c r="CP7" s="1133"/>
      <c r="CQ7" s="1134"/>
      <c r="CR7" s="1132">
        <v>100</v>
      </c>
      <c r="CS7" s="1133"/>
      <c r="CT7" s="1133"/>
      <c r="CU7" s="1133"/>
      <c r="CV7" s="1134"/>
      <c r="CW7" s="1132" t="s">
        <v>493</v>
      </c>
      <c r="CX7" s="1133"/>
      <c r="CY7" s="1133"/>
      <c r="CZ7" s="1133"/>
      <c r="DA7" s="1134"/>
      <c r="DB7" s="1132" t="s">
        <v>493</v>
      </c>
      <c r="DC7" s="1133"/>
      <c r="DD7" s="1133"/>
      <c r="DE7" s="1133"/>
      <c r="DF7" s="1134"/>
      <c r="DG7" s="1132" t="s">
        <v>493</v>
      </c>
      <c r="DH7" s="1133"/>
      <c r="DI7" s="1133"/>
      <c r="DJ7" s="1133"/>
      <c r="DK7" s="1134"/>
      <c r="DL7" s="1132" t="s">
        <v>493</v>
      </c>
      <c r="DM7" s="1133"/>
      <c r="DN7" s="1133"/>
      <c r="DO7" s="1133"/>
      <c r="DP7" s="1134"/>
      <c r="DQ7" s="1132" t="s">
        <v>493</v>
      </c>
      <c r="DR7" s="1133"/>
      <c r="DS7" s="1133"/>
      <c r="DT7" s="1133"/>
      <c r="DU7" s="1134"/>
      <c r="DV7" s="1135"/>
      <c r="DW7" s="1136"/>
      <c r="DX7" s="1136"/>
      <c r="DY7" s="1136"/>
      <c r="DZ7" s="1137"/>
      <c r="EA7" s="234"/>
    </row>
    <row r="8" spans="1:131" s="235" customFormat="1" ht="26.25" customHeight="1">
      <c r="A8" s="238">
        <v>2</v>
      </c>
      <c r="B8" s="1066" t="s">
        <v>374</v>
      </c>
      <c r="C8" s="1067"/>
      <c r="D8" s="1067"/>
      <c r="E8" s="1067"/>
      <c r="F8" s="1067"/>
      <c r="G8" s="1067"/>
      <c r="H8" s="1067"/>
      <c r="I8" s="1067"/>
      <c r="J8" s="1067"/>
      <c r="K8" s="1067"/>
      <c r="L8" s="1067"/>
      <c r="M8" s="1067"/>
      <c r="N8" s="1067"/>
      <c r="O8" s="1067"/>
      <c r="P8" s="1068"/>
      <c r="Q8" s="1074">
        <v>491</v>
      </c>
      <c r="R8" s="1075"/>
      <c r="S8" s="1075"/>
      <c r="T8" s="1075"/>
      <c r="U8" s="1075"/>
      <c r="V8" s="1075">
        <v>491</v>
      </c>
      <c r="W8" s="1075"/>
      <c r="X8" s="1075"/>
      <c r="Y8" s="1075"/>
      <c r="Z8" s="1075"/>
      <c r="AA8" s="1075" t="s">
        <v>493</v>
      </c>
      <c r="AB8" s="1075"/>
      <c r="AC8" s="1075"/>
      <c r="AD8" s="1075"/>
      <c r="AE8" s="1076"/>
      <c r="AF8" s="1071" t="s">
        <v>122</v>
      </c>
      <c r="AG8" s="1072"/>
      <c r="AH8" s="1072"/>
      <c r="AI8" s="1072"/>
      <c r="AJ8" s="1073"/>
      <c r="AK8" s="1116">
        <v>347</v>
      </c>
      <c r="AL8" s="1117"/>
      <c r="AM8" s="1117"/>
      <c r="AN8" s="1117"/>
      <c r="AO8" s="1117"/>
      <c r="AP8" s="1117">
        <v>575</v>
      </c>
      <c r="AQ8" s="1117"/>
      <c r="AR8" s="1117"/>
      <c r="AS8" s="1117"/>
      <c r="AT8" s="1117"/>
      <c r="AU8" s="1118"/>
      <c r="AV8" s="1118"/>
      <c r="AW8" s="1118"/>
      <c r="AX8" s="1118"/>
      <c r="AY8" s="1119"/>
      <c r="AZ8" s="232"/>
      <c r="BA8" s="232"/>
      <c r="BB8" s="232"/>
      <c r="BC8" s="232"/>
      <c r="BD8" s="232"/>
      <c r="BE8" s="233"/>
      <c r="BF8" s="233"/>
      <c r="BG8" s="233"/>
      <c r="BH8" s="233"/>
      <c r="BI8" s="233"/>
      <c r="BJ8" s="233"/>
      <c r="BK8" s="233"/>
      <c r="BL8" s="233"/>
      <c r="BM8" s="233"/>
      <c r="BN8" s="233"/>
      <c r="BO8" s="233"/>
      <c r="BP8" s="233"/>
      <c r="BQ8" s="238">
        <v>2</v>
      </c>
      <c r="BR8" s="239"/>
      <c r="BS8" s="1028" t="s">
        <v>555</v>
      </c>
      <c r="BT8" s="1029"/>
      <c r="BU8" s="1029"/>
      <c r="BV8" s="1029"/>
      <c r="BW8" s="1029"/>
      <c r="BX8" s="1029"/>
      <c r="BY8" s="1029"/>
      <c r="BZ8" s="1029"/>
      <c r="CA8" s="1029"/>
      <c r="CB8" s="1029"/>
      <c r="CC8" s="1029"/>
      <c r="CD8" s="1029"/>
      <c r="CE8" s="1029"/>
      <c r="CF8" s="1029"/>
      <c r="CG8" s="1050"/>
      <c r="CH8" s="1025">
        <v>106</v>
      </c>
      <c r="CI8" s="1026"/>
      <c r="CJ8" s="1026"/>
      <c r="CK8" s="1026"/>
      <c r="CL8" s="1027"/>
      <c r="CM8" s="1025">
        <v>5085</v>
      </c>
      <c r="CN8" s="1026"/>
      <c r="CO8" s="1026"/>
      <c r="CP8" s="1026"/>
      <c r="CQ8" s="1027"/>
      <c r="CR8" s="1025">
        <v>4200</v>
      </c>
      <c r="CS8" s="1026"/>
      <c r="CT8" s="1026"/>
      <c r="CU8" s="1026"/>
      <c r="CV8" s="1027"/>
      <c r="CW8" s="1025" t="s">
        <v>493</v>
      </c>
      <c r="CX8" s="1026"/>
      <c r="CY8" s="1026"/>
      <c r="CZ8" s="1026"/>
      <c r="DA8" s="1027"/>
      <c r="DB8" s="1025">
        <v>242</v>
      </c>
      <c r="DC8" s="1026"/>
      <c r="DD8" s="1026"/>
      <c r="DE8" s="1026"/>
      <c r="DF8" s="1027"/>
      <c r="DG8" s="1025" t="s">
        <v>493</v>
      </c>
      <c r="DH8" s="1026"/>
      <c r="DI8" s="1026"/>
      <c r="DJ8" s="1026"/>
      <c r="DK8" s="1027"/>
      <c r="DL8" s="1025" t="s">
        <v>493</v>
      </c>
      <c r="DM8" s="1026"/>
      <c r="DN8" s="1026"/>
      <c r="DO8" s="1026"/>
      <c r="DP8" s="1027"/>
      <c r="DQ8" s="1025" t="s">
        <v>493</v>
      </c>
      <c r="DR8" s="1026"/>
      <c r="DS8" s="1026"/>
      <c r="DT8" s="1026"/>
      <c r="DU8" s="1027"/>
      <c r="DV8" s="1028"/>
      <c r="DW8" s="1029"/>
      <c r="DX8" s="1029"/>
      <c r="DY8" s="1029"/>
      <c r="DZ8" s="1030"/>
      <c r="EA8" s="234"/>
    </row>
    <row r="9" spans="1:131" s="235" customFormat="1" ht="26.25" customHeight="1">
      <c r="A9" s="238">
        <v>3</v>
      </c>
      <c r="B9" s="1066" t="s">
        <v>375</v>
      </c>
      <c r="C9" s="1067"/>
      <c r="D9" s="1067"/>
      <c r="E9" s="1067"/>
      <c r="F9" s="1067"/>
      <c r="G9" s="1067"/>
      <c r="H9" s="1067"/>
      <c r="I9" s="1067"/>
      <c r="J9" s="1067"/>
      <c r="K9" s="1067"/>
      <c r="L9" s="1067"/>
      <c r="M9" s="1067"/>
      <c r="N9" s="1067"/>
      <c r="O9" s="1067"/>
      <c r="P9" s="1068"/>
      <c r="Q9" s="1074">
        <v>845</v>
      </c>
      <c r="R9" s="1075"/>
      <c r="S9" s="1075"/>
      <c r="T9" s="1075"/>
      <c r="U9" s="1075"/>
      <c r="V9" s="1075">
        <v>845</v>
      </c>
      <c r="W9" s="1075"/>
      <c r="X9" s="1075"/>
      <c r="Y9" s="1075"/>
      <c r="Z9" s="1075"/>
      <c r="AA9" s="1075">
        <v>0</v>
      </c>
      <c r="AB9" s="1075"/>
      <c r="AC9" s="1075"/>
      <c r="AD9" s="1075"/>
      <c r="AE9" s="1076"/>
      <c r="AF9" s="1071" t="s">
        <v>122</v>
      </c>
      <c r="AG9" s="1072"/>
      <c r="AH9" s="1072"/>
      <c r="AI9" s="1072"/>
      <c r="AJ9" s="1073"/>
      <c r="AK9" s="1116">
        <v>1</v>
      </c>
      <c r="AL9" s="1117"/>
      <c r="AM9" s="1117"/>
      <c r="AN9" s="1117"/>
      <c r="AO9" s="1117"/>
      <c r="AP9" s="1117">
        <v>604</v>
      </c>
      <c r="AQ9" s="1117"/>
      <c r="AR9" s="1117"/>
      <c r="AS9" s="1117"/>
      <c r="AT9" s="1117"/>
      <c r="AU9" s="1118"/>
      <c r="AV9" s="1118"/>
      <c r="AW9" s="1118"/>
      <c r="AX9" s="1118"/>
      <c r="AY9" s="1119"/>
      <c r="AZ9" s="232"/>
      <c r="BA9" s="232"/>
      <c r="BB9" s="232"/>
      <c r="BC9" s="232"/>
      <c r="BD9" s="232"/>
      <c r="BE9" s="233"/>
      <c r="BF9" s="233"/>
      <c r="BG9" s="233"/>
      <c r="BH9" s="233"/>
      <c r="BI9" s="233"/>
      <c r="BJ9" s="233"/>
      <c r="BK9" s="233"/>
      <c r="BL9" s="233"/>
      <c r="BM9" s="233"/>
      <c r="BN9" s="233"/>
      <c r="BO9" s="233"/>
      <c r="BP9" s="233"/>
      <c r="BQ9" s="238">
        <v>3</v>
      </c>
      <c r="BR9" s="239" t="s">
        <v>558</v>
      </c>
      <c r="BS9" s="1028" t="s">
        <v>556</v>
      </c>
      <c r="BT9" s="1029"/>
      <c r="BU9" s="1029"/>
      <c r="BV9" s="1029"/>
      <c r="BW9" s="1029"/>
      <c r="BX9" s="1029"/>
      <c r="BY9" s="1029"/>
      <c r="BZ9" s="1029"/>
      <c r="CA9" s="1029"/>
      <c r="CB9" s="1029"/>
      <c r="CC9" s="1029"/>
      <c r="CD9" s="1029"/>
      <c r="CE9" s="1029"/>
      <c r="CF9" s="1029"/>
      <c r="CG9" s="1050"/>
      <c r="CH9" s="1025">
        <v>-75</v>
      </c>
      <c r="CI9" s="1026"/>
      <c r="CJ9" s="1026"/>
      <c r="CK9" s="1026"/>
      <c r="CL9" s="1027"/>
      <c r="CM9" s="1025">
        <v>6258</v>
      </c>
      <c r="CN9" s="1026"/>
      <c r="CO9" s="1026"/>
      <c r="CP9" s="1026"/>
      <c r="CQ9" s="1027"/>
      <c r="CR9" s="1025">
        <v>1059</v>
      </c>
      <c r="CS9" s="1026"/>
      <c r="CT9" s="1026"/>
      <c r="CU9" s="1026"/>
      <c r="CV9" s="1027"/>
      <c r="CW9" s="1025">
        <v>823</v>
      </c>
      <c r="CX9" s="1026"/>
      <c r="CY9" s="1026"/>
      <c r="CZ9" s="1026"/>
      <c r="DA9" s="1027"/>
      <c r="DB9" s="1025">
        <v>2165</v>
      </c>
      <c r="DC9" s="1026"/>
      <c r="DD9" s="1026"/>
      <c r="DE9" s="1026"/>
      <c r="DF9" s="1027"/>
      <c r="DG9" s="1025" t="s">
        <v>493</v>
      </c>
      <c r="DH9" s="1026"/>
      <c r="DI9" s="1026"/>
      <c r="DJ9" s="1026"/>
      <c r="DK9" s="1027"/>
      <c r="DL9" s="1025" t="s">
        <v>493</v>
      </c>
      <c r="DM9" s="1026"/>
      <c r="DN9" s="1026"/>
      <c r="DO9" s="1026"/>
      <c r="DP9" s="1027"/>
      <c r="DQ9" s="1025" t="s">
        <v>493</v>
      </c>
      <c r="DR9" s="1026"/>
      <c r="DS9" s="1026"/>
      <c r="DT9" s="1026"/>
      <c r="DU9" s="1027"/>
      <c r="DV9" s="1028"/>
      <c r="DW9" s="1029"/>
      <c r="DX9" s="1029"/>
      <c r="DY9" s="1029"/>
      <c r="DZ9" s="1030"/>
      <c r="EA9" s="234"/>
    </row>
    <row r="10" spans="1:131" s="235" customFormat="1" ht="26.25" customHeight="1">
      <c r="A10" s="238">
        <v>4</v>
      </c>
      <c r="B10" s="1066" t="s">
        <v>376</v>
      </c>
      <c r="C10" s="1067"/>
      <c r="D10" s="1067"/>
      <c r="E10" s="1067"/>
      <c r="F10" s="1067"/>
      <c r="G10" s="1067"/>
      <c r="H10" s="1067"/>
      <c r="I10" s="1067"/>
      <c r="J10" s="1067"/>
      <c r="K10" s="1067"/>
      <c r="L10" s="1067"/>
      <c r="M10" s="1067"/>
      <c r="N10" s="1067"/>
      <c r="O10" s="1067"/>
      <c r="P10" s="1068"/>
      <c r="Q10" s="1074">
        <v>392</v>
      </c>
      <c r="R10" s="1075"/>
      <c r="S10" s="1075"/>
      <c r="T10" s="1075"/>
      <c r="U10" s="1075"/>
      <c r="V10" s="1075">
        <v>61</v>
      </c>
      <c r="W10" s="1075"/>
      <c r="X10" s="1075"/>
      <c r="Y10" s="1075"/>
      <c r="Z10" s="1075"/>
      <c r="AA10" s="1075">
        <v>331</v>
      </c>
      <c r="AB10" s="1075"/>
      <c r="AC10" s="1075"/>
      <c r="AD10" s="1075"/>
      <c r="AE10" s="1076"/>
      <c r="AF10" s="1071">
        <v>331</v>
      </c>
      <c r="AG10" s="1072"/>
      <c r="AH10" s="1072"/>
      <c r="AI10" s="1072"/>
      <c r="AJ10" s="1073"/>
      <c r="AK10" s="1116" t="s">
        <v>493</v>
      </c>
      <c r="AL10" s="1117"/>
      <c r="AM10" s="1117"/>
      <c r="AN10" s="1117"/>
      <c r="AO10" s="1117"/>
      <c r="AP10" s="1117" t="s">
        <v>493</v>
      </c>
      <c r="AQ10" s="1117"/>
      <c r="AR10" s="1117"/>
      <c r="AS10" s="1117"/>
      <c r="AT10" s="1117"/>
      <c r="AU10" s="1118"/>
      <c r="AV10" s="1118"/>
      <c r="AW10" s="1118"/>
      <c r="AX10" s="1118"/>
      <c r="AY10" s="1119"/>
      <c r="AZ10" s="232"/>
      <c r="BA10" s="232"/>
      <c r="BB10" s="232"/>
      <c r="BC10" s="232"/>
      <c r="BD10" s="232"/>
      <c r="BE10" s="233"/>
      <c r="BF10" s="233"/>
      <c r="BG10" s="233"/>
      <c r="BH10" s="233"/>
      <c r="BI10" s="233"/>
      <c r="BJ10" s="233"/>
      <c r="BK10" s="233"/>
      <c r="BL10" s="233"/>
      <c r="BM10" s="233"/>
      <c r="BN10" s="233"/>
      <c r="BO10" s="233"/>
      <c r="BP10" s="233"/>
      <c r="BQ10" s="238">
        <v>4</v>
      </c>
      <c r="BR10" s="239"/>
      <c r="BS10" s="1028" t="s">
        <v>557</v>
      </c>
      <c r="BT10" s="1029"/>
      <c r="BU10" s="1029"/>
      <c r="BV10" s="1029"/>
      <c r="BW10" s="1029"/>
      <c r="BX10" s="1029"/>
      <c r="BY10" s="1029"/>
      <c r="BZ10" s="1029"/>
      <c r="CA10" s="1029"/>
      <c r="CB10" s="1029"/>
      <c r="CC10" s="1029"/>
      <c r="CD10" s="1029"/>
      <c r="CE10" s="1029"/>
      <c r="CF10" s="1029"/>
      <c r="CG10" s="1050"/>
      <c r="CH10" s="1025">
        <v>0</v>
      </c>
      <c r="CI10" s="1026"/>
      <c r="CJ10" s="1026"/>
      <c r="CK10" s="1026"/>
      <c r="CL10" s="1027"/>
      <c r="CM10" s="1025">
        <v>551</v>
      </c>
      <c r="CN10" s="1026"/>
      <c r="CO10" s="1026"/>
      <c r="CP10" s="1026"/>
      <c r="CQ10" s="1027"/>
      <c r="CR10" s="1025">
        <v>10</v>
      </c>
      <c r="CS10" s="1026"/>
      <c r="CT10" s="1026"/>
      <c r="CU10" s="1026"/>
      <c r="CV10" s="1027"/>
      <c r="CW10" s="1025">
        <v>109</v>
      </c>
      <c r="CX10" s="1026"/>
      <c r="CY10" s="1026"/>
      <c r="CZ10" s="1026"/>
      <c r="DA10" s="1027"/>
      <c r="DB10" s="1025" t="s">
        <v>493</v>
      </c>
      <c r="DC10" s="1026"/>
      <c r="DD10" s="1026"/>
      <c r="DE10" s="1026"/>
      <c r="DF10" s="1027"/>
      <c r="DG10" s="1025" t="s">
        <v>493</v>
      </c>
      <c r="DH10" s="1026"/>
      <c r="DI10" s="1026"/>
      <c r="DJ10" s="1026"/>
      <c r="DK10" s="1027"/>
      <c r="DL10" s="1025" t="s">
        <v>493</v>
      </c>
      <c r="DM10" s="1026"/>
      <c r="DN10" s="1026"/>
      <c r="DO10" s="1026"/>
      <c r="DP10" s="1027"/>
      <c r="DQ10" s="1025" t="s">
        <v>493</v>
      </c>
      <c r="DR10" s="1026"/>
      <c r="DS10" s="1026"/>
      <c r="DT10" s="1026"/>
      <c r="DU10" s="1027"/>
      <c r="DV10" s="1028"/>
      <c r="DW10" s="1029"/>
      <c r="DX10" s="1029"/>
      <c r="DY10" s="1029"/>
      <c r="DZ10" s="1030"/>
      <c r="EA10" s="234"/>
    </row>
    <row r="11" spans="1:131" s="235" customFormat="1" ht="26.25" customHeight="1">
      <c r="A11" s="238">
        <v>5</v>
      </c>
      <c r="B11" s="1066" t="s">
        <v>377</v>
      </c>
      <c r="C11" s="1067"/>
      <c r="D11" s="1067"/>
      <c r="E11" s="1067"/>
      <c r="F11" s="1067"/>
      <c r="G11" s="1067"/>
      <c r="H11" s="1067"/>
      <c r="I11" s="1067"/>
      <c r="J11" s="1067"/>
      <c r="K11" s="1067"/>
      <c r="L11" s="1067"/>
      <c r="M11" s="1067"/>
      <c r="N11" s="1067"/>
      <c r="O11" s="1067"/>
      <c r="P11" s="1068"/>
      <c r="Q11" s="1074">
        <v>1</v>
      </c>
      <c r="R11" s="1075"/>
      <c r="S11" s="1075"/>
      <c r="T11" s="1075"/>
      <c r="U11" s="1075"/>
      <c r="V11" s="1075">
        <v>3</v>
      </c>
      <c r="W11" s="1075"/>
      <c r="X11" s="1075"/>
      <c r="Y11" s="1075"/>
      <c r="Z11" s="1075"/>
      <c r="AA11" s="1075">
        <v>-2</v>
      </c>
      <c r="AB11" s="1075"/>
      <c r="AC11" s="1075"/>
      <c r="AD11" s="1075"/>
      <c r="AE11" s="1076"/>
      <c r="AF11" s="1071">
        <v>-2</v>
      </c>
      <c r="AG11" s="1072"/>
      <c r="AH11" s="1072"/>
      <c r="AI11" s="1072"/>
      <c r="AJ11" s="1073"/>
      <c r="AK11" s="1116" t="s">
        <v>493</v>
      </c>
      <c r="AL11" s="1117"/>
      <c r="AM11" s="1117"/>
      <c r="AN11" s="1117"/>
      <c r="AO11" s="1117"/>
      <c r="AP11" s="1117" t="s">
        <v>493</v>
      </c>
      <c r="AQ11" s="1117"/>
      <c r="AR11" s="1117"/>
      <c r="AS11" s="1117"/>
      <c r="AT11" s="1117"/>
      <c r="AU11" s="1118"/>
      <c r="AV11" s="1118"/>
      <c r="AW11" s="1118"/>
      <c r="AX11" s="1118"/>
      <c r="AY11" s="1119"/>
      <c r="AZ11" s="232"/>
      <c r="BA11" s="232"/>
      <c r="BB11" s="232"/>
      <c r="BC11" s="232"/>
      <c r="BD11" s="232"/>
      <c r="BE11" s="233"/>
      <c r="BF11" s="233"/>
      <c r="BG11" s="233"/>
      <c r="BH11" s="233"/>
      <c r="BI11" s="233"/>
      <c r="BJ11" s="233"/>
      <c r="BK11" s="233"/>
      <c r="BL11" s="233"/>
      <c r="BM11" s="233"/>
      <c r="BN11" s="233"/>
      <c r="BO11" s="233"/>
      <c r="BP11" s="233"/>
      <c r="BQ11" s="238">
        <v>5</v>
      </c>
      <c r="BR11" s="239"/>
      <c r="BS11" s="1028"/>
      <c r="BT11" s="1029"/>
      <c r="BU11" s="1029"/>
      <c r="BV11" s="1029"/>
      <c r="BW11" s="1029"/>
      <c r="BX11" s="1029"/>
      <c r="BY11" s="1029"/>
      <c r="BZ11" s="1029"/>
      <c r="CA11" s="1029"/>
      <c r="CB11" s="1029"/>
      <c r="CC11" s="1029"/>
      <c r="CD11" s="1029"/>
      <c r="CE11" s="1029"/>
      <c r="CF11" s="1029"/>
      <c r="CG11" s="1050"/>
      <c r="CH11" s="1025"/>
      <c r="CI11" s="1026"/>
      <c r="CJ11" s="1026"/>
      <c r="CK11" s="1026"/>
      <c r="CL11" s="1027"/>
      <c r="CM11" s="1025"/>
      <c r="CN11" s="1026"/>
      <c r="CO11" s="1026"/>
      <c r="CP11" s="1026"/>
      <c r="CQ11" s="1027"/>
      <c r="CR11" s="1025"/>
      <c r="CS11" s="1026"/>
      <c r="CT11" s="1026"/>
      <c r="CU11" s="1026"/>
      <c r="CV11" s="1027"/>
      <c r="CW11" s="1025"/>
      <c r="CX11" s="1026"/>
      <c r="CY11" s="1026"/>
      <c r="CZ11" s="1026"/>
      <c r="DA11" s="1027"/>
      <c r="DB11" s="1025"/>
      <c r="DC11" s="1026"/>
      <c r="DD11" s="1026"/>
      <c r="DE11" s="1026"/>
      <c r="DF11" s="1027"/>
      <c r="DG11" s="1025"/>
      <c r="DH11" s="1026"/>
      <c r="DI11" s="1026"/>
      <c r="DJ11" s="1026"/>
      <c r="DK11" s="1027"/>
      <c r="DL11" s="1025"/>
      <c r="DM11" s="1026"/>
      <c r="DN11" s="1026"/>
      <c r="DO11" s="1026"/>
      <c r="DP11" s="1027"/>
      <c r="DQ11" s="1025"/>
      <c r="DR11" s="1026"/>
      <c r="DS11" s="1026"/>
      <c r="DT11" s="1026"/>
      <c r="DU11" s="1027"/>
      <c r="DV11" s="1028"/>
      <c r="DW11" s="1029"/>
      <c r="DX11" s="1029"/>
      <c r="DY11" s="1029"/>
      <c r="DZ11" s="1030"/>
      <c r="EA11" s="234"/>
    </row>
    <row r="12" spans="1:131" s="235" customFormat="1" ht="26.25" customHeight="1">
      <c r="A12" s="238">
        <v>6</v>
      </c>
      <c r="B12" s="1066" t="s">
        <v>378</v>
      </c>
      <c r="C12" s="1067"/>
      <c r="D12" s="1067"/>
      <c r="E12" s="1067"/>
      <c r="F12" s="1067"/>
      <c r="G12" s="1067"/>
      <c r="H12" s="1067"/>
      <c r="I12" s="1067"/>
      <c r="J12" s="1067"/>
      <c r="K12" s="1067"/>
      <c r="L12" s="1067"/>
      <c r="M12" s="1067"/>
      <c r="N12" s="1067"/>
      <c r="O12" s="1067"/>
      <c r="P12" s="1068"/>
      <c r="Q12" s="1074">
        <v>1099</v>
      </c>
      <c r="R12" s="1075"/>
      <c r="S12" s="1075"/>
      <c r="T12" s="1075"/>
      <c r="U12" s="1075"/>
      <c r="V12" s="1075">
        <v>1099</v>
      </c>
      <c r="W12" s="1075"/>
      <c r="X12" s="1075"/>
      <c r="Y12" s="1075"/>
      <c r="Z12" s="1075"/>
      <c r="AA12" s="1075" t="s">
        <v>493</v>
      </c>
      <c r="AB12" s="1075"/>
      <c r="AC12" s="1075"/>
      <c r="AD12" s="1075"/>
      <c r="AE12" s="1076"/>
      <c r="AF12" s="1071" t="s">
        <v>122</v>
      </c>
      <c r="AG12" s="1072"/>
      <c r="AH12" s="1072"/>
      <c r="AI12" s="1072"/>
      <c r="AJ12" s="1073"/>
      <c r="AK12" s="1116" t="s">
        <v>493</v>
      </c>
      <c r="AL12" s="1117"/>
      <c r="AM12" s="1117"/>
      <c r="AN12" s="1117"/>
      <c r="AO12" s="1117"/>
      <c r="AP12" s="1117">
        <v>2164</v>
      </c>
      <c r="AQ12" s="1117"/>
      <c r="AR12" s="1117"/>
      <c r="AS12" s="1117"/>
      <c r="AT12" s="1117"/>
      <c r="AU12" s="1118"/>
      <c r="AV12" s="1118"/>
      <c r="AW12" s="1118"/>
      <c r="AX12" s="1118"/>
      <c r="AY12" s="1119"/>
      <c r="AZ12" s="232"/>
      <c r="BA12" s="232"/>
      <c r="BB12" s="232"/>
      <c r="BC12" s="232"/>
      <c r="BD12" s="232"/>
      <c r="BE12" s="233"/>
      <c r="BF12" s="233"/>
      <c r="BG12" s="233"/>
      <c r="BH12" s="233"/>
      <c r="BI12" s="233"/>
      <c r="BJ12" s="233"/>
      <c r="BK12" s="233"/>
      <c r="BL12" s="233"/>
      <c r="BM12" s="233"/>
      <c r="BN12" s="233"/>
      <c r="BO12" s="233"/>
      <c r="BP12" s="233"/>
      <c r="BQ12" s="238">
        <v>6</v>
      </c>
      <c r="BR12" s="239"/>
      <c r="BS12" s="1028"/>
      <c r="BT12" s="1029"/>
      <c r="BU12" s="1029"/>
      <c r="BV12" s="1029"/>
      <c r="BW12" s="1029"/>
      <c r="BX12" s="1029"/>
      <c r="BY12" s="1029"/>
      <c r="BZ12" s="1029"/>
      <c r="CA12" s="1029"/>
      <c r="CB12" s="1029"/>
      <c r="CC12" s="1029"/>
      <c r="CD12" s="1029"/>
      <c r="CE12" s="1029"/>
      <c r="CF12" s="1029"/>
      <c r="CG12" s="1050"/>
      <c r="CH12" s="1025"/>
      <c r="CI12" s="1026"/>
      <c r="CJ12" s="1026"/>
      <c r="CK12" s="1026"/>
      <c r="CL12" s="1027"/>
      <c r="CM12" s="1025"/>
      <c r="CN12" s="1026"/>
      <c r="CO12" s="1026"/>
      <c r="CP12" s="1026"/>
      <c r="CQ12" s="1027"/>
      <c r="CR12" s="1025"/>
      <c r="CS12" s="1026"/>
      <c r="CT12" s="1026"/>
      <c r="CU12" s="1026"/>
      <c r="CV12" s="1027"/>
      <c r="CW12" s="1025"/>
      <c r="CX12" s="1026"/>
      <c r="CY12" s="1026"/>
      <c r="CZ12" s="1026"/>
      <c r="DA12" s="1027"/>
      <c r="DB12" s="1025"/>
      <c r="DC12" s="1026"/>
      <c r="DD12" s="1026"/>
      <c r="DE12" s="1026"/>
      <c r="DF12" s="1027"/>
      <c r="DG12" s="1025"/>
      <c r="DH12" s="1026"/>
      <c r="DI12" s="1026"/>
      <c r="DJ12" s="1026"/>
      <c r="DK12" s="1027"/>
      <c r="DL12" s="1025"/>
      <c r="DM12" s="1026"/>
      <c r="DN12" s="1026"/>
      <c r="DO12" s="1026"/>
      <c r="DP12" s="1027"/>
      <c r="DQ12" s="1025"/>
      <c r="DR12" s="1026"/>
      <c r="DS12" s="1026"/>
      <c r="DT12" s="1026"/>
      <c r="DU12" s="1027"/>
      <c r="DV12" s="1028"/>
      <c r="DW12" s="1029"/>
      <c r="DX12" s="1029"/>
      <c r="DY12" s="1029"/>
      <c r="DZ12" s="1030"/>
      <c r="EA12" s="234"/>
    </row>
    <row r="13" spans="1:131" s="235" customFormat="1" ht="26.25" customHeight="1">
      <c r="A13" s="238">
        <v>7</v>
      </c>
      <c r="B13" s="1066" t="s">
        <v>379</v>
      </c>
      <c r="C13" s="1067"/>
      <c r="D13" s="1067"/>
      <c r="E13" s="1067"/>
      <c r="F13" s="1067"/>
      <c r="G13" s="1067"/>
      <c r="H13" s="1067"/>
      <c r="I13" s="1067"/>
      <c r="J13" s="1067"/>
      <c r="K13" s="1067"/>
      <c r="L13" s="1067"/>
      <c r="M13" s="1067"/>
      <c r="N13" s="1067"/>
      <c r="O13" s="1067"/>
      <c r="P13" s="1068"/>
      <c r="Q13" s="1074">
        <v>34</v>
      </c>
      <c r="R13" s="1075"/>
      <c r="S13" s="1075"/>
      <c r="T13" s="1075"/>
      <c r="U13" s="1075"/>
      <c r="V13" s="1075">
        <v>23</v>
      </c>
      <c r="W13" s="1075"/>
      <c r="X13" s="1075"/>
      <c r="Y13" s="1075"/>
      <c r="Z13" s="1075"/>
      <c r="AA13" s="1075">
        <v>11</v>
      </c>
      <c r="AB13" s="1075"/>
      <c r="AC13" s="1075"/>
      <c r="AD13" s="1075"/>
      <c r="AE13" s="1076"/>
      <c r="AF13" s="1071" t="s">
        <v>122</v>
      </c>
      <c r="AG13" s="1072"/>
      <c r="AH13" s="1072"/>
      <c r="AI13" s="1072"/>
      <c r="AJ13" s="1073"/>
      <c r="AK13" s="1116">
        <v>5</v>
      </c>
      <c r="AL13" s="1117"/>
      <c r="AM13" s="1117"/>
      <c r="AN13" s="1117"/>
      <c r="AO13" s="1117"/>
      <c r="AP13" s="1117">
        <v>21</v>
      </c>
      <c r="AQ13" s="1117"/>
      <c r="AR13" s="1117"/>
      <c r="AS13" s="1117"/>
      <c r="AT13" s="1117"/>
      <c r="AU13" s="1118"/>
      <c r="AV13" s="1118"/>
      <c r="AW13" s="1118"/>
      <c r="AX13" s="1118"/>
      <c r="AY13" s="1119"/>
      <c r="AZ13" s="232"/>
      <c r="BA13" s="232"/>
      <c r="BB13" s="232"/>
      <c r="BC13" s="232"/>
      <c r="BD13" s="232"/>
      <c r="BE13" s="233"/>
      <c r="BF13" s="233"/>
      <c r="BG13" s="233"/>
      <c r="BH13" s="233"/>
      <c r="BI13" s="233"/>
      <c r="BJ13" s="233"/>
      <c r="BK13" s="233"/>
      <c r="BL13" s="233"/>
      <c r="BM13" s="233"/>
      <c r="BN13" s="233"/>
      <c r="BO13" s="233"/>
      <c r="BP13" s="233"/>
      <c r="BQ13" s="238">
        <v>7</v>
      </c>
      <c r="BR13" s="239"/>
      <c r="BS13" s="1028"/>
      <c r="BT13" s="1029"/>
      <c r="BU13" s="1029"/>
      <c r="BV13" s="1029"/>
      <c r="BW13" s="1029"/>
      <c r="BX13" s="1029"/>
      <c r="BY13" s="1029"/>
      <c r="BZ13" s="1029"/>
      <c r="CA13" s="1029"/>
      <c r="CB13" s="1029"/>
      <c r="CC13" s="1029"/>
      <c r="CD13" s="1029"/>
      <c r="CE13" s="1029"/>
      <c r="CF13" s="1029"/>
      <c r="CG13" s="1050"/>
      <c r="CH13" s="1025"/>
      <c r="CI13" s="1026"/>
      <c r="CJ13" s="1026"/>
      <c r="CK13" s="1026"/>
      <c r="CL13" s="1027"/>
      <c r="CM13" s="1025"/>
      <c r="CN13" s="1026"/>
      <c r="CO13" s="1026"/>
      <c r="CP13" s="1026"/>
      <c r="CQ13" s="1027"/>
      <c r="CR13" s="1025"/>
      <c r="CS13" s="1026"/>
      <c r="CT13" s="1026"/>
      <c r="CU13" s="1026"/>
      <c r="CV13" s="1027"/>
      <c r="CW13" s="1025"/>
      <c r="CX13" s="1026"/>
      <c r="CY13" s="1026"/>
      <c r="CZ13" s="1026"/>
      <c r="DA13" s="1027"/>
      <c r="DB13" s="1025"/>
      <c r="DC13" s="1026"/>
      <c r="DD13" s="1026"/>
      <c r="DE13" s="1026"/>
      <c r="DF13" s="1027"/>
      <c r="DG13" s="1025"/>
      <c r="DH13" s="1026"/>
      <c r="DI13" s="1026"/>
      <c r="DJ13" s="1026"/>
      <c r="DK13" s="1027"/>
      <c r="DL13" s="1025"/>
      <c r="DM13" s="1026"/>
      <c r="DN13" s="1026"/>
      <c r="DO13" s="1026"/>
      <c r="DP13" s="1027"/>
      <c r="DQ13" s="1025"/>
      <c r="DR13" s="1026"/>
      <c r="DS13" s="1026"/>
      <c r="DT13" s="1026"/>
      <c r="DU13" s="1027"/>
      <c r="DV13" s="1028"/>
      <c r="DW13" s="1029"/>
      <c r="DX13" s="1029"/>
      <c r="DY13" s="1029"/>
      <c r="DZ13" s="1030"/>
      <c r="EA13" s="234"/>
    </row>
    <row r="14" spans="1:131" s="235" customFormat="1" ht="26.25" customHeight="1">
      <c r="A14" s="238">
        <v>8</v>
      </c>
      <c r="B14" s="1066"/>
      <c r="C14" s="1067"/>
      <c r="D14" s="1067"/>
      <c r="E14" s="1067"/>
      <c r="F14" s="1067"/>
      <c r="G14" s="1067"/>
      <c r="H14" s="1067"/>
      <c r="I14" s="1067"/>
      <c r="J14" s="1067"/>
      <c r="K14" s="1067"/>
      <c r="L14" s="1067"/>
      <c r="M14" s="1067"/>
      <c r="N14" s="1067"/>
      <c r="O14" s="1067"/>
      <c r="P14" s="1068"/>
      <c r="Q14" s="1074"/>
      <c r="R14" s="1075"/>
      <c r="S14" s="1075"/>
      <c r="T14" s="1075"/>
      <c r="U14" s="1075"/>
      <c r="V14" s="1075"/>
      <c r="W14" s="1075"/>
      <c r="X14" s="1075"/>
      <c r="Y14" s="1075"/>
      <c r="Z14" s="1075"/>
      <c r="AA14" s="1075"/>
      <c r="AB14" s="1075"/>
      <c r="AC14" s="1075"/>
      <c r="AD14" s="1075"/>
      <c r="AE14" s="1076"/>
      <c r="AF14" s="1071"/>
      <c r="AG14" s="1072"/>
      <c r="AH14" s="1072"/>
      <c r="AI14" s="1072"/>
      <c r="AJ14" s="1073"/>
      <c r="AK14" s="1116"/>
      <c r="AL14" s="1117"/>
      <c r="AM14" s="1117"/>
      <c r="AN14" s="1117"/>
      <c r="AO14" s="1117"/>
      <c r="AP14" s="1117"/>
      <c r="AQ14" s="1117"/>
      <c r="AR14" s="1117"/>
      <c r="AS14" s="1117"/>
      <c r="AT14" s="1117"/>
      <c r="AU14" s="1118"/>
      <c r="AV14" s="1118"/>
      <c r="AW14" s="1118"/>
      <c r="AX14" s="1118"/>
      <c r="AY14" s="1119"/>
      <c r="AZ14" s="232"/>
      <c r="BA14" s="232"/>
      <c r="BB14" s="232"/>
      <c r="BC14" s="232"/>
      <c r="BD14" s="232"/>
      <c r="BE14" s="233"/>
      <c r="BF14" s="233"/>
      <c r="BG14" s="233"/>
      <c r="BH14" s="233"/>
      <c r="BI14" s="233"/>
      <c r="BJ14" s="233"/>
      <c r="BK14" s="233"/>
      <c r="BL14" s="233"/>
      <c r="BM14" s="233"/>
      <c r="BN14" s="233"/>
      <c r="BO14" s="233"/>
      <c r="BP14" s="233"/>
      <c r="BQ14" s="238">
        <v>8</v>
      </c>
      <c r="BR14" s="239"/>
      <c r="BS14" s="1028"/>
      <c r="BT14" s="1029"/>
      <c r="BU14" s="1029"/>
      <c r="BV14" s="1029"/>
      <c r="BW14" s="1029"/>
      <c r="BX14" s="1029"/>
      <c r="BY14" s="1029"/>
      <c r="BZ14" s="1029"/>
      <c r="CA14" s="1029"/>
      <c r="CB14" s="1029"/>
      <c r="CC14" s="1029"/>
      <c r="CD14" s="1029"/>
      <c r="CE14" s="1029"/>
      <c r="CF14" s="1029"/>
      <c r="CG14" s="1050"/>
      <c r="CH14" s="1025"/>
      <c r="CI14" s="1026"/>
      <c r="CJ14" s="1026"/>
      <c r="CK14" s="1026"/>
      <c r="CL14" s="1027"/>
      <c r="CM14" s="1025"/>
      <c r="CN14" s="1026"/>
      <c r="CO14" s="1026"/>
      <c r="CP14" s="1026"/>
      <c r="CQ14" s="1027"/>
      <c r="CR14" s="1025"/>
      <c r="CS14" s="1026"/>
      <c r="CT14" s="1026"/>
      <c r="CU14" s="1026"/>
      <c r="CV14" s="1027"/>
      <c r="CW14" s="1025"/>
      <c r="CX14" s="1026"/>
      <c r="CY14" s="1026"/>
      <c r="CZ14" s="1026"/>
      <c r="DA14" s="1027"/>
      <c r="DB14" s="1025"/>
      <c r="DC14" s="1026"/>
      <c r="DD14" s="1026"/>
      <c r="DE14" s="1026"/>
      <c r="DF14" s="1027"/>
      <c r="DG14" s="1025"/>
      <c r="DH14" s="1026"/>
      <c r="DI14" s="1026"/>
      <c r="DJ14" s="1026"/>
      <c r="DK14" s="1027"/>
      <c r="DL14" s="1025"/>
      <c r="DM14" s="1026"/>
      <c r="DN14" s="1026"/>
      <c r="DO14" s="1026"/>
      <c r="DP14" s="1027"/>
      <c r="DQ14" s="1025"/>
      <c r="DR14" s="1026"/>
      <c r="DS14" s="1026"/>
      <c r="DT14" s="1026"/>
      <c r="DU14" s="1027"/>
      <c r="DV14" s="1028"/>
      <c r="DW14" s="1029"/>
      <c r="DX14" s="1029"/>
      <c r="DY14" s="1029"/>
      <c r="DZ14" s="1030"/>
      <c r="EA14" s="234"/>
    </row>
    <row r="15" spans="1:131" s="235" customFormat="1" ht="26.25" customHeight="1">
      <c r="A15" s="238">
        <v>9</v>
      </c>
      <c r="B15" s="1066"/>
      <c r="C15" s="1067"/>
      <c r="D15" s="1067"/>
      <c r="E15" s="1067"/>
      <c r="F15" s="1067"/>
      <c r="G15" s="1067"/>
      <c r="H15" s="1067"/>
      <c r="I15" s="1067"/>
      <c r="J15" s="1067"/>
      <c r="K15" s="1067"/>
      <c r="L15" s="1067"/>
      <c r="M15" s="1067"/>
      <c r="N15" s="1067"/>
      <c r="O15" s="1067"/>
      <c r="P15" s="1068"/>
      <c r="Q15" s="1074"/>
      <c r="R15" s="1075"/>
      <c r="S15" s="1075"/>
      <c r="T15" s="1075"/>
      <c r="U15" s="1075"/>
      <c r="V15" s="1075"/>
      <c r="W15" s="1075"/>
      <c r="X15" s="1075"/>
      <c r="Y15" s="1075"/>
      <c r="Z15" s="1075"/>
      <c r="AA15" s="1075"/>
      <c r="AB15" s="1075"/>
      <c r="AC15" s="1075"/>
      <c r="AD15" s="1075"/>
      <c r="AE15" s="1076"/>
      <c r="AF15" s="1071"/>
      <c r="AG15" s="1072"/>
      <c r="AH15" s="1072"/>
      <c r="AI15" s="1072"/>
      <c r="AJ15" s="1073"/>
      <c r="AK15" s="1116"/>
      <c r="AL15" s="1117"/>
      <c r="AM15" s="1117"/>
      <c r="AN15" s="1117"/>
      <c r="AO15" s="1117"/>
      <c r="AP15" s="1117"/>
      <c r="AQ15" s="1117"/>
      <c r="AR15" s="1117"/>
      <c r="AS15" s="1117"/>
      <c r="AT15" s="1117"/>
      <c r="AU15" s="1118"/>
      <c r="AV15" s="1118"/>
      <c r="AW15" s="1118"/>
      <c r="AX15" s="1118"/>
      <c r="AY15" s="1119"/>
      <c r="AZ15" s="232"/>
      <c r="BA15" s="232"/>
      <c r="BB15" s="232"/>
      <c r="BC15" s="232"/>
      <c r="BD15" s="232"/>
      <c r="BE15" s="233"/>
      <c r="BF15" s="233"/>
      <c r="BG15" s="233"/>
      <c r="BH15" s="233"/>
      <c r="BI15" s="233"/>
      <c r="BJ15" s="233"/>
      <c r="BK15" s="233"/>
      <c r="BL15" s="233"/>
      <c r="BM15" s="233"/>
      <c r="BN15" s="233"/>
      <c r="BO15" s="233"/>
      <c r="BP15" s="233"/>
      <c r="BQ15" s="238">
        <v>9</v>
      </c>
      <c r="BR15" s="239"/>
      <c r="BS15" s="1028"/>
      <c r="BT15" s="1029"/>
      <c r="BU15" s="1029"/>
      <c r="BV15" s="1029"/>
      <c r="BW15" s="1029"/>
      <c r="BX15" s="1029"/>
      <c r="BY15" s="1029"/>
      <c r="BZ15" s="1029"/>
      <c r="CA15" s="1029"/>
      <c r="CB15" s="1029"/>
      <c r="CC15" s="1029"/>
      <c r="CD15" s="1029"/>
      <c r="CE15" s="1029"/>
      <c r="CF15" s="1029"/>
      <c r="CG15" s="1050"/>
      <c r="CH15" s="1025"/>
      <c r="CI15" s="1026"/>
      <c r="CJ15" s="1026"/>
      <c r="CK15" s="1026"/>
      <c r="CL15" s="1027"/>
      <c r="CM15" s="1025"/>
      <c r="CN15" s="1026"/>
      <c r="CO15" s="1026"/>
      <c r="CP15" s="1026"/>
      <c r="CQ15" s="1027"/>
      <c r="CR15" s="1025"/>
      <c r="CS15" s="1026"/>
      <c r="CT15" s="1026"/>
      <c r="CU15" s="1026"/>
      <c r="CV15" s="1027"/>
      <c r="CW15" s="1025"/>
      <c r="CX15" s="1026"/>
      <c r="CY15" s="1026"/>
      <c r="CZ15" s="1026"/>
      <c r="DA15" s="1027"/>
      <c r="DB15" s="1025"/>
      <c r="DC15" s="1026"/>
      <c r="DD15" s="1026"/>
      <c r="DE15" s="1026"/>
      <c r="DF15" s="1027"/>
      <c r="DG15" s="1025"/>
      <c r="DH15" s="1026"/>
      <c r="DI15" s="1026"/>
      <c r="DJ15" s="1026"/>
      <c r="DK15" s="1027"/>
      <c r="DL15" s="1025"/>
      <c r="DM15" s="1026"/>
      <c r="DN15" s="1026"/>
      <c r="DO15" s="1026"/>
      <c r="DP15" s="1027"/>
      <c r="DQ15" s="1025"/>
      <c r="DR15" s="1026"/>
      <c r="DS15" s="1026"/>
      <c r="DT15" s="1026"/>
      <c r="DU15" s="1027"/>
      <c r="DV15" s="1028"/>
      <c r="DW15" s="1029"/>
      <c r="DX15" s="1029"/>
      <c r="DY15" s="1029"/>
      <c r="DZ15" s="1030"/>
      <c r="EA15" s="234"/>
    </row>
    <row r="16" spans="1:131" s="235" customFormat="1" ht="26.25" customHeight="1">
      <c r="A16" s="238">
        <v>10</v>
      </c>
      <c r="B16" s="1066"/>
      <c r="C16" s="1067"/>
      <c r="D16" s="1067"/>
      <c r="E16" s="1067"/>
      <c r="F16" s="1067"/>
      <c r="G16" s="1067"/>
      <c r="H16" s="1067"/>
      <c r="I16" s="1067"/>
      <c r="J16" s="1067"/>
      <c r="K16" s="1067"/>
      <c r="L16" s="1067"/>
      <c r="M16" s="1067"/>
      <c r="N16" s="1067"/>
      <c r="O16" s="1067"/>
      <c r="P16" s="1068"/>
      <c r="Q16" s="1074"/>
      <c r="R16" s="1075"/>
      <c r="S16" s="1075"/>
      <c r="T16" s="1075"/>
      <c r="U16" s="1075"/>
      <c r="V16" s="1075"/>
      <c r="W16" s="1075"/>
      <c r="X16" s="1075"/>
      <c r="Y16" s="1075"/>
      <c r="Z16" s="1075"/>
      <c r="AA16" s="1075"/>
      <c r="AB16" s="1075"/>
      <c r="AC16" s="1075"/>
      <c r="AD16" s="1075"/>
      <c r="AE16" s="1076"/>
      <c r="AF16" s="1071"/>
      <c r="AG16" s="1072"/>
      <c r="AH16" s="1072"/>
      <c r="AI16" s="1072"/>
      <c r="AJ16" s="1073"/>
      <c r="AK16" s="1116"/>
      <c r="AL16" s="1117"/>
      <c r="AM16" s="1117"/>
      <c r="AN16" s="1117"/>
      <c r="AO16" s="1117"/>
      <c r="AP16" s="1117"/>
      <c r="AQ16" s="1117"/>
      <c r="AR16" s="1117"/>
      <c r="AS16" s="1117"/>
      <c r="AT16" s="1117"/>
      <c r="AU16" s="1118"/>
      <c r="AV16" s="1118"/>
      <c r="AW16" s="1118"/>
      <c r="AX16" s="1118"/>
      <c r="AY16" s="1119"/>
      <c r="AZ16" s="232"/>
      <c r="BA16" s="232"/>
      <c r="BB16" s="232"/>
      <c r="BC16" s="232"/>
      <c r="BD16" s="232"/>
      <c r="BE16" s="233"/>
      <c r="BF16" s="233"/>
      <c r="BG16" s="233"/>
      <c r="BH16" s="233"/>
      <c r="BI16" s="233"/>
      <c r="BJ16" s="233"/>
      <c r="BK16" s="233"/>
      <c r="BL16" s="233"/>
      <c r="BM16" s="233"/>
      <c r="BN16" s="233"/>
      <c r="BO16" s="233"/>
      <c r="BP16" s="233"/>
      <c r="BQ16" s="238">
        <v>10</v>
      </c>
      <c r="BR16" s="239"/>
      <c r="BS16" s="1028"/>
      <c r="BT16" s="1029"/>
      <c r="BU16" s="1029"/>
      <c r="BV16" s="1029"/>
      <c r="BW16" s="1029"/>
      <c r="BX16" s="1029"/>
      <c r="BY16" s="1029"/>
      <c r="BZ16" s="1029"/>
      <c r="CA16" s="1029"/>
      <c r="CB16" s="1029"/>
      <c r="CC16" s="1029"/>
      <c r="CD16" s="1029"/>
      <c r="CE16" s="1029"/>
      <c r="CF16" s="1029"/>
      <c r="CG16" s="1050"/>
      <c r="CH16" s="1025"/>
      <c r="CI16" s="1026"/>
      <c r="CJ16" s="1026"/>
      <c r="CK16" s="1026"/>
      <c r="CL16" s="1027"/>
      <c r="CM16" s="1025"/>
      <c r="CN16" s="1026"/>
      <c r="CO16" s="1026"/>
      <c r="CP16" s="1026"/>
      <c r="CQ16" s="1027"/>
      <c r="CR16" s="1025"/>
      <c r="CS16" s="1026"/>
      <c r="CT16" s="1026"/>
      <c r="CU16" s="1026"/>
      <c r="CV16" s="1027"/>
      <c r="CW16" s="1025"/>
      <c r="CX16" s="1026"/>
      <c r="CY16" s="1026"/>
      <c r="CZ16" s="1026"/>
      <c r="DA16" s="1027"/>
      <c r="DB16" s="1025"/>
      <c r="DC16" s="1026"/>
      <c r="DD16" s="1026"/>
      <c r="DE16" s="1026"/>
      <c r="DF16" s="1027"/>
      <c r="DG16" s="1025"/>
      <c r="DH16" s="1026"/>
      <c r="DI16" s="1026"/>
      <c r="DJ16" s="1026"/>
      <c r="DK16" s="1027"/>
      <c r="DL16" s="1025"/>
      <c r="DM16" s="1026"/>
      <c r="DN16" s="1026"/>
      <c r="DO16" s="1026"/>
      <c r="DP16" s="1027"/>
      <c r="DQ16" s="1025"/>
      <c r="DR16" s="1026"/>
      <c r="DS16" s="1026"/>
      <c r="DT16" s="1026"/>
      <c r="DU16" s="1027"/>
      <c r="DV16" s="1028"/>
      <c r="DW16" s="1029"/>
      <c r="DX16" s="1029"/>
      <c r="DY16" s="1029"/>
      <c r="DZ16" s="1030"/>
      <c r="EA16" s="234"/>
    </row>
    <row r="17" spans="1:131" s="235" customFormat="1" ht="26.25" customHeight="1">
      <c r="A17" s="238">
        <v>11</v>
      </c>
      <c r="B17" s="1066"/>
      <c r="C17" s="1067"/>
      <c r="D17" s="1067"/>
      <c r="E17" s="1067"/>
      <c r="F17" s="1067"/>
      <c r="G17" s="1067"/>
      <c r="H17" s="1067"/>
      <c r="I17" s="1067"/>
      <c r="J17" s="1067"/>
      <c r="K17" s="1067"/>
      <c r="L17" s="1067"/>
      <c r="M17" s="1067"/>
      <c r="N17" s="1067"/>
      <c r="O17" s="1067"/>
      <c r="P17" s="1068"/>
      <c r="Q17" s="1074"/>
      <c r="R17" s="1075"/>
      <c r="S17" s="1075"/>
      <c r="T17" s="1075"/>
      <c r="U17" s="1075"/>
      <c r="V17" s="1075"/>
      <c r="W17" s="1075"/>
      <c r="X17" s="1075"/>
      <c r="Y17" s="1075"/>
      <c r="Z17" s="1075"/>
      <c r="AA17" s="1075"/>
      <c r="AB17" s="1075"/>
      <c r="AC17" s="1075"/>
      <c r="AD17" s="1075"/>
      <c r="AE17" s="1076"/>
      <c r="AF17" s="1071"/>
      <c r="AG17" s="1072"/>
      <c r="AH17" s="1072"/>
      <c r="AI17" s="1072"/>
      <c r="AJ17" s="1073"/>
      <c r="AK17" s="1116"/>
      <c r="AL17" s="1117"/>
      <c r="AM17" s="1117"/>
      <c r="AN17" s="1117"/>
      <c r="AO17" s="1117"/>
      <c r="AP17" s="1117"/>
      <c r="AQ17" s="1117"/>
      <c r="AR17" s="1117"/>
      <c r="AS17" s="1117"/>
      <c r="AT17" s="1117"/>
      <c r="AU17" s="1118"/>
      <c r="AV17" s="1118"/>
      <c r="AW17" s="1118"/>
      <c r="AX17" s="1118"/>
      <c r="AY17" s="1119"/>
      <c r="AZ17" s="232"/>
      <c r="BA17" s="232"/>
      <c r="BB17" s="232"/>
      <c r="BC17" s="232"/>
      <c r="BD17" s="232"/>
      <c r="BE17" s="233"/>
      <c r="BF17" s="233"/>
      <c r="BG17" s="233"/>
      <c r="BH17" s="233"/>
      <c r="BI17" s="233"/>
      <c r="BJ17" s="233"/>
      <c r="BK17" s="233"/>
      <c r="BL17" s="233"/>
      <c r="BM17" s="233"/>
      <c r="BN17" s="233"/>
      <c r="BO17" s="233"/>
      <c r="BP17" s="233"/>
      <c r="BQ17" s="238">
        <v>11</v>
      </c>
      <c r="BR17" s="239"/>
      <c r="BS17" s="1028"/>
      <c r="BT17" s="1029"/>
      <c r="BU17" s="1029"/>
      <c r="BV17" s="1029"/>
      <c r="BW17" s="1029"/>
      <c r="BX17" s="1029"/>
      <c r="BY17" s="1029"/>
      <c r="BZ17" s="1029"/>
      <c r="CA17" s="1029"/>
      <c r="CB17" s="1029"/>
      <c r="CC17" s="1029"/>
      <c r="CD17" s="1029"/>
      <c r="CE17" s="1029"/>
      <c r="CF17" s="1029"/>
      <c r="CG17" s="1050"/>
      <c r="CH17" s="1025"/>
      <c r="CI17" s="1026"/>
      <c r="CJ17" s="1026"/>
      <c r="CK17" s="1026"/>
      <c r="CL17" s="1027"/>
      <c r="CM17" s="1025"/>
      <c r="CN17" s="1026"/>
      <c r="CO17" s="1026"/>
      <c r="CP17" s="1026"/>
      <c r="CQ17" s="1027"/>
      <c r="CR17" s="1025"/>
      <c r="CS17" s="1026"/>
      <c r="CT17" s="1026"/>
      <c r="CU17" s="1026"/>
      <c r="CV17" s="1027"/>
      <c r="CW17" s="1025"/>
      <c r="CX17" s="1026"/>
      <c r="CY17" s="1026"/>
      <c r="CZ17" s="1026"/>
      <c r="DA17" s="1027"/>
      <c r="DB17" s="1025"/>
      <c r="DC17" s="1026"/>
      <c r="DD17" s="1026"/>
      <c r="DE17" s="1026"/>
      <c r="DF17" s="1027"/>
      <c r="DG17" s="1025"/>
      <c r="DH17" s="1026"/>
      <c r="DI17" s="1026"/>
      <c r="DJ17" s="1026"/>
      <c r="DK17" s="1027"/>
      <c r="DL17" s="1025"/>
      <c r="DM17" s="1026"/>
      <c r="DN17" s="1026"/>
      <c r="DO17" s="1026"/>
      <c r="DP17" s="1027"/>
      <c r="DQ17" s="1025"/>
      <c r="DR17" s="1026"/>
      <c r="DS17" s="1026"/>
      <c r="DT17" s="1026"/>
      <c r="DU17" s="1027"/>
      <c r="DV17" s="1028"/>
      <c r="DW17" s="1029"/>
      <c r="DX17" s="1029"/>
      <c r="DY17" s="1029"/>
      <c r="DZ17" s="1030"/>
      <c r="EA17" s="234"/>
    </row>
    <row r="18" spans="1:131" s="235" customFormat="1" ht="26.25" customHeight="1">
      <c r="A18" s="238">
        <v>12</v>
      </c>
      <c r="B18" s="1066"/>
      <c r="C18" s="1067"/>
      <c r="D18" s="1067"/>
      <c r="E18" s="1067"/>
      <c r="F18" s="1067"/>
      <c r="G18" s="1067"/>
      <c r="H18" s="1067"/>
      <c r="I18" s="1067"/>
      <c r="J18" s="1067"/>
      <c r="K18" s="1067"/>
      <c r="L18" s="1067"/>
      <c r="M18" s="1067"/>
      <c r="N18" s="1067"/>
      <c r="O18" s="1067"/>
      <c r="P18" s="1068"/>
      <c r="Q18" s="1074"/>
      <c r="R18" s="1075"/>
      <c r="S18" s="1075"/>
      <c r="T18" s="1075"/>
      <c r="U18" s="1075"/>
      <c r="V18" s="1075"/>
      <c r="W18" s="1075"/>
      <c r="X18" s="1075"/>
      <c r="Y18" s="1075"/>
      <c r="Z18" s="1075"/>
      <c r="AA18" s="1075"/>
      <c r="AB18" s="1075"/>
      <c r="AC18" s="1075"/>
      <c r="AD18" s="1075"/>
      <c r="AE18" s="1076"/>
      <c r="AF18" s="1071"/>
      <c r="AG18" s="1072"/>
      <c r="AH18" s="1072"/>
      <c r="AI18" s="1072"/>
      <c r="AJ18" s="1073"/>
      <c r="AK18" s="1116"/>
      <c r="AL18" s="1117"/>
      <c r="AM18" s="1117"/>
      <c r="AN18" s="1117"/>
      <c r="AO18" s="1117"/>
      <c r="AP18" s="1117"/>
      <c r="AQ18" s="1117"/>
      <c r="AR18" s="1117"/>
      <c r="AS18" s="1117"/>
      <c r="AT18" s="1117"/>
      <c r="AU18" s="1118"/>
      <c r="AV18" s="1118"/>
      <c r="AW18" s="1118"/>
      <c r="AX18" s="1118"/>
      <c r="AY18" s="1119"/>
      <c r="AZ18" s="232"/>
      <c r="BA18" s="232"/>
      <c r="BB18" s="232"/>
      <c r="BC18" s="232"/>
      <c r="BD18" s="232"/>
      <c r="BE18" s="233"/>
      <c r="BF18" s="233"/>
      <c r="BG18" s="233"/>
      <c r="BH18" s="233"/>
      <c r="BI18" s="233"/>
      <c r="BJ18" s="233"/>
      <c r="BK18" s="233"/>
      <c r="BL18" s="233"/>
      <c r="BM18" s="233"/>
      <c r="BN18" s="233"/>
      <c r="BO18" s="233"/>
      <c r="BP18" s="233"/>
      <c r="BQ18" s="238">
        <v>12</v>
      </c>
      <c r="BR18" s="239"/>
      <c r="BS18" s="1028"/>
      <c r="BT18" s="1029"/>
      <c r="BU18" s="1029"/>
      <c r="BV18" s="1029"/>
      <c r="BW18" s="1029"/>
      <c r="BX18" s="1029"/>
      <c r="BY18" s="1029"/>
      <c r="BZ18" s="1029"/>
      <c r="CA18" s="1029"/>
      <c r="CB18" s="1029"/>
      <c r="CC18" s="1029"/>
      <c r="CD18" s="1029"/>
      <c r="CE18" s="1029"/>
      <c r="CF18" s="1029"/>
      <c r="CG18" s="1050"/>
      <c r="CH18" s="1025"/>
      <c r="CI18" s="1026"/>
      <c r="CJ18" s="1026"/>
      <c r="CK18" s="1026"/>
      <c r="CL18" s="1027"/>
      <c r="CM18" s="1025"/>
      <c r="CN18" s="1026"/>
      <c r="CO18" s="1026"/>
      <c r="CP18" s="1026"/>
      <c r="CQ18" s="1027"/>
      <c r="CR18" s="1025"/>
      <c r="CS18" s="1026"/>
      <c r="CT18" s="1026"/>
      <c r="CU18" s="1026"/>
      <c r="CV18" s="1027"/>
      <c r="CW18" s="1025"/>
      <c r="CX18" s="1026"/>
      <c r="CY18" s="1026"/>
      <c r="CZ18" s="1026"/>
      <c r="DA18" s="1027"/>
      <c r="DB18" s="1025"/>
      <c r="DC18" s="1026"/>
      <c r="DD18" s="1026"/>
      <c r="DE18" s="1026"/>
      <c r="DF18" s="1027"/>
      <c r="DG18" s="1025"/>
      <c r="DH18" s="1026"/>
      <c r="DI18" s="1026"/>
      <c r="DJ18" s="1026"/>
      <c r="DK18" s="1027"/>
      <c r="DL18" s="1025"/>
      <c r="DM18" s="1026"/>
      <c r="DN18" s="1026"/>
      <c r="DO18" s="1026"/>
      <c r="DP18" s="1027"/>
      <c r="DQ18" s="1025"/>
      <c r="DR18" s="1026"/>
      <c r="DS18" s="1026"/>
      <c r="DT18" s="1026"/>
      <c r="DU18" s="1027"/>
      <c r="DV18" s="1028"/>
      <c r="DW18" s="1029"/>
      <c r="DX18" s="1029"/>
      <c r="DY18" s="1029"/>
      <c r="DZ18" s="1030"/>
      <c r="EA18" s="234"/>
    </row>
    <row r="19" spans="1:131" s="235" customFormat="1" ht="26.25" customHeight="1">
      <c r="A19" s="238">
        <v>13</v>
      </c>
      <c r="B19" s="1066"/>
      <c r="C19" s="1067"/>
      <c r="D19" s="1067"/>
      <c r="E19" s="1067"/>
      <c r="F19" s="1067"/>
      <c r="G19" s="1067"/>
      <c r="H19" s="1067"/>
      <c r="I19" s="1067"/>
      <c r="J19" s="1067"/>
      <c r="K19" s="1067"/>
      <c r="L19" s="1067"/>
      <c r="M19" s="1067"/>
      <c r="N19" s="1067"/>
      <c r="O19" s="1067"/>
      <c r="P19" s="1068"/>
      <c r="Q19" s="1074"/>
      <c r="R19" s="1075"/>
      <c r="S19" s="1075"/>
      <c r="T19" s="1075"/>
      <c r="U19" s="1075"/>
      <c r="V19" s="1075"/>
      <c r="W19" s="1075"/>
      <c r="X19" s="1075"/>
      <c r="Y19" s="1075"/>
      <c r="Z19" s="1075"/>
      <c r="AA19" s="1075"/>
      <c r="AB19" s="1075"/>
      <c r="AC19" s="1075"/>
      <c r="AD19" s="1075"/>
      <c r="AE19" s="1076"/>
      <c r="AF19" s="1071"/>
      <c r="AG19" s="1072"/>
      <c r="AH19" s="1072"/>
      <c r="AI19" s="1072"/>
      <c r="AJ19" s="1073"/>
      <c r="AK19" s="1116"/>
      <c r="AL19" s="1117"/>
      <c r="AM19" s="1117"/>
      <c r="AN19" s="1117"/>
      <c r="AO19" s="1117"/>
      <c r="AP19" s="1117"/>
      <c r="AQ19" s="1117"/>
      <c r="AR19" s="1117"/>
      <c r="AS19" s="1117"/>
      <c r="AT19" s="1117"/>
      <c r="AU19" s="1118"/>
      <c r="AV19" s="1118"/>
      <c r="AW19" s="1118"/>
      <c r="AX19" s="1118"/>
      <c r="AY19" s="1119"/>
      <c r="AZ19" s="232"/>
      <c r="BA19" s="232"/>
      <c r="BB19" s="232"/>
      <c r="BC19" s="232"/>
      <c r="BD19" s="232"/>
      <c r="BE19" s="233"/>
      <c r="BF19" s="233"/>
      <c r="BG19" s="233"/>
      <c r="BH19" s="233"/>
      <c r="BI19" s="233"/>
      <c r="BJ19" s="233"/>
      <c r="BK19" s="233"/>
      <c r="BL19" s="233"/>
      <c r="BM19" s="233"/>
      <c r="BN19" s="233"/>
      <c r="BO19" s="233"/>
      <c r="BP19" s="233"/>
      <c r="BQ19" s="238">
        <v>13</v>
      </c>
      <c r="BR19" s="239"/>
      <c r="BS19" s="1028"/>
      <c r="BT19" s="1029"/>
      <c r="BU19" s="1029"/>
      <c r="BV19" s="1029"/>
      <c r="BW19" s="1029"/>
      <c r="BX19" s="1029"/>
      <c r="BY19" s="1029"/>
      <c r="BZ19" s="1029"/>
      <c r="CA19" s="1029"/>
      <c r="CB19" s="1029"/>
      <c r="CC19" s="1029"/>
      <c r="CD19" s="1029"/>
      <c r="CE19" s="1029"/>
      <c r="CF19" s="1029"/>
      <c r="CG19" s="1050"/>
      <c r="CH19" s="1025"/>
      <c r="CI19" s="1026"/>
      <c r="CJ19" s="1026"/>
      <c r="CK19" s="1026"/>
      <c r="CL19" s="1027"/>
      <c r="CM19" s="1025"/>
      <c r="CN19" s="1026"/>
      <c r="CO19" s="1026"/>
      <c r="CP19" s="1026"/>
      <c r="CQ19" s="1027"/>
      <c r="CR19" s="1025"/>
      <c r="CS19" s="1026"/>
      <c r="CT19" s="1026"/>
      <c r="CU19" s="1026"/>
      <c r="CV19" s="1027"/>
      <c r="CW19" s="1025"/>
      <c r="CX19" s="1026"/>
      <c r="CY19" s="1026"/>
      <c r="CZ19" s="1026"/>
      <c r="DA19" s="1027"/>
      <c r="DB19" s="1025"/>
      <c r="DC19" s="1026"/>
      <c r="DD19" s="1026"/>
      <c r="DE19" s="1026"/>
      <c r="DF19" s="1027"/>
      <c r="DG19" s="1025"/>
      <c r="DH19" s="1026"/>
      <c r="DI19" s="1026"/>
      <c r="DJ19" s="1026"/>
      <c r="DK19" s="1027"/>
      <c r="DL19" s="1025"/>
      <c r="DM19" s="1026"/>
      <c r="DN19" s="1026"/>
      <c r="DO19" s="1026"/>
      <c r="DP19" s="1027"/>
      <c r="DQ19" s="1025"/>
      <c r="DR19" s="1026"/>
      <c r="DS19" s="1026"/>
      <c r="DT19" s="1026"/>
      <c r="DU19" s="1027"/>
      <c r="DV19" s="1028"/>
      <c r="DW19" s="1029"/>
      <c r="DX19" s="1029"/>
      <c r="DY19" s="1029"/>
      <c r="DZ19" s="1030"/>
      <c r="EA19" s="234"/>
    </row>
    <row r="20" spans="1:131" s="235" customFormat="1" ht="26.25" customHeight="1">
      <c r="A20" s="238">
        <v>14</v>
      </c>
      <c r="B20" s="1066"/>
      <c r="C20" s="1067"/>
      <c r="D20" s="1067"/>
      <c r="E20" s="1067"/>
      <c r="F20" s="1067"/>
      <c r="G20" s="1067"/>
      <c r="H20" s="1067"/>
      <c r="I20" s="1067"/>
      <c r="J20" s="1067"/>
      <c r="K20" s="1067"/>
      <c r="L20" s="1067"/>
      <c r="M20" s="1067"/>
      <c r="N20" s="1067"/>
      <c r="O20" s="1067"/>
      <c r="P20" s="1068"/>
      <c r="Q20" s="1074"/>
      <c r="R20" s="1075"/>
      <c r="S20" s="1075"/>
      <c r="T20" s="1075"/>
      <c r="U20" s="1075"/>
      <c r="V20" s="1075"/>
      <c r="W20" s="1075"/>
      <c r="X20" s="1075"/>
      <c r="Y20" s="1075"/>
      <c r="Z20" s="1075"/>
      <c r="AA20" s="1075"/>
      <c r="AB20" s="1075"/>
      <c r="AC20" s="1075"/>
      <c r="AD20" s="1075"/>
      <c r="AE20" s="1076"/>
      <c r="AF20" s="1071"/>
      <c r="AG20" s="1072"/>
      <c r="AH20" s="1072"/>
      <c r="AI20" s="1072"/>
      <c r="AJ20" s="1073"/>
      <c r="AK20" s="1116"/>
      <c r="AL20" s="1117"/>
      <c r="AM20" s="1117"/>
      <c r="AN20" s="1117"/>
      <c r="AO20" s="1117"/>
      <c r="AP20" s="1117"/>
      <c r="AQ20" s="1117"/>
      <c r="AR20" s="1117"/>
      <c r="AS20" s="1117"/>
      <c r="AT20" s="1117"/>
      <c r="AU20" s="1118"/>
      <c r="AV20" s="1118"/>
      <c r="AW20" s="1118"/>
      <c r="AX20" s="1118"/>
      <c r="AY20" s="1119"/>
      <c r="AZ20" s="232"/>
      <c r="BA20" s="232"/>
      <c r="BB20" s="232"/>
      <c r="BC20" s="232"/>
      <c r="BD20" s="232"/>
      <c r="BE20" s="233"/>
      <c r="BF20" s="233"/>
      <c r="BG20" s="233"/>
      <c r="BH20" s="233"/>
      <c r="BI20" s="233"/>
      <c r="BJ20" s="233"/>
      <c r="BK20" s="233"/>
      <c r="BL20" s="233"/>
      <c r="BM20" s="233"/>
      <c r="BN20" s="233"/>
      <c r="BO20" s="233"/>
      <c r="BP20" s="233"/>
      <c r="BQ20" s="238">
        <v>14</v>
      </c>
      <c r="BR20" s="239"/>
      <c r="BS20" s="1028"/>
      <c r="BT20" s="1029"/>
      <c r="BU20" s="1029"/>
      <c r="BV20" s="1029"/>
      <c r="BW20" s="1029"/>
      <c r="BX20" s="1029"/>
      <c r="BY20" s="1029"/>
      <c r="BZ20" s="1029"/>
      <c r="CA20" s="1029"/>
      <c r="CB20" s="1029"/>
      <c r="CC20" s="1029"/>
      <c r="CD20" s="1029"/>
      <c r="CE20" s="1029"/>
      <c r="CF20" s="1029"/>
      <c r="CG20" s="1050"/>
      <c r="CH20" s="1025"/>
      <c r="CI20" s="1026"/>
      <c r="CJ20" s="1026"/>
      <c r="CK20" s="1026"/>
      <c r="CL20" s="1027"/>
      <c r="CM20" s="1025"/>
      <c r="CN20" s="1026"/>
      <c r="CO20" s="1026"/>
      <c r="CP20" s="1026"/>
      <c r="CQ20" s="1027"/>
      <c r="CR20" s="1025"/>
      <c r="CS20" s="1026"/>
      <c r="CT20" s="1026"/>
      <c r="CU20" s="1026"/>
      <c r="CV20" s="1027"/>
      <c r="CW20" s="1025"/>
      <c r="CX20" s="1026"/>
      <c r="CY20" s="1026"/>
      <c r="CZ20" s="1026"/>
      <c r="DA20" s="1027"/>
      <c r="DB20" s="1025"/>
      <c r="DC20" s="1026"/>
      <c r="DD20" s="1026"/>
      <c r="DE20" s="1026"/>
      <c r="DF20" s="1027"/>
      <c r="DG20" s="1025"/>
      <c r="DH20" s="1026"/>
      <c r="DI20" s="1026"/>
      <c r="DJ20" s="1026"/>
      <c r="DK20" s="1027"/>
      <c r="DL20" s="1025"/>
      <c r="DM20" s="1026"/>
      <c r="DN20" s="1026"/>
      <c r="DO20" s="1026"/>
      <c r="DP20" s="1027"/>
      <c r="DQ20" s="1025"/>
      <c r="DR20" s="1026"/>
      <c r="DS20" s="1026"/>
      <c r="DT20" s="1026"/>
      <c r="DU20" s="1027"/>
      <c r="DV20" s="1028"/>
      <c r="DW20" s="1029"/>
      <c r="DX20" s="1029"/>
      <c r="DY20" s="1029"/>
      <c r="DZ20" s="1030"/>
      <c r="EA20" s="234"/>
    </row>
    <row r="21" spans="1:131" s="235" customFormat="1" ht="26.25" customHeight="1" thickBot="1">
      <c r="A21" s="238">
        <v>15</v>
      </c>
      <c r="B21" s="1066"/>
      <c r="C21" s="1067"/>
      <c r="D21" s="1067"/>
      <c r="E21" s="1067"/>
      <c r="F21" s="1067"/>
      <c r="G21" s="1067"/>
      <c r="H21" s="1067"/>
      <c r="I21" s="1067"/>
      <c r="J21" s="1067"/>
      <c r="K21" s="1067"/>
      <c r="L21" s="1067"/>
      <c r="M21" s="1067"/>
      <c r="N21" s="1067"/>
      <c r="O21" s="1067"/>
      <c r="P21" s="1068"/>
      <c r="Q21" s="1074"/>
      <c r="R21" s="1075"/>
      <c r="S21" s="1075"/>
      <c r="T21" s="1075"/>
      <c r="U21" s="1075"/>
      <c r="V21" s="1075"/>
      <c r="W21" s="1075"/>
      <c r="X21" s="1075"/>
      <c r="Y21" s="1075"/>
      <c r="Z21" s="1075"/>
      <c r="AA21" s="1075"/>
      <c r="AB21" s="1075"/>
      <c r="AC21" s="1075"/>
      <c r="AD21" s="1075"/>
      <c r="AE21" s="1076"/>
      <c r="AF21" s="1071"/>
      <c r="AG21" s="1072"/>
      <c r="AH21" s="1072"/>
      <c r="AI21" s="1072"/>
      <c r="AJ21" s="1073"/>
      <c r="AK21" s="1116"/>
      <c r="AL21" s="1117"/>
      <c r="AM21" s="1117"/>
      <c r="AN21" s="1117"/>
      <c r="AO21" s="1117"/>
      <c r="AP21" s="1117"/>
      <c r="AQ21" s="1117"/>
      <c r="AR21" s="1117"/>
      <c r="AS21" s="1117"/>
      <c r="AT21" s="1117"/>
      <c r="AU21" s="1118"/>
      <c r="AV21" s="1118"/>
      <c r="AW21" s="1118"/>
      <c r="AX21" s="1118"/>
      <c r="AY21" s="1119"/>
      <c r="AZ21" s="232"/>
      <c r="BA21" s="232"/>
      <c r="BB21" s="232"/>
      <c r="BC21" s="232"/>
      <c r="BD21" s="232"/>
      <c r="BE21" s="233"/>
      <c r="BF21" s="233"/>
      <c r="BG21" s="233"/>
      <c r="BH21" s="233"/>
      <c r="BI21" s="233"/>
      <c r="BJ21" s="233"/>
      <c r="BK21" s="233"/>
      <c r="BL21" s="233"/>
      <c r="BM21" s="233"/>
      <c r="BN21" s="233"/>
      <c r="BO21" s="233"/>
      <c r="BP21" s="233"/>
      <c r="BQ21" s="238">
        <v>15</v>
      </c>
      <c r="BR21" s="239"/>
      <c r="BS21" s="1028"/>
      <c r="BT21" s="1029"/>
      <c r="BU21" s="1029"/>
      <c r="BV21" s="1029"/>
      <c r="BW21" s="1029"/>
      <c r="BX21" s="1029"/>
      <c r="BY21" s="1029"/>
      <c r="BZ21" s="1029"/>
      <c r="CA21" s="1029"/>
      <c r="CB21" s="1029"/>
      <c r="CC21" s="1029"/>
      <c r="CD21" s="1029"/>
      <c r="CE21" s="1029"/>
      <c r="CF21" s="1029"/>
      <c r="CG21" s="1050"/>
      <c r="CH21" s="1025"/>
      <c r="CI21" s="1026"/>
      <c r="CJ21" s="1026"/>
      <c r="CK21" s="1026"/>
      <c r="CL21" s="1027"/>
      <c r="CM21" s="1025"/>
      <c r="CN21" s="1026"/>
      <c r="CO21" s="1026"/>
      <c r="CP21" s="1026"/>
      <c r="CQ21" s="1027"/>
      <c r="CR21" s="1025"/>
      <c r="CS21" s="1026"/>
      <c r="CT21" s="1026"/>
      <c r="CU21" s="1026"/>
      <c r="CV21" s="1027"/>
      <c r="CW21" s="1025"/>
      <c r="CX21" s="1026"/>
      <c r="CY21" s="1026"/>
      <c r="CZ21" s="1026"/>
      <c r="DA21" s="1027"/>
      <c r="DB21" s="1025"/>
      <c r="DC21" s="1026"/>
      <c r="DD21" s="1026"/>
      <c r="DE21" s="1026"/>
      <c r="DF21" s="1027"/>
      <c r="DG21" s="1025"/>
      <c r="DH21" s="1026"/>
      <c r="DI21" s="1026"/>
      <c r="DJ21" s="1026"/>
      <c r="DK21" s="1027"/>
      <c r="DL21" s="1025"/>
      <c r="DM21" s="1026"/>
      <c r="DN21" s="1026"/>
      <c r="DO21" s="1026"/>
      <c r="DP21" s="1027"/>
      <c r="DQ21" s="1025"/>
      <c r="DR21" s="1026"/>
      <c r="DS21" s="1026"/>
      <c r="DT21" s="1026"/>
      <c r="DU21" s="1027"/>
      <c r="DV21" s="1028"/>
      <c r="DW21" s="1029"/>
      <c r="DX21" s="1029"/>
      <c r="DY21" s="1029"/>
      <c r="DZ21" s="1030"/>
      <c r="EA21" s="234"/>
    </row>
    <row r="22" spans="1:131" s="235" customFormat="1" ht="26.25" customHeight="1">
      <c r="A22" s="238">
        <v>16</v>
      </c>
      <c r="B22" s="1066"/>
      <c r="C22" s="1067"/>
      <c r="D22" s="1067"/>
      <c r="E22" s="1067"/>
      <c r="F22" s="1067"/>
      <c r="G22" s="1067"/>
      <c r="H22" s="1067"/>
      <c r="I22" s="1067"/>
      <c r="J22" s="1067"/>
      <c r="K22" s="1067"/>
      <c r="L22" s="1067"/>
      <c r="M22" s="1067"/>
      <c r="N22" s="1067"/>
      <c r="O22" s="1067"/>
      <c r="P22" s="1068"/>
      <c r="Q22" s="1109"/>
      <c r="R22" s="1110"/>
      <c r="S22" s="1110"/>
      <c r="T22" s="1110"/>
      <c r="U22" s="1110"/>
      <c r="V22" s="1110"/>
      <c r="W22" s="1110"/>
      <c r="X22" s="1110"/>
      <c r="Y22" s="1110"/>
      <c r="Z22" s="1110"/>
      <c r="AA22" s="1110"/>
      <c r="AB22" s="1110"/>
      <c r="AC22" s="1110"/>
      <c r="AD22" s="1110"/>
      <c r="AE22" s="1111"/>
      <c r="AF22" s="1071"/>
      <c r="AG22" s="1072"/>
      <c r="AH22" s="1072"/>
      <c r="AI22" s="1072"/>
      <c r="AJ22" s="1073"/>
      <c r="AK22" s="1112"/>
      <c r="AL22" s="1113"/>
      <c r="AM22" s="1113"/>
      <c r="AN22" s="1113"/>
      <c r="AO22" s="1113"/>
      <c r="AP22" s="1113"/>
      <c r="AQ22" s="1113"/>
      <c r="AR22" s="1113"/>
      <c r="AS22" s="1113"/>
      <c r="AT22" s="1113"/>
      <c r="AU22" s="1114"/>
      <c r="AV22" s="1114"/>
      <c r="AW22" s="1114"/>
      <c r="AX22" s="1114"/>
      <c r="AY22" s="1115"/>
      <c r="AZ22" s="1064" t="s">
        <v>380</v>
      </c>
      <c r="BA22" s="1064"/>
      <c r="BB22" s="1064"/>
      <c r="BC22" s="1064"/>
      <c r="BD22" s="1065"/>
      <c r="BE22" s="233"/>
      <c r="BF22" s="233"/>
      <c r="BG22" s="233"/>
      <c r="BH22" s="233"/>
      <c r="BI22" s="233"/>
      <c r="BJ22" s="233"/>
      <c r="BK22" s="233"/>
      <c r="BL22" s="233"/>
      <c r="BM22" s="233"/>
      <c r="BN22" s="233"/>
      <c r="BO22" s="233"/>
      <c r="BP22" s="233"/>
      <c r="BQ22" s="238">
        <v>16</v>
      </c>
      <c r="BR22" s="239"/>
      <c r="BS22" s="1028"/>
      <c r="BT22" s="1029"/>
      <c r="BU22" s="1029"/>
      <c r="BV22" s="1029"/>
      <c r="BW22" s="1029"/>
      <c r="BX22" s="1029"/>
      <c r="BY22" s="1029"/>
      <c r="BZ22" s="1029"/>
      <c r="CA22" s="1029"/>
      <c r="CB22" s="1029"/>
      <c r="CC22" s="1029"/>
      <c r="CD22" s="1029"/>
      <c r="CE22" s="1029"/>
      <c r="CF22" s="1029"/>
      <c r="CG22" s="1050"/>
      <c r="CH22" s="1025"/>
      <c r="CI22" s="1026"/>
      <c r="CJ22" s="1026"/>
      <c r="CK22" s="1026"/>
      <c r="CL22" s="1027"/>
      <c r="CM22" s="1025"/>
      <c r="CN22" s="1026"/>
      <c r="CO22" s="1026"/>
      <c r="CP22" s="1026"/>
      <c r="CQ22" s="1027"/>
      <c r="CR22" s="1025"/>
      <c r="CS22" s="1026"/>
      <c r="CT22" s="1026"/>
      <c r="CU22" s="1026"/>
      <c r="CV22" s="1027"/>
      <c r="CW22" s="1025"/>
      <c r="CX22" s="1026"/>
      <c r="CY22" s="1026"/>
      <c r="CZ22" s="1026"/>
      <c r="DA22" s="1027"/>
      <c r="DB22" s="1025"/>
      <c r="DC22" s="1026"/>
      <c r="DD22" s="1026"/>
      <c r="DE22" s="1026"/>
      <c r="DF22" s="1027"/>
      <c r="DG22" s="1025"/>
      <c r="DH22" s="1026"/>
      <c r="DI22" s="1026"/>
      <c r="DJ22" s="1026"/>
      <c r="DK22" s="1027"/>
      <c r="DL22" s="1025"/>
      <c r="DM22" s="1026"/>
      <c r="DN22" s="1026"/>
      <c r="DO22" s="1026"/>
      <c r="DP22" s="1027"/>
      <c r="DQ22" s="1025"/>
      <c r="DR22" s="1026"/>
      <c r="DS22" s="1026"/>
      <c r="DT22" s="1026"/>
      <c r="DU22" s="1027"/>
      <c r="DV22" s="1028"/>
      <c r="DW22" s="1029"/>
      <c r="DX22" s="1029"/>
      <c r="DY22" s="1029"/>
      <c r="DZ22" s="1030"/>
      <c r="EA22" s="234"/>
    </row>
    <row r="23" spans="1:131" s="235" customFormat="1" ht="26.25" customHeight="1" thickBot="1">
      <c r="A23" s="240" t="s">
        <v>381</v>
      </c>
      <c r="B23" s="973" t="s">
        <v>382</v>
      </c>
      <c r="C23" s="974"/>
      <c r="D23" s="974"/>
      <c r="E23" s="974"/>
      <c r="F23" s="974"/>
      <c r="G23" s="974"/>
      <c r="H23" s="974"/>
      <c r="I23" s="974"/>
      <c r="J23" s="974"/>
      <c r="K23" s="974"/>
      <c r="L23" s="974"/>
      <c r="M23" s="974"/>
      <c r="N23" s="974"/>
      <c r="O23" s="974"/>
      <c r="P23" s="984"/>
      <c r="Q23" s="1103">
        <v>132386</v>
      </c>
      <c r="R23" s="1097"/>
      <c r="S23" s="1097"/>
      <c r="T23" s="1097"/>
      <c r="U23" s="1097"/>
      <c r="V23" s="1097">
        <v>131043</v>
      </c>
      <c r="W23" s="1097"/>
      <c r="X23" s="1097"/>
      <c r="Y23" s="1097"/>
      <c r="Z23" s="1097"/>
      <c r="AA23" s="1097">
        <v>1343</v>
      </c>
      <c r="AB23" s="1097"/>
      <c r="AC23" s="1097"/>
      <c r="AD23" s="1097"/>
      <c r="AE23" s="1104"/>
      <c r="AF23" s="1105">
        <v>1065</v>
      </c>
      <c r="AG23" s="1097"/>
      <c r="AH23" s="1097"/>
      <c r="AI23" s="1097"/>
      <c r="AJ23" s="1106"/>
      <c r="AK23" s="1107"/>
      <c r="AL23" s="1108"/>
      <c r="AM23" s="1108"/>
      <c r="AN23" s="1108"/>
      <c r="AO23" s="1108"/>
      <c r="AP23" s="1097">
        <v>113729</v>
      </c>
      <c r="AQ23" s="1097"/>
      <c r="AR23" s="1097"/>
      <c r="AS23" s="1097"/>
      <c r="AT23" s="1097"/>
      <c r="AU23" s="1098"/>
      <c r="AV23" s="1098"/>
      <c r="AW23" s="1098"/>
      <c r="AX23" s="1098"/>
      <c r="AY23" s="1099"/>
      <c r="AZ23" s="1100" t="s">
        <v>122</v>
      </c>
      <c r="BA23" s="1101"/>
      <c r="BB23" s="1101"/>
      <c r="BC23" s="1101"/>
      <c r="BD23" s="1102"/>
      <c r="BE23" s="233"/>
      <c r="BF23" s="233"/>
      <c r="BG23" s="233"/>
      <c r="BH23" s="233"/>
      <c r="BI23" s="233"/>
      <c r="BJ23" s="233"/>
      <c r="BK23" s="233"/>
      <c r="BL23" s="233"/>
      <c r="BM23" s="233"/>
      <c r="BN23" s="233"/>
      <c r="BO23" s="233"/>
      <c r="BP23" s="233"/>
      <c r="BQ23" s="238">
        <v>17</v>
      </c>
      <c r="BR23" s="239"/>
      <c r="BS23" s="1028"/>
      <c r="BT23" s="1029"/>
      <c r="BU23" s="1029"/>
      <c r="BV23" s="1029"/>
      <c r="BW23" s="1029"/>
      <c r="BX23" s="1029"/>
      <c r="BY23" s="1029"/>
      <c r="BZ23" s="1029"/>
      <c r="CA23" s="1029"/>
      <c r="CB23" s="1029"/>
      <c r="CC23" s="1029"/>
      <c r="CD23" s="1029"/>
      <c r="CE23" s="1029"/>
      <c r="CF23" s="1029"/>
      <c r="CG23" s="1050"/>
      <c r="CH23" s="1025"/>
      <c r="CI23" s="1026"/>
      <c r="CJ23" s="1026"/>
      <c r="CK23" s="1026"/>
      <c r="CL23" s="1027"/>
      <c r="CM23" s="1025"/>
      <c r="CN23" s="1026"/>
      <c r="CO23" s="1026"/>
      <c r="CP23" s="1026"/>
      <c r="CQ23" s="1027"/>
      <c r="CR23" s="1025"/>
      <c r="CS23" s="1026"/>
      <c r="CT23" s="1026"/>
      <c r="CU23" s="1026"/>
      <c r="CV23" s="1027"/>
      <c r="CW23" s="1025"/>
      <c r="CX23" s="1026"/>
      <c r="CY23" s="1026"/>
      <c r="CZ23" s="1026"/>
      <c r="DA23" s="1027"/>
      <c r="DB23" s="1025"/>
      <c r="DC23" s="1026"/>
      <c r="DD23" s="1026"/>
      <c r="DE23" s="1026"/>
      <c r="DF23" s="1027"/>
      <c r="DG23" s="1025"/>
      <c r="DH23" s="1026"/>
      <c r="DI23" s="1026"/>
      <c r="DJ23" s="1026"/>
      <c r="DK23" s="1027"/>
      <c r="DL23" s="1025"/>
      <c r="DM23" s="1026"/>
      <c r="DN23" s="1026"/>
      <c r="DO23" s="1026"/>
      <c r="DP23" s="1027"/>
      <c r="DQ23" s="1025"/>
      <c r="DR23" s="1026"/>
      <c r="DS23" s="1026"/>
      <c r="DT23" s="1026"/>
      <c r="DU23" s="1027"/>
      <c r="DV23" s="1028"/>
      <c r="DW23" s="1029"/>
      <c r="DX23" s="1029"/>
      <c r="DY23" s="1029"/>
      <c r="DZ23" s="1030"/>
      <c r="EA23" s="234"/>
    </row>
    <row r="24" spans="1:131" s="235" customFormat="1" ht="26.25" customHeight="1">
      <c r="A24" s="1096" t="s">
        <v>383</v>
      </c>
      <c r="B24" s="1096"/>
      <c r="C24" s="1096"/>
      <c r="D24" s="1096"/>
      <c r="E24" s="1096"/>
      <c r="F24" s="1096"/>
      <c r="G24" s="1096"/>
      <c r="H24" s="1096"/>
      <c r="I24" s="1096"/>
      <c r="J24" s="1096"/>
      <c r="K24" s="1096"/>
      <c r="L24" s="1096"/>
      <c r="M24" s="1096"/>
      <c r="N24" s="1096"/>
      <c r="O24" s="1096"/>
      <c r="P24" s="1096"/>
      <c r="Q24" s="1096"/>
      <c r="R24" s="1096"/>
      <c r="S24" s="1096"/>
      <c r="T24" s="1096"/>
      <c r="U24" s="1096"/>
      <c r="V24" s="1096"/>
      <c r="W24" s="1096"/>
      <c r="X24" s="1096"/>
      <c r="Y24" s="1096"/>
      <c r="Z24" s="1096"/>
      <c r="AA24" s="1096"/>
      <c r="AB24" s="1096"/>
      <c r="AC24" s="1096"/>
      <c r="AD24" s="1096"/>
      <c r="AE24" s="1096"/>
      <c r="AF24" s="1096"/>
      <c r="AG24" s="1096"/>
      <c r="AH24" s="1096"/>
      <c r="AI24" s="1096"/>
      <c r="AJ24" s="1096"/>
      <c r="AK24" s="1096"/>
      <c r="AL24" s="1096"/>
      <c r="AM24" s="1096"/>
      <c r="AN24" s="1096"/>
      <c r="AO24" s="1096"/>
      <c r="AP24" s="1096"/>
      <c r="AQ24" s="1096"/>
      <c r="AR24" s="1096"/>
      <c r="AS24" s="1096"/>
      <c r="AT24" s="1096"/>
      <c r="AU24" s="1096"/>
      <c r="AV24" s="1096"/>
      <c r="AW24" s="1096"/>
      <c r="AX24" s="1096"/>
      <c r="AY24" s="1096"/>
      <c r="AZ24" s="232"/>
      <c r="BA24" s="232"/>
      <c r="BB24" s="232"/>
      <c r="BC24" s="232"/>
      <c r="BD24" s="232"/>
      <c r="BE24" s="233"/>
      <c r="BF24" s="233"/>
      <c r="BG24" s="233"/>
      <c r="BH24" s="233"/>
      <c r="BI24" s="233"/>
      <c r="BJ24" s="233"/>
      <c r="BK24" s="233"/>
      <c r="BL24" s="233"/>
      <c r="BM24" s="233"/>
      <c r="BN24" s="233"/>
      <c r="BO24" s="233"/>
      <c r="BP24" s="233"/>
      <c r="BQ24" s="238">
        <v>18</v>
      </c>
      <c r="BR24" s="239"/>
      <c r="BS24" s="1028"/>
      <c r="BT24" s="1029"/>
      <c r="BU24" s="1029"/>
      <c r="BV24" s="1029"/>
      <c r="BW24" s="1029"/>
      <c r="BX24" s="1029"/>
      <c r="BY24" s="1029"/>
      <c r="BZ24" s="1029"/>
      <c r="CA24" s="1029"/>
      <c r="CB24" s="1029"/>
      <c r="CC24" s="1029"/>
      <c r="CD24" s="1029"/>
      <c r="CE24" s="1029"/>
      <c r="CF24" s="1029"/>
      <c r="CG24" s="1050"/>
      <c r="CH24" s="1025"/>
      <c r="CI24" s="1026"/>
      <c r="CJ24" s="1026"/>
      <c r="CK24" s="1026"/>
      <c r="CL24" s="1027"/>
      <c r="CM24" s="1025"/>
      <c r="CN24" s="1026"/>
      <c r="CO24" s="1026"/>
      <c r="CP24" s="1026"/>
      <c r="CQ24" s="1027"/>
      <c r="CR24" s="1025"/>
      <c r="CS24" s="1026"/>
      <c r="CT24" s="1026"/>
      <c r="CU24" s="1026"/>
      <c r="CV24" s="1027"/>
      <c r="CW24" s="1025"/>
      <c r="CX24" s="1026"/>
      <c r="CY24" s="1026"/>
      <c r="CZ24" s="1026"/>
      <c r="DA24" s="1027"/>
      <c r="DB24" s="1025"/>
      <c r="DC24" s="1026"/>
      <c r="DD24" s="1026"/>
      <c r="DE24" s="1026"/>
      <c r="DF24" s="1027"/>
      <c r="DG24" s="1025"/>
      <c r="DH24" s="1026"/>
      <c r="DI24" s="1026"/>
      <c r="DJ24" s="1026"/>
      <c r="DK24" s="1027"/>
      <c r="DL24" s="1025"/>
      <c r="DM24" s="1026"/>
      <c r="DN24" s="1026"/>
      <c r="DO24" s="1026"/>
      <c r="DP24" s="1027"/>
      <c r="DQ24" s="1025"/>
      <c r="DR24" s="1026"/>
      <c r="DS24" s="1026"/>
      <c r="DT24" s="1026"/>
      <c r="DU24" s="1027"/>
      <c r="DV24" s="1028"/>
      <c r="DW24" s="1029"/>
      <c r="DX24" s="1029"/>
      <c r="DY24" s="1029"/>
      <c r="DZ24" s="1030"/>
      <c r="EA24" s="234"/>
    </row>
    <row r="25" spans="1:131" ht="26.25" customHeight="1" thickBot="1">
      <c r="A25" s="1095" t="s">
        <v>384</v>
      </c>
      <c r="B25" s="1095"/>
      <c r="C25" s="1095"/>
      <c r="D25" s="1095"/>
      <c r="E25" s="1095"/>
      <c r="F25" s="1095"/>
      <c r="G25" s="1095"/>
      <c r="H25" s="1095"/>
      <c r="I25" s="1095"/>
      <c r="J25" s="1095"/>
      <c r="K25" s="1095"/>
      <c r="L25" s="1095"/>
      <c r="M25" s="1095"/>
      <c r="N25" s="1095"/>
      <c r="O25" s="1095"/>
      <c r="P25" s="1095"/>
      <c r="Q25" s="1095"/>
      <c r="R25" s="1095"/>
      <c r="S25" s="1095"/>
      <c r="T25" s="1095"/>
      <c r="U25" s="1095"/>
      <c r="V25" s="1095"/>
      <c r="W25" s="1095"/>
      <c r="X25" s="1095"/>
      <c r="Y25" s="1095"/>
      <c r="Z25" s="1095"/>
      <c r="AA25" s="1095"/>
      <c r="AB25" s="1095"/>
      <c r="AC25" s="1095"/>
      <c r="AD25" s="1095"/>
      <c r="AE25" s="1095"/>
      <c r="AF25" s="1095"/>
      <c r="AG25" s="1095"/>
      <c r="AH25" s="1095"/>
      <c r="AI25" s="1095"/>
      <c r="AJ25" s="1095"/>
      <c r="AK25" s="1095"/>
      <c r="AL25" s="1095"/>
      <c r="AM25" s="1095"/>
      <c r="AN25" s="1095"/>
      <c r="AO25" s="1095"/>
      <c r="AP25" s="1095"/>
      <c r="AQ25" s="1095"/>
      <c r="AR25" s="1095"/>
      <c r="AS25" s="1095"/>
      <c r="AT25" s="1095"/>
      <c r="AU25" s="1095"/>
      <c r="AV25" s="1095"/>
      <c r="AW25" s="1095"/>
      <c r="AX25" s="1095"/>
      <c r="AY25" s="1095"/>
      <c r="AZ25" s="1095"/>
      <c r="BA25" s="1095"/>
      <c r="BB25" s="1095"/>
      <c r="BC25" s="1095"/>
      <c r="BD25" s="1095"/>
      <c r="BE25" s="1095"/>
      <c r="BF25" s="1095"/>
      <c r="BG25" s="1095"/>
      <c r="BH25" s="1095"/>
      <c r="BI25" s="1095"/>
      <c r="BJ25" s="232"/>
      <c r="BK25" s="232"/>
      <c r="BL25" s="232"/>
      <c r="BM25" s="232"/>
      <c r="BN25" s="232"/>
      <c r="BO25" s="241"/>
      <c r="BP25" s="241"/>
      <c r="BQ25" s="238">
        <v>19</v>
      </c>
      <c r="BR25" s="239"/>
      <c r="BS25" s="1028"/>
      <c r="BT25" s="1029"/>
      <c r="BU25" s="1029"/>
      <c r="BV25" s="1029"/>
      <c r="BW25" s="1029"/>
      <c r="BX25" s="1029"/>
      <c r="BY25" s="1029"/>
      <c r="BZ25" s="1029"/>
      <c r="CA25" s="1029"/>
      <c r="CB25" s="1029"/>
      <c r="CC25" s="1029"/>
      <c r="CD25" s="1029"/>
      <c r="CE25" s="1029"/>
      <c r="CF25" s="1029"/>
      <c r="CG25" s="1050"/>
      <c r="CH25" s="1025"/>
      <c r="CI25" s="1026"/>
      <c r="CJ25" s="1026"/>
      <c r="CK25" s="1026"/>
      <c r="CL25" s="1027"/>
      <c r="CM25" s="1025"/>
      <c r="CN25" s="1026"/>
      <c r="CO25" s="1026"/>
      <c r="CP25" s="1026"/>
      <c r="CQ25" s="1027"/>
      <c r="CR25" s="1025"/>
      <c r="CS25" s="1026"/>
      <c r="CT25" s="1026"/>
      <c r="CU25" s="1026"/>
      <c r="CV25" s="1027"/>
      <c r="CW25" s="1025"/>
      <c r="CX25" s="1026"/>
      <c r="CY25" s="1026"/>
      <c r="CZ25" s="1026"/>
      <c r="DA25" s="1027"/>
      <c r="DB25" s="1025"/>
      <c r="DC25" s="1026"/>
      <c r="DD25" s="1026"/>
      <c r="DE25" s="1026"/>
      <c r="DF25" s="1027"/>
      <c r="DG25" s="1025"/>
      <c r="DH25" s="1026"/>
      <c r="DI25" s="1026"/>
      <c r="DJ25" s="1026"/>
      <c r="DK25" s="1027"/>
      <c r="DL25" s="1025"/>
      <c r="DM25" s="1026"/>
      <c r="DN25" s="1026"/>
      <c r="DO25" s="1026"/>
      <c r="DP25" s="1027"/>
      <c r="DQ25" s="1025"/>
      <c r="DR25" s="1026"/>
      <c r="DS25" s="1026"/>
      <c r="DT25" s="1026"/>
      <c r="DU25" s="1027"/>
      <c r="DV25" s="1028"/>
      <c r="DW25" s="1029"/>
      <c r="DX25" s="1029"/>
      <c r="DY25" s="1029"/>
      <c r="DZ25" s="1030"/>
      <c r="EA25" s="230"/>
    </row>
    <row r="26" spans="1:131" ht="26.25" customHeight="1">
      <c r="A26" s="1031" t="s">
        <v>356</v>
      </c>
      <c r="B26" s="1032"/>
      <c r="C26" s="1032"/>
      <c r="D26" s="1032"/>
      <c r="E26" s="1032"/>
      <c r="F26" s="1032"/>
      <c r="G26" s="1032"/>
      <c r="H26" s="1032"/>
      <c r="I26" s="1032"/>
      <c r="J26" s="1032"/>
      <c r="K26" s="1032"/>
      <c r="L26" s="1032"/>
      <c r="M26" s="1032"/>
      <c r="N26" s="1032"/>
      <c r="O26" s="1032"/>
      <c r="P26" s="1033"/>
      <c r="Q26" s="1037" t="s">
        <v>385</v>
      </c>
      <c r="R26" s="1038"/>
      <c r="S26" s="1038"/>
      <c r="T26" s="1038"/>
      <c r="U26" s="1039"/>
      <c r="V26" s="1037" t="s">
        <v>386</v>
      </c>
      <c r="W26" s="1038"/>
      <c r="X26" s="1038"/>
      <c r="Y26" s="1038"/>
      <c r="Z26" s="1039"/>
      <c r="AA26" s="1037" t="s">
        <v>387</v>
      </c>
      <c r="AB26" s="1038"/>
      <c r="AC26" s="1038"/>
      <c r="AD26" s="1038"/>
      <c r="AE26" s="1038"/>
      <c r="AF26" s="1091" t="s">
        <v>388</v>
      </c>
      <c r="AG26" s="1044"/>
      <c r="AH26" s="1044"/>
      <c r="AI26" s="1044"/>
      <c r="AJ26" s="1092"/>
      <c r="AK26" s="1038" t="s">
        <v>389</v>
      </c>
      <c r="AL26" s="1038"/>
      <c r="AM26" s="1038"/>
      <c r="AN26" s="1038"/>
      <c r="AO26" s="1039"/>
      <c r="AP26" s="1037" t="s">
        <v>390</v>
      </c>
      <c r="AQ26" s="1038"/>
      <c r="AR26" s="1038"/>
      <c r="AS26" s="1038"/>
      <c r="AT26" s="1039"/>
      <c r="AU26" s="1037" t="s">
        <v>391</v>
      </c>
      <c r="AV26" s="1038"/>
      <c r="AW26" s="1038"/>
      <c r="AX26" s="1038"/>
      <c r="AY26" s="1039"/>
      <c r="AZ26" s="1037" t="s">
        <v>392</v>
      </c>
      <c r="BA26" s="1038"/>
      <c r="BB26" s="1038"/>
      <c r="BC26" s="1038"/>
      <c r="BD26" s="1039"/>
      <c r="BE26" s="1037" t="s">
        <v>363</v>
      </c>
      <c r="BF26" s="1038"/>
      <c r="BG26" s="1038"/>
      <c r="BH26" s="1038"/>
      <c r="BI26" s="1051"/>
      <c r="BJ26" s="232"/>
      <c r="BK26" s="232"/>
      <c r="BL26" s="232"/>
      <c r="BM26" s="232"/>
      <c r="BN26" s="232"/>
      <c r="BO26" s="241"/>
      <c r="BP26" s="241"/>
      <c r="BQ26" s="238">
        <v>20</v>
      </c>
      <c r="BR26" s="239"/>
      <c r="BS26" s="1028"/>
      <c r="BT26" s="1029"/>
      <c r="BU26" s="1029"/>
      <c r="BV26" s="1029"/>
      <c r="BW26" s="1029"/>
      <c r="BX26" s="1029"/>
      <c r="BY26" s="1029"/>
      <c r="BZ26" s="1029"/>
      <c r="CA26" s="1029"/>
      <c r="CB26" s="1029"/>
      <c r="CC26" s="1029"/>
      <c r="CD26" s="1029"/>
      <c r="CE26" s="1029"/>
      <c r="CF26" s="1029"/>
      <c r="CG26" s="1050"/>
      <c r="CH26" s="1025"/>
      <c r="CI26" s="1026"/>
      <c r="CJ26" s="1026"/>
      <c r="CK26" s="1026"/>
      <c r="CL26" s="1027"/>
      <c r="CM26" s="1025"/>
      <c r="CN26" s="1026"/>
      <c r="CO26" s="1026"/>
      <c r="CP26" s="1026"/>
      <c r="CQ26" s="1027"/>
      <c r="CR26" s="1025"/>
      <c r="CS26" s="1026"/>
      <c r="CT26" s="1026"/>
      <c r="CU26" s="1026"/>
      <c r="CV26" s="1027"/>
      <c r="CW26" s="1025"/>
      <c r="CX26" s="1026"/>
      <c r="CY26" s="1026"/>
      <c r="CZ26" s="1026"/>
      <c r="DA26" s="1027"/>
      <c r="DB26" s="1025"/>
      <c r="DC26" s="1026"/>
      <c r="DD26" s="1026"/>
      <c r="DE26" s="1026"/>
      <c r="DF26" s="1027"/>
      <c r="DG26" s="1025"/>
      <c r="DH26" s="1026"/>
      <c r="DI26" s="1026"/>
      <c r="DJ26" s="1026"/>
      <c r="DK26" s="1027"/>
      <c r="DL26" s="1025"/>
      <c r="DM26" s="1026"/>
      <c r="DN26" s="1026"/>
      <c r="DO26" s="1026"/>
      <c r="DP26" s="1027"/>
      <c r="DQ26" s="1025"/>
      <c r="DR26" s="1026"/>
      <c r="DS26" s="1026"/>
      <c r="DT26" s="1026"/>
      <c r="DU26" s="1027"/>
      <c r="DV26" s="1028"/>
      <c r="DW26" s="1029"/>
      <c r="DX26" s="1029"/>
      <c r="DY26" s="1029"/>
      <c r="DZ26" s="1030"/>
      <c r="EA26" s="230"/>
    </row>
    <row r="27" spans="1:131" ht="26.25" customHeight="1" thickBot="1">
      <c r="A27" s="1034"/>
      <c r="B27" s="1035"/>
      <c r="C27" s="1035"/>
      <c r="D27" s="1035"/>
      <c r="E27" s="1035"/>
      <c r="F27" s="1035"/>
      <c r="G27" s="1035"/>
      <c r="H27" s="1035"/>
      <c r="I27" s="1035"/>
      <c r="J27" s="1035"/>
      <c r="K27" s="1035"/>
      <c r="L27" s="1035"/>
      <c r="M27" s="1035"/>
      <c r="N27" s="1035"/>
      <c r="O27" s="1035"/>
      <c r="P27" s="1036"/>
      <c r="Q27" s="1040"/>
      <c r="R27" s="1041"/>
      <c r="S27" s="1041"/>
      <c r="T27" s="1041"/>
      <c r="U27" s="1042"/>
      <c r="V27" s="1040"/>
      <c r="W27" s="1041"/>
      <c r="X27" s="1041"/>
      <c r="Y27" s="1041"/>
      <c r="Z27" s="1042"/>
      <c r="AA27" s="1040"/>
      <c r="AB27" s="1041"/>
      <c r="AC27" s="1041"/>
      <c r="AD27" s="1041"/>
      <c r="AE27" s="1041"/>
      <c r="AF27" s="1093"/>
      <c r="AG27" s="1047"/>
      <c r="AH27" s="1047"/>
      <c r="AI27" s="1047"/>
      <c r="AJ27" s="1094"/>
      <c r="AK27" s="1041"/>
      <c r="AL27" s="1041"/>
      <c r="AM27" s="1041"/>
      <c r="AN27" s="1041"/>
      <c r="AO27" s="1042"/>
      <c r="AP27" s="1040"/>
      <c r="AQ27" s="1041"/>
      <c r="AR27" s="1041"/>
      <c r="AS27" s="1041"/>
      <c r="AT27" s="1042"/>
      <c r="AU27" s="1040"/>
      <c r="AV27" s="1041"/>
      <c r="AW27" s="1041"/>
      <c r="AX27" s="1041"/>
      <c r="AY27" s="1042"/>
      <c r="AZ27" s="1040"/>
      <c r="BA27" s="1041"/>
      <c r="BB27" s="1041"/>
      <c r="BC27" s="1041"/>
      <c r="BD27" s="1042"/>
      <c r="BE27" s="1040"/>
      <c r="BF27" s="1041"/>
      <c r="BG27" s="1041"/>
      <c r="BH27" s="1041"/>
      <c r="BI27" s="1052"/>
      <c r="BJ27" s="232"/>
      <c r="BK27" s="232"/>
      <c r="BL27" s="232"/>
      <c r="BM27" s="232"/>
      <c r="BN27" s="232"/>
      <c r="BO27" s="241"/>
      <c r="BP27" s="241"/>
      <c r="BQ27" s="238">
        <v>21</v>
      </c>
      <c r="BR27" s="239"/>
      <c r="BS27" s="1028"/>
      <c r="BT27" s="1029"/>
      <c r="BU27" s="1029"/>
      <c r="BV27" s="1029"/>
      <c r="BW27" s="1029"/>
      <c r="BX27" s="1029"/>
      <c r="BY27" s="1029"/>
      <c r="BZ27" s="1029"/>
      <c r="CA27" s="1029"/>
      <c r="CB27" s="1029"/>
      <c r="CC27" s="1029"/>
      <c r="CD27" s="1029"/>
      <c r="CE27" s="1029"/>
      <c r="CF27" s="1029"/>
      <c r="CG27" s="1050"/>
      <c r="CH27" s="1025"/>
      <c r="CI27" s="1026"/>
      <c r="CJ27" s="1026"/>
      <c r="CK27" s="1026"/>
      <c r="CL27" s="1027"/>
      <c r="CM27" s="1025"/>
      <c r="CN27" s="1026"/>
      <c r="CO27" s="1026"/>
      <c r="CP27" s="1026"/>
      <c r="CQ27" s="1027"/>
      <c r="CR27" s="1025"/>
      <c r="CS27" s="1026"/>
      <c r="CT27" s="1026"/>
      <c r="CU27" s="1026"/>
      <c r="CV27" s="1027"/>
      <c r="CW27" s="1025"/>
      <c r="CX27" s="1026"/>
      <c r="CY27" s="1026"/>
      <c r="CZ27" s="1026"/>
      <c r="DA27" s="1027"/>
      <c r="DB27" s="1025"/>
      <c r="DC27" s="1026"/>
      <c r="DD27" s="1026"/>
      <c r="DE27" s="1026"/>
      <c r="DF27" s="1027"/>
      <c r="DG27" s="1025"/>
      <c r="DH27" s="1026"/>
      <c r="DI27" s="1026"/>
      <c r="DJ27" s="1026"/>
      <c r="DK27" s="1027"/>
      <c r="DL27" s="1025"/>
      <c r="DM27" s="1026"/>
      <c r="DN27" s="1026"/>
      <c r="DO27" s="1026"/>
      <c r="DP27" s="1027"/>
      <c r="DQ27" s="1025"/>
      <c r="DR27" s="1026"/>
      <c r="DS27" s="1026"/>
      <c r="DT27" s="1026"/>
      <c r="DU27" s="1027"/>
      <c r="DV27" s="1028"/>
      <c r="DW27" s="1029"/>
      <c r="DX27" s="1029"/>
      <c r="DY27" s="1029"/>
      <c r="DZ27" s="1030"/>
      <c r="EA27" s="230"/>
    </row>
    <row r="28" spans="1:131" ht="26.25" customHeight="1" thickTop="1">
      <c r="A28" s="242">
        <v>1</v>
      </c>
      <c r="B28" s="1083" t="s">
        <v>393</v>
      </c>
      <c r="C28" s="1084"/>
      <c r="D28" s="1084"/>
      <c r="E28" s="1084"/>
      <c r="F28" s="1084"/>
      <c r="G28" s="1084"/>
      <c r="H28" s="1084"/>
      <c r="I28" s="1084"/>
      <c r="J28" s="1084"/>
      <c r="K28" s="1084"/>
      <c r="L28" s="1084"/>
      <c r="M28" s="1084"/>
      <c r="N28" s="1084"/>
      <c r="O28" s="1084"/>
      <c r="P28" s="1085"/>
      <c r="Q28" s="1086">
        <v>28707</v>
      </c>
      <c r="R28" s="1087"/>
      <c r="S28" s="1087"/>
      <c r="T28" s="1087"/>
      <c r="U28" s="1087"/>
      <c r="V28" s="1087">
        <v>28679</v>
      </c>
      <c r="W28" s="1087"/>
      <c r="X28" s="1087"/>
      <c r="Y28" s="1087"/>
      <c r="Z28" s="1087"/>
      <c r="AA28" s="1087">
        <v>28</v>
      </c>
      <c r="AB28" s="1087"/>
      <c r="AC28" s="1087"/>
      <c r="AD28" s="1087"/>
      <c r="AE28" s="1088"/>
      <c r="AF28" s="1089">
        <v>28</v>
      </c>
      <c r="AG28" s="1087"/>
      <c r="AH28" s="1087"/>
      <c r="AI28" s="1087"/>
      <c r="AJ28" s="1090"/>
      <c r="AK28" s="1078">
        <v>3390</v>
      </c>
      <c r="AL28" s="1079"/>
      <c r="AM28" s="1079"/>
      <c r="AN28" s="1079"/>
      <c r="AO28" s="1079"/>
      <c r="AP28" s="1079" t="s">
        <v>493</v>
      </c>
      <c r="AQ28" s="1079"/>
      <c r="AR28" s="1079"/>
      <c r="AS28" s="1079"/>
      <c r="AT28" s="1079"/>
      <c r="AU28" s="1079" t="s">
        <v>493</v>
      </c>
      <c r="AV28" s="1079"/>
      <c r="AW28" s="1079"/>
      <c r="AX28" s="1079"/>
      <c r="AY28" s="1079"/>
      <c r="AZ28" s="1080"/>
      <c r="BA28" s="1080"/>
      <c r="BB28" s="1080"/>
      <c r="BC28" s="1080"/>
      <c r="BD28" s="1080"/>
      <c r="BE28" s="1081"/>
      <c r="BF28" s="1081"/>
      <c r="BG28" s="1081"/>
      <c r="BH28" s="1081"/>
      <c r="BI28" s="1082"/>
      <c r="BJ28" s="232"/>
      <c r="BK28" s="232"/>
      <c r="BL28" s="232"/>
      <c r="BM28" s="232"/>
      <c r="BN28" s="232"/>
      <c r="BO28" s="241"/>
      <c r="BP28" s="241"/>
      <c r="BQ28" s="238">
        <v>22</v>
      </c>
      <c r="BR28" s="239"/>
      <c r="BS28" s="1028"/>
      <c r="BT28" s="1029"/>
      <c r="BU28" s="1029"/>
      <c r="BV28" s="1029"/>
      <c r="BW28" s="1029"/>
      <c r="BX28" s="1029"/>
      <c r="BY28" s="1029"/>
      <c r="BZ28" s="1029"/>
      <c r="CA28" s="1029"/>
      <c r="CB28" s="1029"/>
      <c r="CC28" s="1029"/>
      <c r="CD28" s="1029"/>
      <c r="CE28" s="1029"/>
      <c r="CF28" s="1029"/>
      <c r="CG28" s="1050"/>
      <c r="CH28" s="1025"/>
      <c r="CI28" s="1026"/>
      <c r="CJ28" s="1026"/>
      <c r="CK28" s="1026"/>
      <c r="CL28" s="1027"/>
      <c r="CM28" s="1025"/>
      <c r="CN28" s="1026"/>
      <c r="CO28" s="1026"/>
      <c r="CP28" s="1026"/>
      <c r="CQ28" s="1027"/>
      <c r="CR28" s="1025"/>
      <c r="CS28" s="1026"/>
      <c r="CT28" s="1026"/>
      <c r="CU28" s="1026"/>
      <c r="CV28" s="1027"/>
      <c r="CW28" s="1025"/>
      <c r="CX28" s="1026"/>
      <c r="CY28" s="1026"/>
      <c r="CZ28" s="1026"/>
      <c r="DA28" s="1027"/>
      <c r="DB28" s="1025"/>
      <c r="DC28" s="1026"/>
      <c r="DD28" s="1026"/>
      <c r="DE28" s="1026"/>
      <c r="DF28" s="1027"/>
      <c r="DG28" s="1025"/>
      <c r="DH28" s="1026"/>
      <c r="DI28" s="1026"/>
      <c r="DJ28" s="1026"/>
      <c r="DK28" s="1027"/>
      <c r="DL28" s="1025"/>
      <c r="DM28" s="1026"/>
      <c r="DN28" s="1026"/>
      <c r="DO28" s="1026"/>
      <c r="DP28" s="1027"/>
      <c r="DQ28" s="1025"/>
      <c r="DR28" s="1026"/>
      <c r="DS28" s="1026"/>
      <c r="DT28" s="1026"/>
      <c r="DU28" s="1027"/>
      <c r="DV28" s="1028"/>
      <c r="DW28" s="1029"/>
      <c r="DX28" s="1029"/>
      <c r="DY28" s="1029"/>
      <c r="DZ28" s="1030"/>
      <c r="EA28" s="230"/>
    </row>
    <row r="29" spans="1:131" ht="26.25" customHeight="1">
      <c r="A29" s="242">
        <v>2</v>
      </c>
      <c r="B29" s="1066" t="s">
        <v>394</v>
      </c>
      <c r="C29" s="1067"/>
      <c r="D29" s="1067"/>
      <c r="E29" s="1067"/>
      <c r="F29" s="1067"/>
      <c r="G29" s="1067"/>
      <c r="H29" s="1067"/>
      <c r="I29" s="1067"/>
      <c r="J29" s="1067"/>
      <c r="K29" s="1067"/>
      <c r="L29" s="1067"/>
      <c r="M29" s="1067"/>
      <c r="N29" s="1067"/>
      <c r="O29" s="1067"/>
      <c r="P29" s="1068"/>
      <c r="Q29" s="1074">
        <v>25103</v>
      </c>
      <c r="R29" s="1075"/>
      <c r="S29" s="1075"/>
      <c r="T29" s="1075"/>
      <c r="U29" s="1075"/>
      <c r="V29" s="1075">
        <v>24983</v>
      </c>
      <c r="W29" s="1075"/>
      <c r="X29" s="1075"/>
      <c r="Y29" s="1075"/>
      <c r="Z29" s="1075"/>
      <c r="AA29" s="1075">
        <v>120</v>
      </c>
      <c r="AB29" s="1075"/>
      <c r="AC29" s="1075"/>
      <c r="AD29" s="1075"/>
      <c r="AE29" s="1076"/>
      <c r="AF29" s="1071">
        <v>120</v>
      </c>
      <c r="AG29" s="1072"/>
      <c r="AH29" s="1072"/>
      <c r="AI29" s="1072"/>
      <c r="AJ29" s="1073"/>
      <c r="AK29" s="1016">
        <v>4145</v>
      </c>
      <c r="AL29" s="1007"/>
      <c r="AM29" s="1007"/>
      <c r="AN29" s="1007"/>
      <c r="AO29" s="1007"/>
      <c r="AP29" s="1007" t="s">
        <v>493</v>
      </c>
      <c r="AQ29" s="1007"/>
      <c r="AR29" s="1007"/>
      <c r="AS29" s="1007"/>
      <c r="AT29" s="1007"/>
      <c r="AU29" s="1007" t="s">
        <v>493</v>
      </c>
      <c r="AV29" s="1007"/>
      <c r="AW29" s="1007"/>
      <c r="AX29" s="1007"/>
      <c r="AY29" s="1007"/>
      <c r="AZ29" s="1077"/>
      <c r="BA29" s="1077"/>
      <c r="BB29" s="1077"/>
      <c r="BC29" s="1077"/>
      <c r="BD29" s="1077"/>
      <c r="BE29" s="1008"/>
      <c r="BF29" s="1008"/>
      <c r="BG29" s="1008"/>
      <c r="BH29" s="1008"/>
      <c r="BI29" s="1009"/>
      <c r="BJ29" s="232"/>
      <c r="BK29" s="232"/>
      <c r="BL29" s="232"/>
      <c r="BM29" s="232"/>
      <c r="BN29" s="232"/>
      <c r="BO29" s="241"/>
      <c r="BP29" s="241"/>
      <c r="BQ29" s="238">
        <v>23</v>
      </c>
      <c r="BR29" s="239"/>
      <c r="BS29" s="1028"/>
      <c r="BT29" s="1029"/>
      <c r="BU29" s="1029"/>
      <c r="BV29" s="1029"/>
      <c r="BW29" s="1029"/>
      <c r="BX29" s="1029"/>
      <c r="BY29" s="1029"/>
      <c r="BZ29" s="1029"/>
      <c r="CA29" s="1029"/>
      <c r="CB29" s="1029"/>
      <c r="CC29" s="1029"/>
      <c r="CD29" s="1029"/>
      <c r="CE29" s="1029"/>
      <c r="CF29" s="1029"/>
      <c r="CG29" s="1050"/>
      <c r="CH29" s="1025"/>
      <c r="CI29" s="1026"/>
      <c r="CJ29" s="1026"/>
      <c r="CK29" s="1026"/>
      <c r="CL29" s="1027"/>
      <c r="CM29" s="1025"/>
      <c r="CN29" s="1026"/>
      <c r="CO29" s="1026"/>
      <c r="CP29" s="1026"/>
      <c r="CQ29" s="1027"/>
      <c r="CR29" s="1025"/>
      <c r="CS29" s="1026"/>
      <c r="CT29" s="1026"/>
      <c r="CU29" s="1026"/>
      <c r="CV29" s="1027"/>
      <c r="CW29" s="1025"/>
      <c r="CX29" s="1026"/>
      <c r="CY29" s="1026"/>
      <c r="CZ29" s="1026"/>
      <c r="DA29" s="1027"/>
      <c r="DB29" s="1025"/>
      <c r="DC29" s="1026"/>
      <c r="DD29" s="1026"/>
      <c r="DE29" s="1026"/>
      <c r="DF29" s="1027"/>
      <c r="DG29" s="1025"/>
      <c r="DH29" s="1026"/>
      <c r="DI29" s="1026"/>
      <c r="DJ29" s="1026"/>
      <c r="DK29" s="1027"/>
      <c r="DL29" s="1025"/>
      <c r="DM29" s="1026"/>
      <c r="DN29" s="1026"/>
      <c r="DO29" s="1026"/>
      <c r="DP29" s="1027"/>
      <c r="DQ29" s="1025"/>
      <c r="DR29" s="1026"/>
      <c r="DS29" s="1026"/>
      <c r="DT29" s="1026"/>
      <c r="DU29" s="1027"/>
      <c r="DV29" s="1028"/>
      <c r="DW29" s="1029"/>
      <c r="DX29" s="1029"/>
      <c r="DY29" s="1029"/>
      <c r="DZ29" s="1030"/>
      <c r="EA29" s="230"/>
    </row>
    <row r="30" spans="1:131" ht="26.25" customHeight="1">
      <c r="A30" s="242">
        <v>3</v>
      </c>
      <c r="B30" s="1066" t="s">
        <v>395</v>
      </c>
      <c r="C30" s="1067"/>
      <c r="D30" s="1067"/>
      <c r="E30" s="1067"/>
      <c r="F30" s="1067"/>
      <c r="G30" s="1067"/>
      <c r="H30" s="1067"/>
      <c r="I30" s="1067"/>
      <c r="J30" s="1067"/>
      <c r="K30" s="1067"/>
      <c r="L30" s="1067"/>
      <c r="M30" s="1067"/>
      <c r="N30" s="1067"/>
      <c r="O30" s="1067"/>
      <c r="P30" s="1068"/>
      <c r="Q30" s="1074">
        <v>4626</v>
      </c>
      <c r="R30" s="1075"/>
      <c r="S30" s="1075"/>
      <c r="T30" s="1075"/>
      <c r="U30" s="1075"/>
      <c r="V30" s="1075">
        <v>4514</v>
      </c>
      <c r="W30" s="1075"/>
      <c r="X30" s="1075"/>
      <c r="Y30" s="1075"/>
      <c r="Z30" s="1075"/>
      <c r="AA30" s="1075">
        <v>112</v>
      </c>
      <c r="AB30" s="1075"/>
      <c r="AC30" s="1075"/>
      <c r="AD30" s="1075"/>
      <c r="AE30" s="1076"/>
      <c r="AF30" s="1071">
        <v>112</v>
      </c>
      <c r="AG30" s="1072"/>
      <c r="AH30" s="1072"/>
      <c r="AI30" s="1072"/>
      <c r="AJ30" s="1073"/>
      <c r="AK30" s="1016">
        <v>875</v>
      </c>
      <c r="AL30" s="1007"/>
      <c r="AM30" s="1007"/>
      <c r="AN30" s="1007"/>
      <c r="AO30" s="1007"/>
      <c r="AP30" s="1007" t="s">
        <v>493</v>
      </c>
      <c r="AQ30" s="1007"/>
      <c r="AR30" s="1007"/>
      <c r="AS30" s="1007"/>
      <c r="AT30" s="1007"/>
      <c r="AU30" s="1007" t="s">
        <v>493</v>
      </c>
      <c r="AV30" s="1007"/>
      <c r="AW30" s="1007"/>
      <c r="AX30" s="1007"/>
      <c r="AY30" s="1007"/>
      <c r="AZ30" s="1077"/>
      <c r="BA30" s="1077"/>
      <c r="BB30" s="1077"/>
      <c r="BC30" s="1077"/>
      <c r="BD30" s="1077"/>
      <c r="BE30" s="1008"/>
      <c r="BF30" s="1008"/>
      <c r="BG30" s="1008"/>
      <c r="BH30" s="1008"/>
      <c r="BI30" s="1009"/>
      <c r="BJ30" s="232"/>
      <c r="BK30" s="232"/>
      <c r="BL30" s="232"/>
      <c r="BM30" s="232"/>
      <c r="BN30" s="232"/>
      <c r="BO30" s="241"/>
      <c r="BP30" s="241"/>
      <c r="BQ30" s="238">
        <v>24</v>
      </c>
      <c r="BR30" s="239"/>
      <c r="BS30" s="1028"/>
      <c r="BT30" s="1029"/>
      <c r="BU30" s="1029"/>
      <c r="BV30" s="1029"/>
      <c r="BW30" s="1029"/>
      <c r="BX30" s="1029"/>
      <c r="BY30" s="1029"/>
      <c r="BZ30" s="1029"/>
      <c r="CA30" s="1029"/>
      <c r="CB30" s="1029"/>
      <c r="CC30" s="1029"/>
      <c r="CD30" s="1029"/>
      <c r="CE30" s="1029"/>
      <c r="CF30" s="1029"/>
      <c r="CG30" s="1050"/>
      <c r="CH30" s="1025"/>
      <c r="CI30" s="1026"/>
      <c r="CJ30" s="1026"/>
      <c r="CK30" s="1026"/>
      <c r="CL30" s="1027"/>
      <c r="CM30" s="1025"/>
      <c r="CN30" s="1026"/>
      <c r="CO30" s="1026"/>
      <c r="CP30" s="1026"/>
      <c r="CQ30" s="1027"/>
      <c r="CR30" s="1025"/>
      <c r="CS30" s="1026"/>
      <c r="CT30" s="1026"/>
      <c r="CU30" s="1026"/>
      <c r="CV30" s="1027"/>
      <c r="CW30" s="1025"/>
      <c r="CX30" s="1026"/>
      <c r="CY30" s="1026"/>
      <c r="CZ30" s="1026"/>
      <c r="DA30" s="1027"/>
      <c r="DB30" s="1025"/>
      <c r="DC30" s="1026"/>
      <c r="DD30" s="1026"/>
      <c r="DE30" s="1026"/>
      <c r="DF30" s="1027"/>
      <c r="DG30" s="1025"/>
      <c r="DH30" s="1026"/>
      <c r="DI30" s="1026"/>
      <c r="DJ30" s="1026"/>
      <c r="DK30" s="1027"/>
      <c r="DL30" s="1025"/>
      <c r="DM30" s="1026"/>
      <c r="DN30" s="1026"/>
      <c r="DO30" s="1026"/>
      <c r="DP30" s="1027"/>
      <c r="DQ30" s="1025"/>
      <c r="DR30" s="1026"/>
      <c r="DS30" s="1026"/>
      <c r="DT30" s="1026"/>
      <c r="DU30" s="1027"/>
      <c r="DV30" s="1028"/>
      <c r="DW30" s="1029"/>
      <c r="DX30" s="1029"/>
      <c r="DY30" s="1029"/>
      <c r="DZ30" s="1030"/>
      <c r="EA30" s="230"/>
    </row>
    <row r="31" spans="1:131" ht="26.25" customHeight="1">
      <c r="A31" s="242">
        <v>4</v>
      </c>
      <c r="B31" s="1066" t="s">
        <v>396</v>
      </c>
      <c r="C31" s="1067"/>
      <c r="D31" s="1067"/>
      <c r="E31" s="1067"/>
      <c r="F31" s="1067"/>
      <c r="G31" s="1067"/>
      <c r="H31" s="1067"/>
      <c r="I31" s="1067"/>
      <c r="J31" s="1067"/>
      <c r="K31" s="1067"/>
      <c r="L31" s="1067"/>
      <c r="M31" s="1067"/>
      <c r="N31" s="1067"/>
      <c r="O31" s="1067"/>
      <c r="P31" s="1068"/>
      <c r="Q31" s="1074">
        <v>5890</v>
      </c>
      <c r="R31" s="1075"/>
      <c r="S31" s="1075"/>
      <c r="T31" s="1075"/>
      <c r="U31" s="1075"/>
      <c r="V31" s="1075">
        <v>5474</v>
      </c>
      <c r="W31" s="1075"/>
      <c r="X31" s="1075"/>
      <c r="Y31" s="1075"/>
      <c r="Z31" s="1075"/>
      <c r="AA31" s="1075">
        <v>416</v>
      </c>
      <c r="AB31" s="1075"/>
      <c r="AC31" s="1075"/>
      <c r="AD31" s="1075"/>
      <c r="AE31" s="1076"/>
      <c r="AF31" s="1071">
        <v>6568</v>
      </c>
      <c r="AG31" s="1072"/>
      <c r="AH31" s="1072"/>
      <c r="AI31" s="1072"/>
      <c r="AJ31" s="1073"/>
      <c r="AK31" s="1016">
        <v>185</v>
      </c>
      <c r="AL31" s="1007"/>
      <c r="AM31" s="1007"/>
      <c r="AN31" s="1007"/>
      <c r="AO31" s="1007"/>
      <c r="AP31" s="1007">
        <v>7355</v>
      </c>
      <c r="AQ31" s="1007"/>
      <c r="AR31" s="1007"/>
      <c r="AS31" s="1007"/>
      <c r="AT31" s="1007"/>
      <c r="AU31" s="1007">
        <v>66</v>
      </c>
      <c r="AV31" s="1007"/>
      <c r="AW31" s="1007"/>
      <c r="AX31" s="1007"/>
      <c r="AY31" s="1007"/>
      <c r="AZ31" s="1077" t="s">
        <v>493</v>
      </c>
      <c r="BA31" s="1077"/>
      <c r="BB31" s="1077"/>
      <c r="BC31" s="1077"/>
      <c r="BD31" s="1077"/>
      <c r="BE31" s="1008" t="s">
        <v>397</v>
      </c>
      <c r="BF31" s="1008"/>
      <c r="BG31" s="1008"/>
      <c r="BH31" s="1008"/>
      <c r="BI31" s="1009"/>
      <c r="BJ31" s="232"/>
      <c r="BK31" s="232"/>
      <c r="BL31" s="232"/>
      <c r="BM31" s="232"/>
      <c r="BN31" s="232"/>
      <c r="BO31" s="241"/>
      <c r="BP31" s="241"/>
      <c r="BQ31" s="238">
        <v>25</v>
      </c>
      <c r="BR31" s="239"/>
      <c r="BS31" s="1028"/>
      <c r="BT31" s="1029"/>
      <c r="BU31" s="1029"/>
      <c r="BV31" s="1029"/>
      <c r="BW31" s="1029"/>
      <c r="BX31" s="1029"/>
      <c r="BY31" s="1029"/>
      <c r="BZ31" s="1029"/>
      <c r="CA31" s="1029"/>
      <c r="CB31" s="1029"/>
      <c r="CC31" s="1029"/>
      <c r="CD31" s="1029"/>
      <c r="CE31" s="1029"/>
      <c r="CF31" s="1029"/>
      <c r="CG31" s="1050"/>
      <c r="CH31" s="1025"/>
      <c r="CI31" s="1026"/>
      <c r="CJ31" s="1026"/>
      <c r="CK31" s="1026"/>
      <c r="CL31" s="1027"/>
      <c r="CM31" s="1025"/>
      <c r="CN31" s="1026"/>
      <c r="CO31" s="1026"/>
      <c r="CP31" s="1026"/>
      <c r="CQ31" s="1027"/>
      <c r="CR31" s="1025"/>
      <c r="CS31" s="1026"/>
      <c r="CT31" s="1026"/>
      <c r="CU31" s="1026"/>
      <c r="CV31" s="1027"/>
      <c r="CW31" s="1025"/>
      <c r="CX31" s="1026"/>
      <c r="CY31" s="1026"/>
      <c r="CZ31" s="1026"/>
      <c r="DA31" s="1027"/>
      <c r="DB31" s="1025"/>
      <c r="DC31" s="1026"/>
      <c r="DD31" s="1026"/>
      <c r="DE31" s="1026"/>
      <c r="DF31" s="1027"/>
      <c r="DG31" s="1025"/>
      <c r="DH31" s="1026"/>
      <c r="DI31" s="1026"/>
      <c r="DJ31" s="1026"/>
      <c r="DK31" s="1027"/>
      <c r="DL31" s="1025"/>
      <c r="DM31" s="1026"/>
      <c r="DN31" s="1026"/>
      <c r="DO31" s="1026"/>
      <c r="DP31" s="1027"/>
      <c r="DQ31" s="1025"/>
      <c r="DR31" s="1026"/>
      <c r="DS31" s="1026"/>
      <c r="DT31" s="1026"/>
      <c r="DU31" s="1027"/>
      <c r="DV31" s="1028"/>
      <c r="DW31" s="1029"/>
      <c r="DX31" s="1029"/>
      <c r="DY31" s="1029"/>
      <c r="DZ31" s="1030"/>
      <c r="EA31" s="230"/>
    </row>
    <row r="32" spans="1:131" ht="26.25" customHeight="1">
      <c r="A32" s="242">
        <v>5</v>
      </c>
      <c r="B32" s="1066" t="s">
        <v>398</v>
      </c>
      <c r="C32" s="1067"/>
      <c r="D32" s="1067"/>
      <c r="E32" s="1067"/>
      <c r="F32" s="1067"/>
      <c r="G32" s="1067"/>
      <c r="H32" s="1067"/>
      <c r="I32" s="1067"/>
      <c r="J32" s="1067"/>
      <c r="K32" s="1067"/>
      <c r="L32" s="1067"/>
      <c r="M32" s="1067"/>
      <c r="N32" s="1067"/>
      <c r="O32" s="1067"/>
      <c r="P32" s="1068"/>
      <c r="Q32" s="1074">
        <v>8268</v>
      </c>
      <c r="R32" s="1075"/>
      <c r="S32" s="1075"/>
      <c r="T32" s="1075"/>
      <c r="U32" s="1075"/>
      <c r="V32" s="1075">
        <v>7323</v>
      </c>
      <c r="W32" s="1075"/>
      <c r="X32" s="1075"/>
      <c r="Y32" s="1075"/>
      <c r="Z32" s="1075"/>
      <c r="AA32" s="1075">
        <v>945</v>
      </c>
      <c r="AB32" s="1075"/>
      <c r="AC32" s="1075"/>
      <c r="AD32" s="1075"/>
      <c r="AE32" s="1076"/>
      <c r="AF32" s="1071">
        <v>4078</v>
      </c>
      <c r="AG32" s="1072"/>
      <c r="AH32" s="1072"/>
      <c r="AI32" s="1072"/>
      <c r="AJ32" s="1073"/>
      <c r="AK32" s="1016">
        <v>2333</v>
      </c>
      <c r="AL32" s="1007"/>
      <c r="AM32" s="1007"/>
      <c r="AN32" s="1007"/>
      <c r="AO32" s="1007"/>
      <c r="AP32" s="1007">
        <v>31428</v>
      </c>
      <c r="AQ32" s="1007"/>
      <c r="AR32" s="1007"/>
      <c r="AS32" s="1007"/>
      <c r="AT32" s="1007"/>
      <c r="AU32" s="1007">
        <v>12917</v>
      </c>
      <c r="AV32" s="1007"/>
      <c r="AW32" s="1007"/>
      <c r="AX32" s="1007"/>
      <c r="AY32" s="1007"/>
      <c r="AZ32" s="1077" t="s">
        <v>493</v>
      </c>
      <c r="BA32" s="1077"/>
      <c r="BB32" s="1077"/>
      <c r="BC32" s="1077"/>
      <c r="BD32" s="1077"/>
      <c r="BE32" s="1008" t="s">
        <v>397</v>
      </c>
      <c r="BF32" s="1008"/>
      <c r="BG32" s="1008"/>
      <c r="BH32" s="1008"/>
      <c r="BI32" s="1009"/>
      <c r="BJ32" s="232"/>
      <c r="BK32" s="232"/>
      <c r="BL32" s="232"/>
      <c r="BM32" s="232"/>
      <c r="BN32" s="232"/>
      <c r="BO32" s="241"/>
      <c r="BP32" s="241"/>
      <c r="BQ32" s="238">
        <v>26</v>
      </c>
      <c r="BR32" s="239"/>
      <c r="BS32" s="1028"/>
      <c r="BT32" s="1029"/>
      <c r="BU32" s="1029"/>
      <c r="BV32" s="1029"/>
      <c r="BW32" s="1029"/>
      <c r="BX32" s="1029"/>
      <c r="BY32" s="1029"/>
      <c r="BZ32" s="1029"/>
      <c r="CA32" s="1029"/>
      <c r="CB32" s="1029"/>
      <c r="CC32" s="1029"/>
      <c r="CD32" s="1029"/>
      <c r="CE32" s="1029"/>
      <c r="CF32" s="1029"/>
      <c r="CG32" s="1050"/>
      <c r="CH32" s="1025"/>
      <c r="CI32" s="1026"/>
      <c r="CJ32" s="1026"/>
      <c r="CK32" s="1026"/>
      <c r="CL32" s="1027"/>
      <c r="CM32" s="1025"/>
      <c r="CN32" s="1026"/>
      <c r="CO32" s="1026"/>
      <c r="CP32" s="1026"/>
      <c r="CQ32" s="1027"/>
      <c r="CR32" s="1025"/>
      <c r="CS32" s="1026"/>
      <c r="CT32" s="1026"/>
      <c r="CU32" s="1026"/>
      <c r="CV32" s="1027"/>
      <c r="CW32" s="1025"/>
      <c r="CX32" s="1026"/>
      <c r="CY32" s="1026"/>
      <c r="CZ32" s="1026"/>
      <c r="DA32" s="1027"/>
      <c r="DB32" s="1025"/>
      <c r="DC32" s="1026"/>
      <c r="DD32" s="1026"/>
      <c r="DE32" s="1026"/>
      <c r="DF32" s="1027"/>
      <c r="DG32" s="1025"/>
      <c r="DH32" s="1026"/>
      <c r="DI32" s="1026"/>
      <c r="DJ32" s="1026"/>
      <c r="DK32" s="1027"/>
      <c r="DL32" s="1025"/>
      <c r="DM32" s="1026"/>
      <c r="DN32" s="1026"/>
      <c r="DO32" s="1026"/>
      <c r="DP32" s="1027"/>
      <c r="DQ32" s="1025"/>
      <c r="DR32" s="1026"/>
      <c r="DS32" s="1026"/>
      <c r="DT32" s="1026"/>
      <c r="DU32" s="1027"/>
      <c r="DV32" s="1028"/>
      <c r="DW32" s="1029"/>
      <c r="DX32" s="1029"/>
      <c r="DY32" s="1029"/>
      <c r="DZ32" s="1030"/>
      <c r="EA32" s="230"/>
    </row>
    <row r="33" spans="1:131" ht="26.25" customHeight="1">
      <c r="A33" s="242">
        <v>6</v>
      </c>
      <c r="B33" s="1066" t="s">
        <v>399</v>
      </c>
      <c r="C33" s="1067"/>
      <c r="D33" s="1067"/>
      <c r="E33" s="1067"/>
      <c r="F33" s="1067"/>
      <c r="G33" s="1067"/>
      <c r="H33" s="1067"/>
      <c r="I33" s="1067"/>
      <c r="J33" s="1067"/>
      <c r="K33" s="1067"/>
      <c r="L33" s="1067"/>
      <c r="M33" s="1067"/>
      <c r="N33" s="1067"/>
      <c r="O33" s="1067"/>
      <c r="P33" s="1068"/>
      <c r="Q33" s="1074">
        <v>50</v>
      </c>
      <c r="R33" s="1075"/>
      <c r="S33" s="1075"/>
      <c r="T33" s="1075"/>
      <c r="U33" s="1075"/>
      <c r="V33" s="1075">
        <v>50</v>
      </c>
      <c r="W33" s="1075"/>
      <c r="X33" s="1075"/>
      <c r="Y33" s="1075"/>
      <c r="Z33" s="1075"/>
      <c r="AA33" s="1075" t="s">
        <v>493</v>
      </c>
      <c r="AB33" s="1075"/>
      <c r="AC33" s="1075"/>
      <c r="AD33" s="1075"/>
      <c r="AE33" s="1076"/>
      <c r="AF33" s="1071" t="s">
        <v>122</v>
      </c>
      <c r="AG33" s="1072"/>
      <c r="AH33" s="1072"/>
      <c r="AI33" s="1072"/>
      <c r="AJ33" s="1073"/>
      <c r="AK33" s="1016">
        <v>27</v>
      </c>
      <c r="AL33" s="1007"/>
      <c r="AM33" s="1007"/>
      <c r="AN33" s="1007"/>
      <c r="AO33" s="1007"/>
      <c r="AP33" s="1007">
        <v>241</v>
      </c>
      <c r="AQ33" s="1007"/>
      <c r="AR33" s="1007"/>
      <c r="AS33" s="1007"/>
      <c r="AT33" s="1007"/>
      <c r="AU33" s="1007">
        <v>107</v>
      </c>
      <c r="AV33" s="1007"/>
      <c r="AW33" s="1007"/>
      <c r="AX33" s="1007"/>
      <c r="AY33" s="1007"/>
      <c r="AZ33" s="1077" t="s">
        <v>493</v>
      </c>
      <c r="BA33" s="1077"/>
      <c r="BB33" s="1077"/>
      <c r="BC33" s="1077"/>
      <c r="BD33" s="1077"/>
      <c r="BE33" s="1008" t="s">
        <v>400</v>
      </c>
      <c r="BF33" s="1008"/>
      <c r="BG33" s="1008"/>
      <c r="BH33" s="1008"/>
      <c r="BI33" s="1009"/>
      <c r="BJ33" s="232"/>
      <c r="BK33" s="232"/>
      <c r="BL33" s="232"/>
      <c r="BM33" s="232"/>
      <c r="BN33" s="232"/>
      <c r="BO33" s="241"/>
      <c r="BP33" s="241"/>
      <c r="BQ33" s="238">
        <v>27</v>
      </c>
      <c r="BR33" s="239"/>
      <c r="BS33" s="1028"/>
      <c r="BT33" s="1029"/>
      <c r="BU33" s="1029"/>
      <c r="BV33" s="1029"/>
      <c r="BW33" s="1029"/>
      <c r="BX33" s="1029"/>
      <c r="BY33" s="1029"/>
      <c r="BZ33" s="1029"/>
      <c r="CA33" s="1029"/>
      <c r="CB33" s="1029"/>
      <c r="CC33" s="1029"/>
      <c r="CD33" s="1029"/>
      <c r="CE33" s="1029"/>
      <c r="CF33" s="1029"/>
      <c r="CG33" s="1050"/>
      <c r="CH33" s="1025"/>
      <c r="CI33" s="1026"/>
      <c r="CJ33" s="1026"/>
      <c r="CK33" s="1026"/>
      <c r="CL33" s="1027"/>
      <c r="CM33" s="1025"/>
      <c r="CN33" s="1026"/>
      <c r="CO33" s="1026"/>
      <c r="CP33" s="1026"/>
      <c r="CQ33" s="1027"/>
      <c r="CR33" s="1025"/>
      <c r="CS33" s="1026"/>
      <c r="CT33" s="1026"/>
      <c r="CU33" s="1026"/>
      <c r="CV33" s="1027"/>
      <c r="CW33" s="1025"/>
      <c r="CX33" s="1026"/>
      <c r="CY33" s="1026"/>
      <c r="CZ33" s="1026"/>
      <c r="DA33" s="1027"/>
      <c r="DB33" s="1025"/>
      <c r="DC33" s="1026"/>
      <c r="DD33" s="1026"/>
      <c r="DE33" s="1026"/>
      <c r="DF33" s="1027"/>
      <c r="DG33" s="1025"/>
      <c r="DH33" s="1026"/>
      <c r="DI33" s="1026"/>
      <c r="DJ33" s="1026"/>
      <c r="DK33" s="1027"/>
      <c r="DL33" s="1025"/>
      <c r="DM33" s="1026"/>
      <c r="DN33" s="1026"/>
      <c r="DO33" s="1026"/>
      <c r="DP33" s="1027"/>
      <c r="DQ33" s="1025"/>
      <c r="DR33" s="1026"/>
      <c r="DS33" s="1026"/>
      <c r="DT33" s="1026"/>
      <c r="DU33" s="1027"/>
      <c r="DV33" s="1028"/>
      <c r="DW33" s="1029"/>
      <c r="DX33" s="1029"/>
      <c r="DY33" s="1029"/>
      <c r="DZ33" s="1030"/>
      <c r="EA33" s="230"/>
    </row>
    <row r="34" spans="1:131" ht="26.25" customHeight="1">
      <c r="A34" s="242">
        <v>7</v>
      </c>
      <c r="B34" s="1066"/>
      <c r="C34" s="1067"/>
      <c r="D34" s="1067"/>
      <c r="E34" s="1067"/>
      <c r="F34" s="1067"/>
      <c r="G34" s="1067"/>
      <c r="H34" s="1067"/>
      <c r="I34" s="1067"/>
      <c r="J34" s="1067"/>
      <c r="K34" s="1067"/>
      <c r="L34" s="1067"/>
      <c r="M34" s="1067"/>
      <c r="N34" s="1067"/>
      <c r="O34" s="1067"/>
      <c r="P34" s="1068"/>
      <c r="Q34" s="1074"/>
      <c r="R34" s="1075"/>
      <c r="S34" s="1075"/>
      <c r="T34" s="1075"/>
      <c r="U34" s="1075"/>
      <c r="V34" s="1075"/>
      <c r="W34" s="1075"/>
      <c r="X34" s="1075"/>
      <c r="Y34" s="1075"/>
      <c r="Z34" s="1075"/>
      <c r="AA34" s="1075"/>
      <c r="AB34" s="1075"/>
      <c r="AC34" s="1075"/>
      <c r="AD34" s="1075"/>
      <c r="AE34" s="1076"/>
      <c r="AF34" s="1071"/>
      <c r="AG34" s="1072"/>
      <c r="AH34" s="1072"/>
      <c r="AI34" s="1072"/>
      <c r="AJ34" s="1073"/>
      <c r="AK34" s="1016"/>
      <c r="AL34" s="1007"/>
      <c r="AM34" s="1007"/>
      <c r="AN34" s="1007"/>
      <c r="AO34" s="1007"/>
      <c r="AP34" s="1007"/>
      <c r="AQ34" s="1007"/>
      <c r="AR34" s="1007"/>
      <c r="AS34" s="1007"/>
      <c r="AT34" s="1007"/>
      <c r="AU34" s="1007"/>
      <c r="AV34" s="1007"/>
      <c r="AW34" s="1007"/>
      <c r="AX34" s="1007"/>
      <c r="AY34" s="1007"/>
      <c r="AZ34" s="1077"/>
      <c r="BA34" s="1077"/>
      <c r="BB34" s="1077"/>
      <c r="BC34" s="1077"/>
      <c r="BD34" s="1077"/>
      <c r="BE34" s="1008"/>
      <c r="BF34" s="1008"/>
      <c r="BG34" s="1008"/>
      <c r="BH34" s="1008"/>
      <c r="BI34" s="1009"/>
      <c r="BJ34" s="232"/>
      <c r="BK34" s="232"/>
      <c r="BL34" s="232"/>
      <c r="BM34" s="232"/>
      <c r="BN34" s="232"/>
      <c r="BO34" s="241"/>
      <c r="BP34" s="241"/>
      <c r="BQ34" s="238">
        <v>28</v>
      </c>
      <c r="BR34" s="239"/>
      <c r="BS34" s="1028"/>
      <c r="BT34" s="1029"/>
      <c r="BU34" s="1029"/>
      <c r="BV34" s="1029"/>
      <c r="BW34" s="1029"/>
      <c r="BX34" s="1029"/>
      <c r="BY34" s="1029"/>
      <c r="BZ34" s="1029"/>
      <c r="CA34" s="1029"/>
      <c r="CB34" s="1029"/>
      <c r="CC34" s="1029"/>
      <c r="CD34" s="1029"/>
      <c r="CE34" s="1029"/>
      <c r="CF34" s="1029"/>
      <c r="CG34" s="1050"/>
      <c r="CH34" s="1025"/>
      <c r="CI34" s="1026"/>
      <c r="CJ34" s="1026"/>
      <c r="CK34" s="1026"/>
      <c r="CL34" s="1027"/>
      <c r="CM34" s="1025"/>
      <c r="CN34" s="1026"/>
      <c r="CO34" s="1026"/>
      <c r="CP34" s="1026"/>
      <c r="CQ34" s="1027"/>
      <c r="CR34" s="1025"/>
      <c r="CS34" s="1026"/>
      <c r="CT34" s="1026"/>
      <c r="CU34" s="1026"/>
      <c r="CV34" s="1027"/>
      <c r="CW34" s="1025"/>
      <c r="CX34" s="1026"/>
      <c r="CY34" s="1026"/>
      <c r="CZ34" s="1026"/>
      <c r="DA34" s="1027"/>
      <c r="DB34" s="1025"/>
      <c r="DC34" s="1026"/>
      <c r="DD34" s="1026"/>
      <c r="DE34" s="1026"/>
      <c r="DF34" s="1027"/>
      <c r="DG34" s="1025"/>
      <c r="DH34" s="1026"/>
      <c r="DI34" s="1026"/>
      <c r="DJ34" s="1026"/>
      <c r="DK34" s="1027"/>
      <c r="DL34" s="1025"/>
      <c r="DM34" s="1026"/>
      <c r="DN34" s="1026"/>
      <c r="DO34" s="1026"/>
      <c r="DP34" s="1027"/>
      <c r="DQ34" s="1025"/>
      <c r="DR34" s="1026"/>
      <c r="DS34" s="1026"/>
      <c r="DT34" s="1026"/>
      <c r="DU34" s="1027"/>
      <c r="DV34" s="1028"/>
      <c r="DW34" s="1029"/>
      <c r="DX34" s="1029"/>
      <c r="DY34" s="1029"/>
      <c r="DZ34" s="1030"/>
      <c r="EA34" s="230"/>
    </row>
    <row r="35" spans="1:131" ht="26.25" customHeight="1">
      <c r="A35" s="242">
        <v>8</v>
      </c>
      <c r="B35" s="1066"/>
      <c r="C35" s="1067"/>
      <c r="D35" s="1067"/>
      <c r="E35" s="1067"/>
      <c r="F35" s="1067"/>
      <c r="G35" s="1067"/>
      <c r="H35" s="1067"/>
      <c r="I35" s="1067"/>
      <c r="J35" s="1067"/>
      <c r="K35" s="1067"/>
      <c r="L35" s="1067"/>
      <c r="M35" s="1067"/>
      <c r="N35" s="1067"/>
      <c r="O35" s="1067"/>
      <c r="P35" s="1068"/>
      <c r="Q35" s="1074"/>
      <c r="R35" s="1075"/>
      <c r="S35" s="1075"/>
      <c r="T35" s="1075"/>
      <c r="U35" s="1075"/>
      <c r="V35" s="1075"/>
      <c r="W35" s="1075"/>
      <c r="X35" s="1075"/>
      <c r="Y35" s="1075"/>
      <c r="Z35" s="1075"/>
      <c r="AA35" s="1075"/>
      <c r="AB35" s="1075"/>
      <c r="AC35" s="1075"/>
      <c r="AD35" s="1075"/>
      <c r="AE35" s="1076"/>
      <c r="AF35" s="1071"/>
      <c r="AG35" s="1072"/>
      <c r="AH35" s="1072"/>
      <c r="AI35" s="1072"/>
      <c r="AJ35" s="1073"/>
      <c r="AK35" s="1016"/>
      <c r="AL35" s="1007"/>
      <c r="AM35" s="1007"/>
      <c r="AN35" s="1007"/>
      <c r="AO35" s="1007"/>
      <c r="AP35" s="1007"/>
      <c r="AQ35" s="1007"/>
      <c r="AR35" s="1007"/>
      <c r="AS35" s="1007"/>
      <c r="AT35" s="1007"/>
      <c r="AU35" s="1007"/>
      <c r="AV35" s="1007"/>
      <c r="AW35" s="1007"/>
      <c r="AX35" s="1007"/>
      <c r="AY35" s="1007"/>
      <c r="AZ35" s="1077"/>
      <c r="BA35" s="1077"/>
      <c r="BB35" s="1077"/>
      <c r="BC35" s="1077"/>
      <c r="BD35" s="1077"/>
      <c r="BE35" s="1008"/>
      <c r="BF35" s="1008"/>
      <c r="BG35" s="1008"/>
      <c r="BH35" s="1008"/>
      <c r="BI35" s="1009"/>
      <c r="BJ35" s="232"/>
      <c r="BK35" s="232"/>
      <c r="BL35" s="232"/>
      <c r="BM35" s="232"/>
      <c r="BN35" s="232"/>
      <c r="BO35" s="241"/>
      <c r="BP35" s="241"/>
      <c r="BQ35" s="238">
        <v>29</v>
      </c>
      <c r="BR35" s="239"/>
      <c r="BS35" s="1028"/>
      <c r="BT35" s="1029"/>
      <c r="BU35" s="1029"/>
      <c r="BV35" s="1029"/>
      <c r="BW35" s="1029"/>
      <c r="BX35" s="1029"/>
      <c r="BY35" s="1029"/>
      <c r="BZ35" s="1029"/>
      <c r="CA35" s="1029"/>
      <c r="CB35" s="1029"/>
      <c r="CC35" s="1029"/>
      <c r="CD35" s="1029"/>
      <c r="CE35" s="1029"/>
      <c r="CF35" s="1029"/>
      <c r="CG35" s="1050"/>
      <c r="CH35" s="1025"/>
      <c r="CI35" s="1026"/>
      <c r="CJ35" s="1026"/>
      <c r="CK35" s="1026"/>
      <c r="CL35" s="1027"/>
      <c r="CM35" s="1025"/>
      <c r="CN35" s="1026"/>
      <c r="CO35" s="1026"/>
      <c r="CP35" s="1026"/>
      <c r="CQ35" s="1027"/>
      <c r="CR35" s="1025"/>
      <c r="CS35" s="1026"/>
      <c r="CT35" s="1026"/>
      <c r="CU35" s="1026"/>
      <c r="CV35" s="1027"/>
      <c r="CW35" s="1025"/>
      <c r="CX35" s="1026"/>
      <c r="CY35" s="1026"/>
      <c r="CZ35" s="1026"/>
      <c r="DA35" s="1027"/>
      <c r="DB35" s="1025"/>
      <c r="DC35" s="1026"/>
      <c r="DD35" s="1026"/>
      <c r="DE35" s="1026"/>
      <c r="DF35" s="1027"/>
      <c r="DG35" s="1025"/>
      <c r="DH35" s="1026"/>
      <c r="DI35" s="1026"/>
      <c r="DJ35" s="1026"/>
      <c r="DK35" s="1027"/>
      <c r="DL35" s="1025"/>
      <c r="DM35" s="1026"/>
      <c r="DN35" s="1026"/>
      <c r="DO35" s="1026"/>
      <c r="DP35" s="1027"/>
      <c r="DQ35" s="1025"/>
      <c r="DR35" s="1026"/>
      <c r="DS35" s="1026"/>
      <c r="DT35" s="1026"/>
      <c r="DU35" s="1027"/>
      <c r="DV35" s="1028"/>
      <c r="DW35" s="1029"/>
      <c r="DX35" s="1029"/>
      <c r="DY35" s="1029"/>
      <c r="DZ35" s="1030"/>
      <c r="EA35" s="230"/>
    </row>
    <row r="36" spans="1:131" ht="26.25" customHeight="1">
      <c r="A36" s="242">
        <v>9</v>
      </c>
      <c r="B36" s="1066"/>
      <c r="C36" s="1067"/>
      <c r="D36" s="1067"/>
      <c r="E36" s="1067"/>
      <c r="F36" s="1067"/>
      <c r="G36" s="1067"/>
      <c r="H36" s="1067"/>
      <c r="I36" s="1067"/>
      <c r="J36" s="1067"/>
      <c r="K36" s="1067"/>
      <c r="L36" s="1067"/>
      <c r="M36" s="1067"/>
      <c r="N36" s="1067"/>
      <c r="O36" s="1067"/>
      <c r="P36" s="1068"/>
      <c r="Q36" s="1074"/>
      <c r="R36" s="1075"/>
      <c r="S36" s="1075"/>
      <c r="T36" s="1075"/>
      <c r="U36" s="1075"/>
      <c r="V36" s="1075"/>
      <c r="W36" s="1075"/>
      <c r="X36" s="1075"/>
      <c r="Y36" s="1075"/>
      <c r="Z36" s="1075"/>
      <c r="AA36" s="1075"/>
      <c r="AB36" s="1075"/>
      <c r="AC36" s="1075"/>
      <c r="AD36" s="1075"/>
      <c r="AE36" s="1076"/>
      <c r="AF36" s="1071"/>
      <c r="AG36" s="1072"/>
      <c r="AH36" s="1072"/>
      <c r="AI36" s="1072"/>
      <c r="AJ36" s="1073"/>
      <c r="AK36" s="1016"/>
      <c r="AL36" s="1007"/>
      <c r="AM36" s="1007"/>
      <c r="AN36" s="1007"/>
      <c r="AO36" s="1007"/>
      <c r="AP36" s="1007"/>
      <c r="AQ36" s="1007"/>
      <c r="AR36" s="1007"/>
      <c r="AS36" s="1007"/>
      <c r="AT36" s="1007"/>
      <c r="AU36" s="1007"/>
      <c r="AV36" s="1007"/>
      <c r="AW36" s="1007"/>
      <c r="AX36" s="1007"/>
      <c r="AY36" s="1007"/>
      <c r="AZ36" s="1077"/>
      <c r="BA36" s="1077"/>
      <c r="BB36" s="1077"/>
      <c r="BC36" s="1077"/>
      <c r="BD36" s="1077"/>
      <c r="BE36" s="1008"/>
      <c r="BF36" s="1008"/>
      <c r="BG36" s="1008"/>
      <c r="BH36" s="1008"/>
      <c r="BI36" s="1009"/>
      <c r="BJ36" s="232"/>
      <c r="BK36" s="232"/>
      <c r="BL36" s="232"/>
      <c r="BM36" s="232"/>
      <c r="BN36" s="232"/>
      <c r="BO36" s="241"/>
      <c r="BP36" s="241"/>
      <c r="BQ36" s="238">
        <v>30</v>
      </c>
      <c r="BR36" s="239"/>
      <c r="BS36" s="1028"/>
      <c r="BT36" s="1029"/>
      <c r="BU36" s="1029"/>
      <c r="BV36" s="1029"/>
      <c r="BW36" s="1029"/>
      <c r="BX36" s="1029"/>
      <c r="BY36" s="1029"/>
      <c r="BZ36" s="1029"/>
      <c r="CA36" s="1029"/>
      <c r="CB36" s="1029"/>
      <c r="CC36" s="1029"/>
      <c r="CD36" s="1029"/>
      <c r="CE36" s="1029"/>
      <c r="CF36" s="1029"/>
      <c r="CG36" s="1050"/>
      <c r="CH36" s="1025"/>
      <c r="CI36" s="1026"/>
      <c r="CJ36" s="1026"/>
      <c r="CK36" s="1026"/>
      <c r="CL36" s="1027"/>
      <c r="CM36" s="1025"/>
      <c r="CN36" s="1026"/>
      <c r="CO36" s="1026"/>
      <c r="CP36" s="1026"/>
      <c r="CQ36" s="1027"/>
      <c r="CR36" s="1025"/>
      <c r="CS36" s="1026"/>
      <c r="CT36" s="1026"/>
      <c r="CU36" s="1026"/>
      <c r="CV36" s="1027"/>
      <c r="CW36" s="1025"/>
      <c r="CX36" s="1026"/>
      <c r="CY36" s="1026"/>
      <c r="CZ36" s="1026"/>
      <c r="DA36" s="1027"/>
      <c r="DB36" s="1025"/>
      <c r="DC36" s="1026"/>
      <c r="DD36" s="1026"/>
      <c r="DE36" s="1026"/>
      <c r="DF36" s="1027"/>
      <c r="DG36" s="1025"/>
      <c r="DH36" s="1026"/>
      <c r="DI36" s="1026"/>
      <c r="DJ36" s="1026"/>
      <c r="DK36" s="1027"/>
      <c r="DL36" s="1025"/>
      <c r="DM36" s="1026"/>
      <c r="DN36" s="1026"/>
      <c r="DO36" s="1026"/>
      <c r="DP36" s="1027"/>
      <c r="DQ36" s="1025"/>
      <c r="DR36" s="1026"/>
      <c r="DS36" s="1026"/>
      <c r="DT36" s="1026"/>
      <c r="DU36" s="1027"/>
      <c r="DV36" s="1028"/>
      <c r="DW36" s="1029"/>
      <c r="DX36" s="1029"/>
      <c r="DY36" s="1029"/>
      <c r="DZ36" s="1030"/>
      <c r="EA36" s="230"/>
    </row>
    <row r="37" spans="1:131" ht="26.25" customHeight="1">
      <c r="A37" s="242">
        <v>10</v>
      </c>
      <c r="B37" s="1066"/>
      <c r="C37" s="1067"/>
      <c r="D37" s="1067"/>
      <c r="E37" s="1067"/>
      <c r="F37" s="1067"/>
      <c r="G37" s="1067"/>
      <c r="H37" s="1067"/>
      <c r="I37" s="1067"/>
      <c r="J37" s="1067"/>
      <c r="K37" s="1067"/>
      <c r="L37" s="1067"/>
      <c r="M37" s="1067"/>
      <c r="N37" s="1067"/>
      <c r="O37" s="1067"/>
      <c r="P37" s="1068"/>
      <c r="Q37" s="1074"/>
      <c r="R37" s="1075"/>
      <c r="S37" s="1075"/>
      <c r="T37" s="1075"/>
      <c r="U37" s="1075"/>
      <c r="V37" s="1075"/>
      <c r="W37" s="1075"/>
      <c r="X37" s="1075"/>
      <c r="Y37" s="1075"/>
      <c r="Z37" s="1075"/>
      <c r="AA37" s="1075"/>
      <c r="AB37" s="1075"/>
      <c r="AC37" s="1075"/>
      <c r="AD37" s="1075"/>
      <c r="AE37" s="1076"/>
      <c r="AF37" s="1071"/>
      <c r="AG37" s="1072"/>
      <c r="AH37" s="1072"/>
      <c r="AI37" s="1072"/>
      <c r="AJ37" s="1073"/>
      <c r="AK37" s="1016"/>
      <c r="AL37" s="1007"/>
      <c r="AM37" s="1007"/>
      <c r="AN37" s="1007"/>
      <c r="AO37" s="1007"/>
      <c r="AP37" s="1007"/>
      <c r="AQ37" s="1007"/>
      <c r="AR37" s="1007"/>
      <c r="AS37" s="1007"/>
      <c r="AT37" s="1007"/>
      <c r="AU37" s="1007"/>
      <c r="AV37" s="1007"/>
      <c r="AW37" s="1007"/>
      <c r="AX37" s="1007"/>
      <c r="AY37" s="1007"/>
      <c r="AZ37" s="1077"/>
      <c r="BA37" s="1077"/>
      <c r="BB37" s="1077"/>
      <c r="BC37" s="1077"/>
      <c r="BD37" s="1077"/>
      <c r="BE37" s="1008"/>
      <c r="BF37" s="1008"/>
      <c r="BG37" s="1008"/>
      <c r="BH37" s="1008"/>
      <c r="BI37" s="1009"/>
      <c r="BJ37" s="232"/>
      <c r="BK37" s="232"/>
      <c r="BL37" s="232"/>
      <c r="BM37" s="232"/>
      <c r="BN37" s="232"/>
      <c r="BO37" s="241"/>
      <c r="BP37" s="241"/>
      <c r="BQ37" s="238">
        <v>31</v>
      </c>
      <c r="BR37" s="239"/>
      <c r="BS37" s="1028"/>
      <c r="BT37" s="1029"/>
      <c r="BU37" s="1029"/>
      <c r="BV37" s="1029"/>
      <c r="BW37" s="1029"/>
      <c r="BX37" s="1029"/>
      <c r="BY37" s="1029"/>
      <c r="BZ37" s="1029"/>
      <c r="CA37" s="1029"/>
      <c r="CB37" s="1029"/>
      <c r="CC37" s="1029"/>
      <c r="CD37" s="1029"/>
      <c r="CE37" s="1029"/>
      <c r="CF37" s="1029"/>
      <c r="CG37" s="1050"/>
      <c r="CH37" s="1025"/>
      <c r="CI37" s="1026"/>
      <c r="CJ37" s="1026"/>
      <c r="CK37" s="1026"/>
      <c r="CL37" s="1027"/>
      <c r="CM37" s="1025"/>
      <c r="CN37" s="1026"/>
      <c r="CO37" s="1026"/>
      <c r="CP37" s="1026"/>
      <c r="CQ37" s="1027"/>
      <c r="CR37" s="1025"/>
      <c r="CS37" s="1026"/>
      <c r="CT37" s="1026"/>
      <c r="CU37" s="1026"/>
      <c r="CV37" s="1027"/>
      <c r="CW37" s="1025"/>
      <c r="CX37" s="1026"/>
      <c r="CY37" s="1026"/>
      <c r="CZ37" s="1026"/>
      <c r="DA37" s="1027"/>
      <c r="DB37" s="1025"/>
      <c r="DC37" s="1026"/>
      <c r="DD37" s="1026"/>
      <c r="DE37" s="1026"/>
      <c r="DF37" s="1027"/>
      <c r="DG37" s="1025"/>
      <c r="DH37" s="1026"/>
      <c r="DI37" s="1026"/>
      <c r="DJ37" s="1026"/>
      <c r="DK37" s="1027"/>
      <c r="DL37" s="1025"/>
      <c r="DM37" s="1026"/>
      <c r="DN37" s="1026"/>
      <c r="DO37" s="1026"/>
      <c r="DP37" s="1027"/>
      <c r="DQ37" s="1025"/>
      <c r="DR37" s="1026"/>
      <c r="DS37" s="1026"/>
      <c r="DT37" s="1026"/>
      <c r="DU37" s="1027"/>
      <c r="DV37" s="1028"/>
      <c r="DW37" s="1029"/>
      <c r="DX37" s="1029"/>
      <c r="DY37" s="1029"/>
      <c r="DZ37" s="1030"/>
      <c r="EA37" s="230"/>
    </row>
    <row r="38" spans="1:131" ht="26.25" customHeight="1">
      <c r="A38" s="242">
        <v>11</v>
      </c>
      <c r="B38" s="1066"/>
      <c r="C38" s="1067"/>
      <c r="D38" s="1067"/>
      <c r="E38" s="1067"/>
      <c r="F38" s="1067"/>
      <c r="G38" s="1067"/>
      <c r="H38" s="1067"/>
      <c r="I38" s="1067"/>
      <c r="J38" s="1067"/>
      <c r="K38" s="1067"/>
      <c r="L38" s="1067"/>
      <c r="M38" s="1067"/>
      <c r="N38" s="1067"/>
      <c r="O38" s="1067"/>
      <c r="P38" s="1068"/>
      <c r="Q38" s="1074"/>
      <c r="R38" s="1075"/>
      <c r="S38" s="1075"/>
      <c r="T38" s="1075"/>
      <c r="U38" s="1075"/>
      <c r="V38" s="1075"/>
      <c r="W38" s="1075"/>
      <c r="X38" s="1075"/>
      <c r="Y38" s="1075"/>
      <c r="Z38" s="1075"/>
      <c r="AA38" s="1075"/>
      <c r="AB38" s="1075"/>
      <c r="AC38" s="1075"/>
      <c r="AD38" s="1075"/>
      <c r="AE38" s="1076"/>
      <c r="AF38" s="1071"/>
      <c r="AG38" s="1072"/>
      <c r="AH38" s="1072"/>
      <c r="AI38" s="1072"/>
      <c r="AJ38" s="1073"/>
      <c r="AK38" s="1016"/>
      <c r="AL38" s="1007"/>
      <c r="AM38" s="1007"/>
      <c r="AN38" s="1007"/>
      <c r="AO38" s="1007"/>
      <c r="AP38" s="1007"/>
      <c r="AQ38" s="1007"/>
      <c r="AR38" s="1007"/>
      <c r="AS38" s="1007"/>
      <c r="AT38" s="1007"/>
      <c r="AU38" s="1007"/>
      <c r="AV38" s="1007"/>
      <c r="AW38" s="1007"/>
      <c r="AX38" s="1007"/>
      <c r="AY38" s="1007"/>
      <c r="AZ38" s="1077"/>
      <c r="BA38" s="1077"/>
      <c r="BB38" s="1077"/>
      <c r="BC38" s="1077"/>
      <c r="BD38" s="1077"/>
      <c r="BE38" s="1008"/>
      <c r="BF38" s="1008"/>
      <c r="BG38" s="1008"/>
      <c r="BH38" s="1008"/>
      <c r="BI38" s="1009"/>
      <c r="BJ38" s="232"/>
      <c r="BK38" s="232"/>
      <c r="BL38" s="232"/>
      <c r="BM38" s="232"/>
      <c r="BN38" s="232"/>
      <c r="BO38" s="241"/>
      <c r="BP38" s="241"/>
      <c r="BQ38" s="238">
        <v>32</v>
      </c>
      <c r="BR38" s="239"/>
      <c r="BS38" s="1028"/>
      <c r="BT38" s="1029"/>
      <c r="BU38" s="1029"/>
      <c r="BV38" s="1029"/>
      <c r="BW38" s="1029"/>
      <c r="BX38" s="1029"/>
      <c r="BY38" s="1029"/>
      <c r="BZ38" s="1029"/>
      <c r="CA38" s="1029"/>
      <c r="CB38" s="1029"/>
      <c r="CC38" s="1029"/>
      <c r="CD38" s="1029"/>
      <c r="CE38" s="1029"/>
      <c r="CF38" s="1029"/>
      <c r="CG38" s="1050"/>
      <c r="CH38" s="1025"/>
      <c r="CI38" s="1026"/>
      <c r="CJ38" s="1026"/>
      <c r="CK38" s="1026"/>
      <c r="CL38" s="1027"/>
      <c r="CM38" s="1025"/>
      <c r="CN38" s="1026"/>
      <c r="CO38" s="1026"/>
      <c r="CP38" s="1026"/>
      <c r="CQ38" s="1027"/>
      <c r="CR38" s="1025"/>
      <c r="CS38" s="1026"/>
      <c r="CT38" s="1026"/>
      <c r="CU38" s="1026"/>
      <c r="CV38" s="1027"/>
      <c r="CW38" s="1025"/>
      <c r="CX38" s="1026"/>
      <c r="CY38" s="1026"/>
      <c r="CZ38" s="1026"/>
      <c r="DA38" s="1027"/>
      <c r="DB38" s="1025"/>
      <c r="DC38" s="1026"/>
      <c r="DD38" s="1026"/>
      <c r="DE38" s="1026"/>
      <c r="DF38" s="1027"/>
      <c r="DG38" s="1025"/>
      <c r="DH38" s="1026"/>
      <c r="DI38" s="1026"/>
      <c r="DJ38" s="1026"/>
      <c r="DK38" s="1027"/>
      <c r="DL38" s="1025"/>
      <c r="DM38" s="1026"/>
      <c r="DN38" s="1026"/>
      <c r="DO38" s="1026"/>
      <c r="DP38" s="1027"/>
      <c r="DQ38" s="1025"/>
      <c r="DR38" s="1026"/>
      <c r="DS38" s="1026"/>
      <c r="DT38" s="1026"/>
      <c r="DU38" s="1027"/>
      <c r="DV38" s="1028"/>
      <c r="DW38" s="1029"/>
      <c r="DX38" s="1029"/>
      <c r="DY38" s="1029"/>
      <c r="DZ38" s="1030"/>
      <c r="EA38" s="230"/>
    </row>
    <row r="39" spans="1:131" ht="26.25" customHeight="1">
      <c r="A39" s="242">
        <v>12</v>
      </c>
      <c r="B39" s="1066"/>
      <c r="C39" s="1067"/>
      <c r="D39" s="1067"/>
      <c r="E39" s="1067"/>
      <c r="F39" s="1067"/>
      <c r="G39" s="1067"/>
      <c r="H39" s="1067"/>
      <c r="I39" s="1067"/>
      <c r="J39" s="1067"/>
      <c r="K39" s="1067"/>
      <c r="L39" s="1067"/>
      <c r="M39" s="1067"/>
      <c r="N39" s="1067"/>
      <c r="O39" s="1067"/>
      <c r="P39" s="1068"/>
      <c r="Q39" s="1074"/>
      <c r="R39" s="1075"/>
      <c r="S39" s="1075"/>
      <c r="T39" s="1075"/>
      <c r="U39" s="1075"/>
      <c r="V39" s="1075"/>
      <c r="W39" s="1075"/>
      <c r="X39" s="1075"/>
      <c r="Y39" s="1075"/>
      <c r="Z39" s="1075"/>
      <c r="AA39" s="1075"/>
      <c r="AB39" s="1075"/>
      <c r="AC39" s="1075"/>
      <c r="AD39" s="1075"/>
      <c r="AE39" s="1076"/>
      <c r="AF39" s="1071"/>
      <c r="AG39" s="1072"/>
      <c r="AH39" s="1072"/>
      <c r="AI39" s="1072"/>
      <c r="AJ39" s="1073"/>
      <c r="AK39" s="1016"/>
      <c r="AL39" s="1007"/>
      <c r="AM39" s="1007"/>
      <c r="AN39" s="1007"/>
      <c r="AO39" s="1007"/>
      <c r="AP39" s="1007"/>
      <c r="AQ39" s="1007"/>
      <c r="AR39" s="1007"/>
      <c r="AS39" s="1007"/>
      <c r="AT39" s="1007"/>
      <c r="AU39" s="1007"/>
      <c r="AV39" s="1007"/>
      <c r="AW39" s="1007"/>
      <c r="AX39" s="1007"/>
      <c r="AY39" s="1007"/>
      <c r="AZ39" s="1077"/>
      <c r="BA39" s="1077"/>
      <c r="BB39" s="1077"/>
      <c r="BC39" s="1077"/>
      <c r="BD39" s="1077"/>
      <c r="BE39" s="1008"/>
      <c r="BF39" s="1008"/>
      <c r="BG39" s="1008"/>
      <c r="BH39" s="1008"/>
      <c r="BI39" s="1009"/>
      <c r="BJ39" s="232"/>
      <c r="BK39" s="232"/>
      <c r="BL39" s="232"/>
      <c r="BM39" s="232"/>
      <c r="BN39" s="232"/>
      <c r="BO39" s="241"/>
      <c r="BP39" s="241"/>
      <c r="BQ39" s="238">
        <v>33</v>
      </c>
      <c r="BR39" s="239"/>
      <c r="BS39" s="1028"/>
      <c r="BT39" s="1029"/>
      <c r="BU39" s="1029"/>
      <c r="BV39" s="1029"/>
      <c r="BW39" s="1029"/>
      <c r="BX39" s="1029"/>
      <c r="BY39" s="1029"/>
      <c r="BZ39" s="1029"/>
      <c r="CA39" s="1029"/>
      <c r="CB39" s="1029"/>
      <c r="CC39" s="1029"/>
      <c r="CD39" s="1029"/>
      <c r="CE39" s="1029"/>
      <c r="CF39" s="1029"/>
      <c r="CG39" s="1050"/>
      <c r="CH39" s="1025"/>
      <c r="CI39" s="1026"/>
      <c r="CJ39" s="1026"/>
      <c r="CK39" s="1026"/>
      <c r="CL39" s="1027"/>
      <c r="CM39" s="1025"/>
      <c r="CN39" s="1026"/>
      <c r="CO39" s="1026"/>
      <c r="CP39" s="1026"/>
      <c r="CQ39" s="1027"/>
      <c r="CR39" s="1025"/>
      <c r="CS39" s="1026"/>
      <c r="CT39" s="1026"/>
      <c r="CU39" s="1026"/>
      <c r="CV39" s="1027"/>
      <c r="CW39" s="1025"/>
      <c r="CX39" s="1026"/>
      <c r="CY39" s="1026"/>
      <c r="CZ39" s="1026"/>
      <c r="DA39" s="1027"/>
      <c r="DB39" s="1025"/>
      <c r="DC39" s="1026"/>
      <c r="DD39" s="1026"/>
      <c r="DE39" s="1026"/>
      <c r="DF39" s="1027"/>
      <c r="DG39" s="1025"/>
      <c r="DH39" s="1026"/>
      <c r="DI39" s="1026"/>
      <c r="DJ39" s="1026"/>
      <c r="DK39" s="1027"/>
      <c r="DL39" s="1025"/>
      <c r="DM39" s="1026"/>
      <c r="DN39" s="1026"/>
      <c r="DO39" s="1026"/>
      <c r="DP39" s="1027"/>
      <c r="DQ39" s="1025"/>
      <c r="DR39" s="1026"/>
      <c r="DS39" s="1026"/>
      <c r="DT39" s="1026"/>
      <c r="DU39" s="1027"/>
      <c r="DV39" s="1028"/>
      <c r="DW39" s="1029"/>
      <c r="DX39" s="1029"/>
      <c r="DY39" s="1029"/>
      <c r="DZ39" s="1030"/>
      <c r="EA39" s="230"/>
    </row>
    <row r="40" spans="1:131" ht="26.25" customHeight="1">
      <c r="A40" s="238">
        <v>13</v>
      </c>
      <c r="B40" s="1066"/>
      <c r="C40" s="1067"/>
      <c r="D40" s="1067"/>
      <c r="E40" s="1067"/>
      <c r="F40" s="1067"/>
      <c r="G40" s="1067"/>
      <c r="H40" s="1067"/>
      <c r="I40" s="1067"/>
      <c r="J40" s="1067"/>
      <c r="K40" s="1067"/>
      <c r="L40" s="1067"/>
      <c r="M40" s="1067"/>
      <c r="N40" s="1067"/>
      <c r="O40" s="1067"/>
      <c r="P40" s="1068"/>
      <c r="Q40" s="1074"/>
      <c r="R40" s="1075"/>
      <c r="S40" s="1075"/>
      <c r="T40" s="1075"/>
      <c r="U40" s="1075"/>
      <c r="V40" s="1075"/>
      <c r="W40" s="1075"/>
      <c r="X40" s="1075"/>
      <c r="Y40" s="1075"/>
      <c r="Z40" s="1075"/>
      <c r="AA40" s="1075"/>
      <c r="AB40" s="1075"/>
      <c r="AC40" s="1075"/>
      <c r="AD40" s="1075"/>
      <c r="AE40" s="1076"/>
      <c r="AF40" s="1071"/>
      <c r="AG40" s="1072"/>
      <c r="AH40" s="1072"/>
      <c r="AI40" s="1072"/>
      <c r="AJ40" s="1073"/>
      <c r="AK40" s="1016"/>
      <c r="AL40" s="1007"/>
      <c r="AM40" s="1007"/>
      <c r="AN40" s="1007"/>
      <c r="AO40" s="1007"/>
      <c r="AP40" s="1007"/>
      <c r="AQ40" s="1007"/>
      <c r="AR40" s="1007"/>
      <c r="AS40" s="1007"/>
      <c r="AT40" s="1007"/>
      <c r="AU40" s="1007"/>
      <c r="AV40" s="1007"/>
      <c r="AW40" s="1007"/>
      <c r="AX40" s="1007"/>
      <c r="AY40" s="1007"/>
      <c r="AZ40" s="1077"/>
      <c r="BA40" s="1077"/>
      <c r="BB40" s="1077"/>
      <c r="BC40" s="1077"/>
      <c r="BD40" s="1077"/>
      <c r="BE40" s="1008"/>
      <c r="BF40" s="1008"/>
      <c r="BG40" s="1008"/>
      <c r="BH40" s="1008"/>
      <c r="BI40" s="1009"/>
      <c r="BJ40" s="232"/>
      <c r="BK40" s="232"/>
      <c r="BL40" s="232"/>
      <c r="BM40" s="232"/>
      <c r="BN40" s="232"/>
      <c r="BO40" s="241"/>
      <c r="BP40" s="241"/>
      <c r="BQ40" s="238">
        <v>34</v>
      </c>
      <c r="BR40" s="239"/>
      <c r="BS40" s="1028"/>
      <c r="BT40" s="1029"/>
      <c r="BU40" s="1029"/>
      <c r="BV40" s="1029"/>
      <c r="BW40" s="1029"/>
      <c r="BX40" s="1029"/>
      <c r="BY40" s="1029"/>
      <c r="BZ40" s="1029"/>
      <c r="CA40" s="1029"/>
      <c r="CB40" s="1029"/>
      <c r="CC40" s="1029"/>
      <c r="CD40" s="1029"/>
      <c r="CE40" s="1029"/>
      <c r="CF40" s="1029"/>
      <c r="CG40" s="1050"/>
      <c r="CH40" s="1025"/>
      <c r="CI40" s="1026"/>
      <c r="CJ40" s="1026"/>
      <c r="CK40" s="1026"/>
      <c r="CL40" s="1027"/>
      <c r="CM40" s="1025"/>
      <c r="CN40" s="1026"/>
      <c r="CO40" s="1026"/>
      <c r="CP40" s="1026"/>
      <c r="CQ40" s="1027"/>
      <c r="CR40" s="1025"/>
      <c r="CS40" s="1026"/>
      <c r="CT40" s="1026"/>
      <c r="CU40" s="1026"/>
      <c r="CV40" s="1027"/>
      <c r="CW40" s="1025"/>
      <c r="CX40" s="1026"/>
      <c r="CY40" s="1026"/>
      <c r="CZ40" s="1026"/>
      <c r="DA40" s="1027"/>
      <c r="DB40" s="1025"/>
      <c r="DC40" s="1026"/>
      <c r="DD40" s="1026"/>
      <c r="DE40" s="1026"/>
      <c r="DF40" s="1027"/>
      <c r="DG40" s="1025"/>
      <c r="DH40" s="1026"/>
      <c r="DI40" s="1026"/>
      <c r="DJ40" s="1026"/>
      <c r="DK40" s="1027"/>
      <c r="DL40" s="1025"/>
      <c r="DM40" s="1026"/>
      <c r="DN40" s="1026"/>
      <c r="DO40" s="1026"/>
      <c r="DP40" s="1027"/>
      <c r="DQ40" s="1025"/>
      <c r="DR40" s="1026"/>
      <c r="DS40" s="1026"/>
      <c r="DT40" s="1026"/>
      <c r="DU40" s="1027"/>
      <c r="DV40" s="1028"/>
      <c r="DW40" s="1029"/>
      <c r="DX40" s="1029"/>
      <c r="DY40" s="1029"/>
      <c r="DZ40" s="1030"/>
      <c r="EA40" s="230"/>
    </row>
    <row r="41" spans="1:131" ht="26.25" customHeight="1">
      <c r="A41" s="238">
        <v>14</v>
      </c>
      <c r="B41" s="1066"/>
      <c r="C41" s="1067"/>
      <c r="D41" s="1067"/>
      <c r="E41" s="1067"/>
      <c r="F41" s="1067"/>
      <c r="G41" s="1067"/>
      <c r="H41" s="1067"/>
      <c r="I41" s="1067"/>
      <c r="J41" s="1067"/>
      <c r="K41" s="1067"/>
      <c r="L41" s="1067"/>
      <c r="M41" s="1067"/>
      <c r="N41" s="1067"/>
      <c r="O41" s="1067"/>
      <c r="P41" s="1068"/>
      <c r="Q41" s="1074"/>
      <c r="R41" s="1075"/>
      <c r="S41" s="1075"/>
      <c r="T41" s="1075"/>
      <c r="U41" s="1075"/>
      <c r="V41" s="1075"/>
      <c r="W41" s="1075"/>
      <c r="X41" s="1075"/>
      <c r="Y41" s="1075"/>
      <c r="Z41" s="1075"/>
      <c r="AA41" s="1075"/>
      <c r="AB41" s="1075"/>
      <c r="AC41" s="1075"/>
      <c r="AD41" s="1075"/>
      <c r="AE41" s="1076"/>
      <c r="AF41" s="1071"/>
      <c r="AG41" s="1072"/>
      <c r="AH41" s="1072"/>
      <c r="AI41" s="1072"/>
      <c r="AJ41" s="1073"/>
      <c r="AK41" s="1016"/>
      <c r="AL41" s="1007"/>
      <c r="AM41" s="1007"/>
      <c r="AN41" s="1007"/>
      <c r="AO41" s="1007"/>
      <c r="AP41" s="1007"/>
      <c r="AQ41" s="1007"/>
      <c r="AR41" s="1007"/>
      <c r="AS41" s="1007"/>
      <c r="AT41" s="1007"/>
      <c r="AU41" s="1007"/>
      <c r="AV41" s="1007"/>
      <c r="AW41" s="1007"/>
      <c r="AX41" s="1007"/>
      <c r="AY41" s="1007"/>
      <c r="AZ41" s="1077"/>
      <c r="BA41" s="1077"/>
      <c r="BB41" s="1077"/>
      <c r="BC41" s="1077"/>
      <c r="BD41" s="1077"/>
      <c r="BE41" s="1008"/>
      <c r="BF41" s="1008"/>
      <c r="BG41" s="1008"/>
      <c r="BH41" s="1008"/>
      <c r="BI41" s="1009"/>
      <c r="BJ41" s="232"/>
      <c r="BK41" s="232"/>
      <c r="BL41" s="232"/>
      <c r="BM41" s="232"/>
      <c r="BN41" s="232"/>
      <c r="BO41" s="241"/>
      <c r="BP41" s="241"/>
      <c r="BQ41" s="238">
        <v>35</v>
      </c>
      <c r="BR41" s="239"/>
      <c r="BS41" s="1028"/>
      <c r="BT41" s="1029"/>
      <c r="BU41" s="1029"/>
      <c r="BV41" s="1029"/>
      <c r="BW41" s="1029"/>
      <c r="BX41" s="1029"/>
      <c r="BY41" s="1029"/>
      <c r="BZ41" s="1029"/>
      <c r="CA41" s="1029"/>
      <c r="CB41" s="1029"/>
      <c r="CC41" s="1029"/>
      <c r="CD41" s="1029"/>
      <c r="CE41" s="1029"/>
      <c r="CF41" s="1029"/>
      <c r="CG41" s="1050"/>
      <c r="CH41" s="1025"/>
      <c r="CI41" s="1026"/>
      <c r="CJ41" s="1026"/>
      <c r="CK41" s="1026"/>
      <c r="CL41" s="1027"/>
      <c r="CM41" s="1025"/>
      <c r="CN41" s="1026"/>
      <c r="CO41" s="1026"/>
      <c r="CP41" s="1026"/>
      <c r="CQ41" s="1027"/>
      <c r="CR41" s="1025"/>
      <c r="CS41" s="1026"/>
      <c r="CT41" s="1026"/>
      <c r="CU41" s="1026"/>
      <c r="CV41" s="1027"/>
      <c r="CW41" s="1025"/>
      <c r="CX41" s="1026"/>
      <c r="CY41" s="1026"/>
      <c r="CZ41" s="1026"/>
      <c r="DA41" s="1027"/>
      <c r="DB41" s="1025"/>
      <c r="DC41" s="1026"/>
      <c r="DD41" s="1026"/>
      <c r="DE41" s="1026"/>
      <c r="DF41" s="1027"/>
      <c r="DG41" s="1025"/>
      <c r="DH41" s="1026"/>
      <c r="DI41" s="1026"/>
      <c r="DJ41" s="1026"/>
      <c r="DK41" s="1027"/>
      <c r="DL41" s="1025"/>
      <c r="DM41" s="1026"/>
      <c r="DN41" s="1026"/>
      <c r="DO41" s="1026"/>
      <c r="DP41" s="1027"/>
      <c r="DQ41" s="1025"/>
      <c r="DR41" s="1026"/>
      <c r="DS41" s="1026"/>
      <c r="DT41" s="1026"/>
      <c r="DU41" s="1027"/>
      <c r="DV41" s="1028"/>
      <c r="DW41" s="1029"/>
      <c r="DX41" s="1029"/>
      <c r="DY41" s="1029"/>
      <c r="DZ41" s="1030"/>
      <c r="EA41" s="230"/>
    </row>
    <row r="42" spans="1:131" ht="26.25" customHeight="1">
      <c r="A42" s="238">
        <v>15</v>
      </c>
      <c r="B42" s="1066"/>
      <c r="C42" s="1067"/>
      <c r="D42" s="1067"/>
      <c r="E42" s="1067"/>
      <c r="F42" s="1067"/>
      <c r="G42" s="1067"/>
      <c r="H42" s="1067"/>
      <c r="I42" s="1067"/>
      <c r="J42" s="1067"/>
      <c r="K42" s="1067"/>
      <c r="L42" s="1067"/>
      <c r="M42" s="1067"/>
      <c r="N42" s="1067"/>
      <c r="O42" s="1067"/>
      <c r="P42" s="1068"/>
      <c r="Q42" s="1074"/>
      <c r="R42" s="1075"/>
      <c r="S42" s="1075"/>
      <c r="T42" s="1075"/>
      <c r="U42" s="1075"/>
      <c r="V42" s="1075"/>
      <c r="W42" s="1075"/>
      <c r="X42" s="1075"/>
      <c r="Y42" s="1075"/>
      <c r="Z42" s="1075"/>
      <c r="AA42" s="1075"/>
      <c r="AB42" s="1075"/>
      <c r="AC42" s="1075"/>
      <c r="AD42" s="1075"/>
      <c r="AE42" s="1076"/>
      <c r="AF42" s="1071"/>
      <c r="AG42" s="1072"/>
      <c r="AH42" s="1072"/>
      <c r="AI42" s="1072"/>
      <c r="AJ42" s="1073"/>
      <c r="AK42" s="1016"/>
      <c r="AL42" s="1007"/>
      <c r="AM42" s="1007"/>
      <c r="AN42" s="1007"/>
      <c r="AO42" s="1007"/>
      <c r="AP42" s="1007"/>
      <c r="AQ42" s="1007"/>
      <c r="AR42" s="1007"/>
      <c r="AS42" s="1007"/>
      <c r="AT42" s="1007"/>
      <c r="AU42" s="1007"/>
      <c r="AV42" s="1007"/>
      <c r="AW42" s="1007"/>
      <c r="AX42" s="1007"/>
      <c r="AY42" s="1007"/>
      <c r="AZ42" s="1077"/>
      <c r="BA42" s="1077"/>
      <c r="BB42" s="1077"/>
      <c r="BC42" s="1077"/>
      <c r="BD42" s="1077"/>
      <c r="BE42" s="1008"/>
      <c r="BF42" s="1008"/>
      <c r="BG42" s="1008"/>
      <c r="BH42" s="1008"/>
      <c r="BI42" s="1009"/>
      <c r="BJ42" s="232"/>
      <c r="BK42" s="232"/>
      <c r="BL42" s="232"/>
      <c r="BM42" s="232"/>
      <c r="BN42" s="232"/>
      <c r="BO42" s="241"/>
      <c r="BP42" s="241"/>
      <c r="BQ42" s="238">
        <v>36</v>
      </c>
      <c r="BR42" s="239"/>
      <c r="BS42" s="1028"/>
      <c r="BT42" s="1029"/>
      <c r="BU42" s="1029"/>
      <c r="BV42" s="1029"/>
      <c r="BW42" s="1029"/>
      <c r="BX42" s="1029"/>
      <c r="BY42" s="1029"/>
      <c r="BZ42" s="1029"/>
      <c r="CA42" s="1029"/>
      <c r="CB42" s="1029"/>
      <c r="CC42" s="1029"/>
      <c r="CD42" s="1029"/>
      <c r="CE42" s="1029"/>
      <c r="CF42" s="1029"/>
      <c r="CG42" s="1050"/>
      <c r="CH42" s="1025"/>
      <c r="CI42" s="1026"/>
      <c r="CJ42" s="1026"/>
      <c r="CK42" s="1026"/>
      <c r="CL42" s="1027"/>
      <c r="CM42" s="1025"/>
      <c r="CN42" s="1026"/>
      <c r="CO42" s="1026"/>
      <c r="CP42" s="1026"/>
      <c r="CQ42" s="1027"/>
      <c r="CR42" s="1025"/>
      <c r="CS42" s="1026"/>
      <c r="CT42" s="1026"/>
      <c r="CU42" s="1026"/>
      <c r="CV42" s="1027"/>
      <c r="CW42" s="1025"/>
      <c r="CX42" s="1026"/>
      <c r="CY42" s="1026"/>
      <c r="CZ42" s="1026"/>
      <c r="DA42" s="1027"/>
      <c r="DB42" s="1025"/>
      <c r="DC42" s="1026"/>
      <c r="DD42" s="1026"/>
      <c r="DE42" s="1026"/>
      <c r="DF42" s="1027"/>
      <c r="DG42" s="1025"/>
      <c r="DH42" s="1026"/>
      <c r="DI42" s="1026"/>
      <c r="DJ42" s="1026"/>
      <c r="DK42" s="1027"/>
      <c r="DL42" s="1025"/>
      <c r="DM42" s="1026"/>
      <c r="DN42" s="1026"/>
      <c r="DO42" s="1026"/>
      <c r="DP42" s="1027"/>
      <c r="DQ42" s="1025"/>
      <c r="DR42" s="1026"/>
      <c r="DS42" s="1026"/>
      <c r="DT42" s="1026"/>
      <c r="DU42" s="1027"/>
      <c r="DV42" s="1028"/>
      <c r="DW42" s="1029"/>
      <c r="DX42" s="1029"/>
      <c r="DY42" s="1029"/>
      <c r="DZ42" s="1030"/>
      <c r="EA42" s="230"/>
    </row>
    <row r="43" spans="1:131" ht="26.25" customHeight="1">
      <c r="A43" s="238">
        <v>16</v>
      </c>
      <c r="B43" s="1066"/>
      <c r="C43" s="1067"/>
      <c r="D43" s="1067"/>
      <c r="E43" s="1067"/>
      <c r="F43" s="1067"/>
      <c r="G43" s="1067"/>
      <c r="H43" s="1067"/>
      <c r="I43" s="1067"/>
      <c r="J43" s="1067"/>
      <c r="K43" s="1067"/>
      <c r="L43" s="1067"/>
      <c r="M43" s="1067"/>
      <c r="N43" s="1067"/>
      <c r="O43" s="1067"/>
      <c r="P43" s="1068"/>
      <c r="Q43" s="1074"/>
      <c r="R43" s="1075"/>
      <c r="S43" s="1075"/>
      <c r="T43" s="1075"/>
      <c r="U43" s="1075"/>
      <c r="V43" s="1075"/>
      <c r="W43" s="1075"/>
      <c r="X43" s="1075"/>
      <c r="Y43" s="1075"/>
      <c r="Z43" s="1075"/>
      <c r="AA43" s="1075"/>
      <c r="AB43" s="1075"/>
      <c r="AC43" s="1075"/>
      <c r="AD43" s="1075"/>
      <c r="AE43" s="1076"/>
      <c r="AF43" s="1071"/>
      <c r="AG43" s="1072"/>
      <c r="AH43" s="1072"/>
      <c r="AI43" s="1072"/>
      <c r="AJ43" s="1073"/>
      <c r="AK43" s="1016"/>
      <c r="AL43" s="1007"/>
      <c r="AM43" s="1007"/>
      <c r="AN43" s="1007"/>
      <c r="AO43" s="1007"/>
      <c r="AP43" s="1007"/>
      <c r="AQ43" s="1007"/>
      <c r="AR43" s="1007"/>
      <c r="AS43" s="1007"/>
      <c r="AT43" s="1007"/>
      <c r="AU43" s="1007"/>
      <c r="AV43" s="1007"/>
      <c r="AW43" s="1007"/>
      <c r="AX43" s="1007"/>
      <c r="AY43" s="1007"/>
      <c r="AZ43" s="1077"/>
      <c r="BA43" s="1077"/>
      <c r="BB43" s="1077"/>
      <c r="BC43" s="1077"/>
      <c r="BD43" s="1077"/>
      <c r="BE43" s="1008"/>
      <c r="BF43" s="1008"/>
      <c r="BG43" s="1008"/>
      <c r="BH43" s="1008"/>
      <c r="BI43" s="1009"/>
      <c r="BJ43" s="232"/>
      <c r="BK43" s="232"/>
      <c r="BL43" s="232"/>
      <c r="BM43" s="232"/>
      <c r="BN43" s="232"/>
      <c r="BO43" s="241"/>
      <c r="BP43" s="241"/>
      <c r="BQ43" s="238">
        <v>37</v>
      </c>
      <c r="BR43" s="239"/>
      <c r="BS43" s="1028"/>
      <c r="BT43" s="1029"/>
      <c r="BU43" s="1029"/>
      <c r="BV43" s="1029"/>
      <c r="BW43" s="1029"/>
      <c r="BX43" s="1029"/>
      <c r="BY43" s="1029"/>
      <c r="BZ43" s="1029"/>
      <c r="CA43" s="1029"/>
      <c r="CB43" s="1029"/>
      <c r="CC43" s="1029"/>
      <c r="CD43" s="1029"/>
      <c r="CE43" s="1029"/>
      <c r="CF43" s="1029"/>
      <c r="CG43" s="1050"/>
      <c r="CH43" s="1025"/>
      <c r="CI43" s="1026"/>
      <c r="CJ43" s="1026"/>
      <c r="CK43" s="1026"/>
      <c r="CL43" s="1027"/>
      <c r="CM43" s="1025"/>
      <c r="CN43" s="1026"/>
      <c r="CO43" s="1026"/>
      <c r="CP43" s="1026"/>
      <c r="CQ43" s="1027"/>
      <c r="CR43" s="1025"/>
      <c r="CS43" s="1026"/>
      <c r="CT43" s="1026"/>
      <c r="CU43" s="1026"/>
      <c r="CV43" s="1027"/>
      <c r="CW43" s="1025"/>
      <c r="CX43" s="1026"/>
      <c r="CY43" s="1026"/>
      <c r="CZ43" s="1026"/>
      <c r="DA43" s="1027"/>
      <c r="DB43" s="1025"/>
      <c r="DC43" s="1026"/>
      <c r="DD43" s="1026"/>
      <c r="DE43" s="1026"/>
      <c r="DF43" s="1027"/>
      <c r="DG43" s="1025"/>
      <c r="DH43" s="1026"/>
      <c r="DI43" s="1026"/>
      <c r="DJ43" s="1026"/>
      <c r="DK43" s="1027"/>
      <c r="DL43" s="1025"/>
      <c r="DM43" s="1026"/>
      <c r="DN43" s="1026"/>
      <c r="DO43" s="1026"/>
      <c r="DP43" s="1027"/>
      <c r="DQ43" s="1025"/>
      <c r="DR43" s="1026"/>
      <c r="DS43" s="1026"/>
      <c r="DT43" s="1026"/>
      <c r="DU43" s="1027"/>
      <c r="DV43" s="1028"/>
      <c r="DW43" s="1029"/>
      <c r="DX43" s="1029"/>
      <c r="DY43" s="1029"/>
      <c r="DZ43" s="1030"/>
      <c r="EA43" s="230"/>
    </row>
    <row r="44" spans="1:131" ht="26.25" customHeight="1">
      <c r="A44" s="238">
        <v>17</v>
      </c>
      <c r="B44" s="1066"/>
      <c r="C44" s="1067"/>
      <c r="D44" s="1067"/>
      <c r="E44" s="1067"/>
      <c r="F44" s="1067"/>
      <c r="G44" s="1067"/>
      <c r="H44" s="1067"/>
      <c r="I44" s="1067"/>
      <c r="J44" s="1067"/>
      <c r="K44" s="1067"/>
      <c r="L44" s="1067"/>
      <c r="M44" s="1067"/>
      <c r="N44" s="1067"/>
      <c r="O44" s="1067"/>
      <c r="P44" s="1068"/>
      <c r="Q44" s="1074"/>
      <c r="R44" s="1075"/>
      <c r="S44" s="1075"/>
      <c r="T44" s="1075"/>
      <c r="U44" s="1075"/>
      <c r="V44" s="1075"/>
      <c r="W44" s="1075"/>
      <c r="X44" s="1075"/>
      <c r="Y44" s="1075"/>
      <c r="Z44" s="1075"/>
      <c r="AA44" s="1075"/>
      <c r="AB44" s="1075"/>
      <c r="AC44" s="1075"/>
      <c r="AD44" s="1075"/>
      <c r="AE44" s="1076"/>
      <c r="AF44" s="1071"/>
      <c r="AG44" s="1072"/>
      <c r="AH44" s="1072"/>
      <c r="AI44" s="1072"/>
      <c r="AJ44" s="1073"/>
      <c r="AK44" s="1016"/>
      <c r="AL44" s="1007"/>
      <c r="AM44" s="1007"/>
      <c r="AN44" s="1007"/>
      <c r="AO44" s="1007"/>
      <c r="AP44" s="1007"/>
      <c r="AQ44" s="1007"/>
      <c r="AR44" s="1007"/>
      <c r="AS44" s="1007"/>
      <c r="AT44" s="1007"/>
      <c r="AU44" s="1007"/>
      <c r="AV44" s="1007"/>
      <c r="AW44" s="1007"/>
      <c r="AX44" s="1007"/>
      <c r="AY44" s="1007"/>
      <c r="AZ44" s="1077"/>
      <c r="BA44" s="1077"/>
      <c r="BB44" s="1077"/>
      <c r="BC44" s="1077"/>
      <c r="BD44" s="1077"/>
      <c r="BE44" s="1008"/>
      <c r="BF44" s="1008"/>
      <c r="BG44" s="1008"/>
      <c r="BH44" s="1008"/>
      <c r="BI44" s="1009"/>
      <c r="BJ44" s="232"/>
      <c r="BK44" s="232"/>
      <c r="BL44" s="232"/>
      <c r="BM44" s="232"/>
      <c r="BN44" s="232"/>
      <c r="BO44" s="241"/>
      <c r="BP44" s="241"/>
      <c r="BQ44" s="238">
        <v>38</v>
      </c>
      <c r="BR44" s="239"/>
      <c r="BS44" s="1028"/>
      <c r="BT44" s="1029"/>
      <c r="BU44" s="1029"/>
      <c r="BV44" s="1029"/>
      <c r="BW44" s="1029"/>
      <c r="BX44" s="1029"/>
      <c r="BY44" s="1029"/>
      <c r="BZ44" s="1029"/>
      <c r="CA44" s="1029"/>
      <c r="CB44" s="1029"/>
      <c r="CC44" s="1029"/>
      <c r="CD44" s="1029"/>
      <c r="CE44" s="1029"/>
      <c r="CF44" s="1029"/>
      <c r="CG44" s="1050"/>
      <c r="CH44" s="1025"/>
      <c r="CI44" s="1026"/>
      <c r="CJ44" s="1026"/>
      <c r="CK44" s="1026"/>
      <c r="CL44" s="1027"/>
      <c r="CM44" s="1025"/>
      <c r="CN44" s="1026"/>
      <c r="CO44" s="1026"/>
      <c r="CP44" s="1026"/>
      <c r="CQ44" s="1027"/>
      <c r="CR44" s="1025"/>
      <c r="CS44" s="1026"/>
      <c r="CT44" s="1026"/>
      <c r="CU44" s="1026"/>
      <c r="CV44" s="1027"/>
      <c r="CW44" s="1025"/>
      <c r="CX44" s="1026"/>
      <c r="CY44" s="1026"/>
      <c r="CZ44" s="1026"/>
      <c r="DA44" s="1027"/>
      <c r="DB44" s="1025"/>
      <c r="DC44" s="1026"/>
      <c r="DD44" s="1026"/>
      <c r="DE44" s="1026"/>
      <c r="DF44" s="1027"/>
      <c r="DG44" s="1025"/>
      <c r="DH44" s="1026"/>
      <c r="DI44" s="1026"/>
      <c r="DJ44" s="1026"/>
      <c r="DK44" s="1027"/>
      <c r="DL44" s="1025"/>
      <c r="DM44" s="1026"/>
      <c r="DN44" s="1026"/>
      <c r="DO44" s="1026"/>
      <c r="DP44" s="1027"/>
      <c r="DQ44" s="1025"/>
      <c r="DR44" s="1026"/>
      <c r="DS44" s="1026"/>
      <c r="DT44" s="1026"/>
      <c r="DU44" s="1027"/>
      <c r="DV44" s="1028"/>
      <c r="DW44" s="1029"/>
      <c r="DX44" s="1029"/>
      <c r="DY44" s="1029"/>
      <c r="DZ44" s="1030"/>
      <c r="EA44" s="230"/>
    </row>
    <row r="45" spans="1:131" ht="26.25" customHeight="1">
      <c r="A45" s="238">
        <v>18</v>
      </c>
      <c r="B45" s="1066"/>
      <c r="C45" s="1067"/>
      <c r="D45" s="1067"/>
      <c r="E45" s="1067"/>
      <c r="F45" s="1067"/>
      <c r="G45" s="1067"/>
      <c r="H45" s="1067"/>
      <c r="I45" s="1067"/>
      <c r="J45" s="1067"/>
      <c r="K45" s="1067"/>
      <c r="L45" s="1067"/>
      <c r="M45" s="1067"/>
      <c r="N45" s="1067"/>
      <c r="O45" s="1067"/>
      <c r="P45" s="1068"/>
      <c r="Q45" s="1074"/>
      <c r="R45" s="1075"/>
      <c r="S45" s="1075"/>
      <c r="T45" s="1075"/>
      <c r="U45" s="1075"/>
      <c r="V45" s="1075"/>
      <c r="W45" s="1075"/>
      <c r="X45" s="1075"/>
      <c r="Y45" s="1075"/>
      <c r="Z45" s="1075"/>
      <c r="AA45" s="1075"/>
      <c r="AB45" s="1075"/>
      <c r="AC45" s="1075"/>
      <c r="AD45" s="1075"/>
      <c r="AE45" s="1076"/>
      <c r="AF45" s="1071"/>
      <c r="AG45" s="1072"/>
      <c r="AH45" s="1072"/>
      <c r="AI45" s="1072"/>
      <c r="AJ45" s="1073"/>
      <c r="AK45" s="1016"/>
      <c r="AL45" s="1007"/>
      <c r="AM45" s="1007"/>
      <c r="AN45" s="1007"/>
      <c r="AO45" s="1007"/>
      <c r="AP45" s="1007"/>
      <c r="AQ45" s="1007"/>
      <c r="AR45" s="1007"/>
      <c r="AS45" s="1007"/>
      <c r="AT45" s="1007"/>
      <c r="AU45" s="1007"/>
      <c r="AV45" s="1007"/>
      <c r="AW45" s="1007"/>
      <c r="AX45" s="1007"/>
      <c r="AY45" s="1007"/>
      <c r="AZ45" s="1077"/>
      <c r="BA45" s="1077"/>
      <c r="BB45" s="1077"/>
      <c r="BC45" s="1077"/>
      <c r="BD45" s="1077"/>
      <c r="BE45" s="1008"/>
      <c r="BF45" s="1008"/>
      <c r="BG45" s="1008"/>
      <c r="BH45" s="1008"/>
      <c r="BI45" s="1009"/>
      <c r="BJ45" s="232"/>
      <c r="BK45" s="232"/>
      <c r="BL45" s="232"/>
      <c r="BM45" s="232"/>
      <c r="BN45" s="232"/>
      <c r="BO45" s="241"/>
      <c r="BP45" s="241"/>
      <c r="BQ45" s="238">
        <v>39</v>
      </c>
      <c r="BR45" s="239"/>
      <c r="BS45" s="1028"/>
      <c r="BT45" s="1029"/>
      <c r="BU45" s="1029"/>
      <c r="BV45" s="1029"/>
      <c r="BW45" s="1029"/>
      <c r="BX45" s="1029"/>
      <c r="BY45" s="1029"/>
      <c r="BZ45" s="1029"/>
      <c r="CA45" s="1029"/>
      <c r="CB45" s="1029"/>
      <c r="CC45" s="1029"/>
      <c r="CD45" s="1029"/>
      <c r="CE45" s="1029"/>
      <c r="CF45" s="1029"/>
      <c r="CG45" s="1050"/>
      <c r="CH45" s="1025"/>
      <c r="CI45" s="1026"/>
      <c r="CJ45" s="1026"/>
      <c r="CK45" s="1026"/>
      <c r="CL45" s="1027"/>
      <c r="CM45" s="1025"/>
      <c r="CN45" s="1026"/>
      <c r="CO45" s="1026"/>
      <c r="CP45" s="1026"/>
      <c r="CQ45" s="1027"/>
      <c r="CR45" s="1025"/>
      <c r="CS45" s="1026"/>
      <c r="CT45" s="1026"/>
      <c r="CU45" s="1026"/>
      <c r="CV45" s="1027"/>
      <c r="CW45" s="1025"/>
      <c r="CX45" s="1026"/>
      <c r="CY45" s="1026"/>
      <c r="CZ45" s="1026"/>
      <c r="DA45" s="1027"/>
      <c r="DB45" s="1025"/>
      <c r="DC45" s="1026"/>
      <c r="DD45" s="1026"/>
      <c r="DE45" s="1026"/>
      <c r="DF45" s="1027"/>
      <c r="DG45" s="1025"/>
      <c r="DH45" s="1026"/>
      <c r="DI45" s="1026"/>
      <c r="DJ45" s="1026"/>
      <c r="DK45" s="1027"/>
      <c r="DL45" s="1025"/>
      <c r="DM45" s="1026"/>
      <c r="DN45" s="1026"/>
      <c r="DO45" s="1026"/>
      <c r="DP45" s="1027"/>
      <c r="DQ45" s="1025"/>
      <c r="DR45" s="1026"/>
      <c r="DS45" s="1026"/>
      <c r="DT45" s="1026"/>
      <c r="DU45" s="1027"/>
      <c r="DV45" s="1028"/>
      <c r="DW45" s="1029"/>
      <c r="DX45" s="1029"/>
      <c r="DY45" s="1029"/>
      <c r="DZ45" s="1030"/>
      <c r="EA45" s="230"/>
    </row>
    <row r="46" spans="1:131" ht="26.25" customHeight="1">
      <c r="A46" s="238">
        <v>19</v>
      </c>
      <c r="B46" s="1066"/>
      <c r="C46" s="1067"/>
      <c r="D46" s="1067"/>
      <c r="E46" s="1067"/>
      <c r="F46" s="1067"/>
      <c r="G46" s="1067"/>
      <c r="H46" s="1067"/>
      <c r="I46" s="1067"/>
      <c r="J46" s="1067"/>
      <c r="K46" s="1067"/>
      <c r="L46" s="1067"/>
      <c r="M46" s="1067"/>
      <c r="N46" s="1067"/>
      <c r="O46" s="1067"/>
      <c r="P46" s="1068"/>
      <c r="Q46" s="1074"/>
      <c r="R46" s="1075"/>
      <c r="S46" s="1075"/>
      <c r="T46" s="1075"/>
      <c r="U46" s="1075"/>
      <c r="V46" s="1075"/>
      <c r="W46" s="1075"/>
      <c r="X46" s="1075"/>
      <c r="Y46" s="1075"/>
      <c r="Z46" s="1075"/>
      <c r="AA46" s="1075"/>
      <c r="AB46" s="1075"/>
      <c r="AC46" s="1075"/>
      <c r="AD46" s="1075"/>
      <c r="AE46" s="1076"/>
      <c r="AF46" s="1071"/>
      <c r="AG46" s="1072"/>
      <c r="AH46" s="1072"/>
      <c r="AI46" s="1072"/>
      <c r="AJ46" s="1073"/>
      <c r="AK46" s="1016"/>
      <c r="AL46" s="1007"/>
      <c r="AM46" s="1007"/>
      <c r="AN46" s="1007"/>
      <c r="AO46" s="1007"/>
      <c r="AP46" s="1007"/>
      <c r="AQ46" s="1007"/>
      <c r="AR46" s="1007"/>
      <c r="AS46" s="1007"/>
      <c r="AT46" s="1007"/>
      <c r="AU46" s="1007"/>
      <c r="AV46" s="1007"/>
      <c r="AW46" s="1007"/>
      <c r="AX46" s="1007"/>
      <c r="AY46" s="1007"/>
      <c r="AZ46" s="1077"/>
      <c r="BA46" s="1077"/>
      <c r="BB46" s="1077"/>
      <c r="BC46" s="1077"/>
      <c r="BD46" s="1077"/>
      <c r="BE46" s="1008"/>
      <c r="BF46" s="1008"/>
      <c r="BG46" s="1008"/>
      <c r="BH46" s="1008"/>
      <c r="BI46" s="1009"/>
      <c r="BJ46" s="232"/>
      <c r="BK46" s="232"/>
      <c r="BL46" s="232"/>
      <c r="BM46" s="232"/>
      <c r="BN46" s="232"/>
      <c r="BO46" s="241"/>
      <c r="BP46" s="241"/>
      <c r="BQ46" s="238">
        <v>40</v>
      </c>
      <c r="BR46" s="239"/>
      <c r="BS46" s="1028"/>
      <c r="BT46" s="1029"/>
      <c r="BU46" s="1029"/>
      <c r="BV46" s="1029"/>
      <c r="BW46" s="1029"/>
      <c r="BX46" s="1029"/>
      <c r="BY46" s="1029"/>
      <c r="BZ46" s="1029"/>
      <c r="CA46" s="1029"/>
      <c r="CB46" s="1029"/>
      <c r="CC46" s="1029"/>
      <c r="CD46" s="1029"/>
      <c r="CE46" s="1029"/>
      <c r="CF46" s="1029"/>
      <c r="CG46" s="1050"/>
      <c r="CH46" s="1025"/>
      <c r="CI46" s="1026"/>
      <c r="CJ46" s="1026"/>
      <c r="CK46" s="1026"/>
      <c r="CL46" s="1027"/>
      <c r="CM46" s="1025"/>
      <c r="CN46" s="1026"/>
      <c r="CO46" s="1026"/>
      <c r="CP46" s="1026"/>
      <c r="CQ46" s="1027"/>
      <c r="CR46" s="1025"/>
      <c r="CS46" s="1026"/>
      <c r="CT46" s="1026"/>
      <c r="CU46" s="1026"/>
      <c r="CV46" s="1027"/>
      <c r="CW46" s="1025"/>
      <c r="CX46" s="1026"/>
      <c r="CY46" s="1026"/>
      <c r="CZ46" s="1026"/>
      <c r="DA46" s="1027"/>
      <c r="DB46" s="1025"/>
      <c r="DC46" s="1026"/>
      <c r="DD46" s="1026"/>
      <c r="DE46" s="1026"/>
      <c r="DF46" s="1027"/>
      <c r="DG46" s="1025"/>
      <c r="DH46" s="1026"/>
      <c r="DI46" s="1026"/>
      <c r="DJ46" s="1026"/>
      <c r="DK46" s="1027"/>
      <c r="DL46" s="1025"/>
      <c r="DM46" s="1026"/>
      <c r="DN46" s="1026"/>
      <c r="DO46" s="1026"/>
      <c r="DP46" s="1027"/>
      <c r="DQ46" s="1025"/>
      <c r="DR46" s="1026"/>
      <c r="DS46" s="1026"/>
      <c r="DT46" s="1026"/>
      <c r="DU46" s="1027"/>
      <c r="DV46" s="1028"/>
      <c r="DW46" s="1029"/>
      <c r="DX46" s="1029"/>
      <c r="DY46" s="1029"/>
      <c r="DZ46" s="1030"/>
      <c r="EA46" s="230"/>
    </row>
    <row r="47" spans="1:131" ht="26.25" customHeight="1">
      <c r="A47" s="238">
        <v>20</v>
      </c>
      <c r="B47" s="1066"/>
      <c r="C47" s="1067"/>
      <c r="D47" s="1067"/>
      <c r="E47" s="1067"/>
      <c r="F47" s="1067"/>
      <c r="G47" s="1067"/>
      <c r="H47" s="1067"/>
      <c r="I47" s="1067"/>
      <c r="J47" s="1067"/>
      <c r="K47" s="1067"/>
      <c r="L47" s="1067"/>
      <c r="M47" s="1067"/>
      <c r="N47" s="1067"/>
      <c r="O47" s="1067"/>
      <c r="P47" s="1068"/>
      <c r="Q47" s="1074"/>
      <c r="R47" s="1075"/>
      <c r="S47" s="1075"/>
      <c r="T47" s="1075"/>
      <c r="U47" s="1075"/>
      <c r="V47" s="1075"/>
      <c r="W47" s="1075"/>
      <c r="X47" s="1075"/>
      <c r="Y47" s="1075"/>
      <c r="Z47" s="1075"/>
      <c r="AA47" s="1075"/>
      <c r="AB47" s="1075"/>
      <c r="AC47" s="1075"/>
      <c r="AD47" s="1075"/>
      <c r="AE47" s="1076"/>
      <c r="AF47" s="1071"/>
      <c r="AG47" s="1072"/>
      <c r="AH47" s="1072"/>
      <c r="AI47" s="1072"/>
      <c r="AJ47" s="1073"/>
      <c r="AK47" s="1016"/>
      <c r="AL47" s="1007"/>
      <c r="AM47" s="1007"/>
      <c r="AN47" s="1007"/>
      <c r="AO47" s="1007"/>
      <c r="AP47" s="1007"/>
      <c r="AQ47" s="1007"/>
      <c r="AR47" s="1007"/>
      <c r="AS47" s="1007"/>
      <c r="AT47" s="1007"/>
      <c r="AU47" s="1007"/>
      <c r="AV47" s="1007"/>
      <c r="AW47" s="1007"/>
      <c r="AX47" s="1007"/>
      <c r="AY47" s="1007"/>
      <c r="AZ47" s="1077"/>
      <c r="BA47" s="1077"/>
      <c r="BB47" s="1077"/>
      <c r="BC47" s="1077"/>
      <c r="BD47" s="1077"/>
      <c r="BE47" s="1008"/>
      <c r="BF47" s="1008"/>
      <c r="BG47" s="1008"/>
      <c r="BH47" s="1008"/>
      <c r="BI47" s="1009"/>
      <c r="BJ47" s="232"/>
      <c r="BK47" s="232"/>
      <c r="BL47" s="232"/>
      <c r="BM47" s="232"/>
      <c r="BN47" s="232"/>
      <c r="BO47" s="241"/>
      <c r="BP47" s="241"/>
      <c r="BQ47" s="238">
        <v>41</v>
      </c>
      <c r="BR47" s="239"/>
      <c r="BS47" s="1028"/>
      <c r="BT47" s="1029"/>
      <c r="BU47" s="1029"/>
      <c r="BV47" s="1029"/>
      <c r="BW47" s="1029"/>
      <c r="BX47" s="1029"/>
      <c r="BY47" s="1029"/>
      <c r="BZ47" s="1029"/>
      <c r="CA47" s="1029"/>
      <c r="CB47" s="1029"/>
      <c r="CC47" s="1029"/>
      <c r="CD47" s="1029"/>
      <c r="CE47" s="1029"/>
      <c r="CF47" s="1029"/>
      <c r="CG47" s="1050"/>
      <c r="CH47" s="1025"/>
      <c r="CI47" s="1026"/>
      <c r="CJ47" s="1026"/>
      <c r="CK47" s="1026"/>
      <c r="CL47" s="1027"/>
      <c r="CM47" s="1025"/>
      <c r="CN47" s="1026"/>
      <c r="CO47" s="1026"/>
      <c r="CP47" s="1026"/>
      <c r="CQ47" s="1027"/>
      <c r="CR47" s="1025"/>
      <c r="CS47" s="1026"/>
      <c r="CT47" s="1026"/>
      <c r="CU47" s="1026"/>
      <c r="CV47" s="1027"/>
      <c r="CW47" s="1025"/>
      <c r="CX47" s="1026"/>
      <c r="CY47" s="1026"/>
      <c r="CZ47" s="1026"/>
      <c r="DA47" s="1027"/>
      <c r="DB47" s="1025"/>
      <c r="DC47" s="1026"/>
      <c r="DD47" s="1026"/>
      <c r="DE47" s="1026"/>
      <c r="DF47" s="1027"/>
      <c r="DG47" s="1025"/>
      <c r="DH47" s="1026"/>
      <c r="DI47" s="1026"/>
      <c r="DJ47" s="1026"/>
      <c r="DK47" s="1027"/>
      <c r="DL47" s="1025"/>
      <c r="DM47" s="1026"/>
      <c r="DN47" s="1026"/>
      <c r="DO47" s="1026"/>
      <c r="DP47" s="1027"/>
      <c r="DQ47" s="1025"/>
      <c r="DR47" s="1026"/>
      <c r="DS47" s="1026"/>
      <c r="DT47" s="1026"/>
      <c r="DU47" s="1027"/>
      <c r="DV47" s="1028"/>
      <c r="DW47" s="1029"/>
      <c r="DX47" s="1029"/>
      <c r="DY47" s="1029"/>
      <c r="DZ47" s="1030"/>
      <c r="EA47" s="230"/>
    </row>
    <row r="48" spans="1:131" ht="26.25" customHeight="1">
      <c r="A48" s="238">
        <v>21</v>
      </c>
      <c r="B48" s="1066"/>
      <c r="C48" s="1067"/>
      <c r="D48" s="1067"/>
      <c r="E48" s="1067"/>
      <c r="F48" s="1067"/>
      <c r="G48" s="1067"/>
      <c r="H48" s="1067"/>
      <c r="I48" s="1067"/>
      <c r="J48" s="1067"/>
      <c r="K48" s="1067"/>
      <c r="L48" s="1067"/>
      <c r="M48" s="1067"/>
      <c r="N48" s="1067"/>
      <c r="O48" s="1067"/>
      <c r="P48" s="1068"/>
      <c r="Q48" s="1074"/>
      <c r="R48" s="1075"/>
      <c r="S48" s="1075"/>
      <c r="T48" s="1075"/>
      <c r="U48" s="1075"/>
      <c r="V48" s="1075"/>
      <c r="W48" s="1075"/>
      <c r="X48" s="1075"/>
      <c r="Y48" s="1075"/>
      <c r="Z48" s="1075"/>
      <c r="AA48" s="1075"/>
      <c r="AB48" s="1075"/>
      <c r="AC48" s="1075"/>
      <c r="AD48" s="1075"/>
      <c r="AE48" s="1076"/>
      <c r="AF48" s="1071"/>
      <c r="AG48" s="1072"/>
      <c r="AH48" s="1072"/>
      <c r="AI48" s="1072"/>
      <c r="AJ48" s="1073"/>
      <c r="AK48" s="1016"/>
      <c r="AL48" s="1007"/>
      <c r="AM48" s="1007"/>
      <c r="AN48" s="1007"/>
      <c r="AO48" s="1007"/>
      <c r="AP48" s="1007"/>
      <c r="AQ48" s="1007"/>
      <c r="AR48" s="1007"/>
      <c r="AS48" s="1007"/>
      <c r="AT48" s="1007"/>
      <c r="AU48" s="1007"/>
      <c r="AV48" s="1007"/>
      <c r="AW48" s="1007"/>
      <c r="AX48" s="1007"/>
      <c r="AY48" s="1007"/>
      <c r="AZ48" s="1077"/>
      <c r="BA48" s="1077"/>
      <c r="BB48" s="1077"/>
      <c r="BC48" s="1077"/>
      <c r="BD48" s="1077"/>
      <c r="BE48" s="1008"/>
      <c r="BF48" s="1008"/>
      <c r="BG48" s="1008"/>
      <c r="BH48" s="1008"/>
      <c r="BI48" s="1009"/>
      <c r="BJ48" s="232"/>
      <c r="BK48" s="232"/>
      <c r="BL48" s="232"/>
      <c r="BM48" s="232"/>
      <c r="BN48" s="232"/>
      <c r="BO48" s="241"/>
      <c r="BP48" s="241"/>
      <c r="BQ48" s="238">
        <v>42</v>
      </c>
      <c r="BR48" s="239"/>
      <c r="BS48" s="1028"/>
      <c r="BT48" s="1029"/>
      <c r="BU48" s="1029"/>
      <c r="BV48" s="1029"/>
      <c r="BW48" s="1029"/>
      <c r="BX48" s="1029"/>
      <c r="BY48" s="1029"/>
      <c r="BZ48" s="1029"/>
      <c r="CA48" s="1029"/>
      <c r="CB48" s="1029"/>
      <c r="CC48" s="1029"/>
      <c r="CD48" s="1029"/>
      <c r="CE48" s="1029"/>
      <c r="CF48" s="1029"/>
      <c r="CG48" s="1050"/>
      <c r="CH48" s="1025"/>
      <c r="CI48" s="1026"/>
      <c r="CJ48" s="1026"/>
      <c r="CK48" s="1026"/>
      <c r="CL48" s="1027"/>
      <c r="CM48" s="1025"/>
      <c r="CN48" s="1026"/>
      <c r="CO48" s="1026"/>
      <c r="CP48" s="1026"/>
      <c r="CQ48" s="1027"/>
      <c r="CR48" s="1025"/>
      <c r="CS48" s="1026"/>
      <c r="CT48" s="1026"/>
      <c r="CU48" s="1026"/>
      <c r="CV48" s="1027"/>
      <c r="CW48" s="1025"/>
      <c r="CX48" s="1026"/>
      <c r="CY48" s="1026"/>
      <c r="CZ48" s="1026"/>
      <c r="DA48" s="1027"/>
      <c r="DB48" s="1025"/>
      <c r="DC48" s="1026"/>
      <c r="DD48" s="1026"/>
      <c r="DE48" s="1026"/>
      <c r="DF48" s="1027"/>
      <c r="DG48" s="1025"/>
      <c r="DH48" s="1026"/>
      <c r="DI48" s="1026"/>
      <c r="DJ48" s="1026"/>
      <c r="DK48" s="1027"/>
      <c r="DL48" s="1025"/>
      <c r="DM48" s="1026"/>
      <c r="DN48" s="1026"/>
      <c r="DO48" s="1026"/>
      <c r="DP48" s="1027"/>
      <c r="DQ48" s="1025"/>
      <c r="DR48" s="1026"/>
      <c r="DS48" s="1026"/>
      <c r="DT48" s="1026"/>
      <c r="DU48" s="1027"/>
      <c r="DV48" s="1028"/>
      <c r="DW48" s="1029"/>
      <c r="DX48" s="1029"/>
      <c r="DY48" s="1029"/>
      <c r="DZ48" s="1030"/>
      <c r="EA48" s="230"/>
    </row>
    <row r="49" spans="1:131" ht="26.25" customHeight="1">
      <c r="A49" s="238">
        <v>22</v>
      </c>
      <c r="B49" s="1066"/>
      <c r="C49" s="1067"/>
      <c r="D49" s="1067"/>
      <c r="E49" s="1067"/>
      <c r="F49" s="1067"/>
      <c r="G49" s="1067"/>
      <c r="H49" s="1067"/>
      <c r="I49" s="1067"/>
      <c r="J49" s="1067"/>
      <c r="K49" s="1067"/>
      <c r="L49" s="1067"/>
      <c r="M49" s="1067"/>
      <c r="N49" s="1067"/>
      <c r="O49" s="1067"/>
      <c r="P49" s="1068"/>
      <c r="Q49" s="1074"/>
      <c r="R49" s="1075"/>
      <c r="S49" s="1075"/>
      <c r="T49" s="1075"/>
      <c r="U49" s="1075"/>
      <c r="V49" s="1075"/>
      <c r="W49" s="1075"/>
      <c r="X49" s="1075"/>
      <c r="Y49" s="1075"/>
      <c r="Z49" s="1075"/>
      <c r="AA49" s="1075"/>
      <c r="AB49" s="1075"/>
      <c r="AC49" s="1075"/>
      <c r="AD49" s="1075"/>
      <c r="AE49" s="1076"/>
      <c r="AF49" s="1071"/>
      <c r="AG49" s="1072"/>
      <c r="AH49" s="1072"/>
      <c r="AI49" s="1072"/>
      <c r="AJ49" s="1073"/>
      <c r="AK49" s="1016"/>
      <c r="AL49" s="1007"/>
      <c r="AM49" s="1007"/>
      <c r="AN49" s="1007"/>
      <c r="AO49" s="1007"/>
      <c r="AP49" s="1007"/>
      <c r="AQ49" s="1007"/>
      <c r="AR49" s="1007"/>
      <c r="AS49" s="1007"/>
      <c r="AT49" s="1007"/>
      <c r="AU49" s="1007"/>
      <c r="AV49" s="1007"/>
      <c r="AW49" s="1007"/>
      <c r="AX49" s="1007"/>
      <c r="AY49" s="1007"/>
      <c r="AZ49" s="1077"/>
      <c r="BA49" s="1077"/>
      <c r="BB49" s="1077"/>
      <c r="BC49" s="1077"/>
      <c r="BD49" s="1077"/>
      <c r="BE49" s="1008"/>
      <c r="BF49" s="1008"/>
      <c r="BG49" s="1008"/>
      <c r="BH49" s="1008"/>
      <c r="BI49" s="1009"/>
      <c r="BJ49" s="232"/>
      <c r="BK49" s="232"/>
      <c r="BL49" s="232"/>
      <c r="BM49" s="232"/>
      <c r="BN49" s="232"/>
      <c r="BO49" s="241"/>
      <c r="BP49" s="241"/>
      <c r="BQ49" s="238">
        <v>43</v>
      </c>
      <c r="BR49" s="239"/>
      <c r="BS49" s="1028"/>
      <c r="BT49" s="1029"/>
      <c r="BU49" s="1029"/>
      <c r="BV49" s="1029"/>
      <c r="BW49" s="1029"/>
      <c r="BX49" s="1029"/>
      <c r="BY49" s="1029"/>
      <c r="BZ49" s="1029"/>
      <c r="CA49" s="1029"/>
      <c r="CB49" s="1029"/>
      <c r="CC49" s="1029"/>
      <c r="CD49" s="1029"/>
      <c r="CE49" s="1029"/>
      <c r="CF49" s="1029"/>
      <c r="CG49" s="1050"/>
      <c r="CH49" s="1025"/>
      <c r="CI49" s="1026"/>
      <c r="CJ49" s="1026"/>
      <c r="CK49" s="1026"/>
      <c r="CL49" s="1027"/>
      <c r="CM49" s="1025"/>
      <c r="CN49" s="1026"/>
      <c r="CO49" s="1026"/>
      <c r="CP49" s="1026"/>
      <c r="CQ49" s="1027"/>
      <c r="CR49" s="1025"/>
      <c r="CS49" s="1026"/>
      <c r="CT49" s="1026"/>
      <c r="CU49" s="1026"/>
      <c r="CV49" s="1027"/>
      <c r="CW49" s="1025"/>
      <c r="CX49" s="1026"/>
      <c r="CY49" s="1026"/>
      <c r="CZ49" s="1026"/>
      <c r="DA49" s="1027"/>
      <c r="DB49" s="1025"/>
      <c r="DC49" s="1026"/>
      <c r="DD49" s="1026"/>
      <c r="DE49" s="1026"/>
      <c r="DF49" s="1027"/>
      <c r="DG49" s="1025"/>
      <c r="DH49" s="1026"/>
      <c r="DI49" s="1026"/>
      <c r="DJ49" s="1026"/>
      <c r="DK49" s="1027"/>
      <c r="DL49" s="1025"/>
      <c r="DM49" s="1026"/>
      <c r="DN49" s="1026"/>
      <c r="DO49" s="1026"/>
      <c r="DP49" s="1027"/>
      <c r="DQ49" s="1025"/>
      <c r="DR49" s="1026"/>
      <c r="DS49" s="1026"/>
      <c r="DT49" s="1026"/>
      <c r="DU49" s="1027"/>
      <c r="DV49" s="1028"/>
      <c r="DW49" s="1029"/>
      <c r="DX49" s="1029"/>
      <c r="DY49" s="1029"/>
      <c r="DZ49" s="1030"/>
      <c r="EA49" s="230"/>
    </row>
    <row r="50" spans="1:131" ht="26.25" customHeight="1">
      <c r="A50" s="238">
        <v>23</v>
      </c>
      <c r="B50" s="1066"/>
      <c r="C50" s="1067"/>
      <c r="D50" s="1067"/>
      <c r="E50" s="1067"/>
      <c r="F50" s="1067"/>
      <c r="G50" s="1067"/>
      <c r="H50" s="1067"/>
      <c r="I50" s="1067"/>
      <c r="J50" s="1067"/>
      <c r="K50" s="1067"/>
      <c r="L50" s="1067"/>
      <c r="M50" s="1067"/>
      <c r="N50" s="1067"/>
      <c r="O50" s="1067"/>
      <c r="P50" s="1068"/>
      <c r="Q50" s="1069"/>
      <c r="R50" s="1061"/>
      <c r="S50" s="1061"/>
      <c r="T50" s="1061"/>
      <c r="U50" s="1061"/>
      <c r="V50" s="1061"/>
      <c r="W50" s="1061"/>
      <c r="X50" s="1061"/>
      <c r="Y50" s="1061"/>
      <c r="Z50" s="1061"/>
      <c r="AA50" s="1061"/>
      <c r="AB50" s="1061"/>
      <c r="AC50" s="1061"/>
      <c r="AD50" s="1061"/>
      <c r="AE50" s="1070"/>
      <c r="AF50" s="1071"/>
      <c r="AG50" s="1072"/>
      <c r="AH50" s="1072"/>
      <c r="AI50" s="1072"/>
      <c r="AJ50" s="1073"/>
      <c r="AK50" s="1060"/>
      <c r="AL50" s="1061"/>
      <c r="AM50" s="1061"/>
      <c r="AN50" s="1061"/>
      <c r="AO50" s="1061"/>
      <c r="AP50" s="1061"/>
      <c r="AQ50" s="1061"/>
      <c r="AR50" s="1061"/>
      <c r="AS50" s="1061"/>
      <c r="AT50" s="1061"/>
      <c r="AU50" s="1061"/>
      <c r="AV50" s="1061"/>
      <c r="AW50" s="1061"/>
      <c r="AX50" s="1061"/>
      <c r="AY50" s="1061"/>
      <c r="AZ50" s="1062"/>
      <c r="BA50" s="1062"/>
      <c r="BB50" s="1062"/>
      <c r="BC50" s="1062"/>
      <c r="BD50" s="1062"/>
      <c r="BE50" s="1008"/>
      <c r="BF50" s="1008"/>
      <c r="BG50" s="1008"/>
      <c r="BH50" s="1008"/>
      <c r="BI50" s="1009"/>
      <c r="BJ50" s="232"/>
      <c r="BK50" s="232"/>
      <c r="BL50" s="232"/>
      <c r="BM50" s="232"/>
      <c r="BN50" s="232"/>
      <c r="BO50" s="241"/>
      <c r="BP50" s="241"/>
      <c r="BQ50" s="238">
        <v>44</v>
      </c>
      <c r="BR50" s="239"/>
      <c r="BS50" s="1028"/>
      <c r="BT50" s="1029"/>
      <c r="BU50" s="1029"/>
      <c r="BV50" s="1029"/>
      <c r="BW50" s="1029"/>
      <c r="BX50" s="1029"/>
      <c r="BY50" s="1029"/>
      <c r="BZ50" s="1029"/>
      <c r="CA50" s="1029"/>
      <c r="CB50" s="1029"/>
      <c r="CC50" s="1029"/>
      <c r="CD50" s="1029"/>
      <c r="CE50" s="1029"/>
      <c r="CF50" s="1029"/>
      <c r="CG50" s="1050"/>
      <c r="CH50" s="1025"/>
      <c r="CI50" s="1026"/>
      <c r="CJ50" s="1026"/>
      <c r="CK50" s="1026"/>
      <c r="CL50" s="1027"/>
      <c r="CM50" s="1025"/>
      <c r="CN50" s="1026"/>
      <c r="CO50" s="1026"/>
      <c r="CP50" s="1026"/>
      <c r="CQ50" s="1027"/>
      <c r="CR50" s="1025"/>
      <c r="CS50" s="1026"/>
      <c r="CT50" s="1026"/>
      <c r="CU50" s="1026"/>
      <c r="CV50" s="1027"/>
      <c r="CW50" s="1025"/>
      <c r="CX50" s="1026"/>
      <c r="CY50" s="1026"/>
      <c r="CZ50" s="1026"/>
      <c r="DA50" s="1027"/>
      <c r="DB50" s="1025"/>
      <c r="DC50" s="1026"/>
      <c r="DD50" s="1026"/>
      <c r="DE50" s="1026"/>
      <c r="DF50" s="1027"/>
      <c r="DG50" s="1025"/>
      <c r="DH50" s="1026"/>
      <c r="DI50" s="1026"/>
      <c r="DJ50" s="1026"/>
      <c r="DK50" s="1027"/>
      <c r="DL50" s="1025"/>
      <c r="DM50" s="1026"/>
      <c r="DN50" s="1026"/>
      <c r="DO50" s="1026"/>
      <c r="DP50" s="1027"/>
      <c r="DQ50" s="1025"/>
      <c r="DR50" s="1026"/>
      <c r="DS50" s="1026"/>
      <c r="DT50" s="1026"/>
      <c r="DU50" s="1027"/>
      <c r="DV50" s="1028"/>
      <c r="DW50" s="1029"/>
      <c r="DX50" s="1029"/>
      <c r="DY50" s="1029"/>
      <c r="DZ50" s="1030"/>
      <c r="EA50" s="230"/>
    </row>
    <row r="51" spans="1:131" ht="26.25" customHeight="1">
      <c r="A51" s="238">
        <v>24</v>
      </c>
      <c r="B51" s="1066"/>
      <c r="C51" s="1067"/>
      <c r="D51" s="1067"/>
      <c r="E51" s="1067"/>
      <c r="F51" s="1067"/>
      <c r="G51" s="1067"/>
      <c r="H51" s="1067"/>
      <c r="I51" s="1067"/>
      <c r="J51" s="1067"/>
      <c r="K51" s="1067"/>
      <c r="L51" s="1067"/>
      <c r="M51" s="1067"/>
      <c r="N51" s="1067"/>
      <c r="O51" s="1067"/>
      <c r="P51" s="1068"/>
      <c r="Q51" s="1069"/>
      <c r="R51" s="1061"/>
      <c r="S51" s="1061"/>
      <c r="T51" s="1061"/>
      <c r="U51" s="1061"/>
      <c r="V51" s="1061"/>
      <c r="W51" s="1061"/>
      <c r="X51" s="1061"/>
      <c r="Y51" s="1061"/>
      <c r="Z51" s="1061"/>
      <c r="AA51" s="1061"/>
      <c r="AB51" s="1061"/>
      <c r="AC51" s="1061"/>
      <c r="AD51" s="1061"/>
      <c r="AE51" s="1070"/>
      <c r="AF51" s="1071"/>
      <c r="AG51" s="1072"/>
      <c r="AH51" s="1072"/>
      <c r="AI51" s="1072"/>
      <c r="AJ51" s="1073"/>
      <c r="AK51" s="1060"/>
      <c r="AL51" s="1061"/>
      <c r="AM51" s="1061"/>
      <c r="AN51" s="1061"/>
      <c r="AO51" s="1061"/>
      <c r="AP51" s="1061"/>
      <c r="AQ51" s="1061"/>
      <c r="AR51" s="1061"/>
      <c r="AS51" s="1061"/>
      <c r="AT51" s="1061"/>
      <c r="AU51" s="1061"/>
      <c r="AV51" s="1061"/>
      <c r="AW51" s="1061"/>
      <c r="AX51" s="1061"/>
      <c r="AY51" s="1061"/>
      <c r="AZ51" s="1062"/>
      <c r="BA51" s="1062"/>
      <c r="BB51" s="1062"/>
      <c r="BC51" s="1062"/>
      <c r="BD51" s="1062"/>
      <c r="BE51" s="1008"/>
      <c r="BF51" s="1008"/>
      <c r="BG51" s="1008"/>
      <c r="BH51" s="1008"/>
      <c r="BI51" s="1009"/>
      <c r="BJ51" s="232"/>
      <c r="BK51" s="232"/>
      <c r="BL51" s="232"/>
      <c r="BM51" s="232"/>
      <c r="BN51" s="232"/>
      <c r="BO51" s="241"/>
      <c r="BP51" s="241"/>
      <c r="BQ51" s="238">
        <v>45</v>
      </c>
      <c r="BR51" s="239"/>
      <c r="BS51" s="1028"/>
      <c r="BT51" s="1029"/>
      <c r="BU51" s="1029"/>
      <c r="BV51" s="1029"/>
      <c r="BW51" s="1029"/>
      <c r="BX51" s="1029"/>
      <c r="BY51" s="1029"/>
      <c r="BZ51" s="1029"/>
      <c r="CA51" s="1029"/>
      <c r="CB51" s="1029"/>
      <c r="CC51" s="1029"/>
      <c r="CD51" s="1029"/>
      <c r="CE51" s="1029"/>
      <c r="CF51" s="1029"/>
      <c r="CG51" s="1050"/>
      <c r="CH51" s="1025"/>
      <c r="CI51" s="1026"/>
      <c r="CJ51" s="1026"/>
      <c r="CK51" s="1026"/>
      <c r="CL51" s="1027"/>
      <c r="CM51" s="1025"/>
      <c r="CN51" s="1026"/>
      <c r="CO51" s="1026"/>
      <c r="CP51" s="1026"/>
      <c r="CQ51" s="1027"/>
      <c r="CR51" s="1025"/>
      <c r="CS51" s="1026"/>
      <c r="CT51" s="1026"/>
      <c r="CU51" s="1026"/>
      <c r="CV51" s="1027"/>
      <c r="CW51" s="1025"/>
      <c r="CX51" s="1026"/>
      <c r="CY51" s="1026"/>
      <c r="CZ51" s="1026"/>
      <c r="DA51" s="1027"/>
      <c r="DB51" s="1025"/>
      <c r="DC51" s="1026"/>
      <c r="DD51" s="1026"/>
      <c r="DE51" s="1026"/>
      <c r="DF51" s="1027"/>
      <c r="DG51" s="1025"/>
      <c r="DH51" s="1026"/>
      <c r="DI51" s="1026"/>
      <c r="DJ51" s="1026"/>
      <c r="DK51" s="1027"/>
      <c r="DL51" s="1025"/>
      <c r="DM51" s="1026"/>
      <c r="DN51" s="1026"/>
      <c r="DO51" s="1026"/>
      <c r="DP51" s="1027"/>
      <c r="DQ51" s="1025"/>
      <c r="DR51" s="1026"/>
      <c r="DS51" s="1026"/>
      <c r="DT51" s="1026"/>
      <c r="DU51" s="1027"/>
      <c r="DV51" s="1028"/>
      <c r="DW51" s="1029"/>
      <c r="DX51" s="1029"/>
      <c r="DY51" s="1029"/>
      <c r="DZ51" s="1030"/>
      <c r="EA51" s="230"/>
    </row>
    <row r="52" spans="1:131" ht="26.25" customHeight="1">
      <c r="A52" s="238">
        <v>25</v>
      </c>
      <c r="B52" s="1066"/>
      <c r="C52" s="1067"/>
      <c r="D52" s="1067"/>
      <c r="E52" s="1067"/>
      <c r="F52" s="1067"/>
      <c r="G52" s="1067"/>
      <c r="H52" s="1067"/>
      <c r="I52" s="1067"/>
      <c r="J52" s="1067"/>
      <c r="K52" s="1067"/>
      <c r="L52" s="1067"/>
      <c r="M52" s="1067"/>
      <c r="N52" s="1067"/>
      <c r="O52" s="1067"/>
      <c r="P52" s="1068"/>
      <c r="Q52" s="1069"/>
      <c r="R52" s="1061"/>
      <c r="S52" s="1061"/>
      <c r="T52" s="1061"/>
      <c r="U52" s="1061"/>
      <c r="V52" s="1061"/>
      <c r="W52" s="1061"/>
      <c r="X52" s="1061"/>
      <c r="Y52" s="1061"/>
      <c r="Z52" s="1061"/>
      <c r="AA52" s="1061"/>
      <c r="AB52" s="1061"/>
      <c r="AC52" s="1061"/>
      <c r="AD52" s="1061"/>
      <c r="AE52" s="1070"/>
      <c r="AF52" s="1071"/>
      <c r="AG52" s="1072"/>
      <c r="AH52" s="1072"/>
      <c r="AI52" s="1072"/>
      <c r="AJ52" s="1073"/>
      <c r="AK52" s="1060"/>
      <c r="AL52" s="1061"/>
      <c r="AM52" s="1061"/>
      <c r="AN52" s="1061"/>
      <c r="AO52" s="1061"/>
      <c r="AP52" s="1061"/>
      <c r="AQ52" s="1061"/>
      <c r="AR52" s="1061"/>
      <c r="AS52" s="1061"/>
      <c r="AT52" s="1061"/>
      <c r="AU52" s="1061"/>
      <c r="AV52" s="1061"/>
      <c r="AW52" s="1061"/>
      <c r="AX52" s="1061"/>
      <c r="AY52" s="1061"/>
      <c r="AZ52" s="1062"/>
      <c r="BA52" s="1062"/>
      <c r="BB52" s="1062"/>
      <c r="BC52" s="1062"/>
      <c r="BD52" s="1062"/>
      <c r="BE52" s="1008"/>
      <c r="BF52" s="1008"/>
      <c r="BG52" s="1008"/>
      <c r="BH52" s="1008"/>
      <c r="BI52" s="1009"/>
      <c r="BJ52" s="232"/>
      <c r="BK52" s="232"/>
      <c r="BL52" s="232"/>
      <c r="BM52" s="232"/>
      <c r="BN52" s="232"/>
      <c r="BO52" s="241"/>
      <c r="BP52" s="241"/>
      <c r="BQ52" s="238">
        <v>46</v>
      </c>
      <c r="BR52" s="239"/>
      <c r="BS52" s="1028"/>
      <c r="BT52" s="1029"/>
      <c r="BU52" s="1029"/>
      <c r="BV52" s="1029"/>
      <c r="BW52" s="1029"/>
      <c r="BX52" s="1029"/>
      <c r="BY52" s="1029"/>
      <c r="BZ52" s="1029"/>
      <c r="CA52" s="1029"/>
      <c r="CB52" s="1029"/>
      <c r="CC52" s="1029"/>
      <c r="CD52" s="1029"/>
      <c r="CE52" s="1029"/>
      <c r="CF52" s="1029"/>
      <c r="CG52" s="1050"/>
      <c r="CH52" s="1025"/>
      <c r="CI52" s="1026"/>
      <c r="CJ52" s="1026"/>
      <c r="CK52" s="1026"/>
      <c r="CL52" s="1027"/>
      <c r="CM52" s="1025"/>
      <c r="CN52" s="1026"/>
      <c r="CO52" s="1026"/>
      <c r="CP52" s="1026"/>
      <c r="CQ52" s="1027"/>
      <c r="CR52" s="1025"/>
      <c r="CS52" s="1026"/>
      <c r="CT52" s="1026"/>
      <c r="CU52" s="1026"/>
      <c r="CV52" s="1027"/>
      <c r="CW52" s="1025"/>
      <c r="CX52" s="1026"/>
      <c r="CY52" s="1026"/>
      <c r="CZ52" s="1026"/>
      <c r="DA52" s="1027"/>
      <c r="DB52" s="1025"/>
      <c r="DC52" s="1026"/>
      <c r="DD52" s="1026"/>
      <c r="DE52" s="1026"/>
      <c r="DF52" s="1027"/>
      <c r="DG52" s="1025"/>
      <c r="DH52" s="1026"/>
      <c r="DI52" s="1026"/>
      <c r="DJ52" s="1026"/>
      <c r="DK52" s="1027"/>
      <c r="DL52" s="1025"/>
      <c r="DM52" s="1026"/>
      <c r="DN52" s="1026"/>
      <c r="DO52" s="1026"/>
      <c r="DP52" s="1027"/>
      <c r="DQ52" s="1025"/>
      <c r="DR52" s="1026"/>
      <c r="DS52" s="1026"/>
      <c r="DT52" s="1026"/>
      <c r="DU52" s="1027"/>
      <c r="DV52" s="1028"/>
      <c r="DW52" s="1029"/>
      <c r="DX52" s="1029"/>
      <c r="DY52" s="1029"/>
      <c r="DZ52" s="1030"/>
      <c r="EA52" s="230"/>
    </row>
    <row r="53" spans="1:131" ht="26.25" customHeight="1">
      <c r="A53" s="238">
        <v>26</v>
      </c>
      <c r="B53" s="1066"/>
      <c r="C53" s="1067"/>
      <c r="D53" s="1067"/>
      <c r="E53" s="1067"/>
      <c r="F53" s="1067"/>
      <c r="G53" s="1067"/>
      <c r="H53" s="1067"/>
      <c r="I53" s="1067"/>
      <c r="J53" s="1067"/>
      <c r="K53" s="1067"/>
      <c r="L53" s="1067"/>
      <c r="M53" s="1067"/>
      <c r="N53" s="1067"/>
      <c r="O53" s="1067"/>
      <c r="P53" s="1068"/>
      <c r="Q53" s="1069"/>
      <c r="R53" s="1061"/>
      <c r="S53" s="1061"/>
      <c r="T53" s="1061"/>
      <c r="U53" s="1061"/>
      <c r="V53" s="1061"/>
      <c r="W53" s="1061"/>
      <c r="X53" s="1061"/>
      <c r="Y53" s="1061"/>
      <c r="Z53" s="1061"/>
      <c r="AA53" s="1061"/>
      <c r="AB53" s="1061"/>
      <c r="AC53" s="1061"/>
      <c r="AD53" s="1061"/>
      <c r="AE53" s="1070"/>
      <c r="AF53" s="1071"/>
      <c r="AG53" s="1072"/>
      <c r="AH53" s="1072"/>
      <c r="AI53" s="1072"/>
      <c r="AJ53" s="1073"/>
      <c r="AK53" s="1060"/>
      <c r="AL53" s="1061"/>
      <c r="AM53" s="1061"/>
      <c r="AN53" s="1061"/>
      <c r="AO53" s="1061"/>
      <c r="AP53" s="1061"/>
      <c r="AQ53" s="1061"/>
      <c r="AR53" s="1061"/>
      <c r="AS53" s="1061"/>
      <c r="AT53" s="1061"/>
      <c r="AU53" s="1061"/>
      <c r="AV53" s="1061"/>
      <c r="AW53" s="1061"/>
      <c r="AX53" s="1061"/>
      <c r="AY53" s="1061"/>
      <c r="AZ53" s="1062"/>
      <c r="BA53" s="1062"/>
      <c r="BB53" s="1062"/>
      <c r="BC53" s="1062"/>
      <c r="BD53" s="1062"/>
      <c r="BE53" s="1008"/>
      <c r="BF53" s="1008"/>
      <c r="BG53" s="1008"/>
      <c r="BH53" s="1008"/>
      <c r="BI53" s="1009"/>
      <c r="BJ53" s="232"/>
      <c r="BK53" s="232"/>
      <c r="BL53" s="232"/>
      <c r="BM53" s="232"/>
      <c r="BN53" s="232"/>
      <c r="BO53" s="241"/>
      <c r="BP53" s="241"/>
      <c r="BQ53" s="238">
        <v>47</v>
      </c>
      <c r="BR53" s="239"/>
      <c r="BS53" s="1028"/>
      <c r="BT53" s="1029"/>
      <c r="BU53" s="1029"/>
      <c r="BV53" s="1029"/>
      <c r="BW53" s="1029"/>
      <c r="BX53" s="1029"/>
      <c r="BY53" s="1029"/>
      <c r="BZ53" s="1029"/>
      <c r="CA53" s="1029"/>
      <c r="CB53" s="1029"/>
      <c r="CC53" s="1029"/>
      <c r="CD53" s="1029"/>
      <c r="CE53" s="1029"/>
      <c r="CF53" s="1029"/>
      <c r="CG53" s="1050"/>
      <c r="CH53" s="1025"/>
      <c r="CI53" s="1026"/>
      <c r="CJ53" s="1026"/>
      <c r="CK53" s="1026"/>
      <c r="CL53" s="1027"/>
      <c r="CM53" s="1025"/>
      <c r="CN53" s="1026"/>
      <c r="CO53" s="1026"/>
      <c r="CP53" s="1026"/>
      <c r="CQ53" s="1027"/>
      <c r="CR53" s="1025"/>
      <c r="CS53" s="1026"/>
      <c r="CT53" s="1026"/>
      <c r="CU53" s="1026"/>
      <c r="CV53" s="1027"/>
      <c r="CW53" s="1025"/>
      <c r="CX53" s="1026"/>
      <c r="CY53" s="1026"/>
      <c r="CZ53" s="1026"/>
      <c r="DA53" s="1027"/>
      <c r="DB53" s="1025"/>
      <c r="DC53" s="1026"/>
      <c r="DD53" s="1026"/>
      <c r="DE53" s="1026"/>
      <c r="DF53" s="1027"/>
      <c r="DG53" s="1025"/>
      <c r="DH53" s="1026"/>
      <c r="DI53" s="1026"/>
      <c r="DJ53" s="1026"/>
      <c r="DK53" s="1027"/>
      <c r="DL53" s="1025"/>
      <c r="DM53" s="1026"/>
      <c r="DN53" s="1026"/>
      <c r="DO53" s="1026"/>
      <c r="DP53" s="1027"/>
      <c r="DQ53" s="1025"/>
      <c r="DR53" s="1026"/>
      <c r="DS53" s="1026"/>
      <c r="DT53" s="1026"/>
      <c r="DU53" s="1027"/>
      <c r="DV53" s="1028"/>
      <c r="DW53" s="1029"/>
      <c r="DX53" s="1029"/>
      <c r="DY53" s="1029"/>
      <c r="DZ53" s="1030"/>
      <c r="EA53" s="230"/>
    </row>
    <row r="54" spans="1:131" ht="26.25" customHeight="1">
      <c r="A54" s="238">
        <v>27</v>
      </c>
      <c r="B54" s="1066"/>
      <c r="C54" s="1067"/>
      <c r="D54" s="1067"/>
      <c r="E54" s="1067"/>
      <c r="F54" s="1067"/>
      <c r="G54" s="1067"/>
      <c r="H54" s="1067"/>
      <c r="I54" s="1067"/>
      <c r="J54" s="1067"/>
      <c r="K54" s="1067"/>
      <c r="L54" s="1067"/>
      <c r="M54" s="1067"/>
      <c r="N54" s="1067"/>
      <c r="O54" s="1067"/>
      <c r="P54" s="1068"/>
      <c r="Q54" s="1069"/>
      <c r="R54" s="1061"/>
      <c r="S54" s="1061"/>
      <c r="T54" s="1061"/>
      <c r="U54" s="1061"/>
      <c r="V54" s="1061"/>
      <c r="W54" s="1061"/>
      <c r="X54" s="1061"/>
      <c r="Y54" s="1061"/>
      <c r="Z54" s="1061"/>
      <c r="AA54" s="1061"/>
      <c r="AB54" s="1061"/>
      <c r="AC54" s="1061"/>
      <c r="AD54" s="1061"/>
      <c r="AE54" s="1070"/>
      <c r="AF54" s="1071"/>
      <c r="AG54" s="1072"/>
      <c r="AH54" s="1072"/>
      <c r="AI54" s="1072"/>
      <c r="AJ54" s="1073"/>
      <c r="AK54" s="1060"/>
      <c r="AL54" s="1061"/>
      <c r="AM54" s="1061"/>
      <c r="AN54" s="1061"/>
      <c r="AO54" s="1061"/>
      <c r="AP54" s="1061"/>
      <c r="AQ54" s="1061"/>
      <c r="AR54" s="1061"/>
      <c r="AS54" s="1061"/>
      <c r="AT54" s="1061"/>
      <c r="AU54" s="1061"/>
      <c r="AV54" s="1061"/>
      <c r="AW54" s="1061"/>
      <c r="AX54" s="1061"/>
      <c r="AY54" s="1061"/>
      <c r="AZ54" s="1062"/>
      <c r="BA54" s="1062"/>
      <c r="BB54" s="1062"/>
      <c r="BC54" s="1062"/>
      <c r="BD54" s="1062"/>
      <c r="BE54" s="1008"/>
      <c r="BF54" s="1008"/>
      <c r="BG54" s="1008"/>
      <c r="BH54" s="1008"/>
      <c r="BI54" s="1009"/>
      <c r="BJ54" s="232"/>
      <c r="BK54" s="232"/>
      <c r="BL54" s="232"/>
      <c r="BM54" s="232"/>
      <c r="BN54" s="232"/>
      <c r="BO54" s="241"/>
      <c r="BP54" s="241"/>
      <c r="BQ54" s="238">
        <v>48</v>
      </c>
      <c r="BR54" s="239"/>
      <c r="BS54" s="1028"/>
      <c r="BT54" s="1029"/>
      <c r="BU54" s="1029"/>
      <c r="BV54" s="1029"/>
      <c r="BW54" s="1029"/>
      <c r="BX54" s="1029"/>
      <c r="BY54" s="1029"/>
      <c r="BZ54" s="1029"/>
      <c r="CA54" s="1029"/>
      <c r="CB54" s="1029"/>
      <c r="CC54" s="1029"/>
      <c r="CD54" s="1029"/>
      <c r="CE54" s="1029"/>
      <c r="CF54" s="1029"/>
      <c r="CG54" s="1050"/>
      <c r="CH54" s="1025"/>
      <c r="CI54" s="1026"/>
      <c r="CJ54" s="1026"/>
      <c r="CK54" s="1026"/>
      <c r="CL54" s="1027"/>
      <c r="CM54" s="1025"/>
      <c r="CN54" s="1026"/>
      <c r="CO54" s="1026"/>
      <c r="CP54" s="1026"/>
      <c r="CQ54" s="1027"/>
      <c r="CR54" s="1025"/>
      <c r="CS54" s="1026"/>
      <c r="CT54" s="1026"/>
      <c r="CU54" s="1026"/>
      <c r="CV54" s="1027"/>
      <c r="CW54" s="1025"/>
      <c r="CX54" s="1026"/>
      <c r="CY54" s="1026"/>
      <c r="CZ54" s="1026"/>
      <c r="DA54" s="1027"/>
      <c r="DB54" s="1025"/>
      <c r="DC54" s="1026"/>
      <c r="DD54" s="1026"/>
      <c r="DE54" s="1026"/>
      <c r="DF54" s="1027"/>
      <c r="DG54" s="1025"/>
      <c r="DH54" s="1026"/>
      <c r="DI54" s="1026"/>
      <c r="DJ54" s="1026"/>
      <c r="DK54" s="1027"/>
      <c r="DL54" s="1025"/>
      <c r="DM54" s="1026"/>
      <c r="DN54" s="1026"/>
      <c r="DO54" s="1026"/>
      <c r="DP54" s="1027"/>
      <c r="DQ54" s="1025"/>
      <c r="DR54" s="1026"/>
      <c r="DS54" s="1026"/>
      <c r="DT54" s="1026"/>
      <c r="DU54" s="1027"/>
      <c r="DV54" s="1028"/>
      <c r="DW54" s="1029"/>
      <c r="DX54" s="1029"/>
      <c r="DY54" s="1029"/>
      <c r="DZ54" s="1030"/>
      <c r="EA54" s="230"/>
    </row>
    <row r="55" spans="1:131" ht="26.25" customHeight="1">
      <c r="A55" s="238">
        <v>28</v>
      </c>
      <c r="B55" s="1066"/>
      <c r="C55" s="1067"/>
      <c r="D55" s="1067"/>
      <c r="E55" s="1067"/>
      <c r="F55" s="1067"/>
      <c r="G55" s="1067"/>
      <c r="H55" s="1067"/>
      <c r="I55" s="1067"/>
      <c r="J55" s="1067"/>
      <c r="K55" s="1067"/>
      <c r="L55" s="1067"/>
      <c r="M55" s="1067"/>
      <c r="N55" s="1067"/>
      <c r="O55" s="1067"/>
      <c r="P55" s="1068"/>
      <c r="Q55" s="1069"/>
      <c r="R55" s="1061"/>
      <c r="S55" s="1061"/>
      <c r="T55" s="1061"/>
      <c r="U55" s="1061"/>
      <c r="V55" s="1061"/>
      <c r="W55" s="1061"/>
      <c r="X55" s="1061"/>
      <c r="Y55" s="1061"/>
      <c r="Z55" s="1061"/>
      <c r="AA55" s="1061"/>
      <c r="AB55" s="1061"/>
      <c r="AC55" s="1061"/>
      <c r="AD55" s="1061"/>
      <c r="AE55" s="1070"/>
      <c r="AF55" s="1071"/>
      <c r="AG55" s="1072"/>
      <c r="AH55" s="1072"/>
      <c r="AI55" s="1072"/>
      <c r="AJ55" s="1073"/>
      <c r="AK55" s="1060"/>
      <c r="AL55" s="1061"/>
      <c r="AM55" s="1061"/>
      <c r="AN55" s="1061"/>
      <c r="AO55" s="1061"/>
      <c r="AP55" s="1061"/>
      <c r="AQ55" s="1061"/>
      <c r="AR55" s="1061"/>
      <c r="AS55" s="1061"/>
      <c r="AT55" s="1061"/>
      <c r="AU55" s="1061"/>
      <c r="AV55" s="1061"/>
      <c r="AW55" s="1061"/>
      <c r="AX55" s="1061"/>
      <c r="AY55" s="1061"/>
      <c r="AZ55" s="1062"/>
      <c r="BA55" s="1062"/>
      <c r="BB55" s="1062"/>
      <c r="BC55" s="1062"/>
      <c r="BD55" s="1062"/>
      <c r="BE55" s="1008"/>
      <c r="BF55" s="1008"/>
      <c r="BG55" s="1008"/>
      <c r="BH55" s="1008"/>
      <c r="BI55" s="1009"/>
      <c r="BJ55" s="232"/>
      <c r="BK55" s="232"/>
      <c r="BL55" s="232"/>
      <c r="BM55" s="232"/>
      <c r="BN55" s="232"/>
      <c r="BO55" s="241"/>
      <c r="BP55" s="241"/>
      <c r="BQ55" s="238">
        <v>49</v>
      </c>
      <c r="BR55" s="239"/>
      <c r="BS55" s="1028"/>
      <c r="BT55" s="1029"/>
      <c r="BU55" s="1029"/>
      <c r="BV55" s="1029"/>
      <c r="BW55" s="1029"/>
      <c r="BX55" s="1029"/>
      <c r="BY55" s="1029"/>
      <c r="BZ55" s="1029"/>
      <c r="CA55" s="1029"/>
      <c r="CB55" s="1029"/>
      <c r="CC55" s="1029"/>
      <c r="CD55" s="1029"/>
      <c r="CE55" s="1029"/>
      <c r="CF55" s="1029"/>
      <c r="CG55" s="1050"/>
      <c r="CH55" s="1025"/>
      <c r="CI55" s="1026"/>
      <c r="CJ55" s="1026"/>
      <c r="CK55" s="1026"/>
      <c r="CL55" s="1027"/>
      <c r="CM55" s="1025"/>
      <c r="CN55" s="1026"/>
      <c r="CO55" s="1026"/>
      <c r="CP55" s="1026"/>
      <c r="CQ55" s="1027"/>
      <c r="CR55" s="1025"/>
      <c r="CS55" s="1026"/>
      <c r="CT55" s="1026"/>
      <c r="CU55" s="1026"/>
      <c r="CV55" s="1027"/>
      <c r="CW55" s="1025"/>
      <c r="CX55" s="1026"/>
      <c r="CY55" s="1026"/>
      <c r="CZ55" s="1026"/>
      <c r="DA55" s="1027"/>
      <c r="DB55" s="1025"/>
      <c r="DC55" s="1026"/>
      <c r="DD55" s="1026"/>
      <c r="DE55" s="1026"/>
      <c r="DF55" s="1027"/>
      <c r="DG55" s="1025"/>
      <c r="DH55" s="1026"/>
      <c r="DI55" s="1026"/>
      <c r="DJ55" s="1026"/>
      <c r="DK55" s="1027"/>
      <c r="DL55" s="1025"/>
      <c r="DM55" s="1026"/>
      <c r="DN55" s="1026"/>
      <c r="DO55" s="1026"/>
      <c r="DP55" s="1027"/>
      <c r="DQ55" s="1025"/>
      <c r="DR55" s="1026"/>
      <c r="DS55" s="1026"/>
      <c r="DT55" s="1026"/>
      <c r="DU55" s="1027"/>
      <c r="DV55" s="1028"/>
      <c r="DW55" s="1029"/>
      <c r="DX55" s="1029"/>
      <c r="DY55" s="1029"/>
      <c r="DZ55" s="1030"/>
      <c r="EA55" s="230"/>
    </row>
    <row r="56" spans="1:131" ht="26.25" customHeight="1">
      <c r="A56" s="238">
        <v>29</v>
      </c>
      <c r="B56" s="1066"/>
      <c r="C56" s="1067"/>
      <c r="D56" s="1067"/>
      <c r="E56" s="1067"/>
      <c r="F56" s="1067"/>
      <c r="G56" s="1067"/>
      <c r="H56" s="1067"/>
      <c r="I56" s="1067"/>
      <c r="J56" s="1067"/>
      <c r="K56" s="1067"/>
      <c r="L56" s="1067"/>
      <c r="M56" s="1067"/>
      <c r="N56" s="1067"/>
      <c r="O56" s="1067"/>
      <c r="P56" s="1068"/>
      <c r="Q56" s="1069"/>
      <c r="R56" s="1061"/>
      <c r="S56" s="1061"/>
      <c r="T56" s="1061"/>
      <c r="U56" s="1061"/>
      <c r="V56" s="1061"/>
      <c r="W56" s="1061"/>
      <c r="X56" s="1061"/>
      <c r="Y56" s="1061"/>
      <c r="Z56" s="1061"/>
      <c r="AA56" s="1061"/>
      <c r="AB56" s="1061"/>
      <c r="AC56" s="1061"/>
      <c r="AD56" s="1061"/>
      <c r="AE56" s="1070"/>
      <c r="AF56" s="1071"/>
      <c r="AG56" s="1072"/>
      <c r="AH56" s="1072"/>
      <c r="AI56" s="1072"/>
      <c r="AJ56" s="1073"/>
      <c r="AK56" s="1060"/>
      <c r="AL56" s="1061"/>
      <c r="AM56" s="1061"/>
      <c r="AN56" s="1061"/>
      <c r="AO56" s="1061"/>
      <c r="AP56" s="1061"/>
      <c r="AQ56" s="1061"/>
      <c r="AR56" s="1061"/>
      <c r="AS56" s="1061"/>
      <c r="AT56" s="1061"/>
      <c r="AU56" s="1061"/>
      <c r="AV56" s="1061"/>
      <c r="AW56" s="1061"/>
      <c r="AX56" s="1061"/>
      <c r="AY56" s="1061"/>
      <c r="AZ56" s="1062"/>
      <c r="BA56" s="1062"/>
      <c r="BB56" s="1062"/>
      <c r="BC56" s="1062"/>
      <c r="BD56" s="1062"/>
      <c r="BE56" s="1008"/>
      <c r="BF56" s="1008"/>
      <c r="BG56" s="1008"/>
      <c r="BH56" s="1008"/>
      <c r="BI56" s="1009"/>
      <c r="BJ56" s="232"/>
      <c r="BK56" s="232"/>
      <c r="BL56" s="232"/>
      <c r="BM56" s="232"/>
      <c r="BN56" s="232"/>
      <c r="BO56" s="241"/>
      <c r="BP56" s="241"/>
      <c r="BQ56" s="238">
        <v>50</v>
      </c>
      <c r="BR56" s="239"/>
      <c r="BS56" s="1028"/>
      <c r="BT56" s="1029"/>
      <c r="BU56" s="1029"/>
      <c r="BV56" s="1029"/>
      <c r="BW56" s="1029"/>
      <c r="BX56" s="1029"/>
      <c r="BY56" s="1029"/>
      <c r="BZ56" s="1029"/>
      <c r="CA56" s="1029"/>
      <c r="CB56" s="1029"/>
      <c r="CC56" s="1029"/>
      <c r="CD56" s="1029"/>
      <c r="CE56" s="1029"/>
      <c r="CF56" s="1029"/>
      <c r="CG56" s="1050"/>
      <c r="CH56" s="1025"/>
      <c r="CI56" s="1026"/>
      <c r="CJ56" s="1026"/>
      <c r="CK56" s="1026"/>
      <c r="CL56" s="1027"/>
      <c r="CM56" s="1025"/>
      <c r="CN56" s="1026"/>
      <c r="CO56" s="1026"/>
      <c r="CP56" s="1026"/>
      <c r="CQ56" s="1027"/>
      <c r="CR56" s="1025"/>
      <c r="CS56" s="1026"/>
      <c r="CT56" s="1026"/>
      <c r="CU56" s="1026"/>
      <c r="CV56" s="1027"/>
      <c r="CW56" s="1025"/>
      <c r="CX56" s="1026"/>
      <c r="CY56" s="1026"/>
      <c r="CZ56" s="1026"/>
      <c r="DA56" s="1027"/>
      <c r="DB56" s="1025"/>
      <c r="DC56" s="1026"/>
      <c r="DD56" s="1026"/>
      <c r="DE56" s="1026"/>
      <c r="DF56" s="1027"/>
      <c r="DG56" s="1025"/>
      <c r="DH56" s="1026"/>
      <c r="DI56" s="1026"/>
      <c r="DJ56" s="1026"/>
      <c r="DK56" s="1027"/>
      <c r="DL56" s="1025"/>
      <c r="DM56" s="1026"/>
      <c r="DN56" s="1026"/>
      <c r="DO56" s="1026"/>
      <c r="DP56" s="1027"/>
      <c r="DQ56" s="1025"/>
      <c r="DR56" s="1026"/>
      <c r="DS56" s="1026"/>
      <c r="DT56" s="1026"/>
      <c r="DU56" s="1027"/>
      <c r="DV56" s="1028"/>
      <c r="DW56" s="1029"/>
      <c r="DX56" s="1029"/>
      <c r="DY56" s="1029"/>
      <c r="DZ56" s="1030"/>
      <c r="EA56" s="230"/>
    </row>
    <row r="57" spans="1:131" ht="26.25" customHeight="1">
      <c r="A57" s="238">
        <v>30</v>
      </c>
      <c r="B57" s="1066"/>
      <c r="C57" s="1067"/>
      <c r="D57" s="1067"/>
      <c r="E57" s="1067"/>
      <c r="F57" s="1067"/>
      <c r="G57" s="1067"/>
      <c r="H57" s="1067"/>
      <c r="I57" s="1067"/>
      <c r="J57" s="1067"/>
      <c r="K57" s="1067"/>
      <c r="L57" s="1067"/>
      <c r="M57" s="1067"/>
      <c r="N57" s="1067"/>
      <c r="O57" s="1067"/>
      <c r="P57" s="1068"/>
      <c r="Q57" s="1069"/>
      <c r="R57" s="1061"/>
      <c r="S57" s="1061"/>
      <c r="T57" s="1061"/>
      <c r="U57" s="1061"/>
      <c r="V57" s="1061"/>
      <c r="W57" s="1061"/>
      <c r="X57" s="1061"/>
      <c r="Y57" s="1061"/>
      <c r="Z57" s="1061"/>
      <c r="AA57" s="1061"/>
      <c r="AB57" s="1061"/>
      <c r="AC57" s="1061"/>
      <c r="AD57" s="1061"/>
      <c r="AE57" s="1070"/>
      <c r="AF57" s="1071"/>
      <c r="AG57" s="1072"/>
      <c r="AH57" s="1072"/>
      <c r="AI57" s="1072"/>
      <c r="AJ57" s="1073"/>
      <c r="AK57" s="1060"/>
      <c r="AL57" s="1061"/>
      <c r="AM57" s="1061"/>
      <c r="AN57" s="1061"/>
      <c r="AO57" s="1061"/>
      <c r="AP57" s="1061"/>
      <c r="AQ57" s="1061"/>
      <c r="AR57" s="1061"/>
      <c r="AS57" s="1061"/>
      <c r="AT57" s="1061"/>
      <c r="AU57" s="1061"/>
      <c r="AV57" s="1061"/>
      <c r="AW57" s="1061"/>
      <c r="AX57" s="1061"/>
      <c r="AY57" s="1061"/>
      <c r="AZ57" s="1062"/>
      <c r="BA57" s="1062"/>
      <c r="BB57" s="1062"/>
      <c r="BC57" s="1062"/>
      <c r="BD57" s="1062"/>
      <c r="BE57" s="1008"/>
      <c r="BF57" s="1008"/>
      <c r="BG57" s="1008"/>
      <c r="BH57" s="1008"/>
      <c r="BI57" s="1009"/>
      <c r="BJ57" s="232"/>
      <c r="BK57" s="232"/>
      <c r="BL57" s="232"/>
      <c r="BM57" s="232"/>
      <c r="BN57" s="232"/>
      <c r="BO57" s="241"/>
      <c r="BP57" s="241"/>
      <c r="BQ57" s="238">
        <v>51</v>
      </c>
      <c r="BR57" s="239"/>
      <c r="BS57" s="1028"/>
      <c r="BT57" s="1029"/>
      <c r="BU57" s="1029"/>
      <c r="BV57" s="1029"/>
      <c r="BW57" s="1029"/>
      <c r="BX57" s="1029"/>
      <c r="BY57" s="1029"/>
      <c r="BZ57" s="1029"/>
      <c r="CA57" s="1029"/>
      <c r="CB57" s="1029"/>
      <c r="CC57" s="1029"/>
      <c r="CD57" s="1029"/>
      <c r="CE57" s="1029"/>
      <c r="CF57" s="1029"/>
      <c r="CG57" s="1050"/>
      <c r="CH57" s="1025"/>
      <c r="CI57" s="1026"/>
      <c r="CJ57" s="1026"/>
      <c r="CK57" s="1026"/>
      <c r="CL57" s="1027"/>
      <c r="CM57" s="1025"/>
      <c r="CN57" s="1026"/>
      <c r="CO57" s="1026"/>
      <c r="CP57" s="1026"/>
      <c r="CQ57" s="1027"/>
      <c r="CR57" s="1025"/>
      <c r="CS57" s="1026"/>
      <c r="CT57" s="1026"/>
      <c r="CU57" s="1026"/>
      <c r="CV57" s="1027"/>
      <c r="CW57" s="1025"/>
      <c r="CX57" s="1026"/>
      <c r="CY57" s="1026"/>
      <c r="CZ57" s="1026"/>
      <c r="DA57" s="1027"/>
      <c r="DB57" s="1025"/>
      <c r="DC57" s="1026"/>
      <c r="DD57" s="1026"/>
      <c r="DE57" s="1026"/>
      <c r="DF57" s="1027"/>
      <c r="DG57" s="1025"/>
      <c r="DH57" s="1026"/>
      <c r="DI57" s="1026"/>
      <c r="DJ57" s="1026"/>
      <c r="DK57" s="1027"/>
      <c r="DL57" s="1025"/>
      <c r="DM57" s="1026"/>
      <c r="DN57" s="1026"/>
      <c r="DO57" s="1026"/>
      <c r="DP57" s="1027"/>
      <c r="DQ57" s="1025"/>
      <c r="DR57" s="1026"/>
      <c r="DS57" s="1026"/>
      <c r="DT57" s="1026"/>
      <c r="DU57" s="1027"/>
      <c r="DV57" s="1028"/>
      <c r="DW57" s="1029"/>
      <c r="DX57" s="1029"/>
      <c r="DY57" s="1029"/>
      <c r="DZ57" s="1030"/>
      <c r="EA57" s="230"/>
    </row>
    <row r="58" spans="1:131" ht="26.25" customHeight="1">
      <c r="A58" s="238">
        <v>31</v>
      </c>
      <c r="B58" s="1066"/>
      <c r="C58" s="1067"/>
      <c r="D58" s="1067"/>
      <c r="E58" s="1067"/>
      <c r="F58" s="1067"/>
      <c r="G58" s="1067"/>
      <c r="H58" s="1067"/>
      <c r="I58" s="1067"/>
      <c r="J58" s="1067"/>
      <c r="K58" s="1067"/>
      <c r="L58" s="1067"/>
      <c r="M58" s="1067"/>
      <c r="N58" s="1067"/>
      <c r="O58" s="1067"/>
      <c r="P58" s="1068"/>
      <c r="Q58" s="1069"/>
      <c r="R58" s="1061"/>
      <c r="S58" s="1061"/>
      <c r="T58" s="1061"/>
      <c r="U58" s="1061"/>
      <c r="V58" s="1061"/>
      <c r="W58" s="1061"/>
      <c r="X58" s="1061"/>
      <c r="Y58" s="1061"/>
      <c r="Z58" s="1061"/>
      <c r="AA58" s="1061"/>
      <c r="AB58" s="1061"/>
      <c r="AC58" s="1061"/>
      <c r="AD58" s="1061"/>
      <c r="AE58" s="1070"/>
      <c r="AF58" s="1071"/>
      <c r="AG58" s="1072"/>
      <c r="AH58" s="1072"/>
      <c r="AI58" s="1072"/>
      <c r="AJ58" s="1073"/>
      <c r="AK58" s="1060"/>
      <c r="AL58" s="1061"/>
      <c r="AM58" s="1061"/>
      <c r="AN58" s="1061"/>
      <c r="AO58" s="1061"/>
      <c r="AP58" s="1061"/>
      <c r="AQ58" s="1061"/>
      <c r="AR58" s="1061"/>
      <c r="AS58" s="1061"/>
      <c r="AT58" s="1061"/>
      <c r="AU58" s="1061"/>
      <c r="AV58" s="1061"/>
      <c r="AW58" s="1061"/>
      <c r="AX58" s="1061"/>
      <c r="AY58" s="1061"/>
      <c r="AZ58" s="1062"/>
      <c r="BA58" s="1062"/>
      <c r="BB58" s="1062"/>
      <c r="BC58" s="1062"/>
      <c r="BD58" s="1062"/>
      <c r="BE58" s="1008"/>
      <c r="BF58" s="1008"/>
      <c r="BG58" s="1008"/>
      <c r="BH58" s="1008"/>
      <c r="BI58" s="1009"/>
      <c r="BJ58" s="232"/>
      <c r="BK58" s="232"/>
      <c r="BL58" s="232"/>
      <c r="BM58" s="232"/>
      <c r="BN58" s="232"/>
      <c r="BO58" s="241"/>
      <c r="BP58" s="241"/>
      <c r="BQ58" s="238">
        <v>52</v>
      </c>
      <c r="BR58" s="239"/>
      <c r="BS58" s="1028"/>
      <c r="BT58" s="1029"/>
      <c r="BU58" s="1029"/>
      <c r="BV58" s="1029"/>
      <c r="BW58" s="1029"/>
      <c r="BX58" s="1029"/>
      <c r="BY58" s="1029"/>
      <c r="BZ58" s="1029"/>
      <c r="CA58" s="1029"/>
      <c r="CB58" s="1029"/>
      <c r="CC58" s="1029"/>
      <c r="CD58" s="1029"/>
      <c r="CE58" s="1029"/>
      <c r="CF58" s="1029"/>
      <c r="CG58" s="1050"/>
      <c r="CH58" s="1025"/>
      <c r="CI58" s="1026"/>
      <c r="CJ58" s="1026"/>
      <c r="CK58" s="1026"/>
      <c r="CL58" s="1027"/>
      <c r="CM58" s="1025"/>
      <c r="CN58" s="1026"/>
      <c r="CO58" s="1026"/>
      <c r="CP58" s="1026"/>
      <c r="CQ58" s="1027"/>
      <c r="CR58" s="1025"/>
      <c r="CS58" s="1026"/>
      <c r="CT58" s="1026"/>
      <c r="CU58" s="1026"/>
      <c r="CV58" s="1027"/>
      <c r="CW58" s="1025"/>
      <c r="CX58" s="1026"/>
      <c r="CY58" s="1026"/>
      <c r="CZ58" s="1026"/>
      <c r="DA58" s="1027"/>
      <c r="DB58" s="1025"/>
      <c r="DC58" s="1026"/>
      <c r="DD58" s="1026"/>
      <c r="DE58" s="1026"/>
      <c r="DF58" s="1027"/>
      <c r="DG58" s="1025"/>
      <c r="DH58" s="1026"/>
      <c r="DI58" s="1026"/>
      <c r="DJ58" s="1026"/>
      <c r="DK58" s="1027"/>
      <c r="DL58" s="1025"/>
      <c r="DM58" s="1026"/>
      <c r="DN58" s="1026"/>
      <c r="DO58" s="1026"/>
      <c r="DP58" s="1027"/>
      <c r="DQ58" s="1025"/>
      <c r="DR58" s="1026"/>
      <c r="DS58" s="1026"/>
      <c r="DT58" s="1026"/>
      <c r="DU58" s="1027"/>
      <c r="DV58" s="1028"/>
      <c r="DW58" s="1029"/>
      <c r="DX58" s="1029"/>
      <c r="DY58" s="1029"/>
      <c r="DZ58" s="1030"/>
      <c r="EA58" s="230"/>
    </row>
    <row r="59" spans="1:131" ht="26.25" customHeight="1">
      <c r="A59" s="238">
        <v>32</v>
      </c>
      <c r="B59" s="1066"/>
      <c r="C59" s="1067"/>
      <c r="D59" s="1067"/>
      <c r="E59" s="1067"/>
      <c r="F59" s="1067"/>
      <c r="G59" s="1067"/>
      <c r="H59" s="1067"/>
      <c r="I59" s="1067"/>
      <c r="J59" s="1067"/>
      <c r="K59" s="1067"/>
      <c r="L59" s="1067"/>
      <c r="M59" s="1067"/>
      <c r="N59" s="1067"/>
      <c r="O59" s="1067"/>
      <c r="P59" s="1068"/>
      <c r="Q59" s="1069"/>
      <c r="R59" s="1061"/>
      <c r="S59" s="1061"/>
      <c r="T59" s="1061"/>
      <c r="U59" s="1061"/>
      <c r="V59" s="1061"/>
      <c r="W59" s="1061"/>
      <c r="X59" s="1061"/>
      <c r="Y59" s="1061"/>
      <c r="Z59" s="1061"/>
      <c r="AA59" s="1061"/>
      <c r="AB59" s="1061"/>
      <c r="AC59" s="1061"/>
      <c r="AD59" s="1061"/>
      <c r="AE59" s="1070"/>
      <c r="AF59" s="1071"/>
      <c r="AG59" s="1072"/>
      <c r="AH59" s="1072"/>
      <c r="AI59" s="1072"/>
      <c r="AJ59" s="1073"/>
      <c r="AK59" s="1060"/>
      <c r="AL59" s="1061"/>
      <c r="AM59" s="1061"/>
      <c r="AN59" s="1061"/>
      <c r="AO59" s="1061"/>
      <c r="AP59" s="1061"/>
      <c r="AQ59" s="1061"/>
      <c r="AR59" s="1061"/>
      <c r="AS59" s="1061"/>
      <c r="AT59" s="1061"/>
      <c r="AU59" s="1061"/>
      <c r="AV59" s="1061"/>
      <c r="AW59" s="1061"/>
      <c r="AX59" s="1061"/>
      <c r="AY59" s="1061"/>
      <c r="AZ59" s="1062"/>
      <c r="BA59" s="1062"/>
      <c r="BB59" s="1062"/>
      <c r="BC59" s="1062"/>
      <c r="BD59" s="1062"/>
      <c r="BE59" s="1008"/>
      <c r="BF59" s="1008"/>
      <c r="BG59" s="1008"/>
      <c r="BH59" s="1008"/>
      <c r="BI59" s="1009"/>
      <c r="BJ59" s="232"/>
      <c r="BK59" s="232"/>
      <c r="BL59" s="232"/>
      <c r="BM59" s="232"/>
      <c r="BN59" s="232"/>
      <c r="BO59" s="241"/>
      <c r="BP59" s="241"/>
      <c r="BQ59" s="238">
        <v>53</v>
      </c>
      <c r="BR59" s="239"/>
      <c r="BS59" s="1028"/>
      <c r="BT59" s="1029"/>
      <c r="BU59" s="1029"/>
      <c r="BV59" s="1029"/>
      <c r="BW59" s="1029"/>
      <c r="BX59" s="1029"/>
      <c r="BY59" s="1029"/>
      <c r="BZ59" s="1029"/>
      <c r="CA59" s="1029"/>
      <c r="CB59" s="1029"/>
      <c r="CC59" s="1029"/>
      <c r="CD59" s="1029"/>
      <c r="CE59" s="1029"/>
      <c r="CF59" s="1029"/>
      <c r="CG59" s="1050"/>
      <c r="CH59" s="1025"/>
      <c r="CI59" s="1026"/>
      <c r="CJ59" s="1026"/>
      <c r="CK59" s="1026"/>
      <c r="CL59" s="1027"/>
      <c r="CM59" s="1025"/>
      <c r="CN59" s="1026"/>
      <c r="CO59" s="1026"/>
      <c r="CP59" s="1026"/>
      <c r="CQ59" s="1027"/>
      <c r="CR59" s="1025"/>
      <c r="CS59" s="1026"/>
      <c r="CT59" s="1026"/>
      <c r="CU59" s="1026"/>
      <c r="CV59" s="1027"/>
      <c r="CW59" s="1025"/>
      <c r="CX59" s="1026"/>
      <c r="CY59" s="1026"/>
      <c r="CZ59" s="1026"/>
      <c r="DA59" s="1027"/>
      <c r="DB59" s="1025"/>
      <c r="DC59" s="1026"/>
      <c r="DD59" s="1026"/>
      <c r="DE59" s="1026"/>
      <c r="DF59" s="1027"/>
      <c r="DG59" s="1025"/>
      <c r="DH59" s="1026"/>
      <c r="DI59" s="1026"/>
      <c r="DJ59" s="1026"/>
      <c r="DK59" s="1027"/>
      <c r="DL59" s="1025"/>
      <c r="DM59" s="1026"/>
      <c r="DN59" s="1026"/>
      <c r="DO59" s="1026"/>
      <c r="DP59" s="1027"/>
      <c r="DQ59" s="1025"/>
      <c r="DR59" s="1026"/>
      <c r="DS59" s="1026"/>
      <c r="DT59" s="1026"/>
      <c r="DU59" s="1027"/>
      <c r="DV59" s="1028"/>
      <c r="DW59" s="1029"/>
      <c r="DX59" s="1029"/>
      <c r="DY59" s="1029"/>
      <c r="DZ59" s="1030"/>
      <c r="EA59" s="230"/>
    </row>
    <row r="60" spans="1:131" ht="26.25" customHeight="1">
      <c r="A60" s="238">
        <v>33</v>
      </c>
      <c r="B60" s="1066"/>
      <c r="C60" s="1067"/>
      <c r="D60" s="1067"/>
      <c r="E60" s="1067"/>
      <c r="F60" s="1067"/>
      <c r="G60" s="1067"/>
      <c r="H60" s="1067"/>
      <c r="I60" s="1067"/>
      <c r="J60" s="1067"/>
      <c r="K60" s="1067"/>
      <c r="L60" s="1067"/>
      <c r="M60" s="1067"/>
      <c r="N60" s="1067"/>
      <c r="O60" s="1067"/>
      <c r="P60" s="1068"/>
      <c r="Q60" s="1069"/>
      <c r="R60" s="1061"/>
      <c r="S60" s="1061"/>
      <c r="T60" s="1061"/>
      <c r="U60" s="1061"/>
      <c r="V60" s="1061"/>
      <c r="W60" s="1061"/>
      <c r="X60" s="1061"/>
      <c r="Y60" s="1061"/>
      <c r="Z60" s="1061"/>
      <c r="AA60" s="1061"/>
      <c r="AB60" s="1061"/>
      <c r="AC60" s="1061"/>
      <c r="AD60" s="1061"/>
      <c r="AE60" s="1070"/>
      <c r="AF60" s="1071"/>
      <c r="AG60" s="1072"/>
      <c r="AH60" s="1072"/>
      <c r="AI60" s="1072"/>
      <c r="AJ60" s="1073"/>
      <c r="AK60" s="1060"/>
      <c r="AL60" s="1061"/>
      <c r="AM60" s="1061"/>
      <c r="AN60" s="1061"/>
      <c r="AO60" s="1061"/>
      <c r="AP60" s="1061"/>
      <c r="AQ60" s="1061"/>
      <c r="AR60" s="1061"/>
      <c r="AS60" s="1061"/>
      <c r="AT60" s="1061"/>
      <c r="AU60" s="1061"/>
      <c r="AV60" s="1061"/>
      <c r="AW60" s="1061"/>
      <c r="AX60" s="1061"/>
      <c r="AY60" s="1061"/>
      <c r="AZ60" s="1062"/>
      <c r="BA60" s="1062"/>
      <c r="BB60" s="1062"/>
      <c r="BC60" s="1062"/>
      <c r="BD60" s="1062"/>
      <c r="BE60" s="1008"/>
      <c r="BF60" s="1008"/>
      <c r="BG60" s="1008"/>
      <c r="BH60" s="1008"/>
      <c r="BI60" s="1009"/>
      <c r="BJ60" s="232"/>
      <c r="BK60" s="232"/>
      <c r="BL60" s="232"/>
      <c r="BM60" s="232"/>
      <c r="BN60" s="232"/>
      <c r="BO60" s="241"/>
      <c r="BP60" s="241"/>
      <c r="BQ60" s="238">
        <v>54</v>
      </c>
      <c r="BR60" s="239"/>
      <c r="BS60" s="1028"/>
      <c r="BT60" s="1029"/>
      <c r="BU60" s="1029"/>
      <c r="BV60" s="1029"/>
      <c r="BW60" s="1029"/>
      <c r="BX60" s="1029"/>
      <c r="BY60" s="1029"/>
      <c r="BZ60" s="1029"/>
      <c r="CA60" s="1029"/>
      <c r="CB60" s="1029"/>
      <c r="CC60" s="1029"/>
      <c r="CD60" s="1029"/>
      <c r="CE60" s="1029"/>
      <c r="CF60" s="1029"/>
      <c r="CG60" s="1050"/>
      <c r="CH60" s="1025"/>
      <c r="CI60" s="1026"/>
      <c r="CJ60" s="1026"/>
      <c r="CK60" s="1026"/>
      <c r="CL60" s="1027"/>
      <c r="CM60" s="1025"/>
      <c r="CN60" s="1026"/>
      <c r="CO60" s="1026"/>
      <c r="CP60" s="1026"/>
      <c r="CQ60" s="1027"/>
      <c r="CR60" s="1025"/>
      <c r="CS60" s="1026"/>
      <c r="CT60" s="1026"/>
      <c r="CU60" s="1026"/>
      <c r="CV60" s="1027"/>
      <c r="CW60" s="1025"/>
      <c r="CX60" s="1026"/>
      <c r="CY60" s="1026"/>
      <c r="CZ60" s="1026"/>
      <c r="DA60" s="1027"/>
      <c r="DB60" s="1025"/>
      <c r="DC60" s="1026"/>
      <c r="DD60" s="1026"/>
      <c r="DE60" s="1026"/>
      <c r="DF60" s="1027"/>
      <c r="DG60" s="1025"/>
      <c r="DH60" s="1026"/>
      <c r="DI60" s="1026"/>
      <c r="DJ60" s="1026"/>
      <c r="DK60" s="1027"/>
      <c r="DL60" s="1025"/>
      <c r="DM60" s="1026"/>
      <c r="DN60" s="1026"/>
      <c r="DO60" s="1026"/>
      <c r="DP60" s="1027"/>
      <c r="DQ60" s="1025"/>
      <c r="DR60" s="1026"/>
      <c r="DS60" s="1026"/>
      <c r="DT60" s="1026"/>
      <c r="DU60" s="1027"/>
      <c r="DV60" s="1028"/>
      <c r="DW60" s="1029"/>
      <c r="DX60" s="1029"/>
      <c r="DY60" s="1029"/>
      <c r="DZ60" s="1030"/>
      <c r="EA60" s="230"/>
    </row>
    <row r="61" spans="1:131" ht="26.25" customHeight="1" thickBot="1">
      <c r="A61" s="238">
        <v>34</v>
      </c>
      <c r="B61" s="1066"/>
      <c r="C61" s="1067"/>
      <c r="D61" s="1067"/>
      <c r="E61" s="1067"/>
      <c r="F61" s="1067"/>
      <c r="G61" s="1067"/>
      <c r="H61" s="1067"/>
      <c r="I61" s="1067"/>
      <c r="J61" s="1067"/>
      <c r="K61" s="1067"/>
      <c r="L61" s="1067"/>
      <c r="M61" s="1067"/>
      <c r="N61" s="1067"/>
      <c r="O61" s="1067"/>
      <c r="P61" s="1068"/>
      <c r="Q61" s="1069"/>
      <c r="R61" s="1061"/>
      <c r="S61" s="1061"/>
      <c r="T61" s="1061"/>
      <c r="U61" s="1061"/>
      <c r="V61" s="1061"/>
      <c r="W61" s="1061"/>
      <c r="X61" s="1061"/>
      <c r="Y61" s="1061"/>
      <c r="Z61" s="1061"/>
      <c r="AA61" s="1061"/>
      <c r="AB61" s="1061"/>
      <c r="AC61" s="1061"/>
      <c r="AD61" s="1061"/>
      <c r="AE61" s="1070"/>
      <c r="AF61" s="1071"/>
      <c r="AG61" s="1072"/>
      <c r="AH61" s="1072"/>
      <c r="AI61" s="1072"/>
      <c r="AJ61" s="1073"/>
      <c r="AK61" s="1060"/>
      <c r="AL61" s="1061"/>
      <c r="AM61" s="1061"/>
      <c r="AN61" s="1061"/>
      <c r="AO61" s="1061"/>
      <c r="AP61" s="1061"/>
      <c r="AQ61" s="1061"/>
      <c r="AR61" s="1061"/>
      <c r="AS61" s="1061"/>
      <c r="AT61" s="1061"/>
      <c r="AU61" s="1061"/>
      <c r="AV61" s="1061"/>
      <c r="AW61" s="1061"/>
      <c r="AX61" s="1061"/>
      <c r="AY61" s="1061"/>
      <c r="AZ61" s="1062"/>
      <c r="BA61" s="1062"/>
      <c r="BB61" s="1062"/>
      <c r="BC61" s="1062"/>
      <c r="BD61" s="1062"/>
      <c r="BE61" s="1008"/>
      <c r="BF61" s="1008"/>
      <c r="BG61" s="1008"/>
      <c r="BH61" s="1008"/>
      <c r="BI61" s="1009"/>
      <c r="BJ61" s="232"/>
      <c r="BK61" s="232"/>
      <c r="BL61" s="232"/>
      <c r="BM61" s="232"/>
      <c r="BN61" s="232"/>
      <c r="BO61" s="241"/>
      <c r="BP61" s="241"/>
      <c r="BQ61" s="238">
        <v>55</v>
      </c>
      <c r="BR61" s="239"/>
      <c r="BS61" s="1028"/>
      <c r="BT61" s="1029"/>
      <c r="BU61" s="1029"/>
      <c r="BV61" s="1029"/>
      <c r="BW61" s="1029"/>
      <c r="BX61" s="1029"/>
      <c r="BY61" s="1029"/>
      <c r="BZ61" s="1029"/>
      <c r="CA61" s="1029"/>
      <c r="CB61" s="1029"/>
      <c r="CC61" s="1029"/>
      <c r="CD61" s="1029"/>
      <c r="CE61" s="1029"/>
      <c r="CF61" s="1029"/>
      <c r="CG61" s="1050"/>
      <c r="CH61" s="1025"/>
      <c r="CI61" s="1026"/>
      <c r="CJ61" s="1026"/>
      <c r="CK61" s="1026"/>
      <c r="CL61" s="1027"/>
      <c r="CM61" s="1025"/>
      <c r="CN61" s="1026"/>
      <c r="CO61" s="1026"/>
      <c r="CP61" s="1026"/>
      <c r="CQ61" s="1027"/>
      <c r="CR61" s="1025"/>
      <c r="CS61" s="1026"/>
      <c r="CT61" s="1026"/>
      <c r="CU61" s="1026"/>
      <c r="CV61" s="1027"/>
      <c r="CW61" s="1025"/>
      <c r="CX61" s="1026"/>
      <c r="CY61" s="1026"/>
      <c r="CZ61" s="1026"/>
      <c r="DA61" s="1027"/>
      <c r="DB61" s="1025"/>
      <c r="DC61" s="1026"/>
      <c r="DD61" s="1026"/>
      <c r="DE61" s="1026"/>
      <c r="DF61" s="1027"/>
      <c r="DG61" s="1025"/>
      <c r="DH61" s="1026"/>
      <c r="DI61" s="1026"/>
      <c r="DJ61" s="1026"/>
      <c r="DK61" s="1027"/>
      <c r="DL61" s="1025"/>
      <c r="DM61" s="1026"/>
      <c r="DN61" s="1026"/>
      <c r="DO61" s="1026"/>
      <c r="DP61" s="1027"/>
      <c r="DQ61" s="1025"/>
      <c r="DR61" s="1026"/>
      <c r="DS61" s="1026"/>
      <c r="DT61" s="1026"/>
      <c r="DU61" s="1027"/>
      <c r="DV61" s="1028"/>
      <c r="DW61" s="1029"/>
      <c r="DX61" s="1029"/>
      <c r="DY61" s="1029"/>
      <c r="DZ61" s="1030"/>
      <c r="EA61" s="230"/>
    </row>
    <row r="62" spans="1:131" ht="26.25" customHeight="1">
      <c r="A62" s="238">
        <v>35</v>
      </c>
      <c r="B62" s="1066"/>
      <c r="C62" s="1067"/>
      <c r="D62" s="1067"/>
      <c r="E62" s="1067"/>
      <c r="F62" s="1067"/>
      <c r="G62" s="1067"/>
      <c r="H62" s="1067"/>
      <c r="I62" s="1067"/>
      <c r="J62" s="1067"/>
      <c r="K62" s="1067"/>
      <c r="L62" s="1067"/>
      <c r="M62" s="1067"/>
      <c r="N62" s="1067"/>
      <c r="O62" s="1067"/>
      <c r="P62" s="1068"/>
      <c r="Q62" s="1069"/>
      <c r="R62" s="1061"/>
      <c r="S62" s="1061"/>
      <c r="T62" s="1061"/>
      <c r="U62" s="1061"/>
      <c r="V62" s="1061"/>
      <c r="W62" s="1061"/>
      <c r="X62" s="1061"/>
      <c r="Y62" s="1061"/>
      <c r="Z62" s="1061"/>
      <c r="AA62" s="1061"/>
      <c r="AB62" s="1061"/>
      <c r="AC62" s="1061"/>
      <c r="AD62" s="1061"/>
      <c r="AE62" s="1070"/>
      <c r="AF62" s="1071"/>
      <c r="AG62" s="1072"/>
      <c r="AH62" s="1072"/>
      <c r="AI62" s="1072"/>
      <c r="AJ62" s="1073"/>
      <c r="AK62" s="1060"/>
      <c r="AL62" s="1061"/>
      <c r="AM62" s="1061"/>
      <c r="AN62" s="1061"/>
      <c r="AO62" s="1061"/>
      <c r="AP62" s="1061"/>
      <c r="AQ62" s="1061"/>
      <c r="AR62" s="1061"/>
      <c r="AS62" s="1061"/>
      <c r="AT62" s="1061"/>
      <c r="AU62" s="1061"/>
      <c r="AV62" s="1061"/>
      <c r="AW62" s="1061"/>
      <c r="AX62" s="1061"/>
      <c r="AY62" s="1061"/>
      <c r="AZ62" s="1062"/>
      <c r="BA62" s="1062"/>
      <c r="BB62" s="1062"/>
      <c r="BC62" s="1062"/>
      <c r="BD62" s="1062"/>
      <c r="BE62" s="1008"/>
      <c r="BF62" s="1008"/>
      <c r="BG62" s="1008"/>
      <c r="BH62" s="1008"/>
      <c r="BI62" s="1009"/>
      <c r="BJ62" s="1063" t="s">
        <v>401</v>
      </c>
      <c r="BK62" s="1064"/>
      <c r="BL62" s="1064"/>
      <c r="BM62" s="1064"/>
      <c r="BN62" s="1065"/>
      <c r="BO62" s="241"/>
      <c r="BP62" s="241"/>
      <c r="BQ62" s="238">
        <v>56</v>
      </c>
      <c r="BR62" s="239"/>
      <c r="BS62" s="1028"/>
      <c r="BT62" s="1029"/>
      <c r="BU62" s="1029"/>
      <c r="BV62" s="1029"/>
      <c r="BW62" s="1029"/>
      <c r="BX62" s="1029"/>
      <c r="BY62" s="1029"/>
      <c r="BZ62" s="1029"/>
      <c r="CA62" s="1029"/>
      <c r="CB62" s="1029"/>
      <c r="CC62" s="1029"/>
      <c r="CD62" s="1029"/>
      <c r="CE62" s="1029"/>
      <c r="CF62" s="1029"/>
      <c r="CG62" s="1050"/>
      <c r="CH62" s="1025"/>
      <c r="CI62" s="1026"/>
      <c r="CJ62" s="1026"/>
      <c r="CK62" s="1026"/>
      <c r="CL62" s="1027"/>
      <c r="CM62" s="1025"/>
      <c r="CN62" s="1026"/>
      <c r="CO62" s="1026"/>
      <c r="CP62" s="1026"/>
      <c r="CQ62" s="1027"/>
      <c r="CR62" s="1025"/>
      <c r="CS62" s="1026"/>
      <c r="CT62" s="1026"/>
      <c r="CU62" s="1026"/>
      <c r="CV62" s="1027"/>
      <c r="CW62" s="1025"/>
      <c r="CX62" s="1026"/>
      <c r="CY62" s="1026"/>
      <c r="CZ62" s="1026"/>
      <c r="DA62" s="1027"/>
      <c r="DB62" s="1025"/>
      <c r="DC62" s="1026"/>
      <c r="DD62" s="1026"/>
      <c r="DE62" s="1026"/>
      <c r="DF62" s="1027"/>
      <c r="DG62" s="1025"/>
      <c r="DH62" s="1026"/>
      <c r="DI62" s="1026"/>
      <c r="DJ62" s="1026"/>
      <c r="DK62" s="1027"/>
      <c r="DL62" s="1025"/>
      <c r="DM62" s="1026"/>
      <c r="DN62" s="1026"/>
      <c r="DO62" s="1026"/>
      <c r="DP62" s="1027"/>
      <c r="DQ62" s="1025"/>
      <c r="DR62" s="1026"/>
      <c r="DS62" s="1026"/>
      <c r="DT62" s="1026"/>
      <c r="DU62" s="1027"/>
      <c r="DV62" s="1028"/>
      <c r="DW62" s="1029"/>
      <c r="DX62" s="1029"/>
      <c r="DY62" s="1029"/>
      <c r="DZ62" s="1030"/>
      <c r="EA62" s="230"/>
    </row>
    <row r="63" spans="1:131" ht="26.25" customHeight="1" thickBot="1">
      <c r="A63" s="240" t="s">
        <v>381</v>
      </c>
      <c r="B63" s="973" t="s">
        <v>402</v>
      </c>
      <c r="C63" s="974"/>
      <c r="D63" s="974"/>
      <c r="E63" s="974"/>
      <c r="F63" s="974"/>
      <c r="G63" s="974"/>
      <c r="H63" s="974"/>
      <c r="I63" s="974"/>
      <c r="J63" s="974"/>
      <c r="K63" s="974"/>
      <c r="L63" s="974"/>
      <c r="M63" s="974"/>
      <c r="N63" s="974"/>
      <c r="O63" s="974"/>
      <c r="P63" s="984"/>
      <c r="Q63" s="998"/>
      <c r="R63" s="999"/>
      <c r="S63" s="999"/>
      <c r="T63" s="999"/>
      <c r="U63" s="999"/>
      <c r="V63" s="999"/>
      <c r="W63" s="999"/>
      <c r="X63" s="999"/>
      <c r="Y63" s="999"/>
      <c r="Z63" s="999"/>
      <c r="AA63" s="999"/>
      <c r="AB63" s="999"/>
      <c r="AC63" s="999"/>
      <c r="AD63" s="999"/>
      <c r="AE63" s="1056"/>
      <c r="AF63" s="1057">
        <v>10906</v>
      </c>
      <c r="AG63" s="995"/>
      <c r="AH63" s="995"/>
      <c r="AI63" s="995"/>
      <c r="AJ63" s="1058"/>
      <c r="AK63" s="1059"/>
      <c r="AL63" s="999"/>
      <c r="AM63" s="999"/>
      <c r="AN63" s="999"/>
      <c r="AO63" s="999"/>
      <c r="AP63" s="995">
        <v>39024</v>
      </c>
      <c r="AQ63" s="995"/>
      <c r="AR63" s="995"/>
      <c r="AS63" s="995"/>
      <c r="AT63" s="995"/>
      <c r="AU63" s="995">
        <v>13090</v>
      </c>
      <c r="AV63" s="995"/>
      <c r="AW63" s="995"/>
      <c r="AX63" s="995"/>
      <c r="AY63" s="995"/>
      <c r="AZ63" s="1053"/>
      <c r="BA63" s="1053"/>
      <c r="BB63" s="1053"/>
      <c r="BC63" s="1053"/>
      <c r="BD63" s="1053"/>
      <c r="BE63" s="996"/>
      <c r="BF63" s="996"/>
      <c r="BG63" s="996"/>
      <c r="BH63" s="996"/>
      <c r="BI63" s="997"/>
      <c r="BJ63" s="1054" t="s">
        <v>122</v>
      </c>
      <c r="BK63" s="989"/>
      <c r="BL63" s="989"/>
      <c r="BM63" s="989"/>
      <c r="BN63" s="1055"/>
      <c r="BO63" s="241"/>
      <c r="BP63" s="241"/>
      <c r="BQ63" s="238">
        <v>57</v>
      </c>
      <c r="BR63" s="239"/>
      <c r="BS63" s="1028"/>
      <c r="BT63" s="1029"/>
      <c r="BU63" s="1029"/>
      <c r="BV63" s="1029"/>
      <c r="BW63" s="1029"/>
      <c r="BX63" s="1029"/>
      <c r="BY63" s="1029"/>
      <c r="BZ63" s="1029"/>
      <c r="CA63" s="1029"/>
      <c r="CB63" s="1029"/>
      <c r="CC63" s="1029"/>
      <c r="CD63" s="1029"/>
      <c r="CE63" s="1029"/>
      <c r="CF63" s="1029"/>
      <c r="CG63" s="1050"/>
      <c r="CH63" s="1025"/>
      <c r="CI63" s="1026"/>
      <c r="CJ63" s="1026"/>
      <c r="CK63" s="1026"/>
      <c r="CL63" s="1027"/>
      <c r="CM63" s="1025"/>
      <c r="CN63" s="1026"/>
      <c r="CO63" s="1026"/>
      <c r="CP63" s="1026"/>
      <c r="CQ63" s="1027"/>
      <c r="CR63" s="1025"/>
      <c r="CS63" s="1026"/>
      <c r="CT63" s="1026"/>
      <c r="CU63" s="1026"/>
      <c r="CV63" s="1027"/>
      <c r="CW63" s="1025"/>
      <c r="CX63" s="1026"/>
      <c r="CY63" s="1026"/>
      <c r="CZ63" s="1026"/>
      <c r="DA63" s="1027"/>
      <c r="DB63" s="1025"/>
      <c r="DC63" s="1026"/>
      <c r="DD63" s="1026"/>
      <c r="DE63" s="1026"/>
      <c r="DF63" s="1027"/>
      <c r="DG63" s="1025"/>
      <c r="DH63" s="1026"/>
      <c r="DI63" s="1026"/>
      <c r="DJ63" s="1026"/>
      <c r="DK63" s="1027"/>
      <c r="DL63" s="1025"/>
      <c r="DM63" s="1026"/>
      <c r="DN63" s="1026"/>
      <c r="DO63" s="1026"/>
      <c r="DP63" s="1027"/>
      <c r="DQ63" s="1025"/>
      <c r="DR63" s="1026"/>
      <c r="DS63" s="1026"/>
      <c r="DT63" s="1026"/>
      <c r="DU63" s="1027"/>
      <c r="DV63" s="1028"/>
      <c r="DW63" s="1029"/>
      <c r="DX63" s="1029"/>
      <c r="DY63" s="1029"/>
      <c r="DZ63" s="1030"/>
      <c r="EA63" s="230"/>
    </row>
    <row r="64" spans="1:131" ht="26.25" customHeight="1">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1028"/>
      <c r="BT64" s="1029"/>
      <c r="BU64" s="1029"/>
      <c r="BV64" s="1029"/>
      <c r="BW64" s="1029"/>
      <c r="BX64" s="1029"/>
      <c r="BY64" s="1029"/>
      <c r="BZ64" s="1029"/>
      <c r="CA64" s="1029"/>
      <c r="CB64" s="1029"/>
      <c r="CC64" s="1029"/>
      <c r="CD64" s="1029"/>
      <c r="CE64" s="1029"/>
      <c r="CF64" s="1029"/>
      <c r="CG64" s="1050"/>
      <c r="CH64" s="1025"/>
      <c r="CI64" s="1026"/>
      <c r="CJ64" s="1026"/>
      <c r="CK64" s="1026"/>
      <c r="CL64" s="1027"/>
      <c r="CM64" s="1025"/>
      <c r="CN64" s="1026"/>
      <c r="CO64" s="1026"/>
      <c r="CP64" s="1026"/>
      <c r="CQ64" s="1027"/>
      <c r="CR64" s="1025"/>
      <c r="CS64" s="1026"/>
      <c r="CT64" s="1026"/>
      <c r="CU64" s="1026"/>
      <c r="CV64" s="1027"/>
      <c r="CW64" s="1025"/>
      <c r="CX64" s="1026"/>
      <c r="CY64" s="1026"/>
      <c r="CZ64" s="1026"/>
      <c r="DA64" s="1027"/>
      <c r="DB64" s="1025"/>
      <c r="DC64" s="1026"/>
      <c r="DD64" s="1026"/>
      <c r="DE64" s="1026"/>
      <c r="DF64" s="1027"/>
      <c r="DG64" s="1025"/>
      <c r="DH64" s="1026"/>
      <c r="DI64" s="1026"/>
      <c r="DJ64" s="1026"/>
      <c r="DK64" s="1027"/>
      <c r="DL64" s="1025"/>
      <c r="DM64" s="1026"/>
      <c r="DN64" s="1026"/>
      <c r="DO64" s="1026"/>
      <c r="DP64" s="1027"/>
      <c r="DQ64" s="1025"/>
      <c r="DR64" s="1026"/>
      <c r="DS64" s="1026"/>
      <c r="DT64" s="1026"/>
      <c r="DU64" s="1027"/>
      <c r="DV64" s="1028"/>
      <c r="DW64" s="1029"/>
      <c r="DX64" s="1029"/>
      <c r="DY64" s="1029"/>
      <c r="DZ64" s="1030"/>
      <c r="EA64" s="230"/>
    </row>
    <row r="65" spans="1:13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1028"/>
      <c r="BT65" s="1029"/>
      <c r="BU65" s="1029"/>
      <c r="BV65" s="1029"/>
      <c r="BW65" s="1029"/>
      <c r="BX65" s="1029"/>
      <c r="BY65" s="1029"/>
      <c r="BZ65" s="1029"/>
      <c r="CA65" s="1029"/>
      <c r="CB65" s="1029"/>
      <c r="CC65" s="1029"/>
      <c r="CD65" s="1029"/>
      <c r="CE65" s="1029"/>
      <c r="CF65" s="1029"/>
      <c r="CG65" s="1050"/>
      <c r="CH65" s="1025"/>
      <c r="CI65" s="1026"/>
      <c r="CJ65" s="1026"/>
      <c r="CK65" s="1026"/>
      <c r="CL65" s="1027"/>
      <c r="CM65" s="1025"/>
      <c r="CN65" s="1026"/>
      <c r="CO65" s="1026"/>
      <c r="CP65" s="1026"/>
      <c r="CQ65" s="1027"/>
      <c r="CR65" s="1025"/>
      <c r="CS65" s="1026"/>
      <c r="CT65" s="1026"/>
      <c r="CU65" s="1026"/>
      <c r="CV65" s="1027"/>
      <c r="CW65" s="1025"/>
      <c r="CX65" s="1026"/>
      <c r="CY65" s="1026"/>
      <c r="CZ65" s="1026"/>
      <c r="DA65" s="1027"/>
      <c r="DB65" s="1025"/>
      <c r="DC65" s="1026"/>
      <c r="DD65" s="1026"/>
      <c r="DE65" s="1026"/>
      <c r="DF65" s="1027"/>
      <c r="DG65" s="1025"/>
      <c r="DH65" s="1026"/>
      <c r="DI65" s="1026"/>
      <c r="DJ65" s="1026"/>
      <c r="DK65" s="1027"/>
      <c r="DL65" s="1025"/>
      <c r="DM65" s="1026"/>
      <c r="DN65" s="1026"/>
      <c r="DO65" s="1026"/>
      <c r="DP65" s="1027"/>
      <c r="DQ65" s="1025"/>
      <c r="DR65" s="1026"/>
      <c r="DS65" s="1026"/>
      <c r="DT65" s="1026"/>
      <c r="DU65" s="1027"/>
      <c r="DV65" s="1028"/>
      <c r="DW65" s="1029"/>
      <c r="DX65" s="1029"/>
      <c r="DY65" s="1029"/>
      <c r="DZ65" s="1030"/>
      <c r="EA65" s="230"/>
    </row>
    <row r="66" spans="1:131" ht="26.25" customHeight="1">
      <c r="A66" s="1031" t="s">
        <v>404</v>
      </c>
      <c r="B66" s="1032"/>
      <c r="C66" s="1032"/>
      <c r="D66" s="1032"/>
      <c r="E66" s="1032"/>
      <c r="F66" s="1032"/>
      <c r="G66" s="1032"/>
      <c r="H66" s="1032"/>
      <c r="I66" s="1032"/>
      <c r="J66" s="1032"/>
      <c r="K66" s="1032"/>
      <c r="L66" s="1032"/>
      <c r="M66" s="1032"/>
      <c r="N66" s="1032"/>
      <c r="O66" s="1032"/>
      <c r="P66" s="1033"/>
      <c r="Q66" s="1037" t="s">
        <v>385</v>
      </c>
      <c r="R66" s="1038"/>
      <c r="S66" s="1038"/>
      <c r="T66" s="1038"/>
      <c r="U66" s="1039"/>
      <c r="V66" s="1037" t="s">
        <v>386</v>
      </c>
      <c r="W66" s="1038"/>
      <c r="X66" s="1038"/>
      <c r="Y66" s="1038"/>
      <c r="Z66" s="1039"/>
      <c r="AA66" s="1037" t="s">
        <v>387</v>
      </c>
      <c r="AB66" s="1038"/>
      <c r="AC66" s="1038"/>
      <c r="AD66" s="1038"/>
      <c r="AE66" s="1039"/>
      <c r="AF66" s="1043" t="s">
        <v>388</v>
      </c>
      <c r="AG66" s="1044"/>
      <c r="AH66" s="1044"/>
      <c r="AI66" s="1044"/>
      <c r="AJ66" s="1045"/>
      <c r="AK66" s="1037" t="s">
        <v>389</v>
      </c>
      <c r="AL66" s="1032"/>
      <c r="AM66" s="1032"/>
      <c r="AN66" s="1032"/>
      <c r="AO66" s="1033"/>
      <c r="AP66" s="1037" t="s">
        <v>390</v>
      </c>
      <c r="AQ66" s="1038"/>
      <c r="AR66" s="1038"/>
      <c r="AS66" s="1038"/>
      <c r="AT66" s="1039"/>
      <c r="AU66" s="1037" t="s">
        <v>405</v>
      </c>
      <c r="AV66" s="1038"/>
      <c r="AW66" s="1038"/>
      <c r="AX66" s="1038"/>
      <c r="AY66" s="1039"/>
      <c r="AZ66" s="1037" t="s">
        <v>363</v>
      </c>
      <c r="BA66" s="1038"/>
      <c r="BB66" s="1038"/>
      <c r="BC66" s="1038"/>
      <c r="BD66" s="1051"/>
      <c r="BE66" s="241"/>
      <c r="BF66" s="241"/>
      <c r="BG66" s="241"/>
      <c r="BH66" s="241"/>
      <c r="BI66" s="241"/>
      <c r="BJ66" s="241"/>
      <c r="BK66" s="241"/>
      <c r="BL66" s="241"/>
      <c r="BM66" s="241"/>
      <c r="BN66" s="241"/>
      <c r="BO66" s="241"/>
      <c r="BP66" s="241"/>
      <c r="BQ66" s="238">
        <v>60</v>
      </c>
      <c r="BR66" s="243"/>
      <c r="BS66" s="981"/>
      <c r="BT66" s="982"/>
      <c r="BU66" s="982"/>
      <c r="BV66" s="982"/>
      <c r="BW66" s="982"/>
      <c r="BX66" s="982"/>
      <c r="BY66" s="982"/>
      <c r="BZ66" s="982"/>
      <c r="CA66" s="982"/>
      <c r="CB66" s="982"/>
      <c r="CC66" s="982"/>
      <c r="CD66" s="982"/>
      <c r="CE66" s="982"/>
      <c r="CF66" s="982"/>
      <c r="CG66" s="991"/>
      <c r="CH66" s="992"/>
      <c r="CI66" s="993"/>
      <c r="CJ66" s="993"/>
      <c r="CK66" s="993"/>
      <c r="CL66" s="994"/>
      <c r="CM66" s="992"/>
      <c r="CN66" s="993"/>
      <c r="CO66" s="993"/>
      <c r="CP66" s="993"/>
      <c r="CQ66" s="994"/>
      <c r="CR66" s="992"/>
      <c r="CS66" s="993"/>
      <c r="CT66" s="993"/>
      <c r="CU66" s="993"/>
      <c r="CV66" s="994"/>
      <c r="CW66" s="992"/>
      <c r="CX66" s="993"/>
      <c r="CY66" s="993"/>
      <c r="CZ66" s="993"/>
      <c r="DA66" s="994"/>
      <c r="DB66" s="992"/>
      <c r="DC66" s="993"/>
      <c r="DD66" s="993"/>
      <c r="DE66" s="993"/>
      <c r="DF66" s="994"/>
      <c r="DG66" s="992"/>
      <c r="DH66" s="993"/>
      <c r="DI66" s="993"/>
      <c r="DJ66" s="993"/>
      <c r="DK66" s="994"/>
      <c r="DL66" s="992"/>
      <c r="DM66" s="993"/>
      <c r="DN66" s="993"/>
      <c r="DO66" s="993"/>
      <c r="DP66" s="994"/>
      <c r="DQ66" s="992"/>
      <c r="DR66" s="993"/>
      <c r="DS66" s="993"/>
      <c r="DT66" s="993"/>
      <c r="DU66" s="994"/>
      <c r="DV66" s="981"/>
      <c r="DW66" s="982"/>
      <c r="DX66" s="982"/>
      <c r="DY66" s="982"/>
      <c r="DZ66" s="983"/>
      <c r="EA66" s="230"/>
    </row>
    <row r="67" spans="1:131" ht="26.25" customHeight="1" thickBot="1">
      <c r="A67" s="1034"/>
      <c r="B67" s="1035"/>
      <c r="C67" s="1035"/>
      <c r="D67" s="1035"/>
      <c r="E67" s="1035"/>
      <c r="F67" s="1035"/>
      <c r="G67" s="1035"/>
      <c r="H67" s="1035"/>
      <c r="I67" s="1035"/>
      <c r="J67" s="1035"/>
      <c r="K67" s="1035"/>
      <c r="L67" s="1035"/>
      <c r="M67" s="1035"/>
      <c r="N67" s="1035"/>
      <c r="O67" s="1035"/>
      <c r="P67" s="1036"/>
      <c r="Q67" s="1040"/>
      <c r="R67" s="1041"/>
      <c r="S67" s="1041"/>
      <c r="T67" s="1041"/>
      <c r="U67" s="1042"/>
      <c r="V67" s="1040"/>
      <c r="W67" s="1041"/>
      <c r="X67" s="1041"/>
      <c r="Y67" s="1041"/>
      <c r="Z67" s="1042"/>
      <c r="AA67" s="1040"/>
      <c r="AB67" s="1041"/>
      <c r="AC67" s="1041"/>
      <c r="AD67" s="1041"/>
      <c r="AE67" s="1042"/>
      <c r="AF67" s="1046"/>
      <c r="AG67" s="1047"/>
      <c r="AH67" s="1047"/>
      <c r="AI67" s="1047"/>
      <c r="AJ67" s="1048"/>
      <c r="AK67" s="1049"/>
      <c r="AL67" s="1035"/>
      <c r="AM67" s="1035"/>
      <c r="AN67" s="1035"/>
      <c r="AO67" s="1036"/>
      <c r="AP67" s="1040"/>
      <c r="AQ67" s="1041"/>
      <c r="AR67" s="1041"/>
      <c r="AS67" s="1041"/>
      <c r="AT67" s="1042"/>
      <c r="AU67" s="1040"/>
      <c r="AV67" s="1041"/>
      <c r="AW67" s="1041"/>
      <c r="AX67" s="1041"/>
      <c r="AY67" s="1042"/>
      <c r="AZ67" s="1040"/>
      <c r="BA67" s="1041"/>
      <c r="BB67" s="1041"/>
      <c r="BC67" s="1041"/>
      <c r="BD67" s="1052"/>
      <c r="BE67" s="241"/>
      <c r="BF67" s="241"/>
      <c r="BG67" s="241"/>
      <c r="BH67" s="241"/>
      <c r="BI67" s="241"/>
      <c r="BJ67" s="241"/>
      <c r="BK67" s="241"/>
      <c r="BL67" s="241"/>
      <c r="BM67" s="241"/>
      <c r="BN67" s="241"/>
      <c r="BO67" s="241"/>
      <c r="BP67" s="241"/>
      <c r="BQ67" s="238">
        <v>61</v>
      </c>
      <c r="BR67" s="243"/>
      <c r="BS67" s="981"/>
      <c r="BT67" s="982"/>
      <c r="BU67" s="982"/>
      <c r="BV67" s="982"/>
      <c r="BW67" s="982"/>
      <c r="BX67" s="982"/>
      <c r="BY67" s="982"/>
      <c r="BZ67" s="982"/>
      <c r="CA67" s="982"/>
      <c r="CB67" s="982"/>
      <c r="CC67" s="982"/>
      <c r="CD67" s="982"/>
      <c r="CE67" s="982"/>
      <c r="CF67" s="982"/>
      <c r="CG67" s="991"/>
      <c r="CH67" s="992"/>
      <c r="CI67" s="993"/>
      <c r="CJ67" s="993"/>
      <c r="CK67" s="993"/>
      <c r="CL67" s="994"/>
      <c r="CM67" s="992"/>
      <c r="CN67" s="993"/>
      <c r="CO67" s="993"/>
      <c r="CP67" s="993"/>
      <c r="CQ67" s="994"/>
      <c r="CR67" s="992"/>
      <c r="CS67" s="993"/>
      <c r="CT67" s="993"/>
      <c r="CU67" s="993"/>
      <c r="CV67" s="994"/>
      <c r="CW67" s="992"/>
      <c r="CX67" s="993"/>
      <c r="CY67" s="993"/>
      <c r="CZ67" s="993"/>
      <c r="DA67" s="994"/>
      <c r="DB67" s="992"/>
      <c r="DC67" s="993"/>
      <c r="DD67" s="993"/>
      <c r="DE67" s="993"/>
      <c r="DF67" s="994"/>
      <c r="DG67" s="992"/>
      <c r="DH67" s="993"/>
      <c r="DI67" s="993"/>
      <c r="DJ67" s="993"/>
      <c r="DK67" s="994"/>
      <c r="DL67" s="992"/>
      <c r="DM67" s="993"/>
      <c r="DN67" s="993"/>
      <c r="DO67" s="993"/>
      <c r="DP67" s="994"/>
      <c r="DQ67" s="992"/>
      <c r="DR67" s="993"/>
      <c r="DS67" s="993"/>
      <c r="DT67" s="993"/>
      <c r="DU67" s="994"/>
      <c r="DV67" s="981"/>
      <c r="DW67" s="982"/>
      <c r="DX67" s="982"/>
      <c r="DY67" s="982"/>
      <c r="DZ67" s="983"/>
      <c r="EA67" s="230"/>
    </row>
    <row r="68" spans="1:131" ht="26.25" customHeight="1" thickTop="1">
      <c r="A68" s="236">
        <v>1</v>
      </c>
      <c r="B68" s="1021" t="s">
        <v>559</v>
      </c>
      <c r="C68" s="1022"/>
      <c r="D68" s="1022"/>
      <c r="E68" s="1022"/>
      <c r="F68" s="1022"/>
      <c r="G68" s="1022"/>
      <c r="H68" s="1022"/>
      <c r="I68" s="1022"/>
      <c r="J68" s="1022"/>
      <c r="K68" s="1022"/>
      <c r="L68" s="1022"/>
      <c r="M68" s="1022"/>
      <c r="N68" s="1022"/>
      <c r="O68" s="1022"/>
      <c r="P68" s="1023"/>
      <c r="Q68" s="1024">
        <v>684</v>
      </c>
      <c r="R68" s="1018"/>
      <c r="S68" s="1018"/>
      <c r="T68" s="1018"/>
      <c r="U68" s="1018"/>
      <c r="V68" s="1018">
        <v>181</v>
      </c>
      <c r="W68" s="1018"/>
      <c r="X68" s="1018"/>
      <c r="Y68" s="1018"/>
      <c r="Z68" s="1018"/>
      <c r="AA68" s="1018">
        <v>503</v>
      </c>
      <c r="AB68" s="1018"/>
      <c r="AC68" s="1018"/>
      <c r="AD68" s="1018"/>
      <c r="AE68" s="1018"/>
      <c r="AF68" s="1018">
        <v>503</v>
      </c>
      <c r="AG68" s="1018"/>
      <c r="AH68" s="1018"/>
      <c r="AI68" s="1018"/>
      <c r="AJ68" s="1018"/>
      <c r="AK68" s="1018">
        <v>0</v>
      </c>
      <c r="AL68" s="1018"/>
      <c r="AM68" s="1018"/>
      <c r="AN68" s="1018"/>
      <c r="AO68" s="1018"/>
      <c r="AP68" s="1018" t="s">
        <v>493</v>
      </c>
      <c r="AQ68" s="1018"/>
      <c r="AR68" s="1018"/>
      <c r="AS68" s="1018"/>
      <c r="AT68" s="1018"/>
      <c r="AU68" s="1018"/>
      <c r="AV68" s="1018"/>
      <c r="AW68" s="1018"/>
      <c r="AX68" s="1018"/>
      <c r="AY68" s="1018"/>
      <c r="AZ68" s="1019"/>
      <c r="BA68" s="1019"/>
      <c r="BB68" s="1019"/>
      <c r="BC68" s="1019"/>
      <c r="BD68" s="1020"/>
      <c r="BE68" s="241"/>
      <c r="BF68" s="241"/>
      <c r="BG68" s="241"/>
      <c r="BH68" s="241"/>
      <c r="BI68" s="241"/>
      <c r="BJ68" s="241"/>
      <c r="BK68" s="241"/>
      <c r="BL68" s="241"/>
      <c r="BM68" s="241"/>
      <c r="BN68" s="241"/>
      <c r="BO68" s="241"/>
      <c r="BP68" s="241"/>
      <c r="BQ68" s="238">
        <v>62</v>
      </c>
      <c r="BR68" s="243"/>
      <c r="BS68" s="981"/>
      <c r="BT68" s="982"/>
      <c r="BU68" s="982"/>
      <c r="BV68" s="982"/>
      <c r="BW68" s="982"/>
      <c r="BX68" s="982"/>
      <c r="BY68" s="982"/>
      <c r="BZ68" s="982"/>
      <c r="CA68" s="982"/>
      <c r="CB68" s="982"/>
      <c r="CC68" s="982"/>
      <c r="CD68" s="982"/>
      <c r="CE68" s="982"/>
      <c r="CF68" s="982"/>
      <c r="CG68" s="991"/>
      <c r="CH68" s="992"/>
      <c r="CI68" s="993"/>
      <c r="CJ68" s="993"/>
      <c r="CK68" s="993"/>
      <c r="CL68" s="994"/>
      <c r="CM68" s="992"/>
      <c r="CN68" s="993"/>
      <c r="CO68" s="993"/>
      <c r="CP68" s="993"/>
      <c r="CQ68" s="994"/>
      <c r="CR68" s="992"/>
      <c r="CS68" s="993"/>
      <c r="CT68" s="993"/>
      <c r="CU68" s="993"/>
      <c r="CV68" s="994"/>
      <c r="CW68" s="992"/>
      <c r="CX68" s="993"/>
      <c r="CY68" s="993"/>
      <c r="CZ68" s="993"/>
      <c r="DA68" s="994"/>
      <c r="DB68" s="992"/>
      <c r="DC68" s="993"/>
      <c r="DD68" s="993"/>
      <c r="DE68" s="993"/>
      <c r="DF68" s="994"/>
      <c r="DG68" s="992"/>
      <c r="DH68" s="993"/>
      <c r="DI68" s="993"/>
      <c r="DJ68" s="993"/>
      <c r="DK68" s="994"/>
      <c r="DL68" s="992"/>
      <c r="DM68" s="993"/>
      <c r="DN68" s="993"/>
      <c r="DO68" s="993"/>
      <c r="DP68" s="994"/>
      <c r="DQ68" s="992"/>
      <c r="DR68" s="993"/>
      <c r="DS68" s="993"/>
      <c r="DT68" s="993"/>
      <c r="DU68" s="994"/>
      <c r="DV68" s="981"/>
      <c r="DW68" s="982"/>
      <c r="DX68" s="982"/>
      <c r="DY68" s="982"/>
      <c r="DZ68" s="983"/>
      <c r="EA68" s="230"/>
    </row>
    <row r="69" spans="1:131" ht="26.25" customHeight="1">
      <c r="A69" s="238">
        <v>2</v>
      </c>
      <c r="B69" s="1010" t="s">
        <v>560</v>
      </c>
      <c r="C69" s="1011"/>
      <c r="D69" s="1011"/>
      <c r="E69" s="1011"/>
      <c r="F69" s="1011"/>
      <c r="G69" s="1011"/>
      <c r="H69" s="1011"/>
      <c r="I69" s="1011"/>
      <c r="J69" s="1011"/>
      <c r="K69" s="1011"/>
      <c r="L69" s="1011"/>
      <c r="M69" s="1011"/>
      <c r="N69" s="1011"/>
      <c r="O69" s="1011"/>
      <c r="P69" s="1012"/>
      <c r="Q69" s="1013">
        <v>871279</v>
      </c>
      <c r="R69" s="1007"/>
      <c r="S69" s="1007"/>
      <c r="T69" s="1007"/>
      <c r="U69" s="1007"/>
      <c r="V69" s="1007">
        <v>850651</v>
      </c>
      <c r="W69" s="1007"/>
      <c r="X69" s="1007"/>
      <c r="Y69" s="1007"/>
      <c r="Z69" s="1007"/>
      <c r="AA69" s="1007">
        <v>20628</v>
      </c>
      <c r="AB69" s="1007"/>
      <c r="AC69" s="1007"/>
      <c r="AD69" s="1007"/>
      <c r="AE69" s="1007"/>
      <c r="AF69" s="1007">
        <v>20628</v>
      </c>
      <c r="AG69" s="1007"/>
      <c r="AH69" s="1007"/>
      <c r="AI69" s="1007"/>
      <c r="AJ69" s="1007"/>
      <c r="AK69" s="1007">
        <v>10502</v>
      </c>
      <c r="AL69" s="1007"/>
      <c r="AM69" s="1007"/>
      <c r="AN69" s="1007"/>
      <c r="AO69" s="1007"/>
      <c r="AP69" s="1007" t="s">
        <v>493</v>
      </c>
      <c r="AQ69" s="1007"/>
      <c r="AR69" s="1007"/>
      <c r="AS69" s="1007"/>
      <c r="AT69" s="1007"/>
      <c r="AU69" s="1007"/>
      <c r="AV69" s="1007"/>
      <c r="AW69" s="1007"/>
      <c r="AX69" s="1007"/>
      <c r="AY69" s="1007"/>
      <c r="AZ69" s="1008"/>
      <c r="BA69" s="1008"/>
      <c r="BB69" s="1008"/>
      <c r="BC69" s="1008"/>
      <c r="BD69" s="1009"/>
      <c r="BE69" s="241"/>
      <c r="BF69" s="241"/>
      <c r="BG69" s="241"/>
      <c r="BH69" s="241"/>
      <c r="BI69" s="241"/>
      <c r="BJ69" s="241"/>
      <c r="BK69" s="241"/>
      <c r="BL69" s="241"/>
      <c r="BM69" s="241"/>
      <c r="BN69" s="241"/>
      <c r="BO69" s="241"/>
      <c r="BP69" s="241"/>
      <c r="BQ69" s="238">
        <v>63</v>
      </c>
      <c r="BR69" s="243"/>
      <c r="BS69" s="981"/>
      <c r="BT69" s="982"/>
      <c r="BU69" s="982"/>
      <c r="BV69" s="982"/>
      <c r="BW69" s="982"/>
      <c r="BX69" s="982"/>
      <c r="BY69" s="982"/>
      <c r="BZ69" s="982"/>
      <c r="CA69" s="982"/>
      <c r="CB69" s="982"/>
      <c r="CC69" s="982"/>
      <c r="CD69" s="982"/>
      <c r="CE69" s="982"/>
      <c r="CF69" s="982"/>
      <c r="CG69" s="991"/>
      <c r="CH69" s="992"/>
      <c r="CI69" s="993"/>
      <c r="CJ69" s="993"/>
      <c r="CK69" s="993"/>
      <c r="CL69" s="994"/>
      <c r="CM69" s="992"/>
      <c r="CN69" s="993"/>
      <c r="CO69" s="993"/>
      <c r="CP69" s="993"/>
      <c r="CQ69" s="994"/>
      <c r="CR69" s="992"/>
      <c r="CS69" s="993"/>
      <c r="CT69" s="993"/>
      <c r="CU69" s="993"/>
      <c r="CV69" s="994"/>
      <c r="CW69" s="992"/>
      <c r="CX69" s="993"/>
      <c r="CY69" s="993"/>
      <c r="CZ69" s="993"/>
      <c r="DA69" s="994"/>
      <c r="DB69" s="992"/>
      <c r="DC69" s="993"/>
      <c r="DD69" s="993"/>
      <c r="DE69" s="993"/>
      <c r="DF69" s="994"/>
      <c r="DG69" s="992"/>
      <c r="DH69" s="993"/>
      <c r="DI69" s="993"/>
      <c r="DJ69" s="993"/>
      <c r="DK69" s="994"/>
      <c r="DL69" s="992"/>
      <c r="DM69" s="993"/>
      <c r="DN69" s="993"/>
      <c r="DO69" s="993"/>
      <c r="DP69" s="994"/>
      <c r="DQ69" s="992"/>
      <c r="DR69" s="993"/>
      <c r="DS69" s="993"/>
      <c r="DT69" s="993"/>
      <c r="DU69" s="994"/>
      <c r="DV69" s="981"/>
      <c r="DW69" s="982"/>
      <c r="DX69" s="982"/>
      <c r="DY69" s="982"/>
      <c r="DZ69" s="983"/>
      <c r="EA69" s="230"/>
    </row>
    <row r="70" spans="1:131" ht="26.25" customHeight="1">
      <c r="A70" s="238">
        <v>3</v>
      </c>
      <c r="B70" s="1010"/>
      <c r="C70" s="1011"/>
      <c r="D70" s="1011"/>
      <c r="E70" s="1011"/>
      <c r="F70" s="1011"/>
      <c r="G70" s="1011"/>
      <c r="H70" s="1011"/>
      <c r="I70" s="1011"/>
      <c r="J70" s="1011"/>
      <c r="K70" s="1011"/>
      <c r="L70" s="1011"/>
      <c r="M70" s="1011"/>
      <c r="N70" s="1011"/>
      <c r="O70" s="1011"/>
      <c r="P70" s="1012"/>
      <c r="Q70" s="1013"/>
      <c r="R70" s="1007"/>
      <c r="S70" s="1007"/>
      <c r="T70" s="1007"/>
      <c r="U70" s="1007"/>
      <c r="V70" s="1007"/>
      <c r="W70" s="1007"/>
      <c r="X70" s="1007"/>
      <c r="Y70" s="1007"/>
      <c r="Z70" s="1007"/>
      <c r="AA70" s="1007"/>
      <c r="AB70" s="1007"/>
      <c r="AC70" s="1007"/>
      <c r="AD70" s="1007"/>
      <c r="AE70" s="1007"/>
      <c r="AF70" s="1007"/>
      <c r="AG70" s="1007"/>
      <c r="AH70" s="1007"/>
      <c r="AI70" s="1007"/>
      <c r="AJ70" s="1007"/>
      <c r="AK70" s="1007"/>
      <c r="AL70" s="1007"/>
      <c r="AM70" s="1007"/>
      <c r="AN70" s="1007"/>
      <c r="AO70" s="1007"/>
      <c r="AP70" s="1007"/>
      <c r="AQ70" s="1007"/>
      <c r="AR70" s="1007"/>
      <c r="AS70" s="1007"/>
      <c r="AT70" s="1007"/>
      <c r="AU70" s="1007"/>
      <c r="AV70" s="1007"/>
      <c r="AW70" s="1007"/>
      <c r="AX70" s="1007"/>
      <c r="AY70" s="1007"/>
      <c r="AZ70" s="1008"/>
      <c r="BA70" s="1008"/>
      <c r="BB70" s="1008"/>
      <c r="BC70" s="1008"/>
      <c r="BD70" s="1009"/>
      <c r="BE70" s="241"/>
      <c r="BF70" s="241"/>
      <c r="BG70" s="241"/>
      <c r="BH70" s="241"/>
      <c r="BI70" s="241"/>
      <c r="BJ70" s="241"/>
      <c r="BK70" s="241"/>
      <c r="BL70" s="241"/>
      <c r="BM70" s="241"/>
      <c r="BN70" s="241"/>
      <c r="BO70" s="241"/>
      <c r="BP70" s="241"/>
      <c r="BQ70" s="238">
        <v>64</v>
      </c>
      <c r="BR70" s="243"/>
      <c r="BS70" s="981"/>
      <c r="BT70" s="982"/>
      <c r="BU70" s="982"/>
      <c r="BV70" s="982"/>
      <c r="BW70" s="982"/>
      <c r="BX70" s="982"/>
      <c r="BY70" s="982"/>
      <c r="BZ70" s="982"/>
      <c r="CA70" s="982"/>
      <c r="CB70" s="982"/>
      <c r="CC70" s="982"/>
      <c r="CD70" s="982"/>
      <c r="CE70" s="982"/>
      <c r="CF70" s="982"/>
      <c r="CG70" s="991"/>
      <c r="CH70" s="992"/>
      <c r="CI70" s="993"/>
      <c r="CJ70" s="993"/>
      <c r="CK70" s="993"/>
      <c r="CL70" s="994"/>
      <c r="CM70" s="992"/>
      <c r="CN70" s="993"/>
      <c r="CO70" s="993"/>
      <c r="CP70" s="993"/>
      <c r="CQ70" s="994"/>
      <c r="CR70" s="992"/>
      <c r="CS70" s="993"/>
      <c r="CT70" s="993"/>
      <c r="CU70" s="993"/>
      <c r="CV70" s="994"/>
      <c r="CW70" s="992"/>
      <c r="CX70" s="993"/>
      <c r="CY70" s="993"/>
      <c r="CZ70" s="993"/>
      <c r="DA70" s="994"/>
      <c r="DB70" s="992"/>
      <c r="DC70" s="993"/>
      <c r="DD70" s="993"/>
      <c r="DE70" s="993"/>
      <c r="DF70" s="994"/>
      <c r="DG70" s="992"/>
      <c r="DH70" s="993"/>
      <c r="DI70" s="993"/>
      <c r="DJ70" s="993"/>
      <c r="DK70" s="994"/>
      <c r="DL70" s="992"/>
      <c r="DM70" s="993"/>
      <c r="DN70" s="993"/>
      <c r="DO70" s="993"/>
      <c r="DP70" s="994"/>
      <c r="DQ70" s="992"/>
      <c r="DR70" s="993"/>
      <c r="DS70" s="993"/>
      <c r="DT70" s="993"/>
      <c r="DU70" s="994"/>
      <c r="DV70" s="981"/>
      <c r="DW70" s="982"/>
      <c r="DX70" s="982"/>
      <c r="DY70" s="982"/>
      <c r="DZ70" s="983"/>
      <c r="EA70" s="230"/>
    </row>
    <row r="71" spans="1:131" ht="26.25" customHeight="1">
      <c r="A71" s="238">
        <v>4</v>
      </c>
      <c r="B71" s="1010"/>
      <c r="C71" s="1011"/>
      <c r="D71" s="1011"/>
      <c r="E71" s="1011"/>
      <c r="F71" s="1011"/>
      <c r="G71" s="1011"/>
      <c r="H71" s="1011"/>
      <c r="I71" s="1011"/>
      <c r="J71" s="1011"/>
      <c r="K71" s="1011"/>
      <c r="L71" s="1011"/>
      <c r="M71" s="1011"/>
      <c r="N71" s="1011"/>
      <c r="O71" s="1011"/>
      <c r="P71" s="1012"/>
      <c r="Q71" s="1013"/>
      <c r="R71" s="1007"/>
      <c r="S71" s="1007"/>
      <c r="T71" s="1007"/>
      <c r="U71" s="1007"/>
      <c r="V71" s="1007"/>
      <c r="W71" s="1007"/>
      <c r="X71" s="1007"/>
      <c r="Y71" s="1007"/>
      <c r="Z71" s="1007"/>
      <c r="AA71" s="1007"/>
      <c r="AB71" s="1007"/>
      <c r="AC71" s="1007"/>
      <c r="AD71" s="1007"/>
      <c r="AE71" s="1007"/>
      <c r="AF71" s="1007"/>
      <c r="AG71" s="1007"/>
      <c r="AH71" s="1007"/>
      <c r="AI71" s="1007"/>
      <c r="AJ71" s="1007"/>
      <c r="AK71" s="1007"/>
      <c r="AL71" s="1007"/>
      <c r="AM71" s="1007"/>
      <c r="AN71" s="1007"/>
      <c r="AO71" s="1007"/>
      <c r="AP71" s="1007"/>
      <c r="AQ71" s="1007"/>
      <c r="AR71" s="1007"/>
      <c r="AS71" s="1007"/>
      <c r="AT71" s="1007"/>
      <c r="AU71" s="1007"/>
      <c r="AV71" s="1007"/>
      <c r="AW71" s="1007"/>
      <c r="AX71" s="1007"/>
      <c r="AY71" s="1007"/>
      <c r="AZ71" s="1008"/>
      <c r="BA71" s="1008"/>
      <c r="BB71" s="1008"/>
      <c r="BC71" s="1008"/>
      <c r="BD71" s="1009"/>
      <c r="BE71" s="241"/>
      <c r="BF71" s="241"/>
      <c r="BG71" s="241"/>
      <c r="BH71" s="241"/>
      <c r="BI71" s="241"/>
      <c r="BJ71" s="241"/>
      <c r="BK71" s="241"/>
      <c r="BL71" s="241"/>
      <c r="BM71" s="241"/>
      <c r="BN71" s="241"/>
      <c r="BO71" s="241"/>
      <c r="BP71" s="241"/>
      <c r="BQ71" s="238">
        <v>65</v>
      </c>
      <c r="BR71" s="243"/>
      <c r="BS71" s="981"/>
      <c r="BT71" s="982"/>
      <c r="BU71" s="982"/>
      <c r="BV71" s="982"/>
      <c r="BW71" s="982"/>
      <c r="BX71" s="982"/>
      <c r="BY71" s="982"/>
      <c r="BZ71" s="982"/>
      <c r="CA71" s="982"/>
      <c r="CB71" s="982"/>
      <c r="CC71" s="982"/>
      <c r="CD71" s="982"/>
      <c r="CE71" s="982"/>
      <c r="CF71" s="982"/>
      <c r="CG71" s="991"/>
      <c r="CH71" s="992"/>
      <c r="CI71" s="993"/>
      <c r="CJ71" s="993"/>
      <c r="CK71" s="993"/>
      <c r="CL71" s="994"/>
      <c r="CM71" s="992"/>
      <c r="CN71" s="993"/>
      <c r="CO71" s="993"/>
      <c r="CP71" s="993"/>
      <c r="CQ71" s="994"/>
      <c r="CR71" s="992"/>
      <c r="CS71" s="993"/>
      <c r="CT71" s="993"/>
      <c r="CU71" s="993"/>
      <c r="CV71" s="994"/>
      <c r="CW71" s="992"/>
      <c r="CX71" s="993"/>
      <c r="CY71" s="993"/>
      <c r="CZ71" s="993"/>
      <c r="DA71" s="994"/>
      <c r="DB71" s="992"/>
      <c r="DC71" s="993"/>
      <c r="DD71" s="993"/>
      <c r="DE71" s="993"/>
      <c r="DF71" s="994"/>
      <c r="DG71" s="992"/>
      <c r="DH71" s="993"/>
      <c r="DI71" s="993"/>
      <c r="DJ71" s="993"/>
      <c r="DK71" s="994"/>
      <c r="DL71" s="992"/>
      <c r="DM71" s="993"/>
      <c r="DN71" s="993"/>
      <c r="DO71" s="993"/>
      <c r="DP71" s="994"/>
      <c r="DQ71" s="992"/>
      <c r="DR71" s="993"/>
      <c r="DS71" s="993"/>
      <c r="DT71" s="993"/>
      <c r="DU71" s="994"/>
      <c r="DV71" s="981"/>
      <c r="DW71" s="982"/>
      <c r="DX71" s="982"/>
      <c r="DY71" s="982"/>
      <c r="DZ71" s="983"/>
      <c r="EA71" s="230"/>
    </row>
    <row r="72" spans="1:131" ht="26.25" customHeight="1">
      <c r="A72" s="238">
        <v>5</v>
      </c>
      <c r="B72" s="1010"/>
      <c r="C72" s="1011"/>
      <c r="D72" s="1011"/>
      <c r="E72" s="1011"/>
      <c r="F72" s="1011"/>
      <c r="G72" s="1011"/>
      <c r="H72" s="1011"/>
      <c r="I72" s="1011"/>
      <c r="J72" s="1011"/>
      <c r="K72" s="1011"/>
      <c r="L72" s="1011"/>
      <c r="M72" s="1011"/>
      <c r="N72" s="1011"/>
      <c r="O72" s="1011"/>
      <c r="P72" s="1012"/>
      <c r="Q72" s="1013"/>
      <c r="R72" s="1007"/>
      <c r="S72" s="1007"/>
      <c r="T72" s="1007"/>
      <c r="U72" s="1007"/>
      <c r="V72" s="1007"/>
      <c r="W72" s="1007"/>
      <c r="X72" s="1007"/>
      <c r="Y72" s="1007"/>
      <c r="Z72" s="1007"/>
      <c r="AA72" s="1007"/>
      <c r="AB72" s="1007"/>
      <c r="AC72" s="1007"/>
      <c r="AD72" s="1007"/>
      <c r="AE72" s="1007"/>
      <c r="AF72" s="1007"/>
      <c r="AG72" s="1007"/>
      <c r="AH72" s="1007"/>
      <c r="AI72" s="1007"/>
      <c r="AJ72" s="1007"/>
      <c r="AK72" s="1007"/>
      <c r="AL72" s="1007"/>
      <c r="AM72" s="1007"/>
      <c r="AN72" s="1007"/>
      <c r="AO72" s="1007"/>
      <c r="AP72" s="1007"/>
      <c r="AQ72" s="1007"/>
      <c r="AR72" s="1007"/>
      <c r="AS72" s="1007"/>
      <c r="AT72" s="1007"/>
      <c r="AU72" s="1007"/>
      <c r="AV72" s="1007"/>
      <c r="AW72" s="1007"/>
      <c r="AX72" s="1007"/>
      <c r="AY72" s="1007"/>
      <c r="AZ72" s="1008"/>
      <c r="BA72" s="1008"/>
      <c r="BB72" s="1008"/>
      <c r="BC72" s="1008"/>
      <c r="BD72" s="1009"/>
      <c r="BE72" s="241"/>
      <c r="BF72" s="241"/>
      <c r="BG72" s="241"/>
      <c r="BH72" s="241"/>
      <c r="BI72" s="241"/>
      <c r="BJ72" s="241"/>
      <c r="BK72" s="241"/>
      <c r="BL72" s="241"/>
      <c r="BM72" s="241"/>
      <c r="BN72" s="241"/>
      <c r="BO72" s="241"/>
      <c r="BP72" s="241"/>
      <c r="BQ72" s="238">
        <v>66</v>
      </c>
      <c r="BR72" s="243"/>
      <c r="BS72" s="981"/>
      <c r="BT72" s="982"/>
      <c r="BU72" s="982"/>
      <c r="BV72" s="982"/>
      <c r="BW72" s="982"/>
      <c r="BX72" s="982"/>
      <c r="BY72" s="982"/>
      <c r="BZ72" s="982"/>
      <c r="CA72" s="982"/>
      <c r="CB72" s="982"/>
      <c r="CC72" s="982"/>
      <c r="CD72" s="982"/>
      <c r="CE72" s="982"/>
      <c r="CF72" s="982"/>
      <c r="CG72" s="991"/>
      <c r="CH72" s="992"/>
      <c r="CI72" s="993"/>
      <c r="CJ72" s="993"/>
      <c r="CK72" s="993"/>
      <c r="CL72" s="994"/>
      <c r="CM72" s="992"/>
      <c r="CN72" s="993"/>
      <c r="CO72" s="993"/>
      <c r="CP72" s="993"/>
      <c r="CQ72" s="994"/>
      <c r="CR72" s="992"/>
      <c r="CS72" s="993"/>
      <c r="CT72" s="993"/>
      <c r="CU72" s="993"/>
      <c r="CV72" s="994"/>
      <c r="CW72" s="992"/>
      <c r="CX72" s="993"/>
      <c r="CY72" s="993"/>
      <c r="CZ72" s="993"/>
      <c r="DA72" s="994"/>
      <c r="DB72" s="992"/>
      <c r="DC72" s="993"/>
      <c r="DD72" s="993"/>
      <c r="DE72" s="993"/>
      <c r="DF72" s="994"/>
      <c r="DG72" s="992"/>
      <c r="DH72" s="993"/>
      <c r="DI72" s="993"/>
      <c r="DJ72" s="993"/>
      <c r="DK72" s="994"/>
      <c r="DL72" s="992"/>
      <c r="DM72" s="993"/>
      <c r="DN72" s="993"/>
      <c r="DO72" s="993"/>
      <c r="DP72" s="994"/>
      <c r="DQ72" s="992"/>
      <c r="DR72" s="993"/>
      <c r="DS72" s="993"/>
      <c r="DT72" s="993"/>
      <c r="DU72" s="994"/>
      <c r="DV72" s="981"/>
      <c r="DW72" s="982"/>
      <c r="DX72" s="982"/>
      <c r="DY72" s="982"/>
      <c r="DZ72" s="983"/>
      <c r="EA72" s="230"/>
    </row>
    <row r="73" spans="1:131" ht="26.25" customHeight="1">
      <c r="A73" s="238">
        <v>6</v>
      </c>
      <c r="B73" s="1010"/>
      <c r="C73" s="1011"/>
      <c r="D73" s="1011"/>
      <c r="E73" s="1011"/>
      <c r="F73" s="1011"/>
      <c r="G73" s="1011"/>
      <c r="H73" s="1011"/>
      <c r="I73" s="1011"/>
      <c r="J73" s="1011"/>
      <c r="K73" s="1011"/>
      <c r="L73" s="1011"/>
      <c r="M73" s="1011"/>
      <c r="N73" s="1011"/>
      <c r="O73" s="1011"/>
      <c r="P73" s="1012"/>
      <c r="Q73" s="1013"/>
      <c r="R73" s="1007"/>
      <c r="S73" s="1007"/>
      <c r="T73" s="1007"/>
      <c r="U73" s="1007"/>
      <c r="V73" s="1007"/>
      <c r="W73" s="1007"/>
      <c r="X73" s="1007"/>
      <c r="Y73" s="1007"/>
      <c r="Z73" s="1007"/>
      <c r="AA73" s="1007"/>
      <c r="AB73" s="1007"/>
      <c r="AC73" s="1007"/>
      <c r="AD73" s="1007"/>
      <c r="AE73" s="1007"/>
      <c r="AF73" s="1007"/>
      <c r="AG73" s="1007"/>
      <c r="AH73" s="1007"/>
      <c r="AI73" s="1007"/>
      <c r="AJ73" s="1007"/>
      <c r="AK73" s="1007"/>
      <c r="AL73" s="1007"/>
      <c r="AM73" s="1007"/>
      <c r="AN73" s="1007"/>
      <c r="AO73" s="1007"/>
      <c r="AP73" s="1007"/>
      <c r="AQ73" s="1007"/>
      <c r="AR73" s="1007"/>
      <c r="AS73" s="1007"/>
      <c r="AT73" s="1007"/>
      <c r="AU73" s="1007"/>
      <c r="AV73" s="1007"/>
      <c r="AW73" s="1007"/>
      <c r="AX73" s="1007"/>
      <c r="AY73" s="1007"/>
      <c r="AZ73" s="1008"/>
      <c r="BA73" s="1008"/>
      <c r="BB73" s="1008"/>
      <c r="BC73" s="1008"/>
      <c r="BD73" s="1009"/>
      <c r="BE73" s="241"/>
      <c r="BF73" s="241"/>
      <c r="BG73" s="241"/>
      <c r="BH73" s="241"/>
      <c r="BI73" s="241"/>
      <c r="BJ73" s="241"/>
      <c r="BK73" s="241"/>
      <c r="BL73" s="241"/>
      <c r="BM73" s="241"/>
      <c r="BN73" s="241"/>
      <c r="BO73" s="241"/>
      <c r="BP73" s="241"/>
      <c r="BQ73" s="238">
        <v>67</v>
      </c>
      <c r="BR73" s="243"/>
      <c r="BS73" s="981"/>
      <c r="BT73" s="982"/>
      <c r="BU73" s="982"/>
      <c r="BV73" s="982"/>
      <c r="BW73" s="982"/>
      <c r="BX73" s="982"/>
      <c r="BY73" s="982"/>
      <c r="BZ73" s="982"/>
      <c r="CA73" s="982"/>
      <c r="CB73" s="982"/>
      <c r="CC73" s="982"/>
      <c r="CD73" s="982"/>
      <c r="CE73" s="982"/>
      <c r="CF73" s="982"/>
      <c r="CG73" s="991"/>
      <c r="CH73" s="992"/>
      <c r="CI73" s="993"/>
      <c r="CJ73" s="993"/>
      <c r="CK73" s="993"/>
      <c r="CL73" s="994"/>
      <c r="CM73" s="992"/>
      <c r="CN73" s="993"/>
      <c r="CO73" s="993"/>
      <c r="CP73" s="993"/>
      <c r="CQ73" s="994"/>
      <c r="CR73" s="992"/>
      <c r="CS73" s="993"/>
      <c r="CT73" s="993"/>
      <c r="CU73" s="993"/>
      <c r="CV73" s="994"/>
      <c r="CW73" s="992"/>
      <c r="CX73" s="993"/>
      <c r="CY73" s="993"/>
      <c r="CZ73" s="993"/>
      <c r="DA73" s="994"/>
      <c r="DB73" s="992"/>
      <c r="DC73" s="993"/>
      <c r="DD73" s="993"/>
      <c r="DE73" s="993"/>
      <c r="DF73" s="994"/>
      <c r="DG73" s="992"/>
      <c r="DH73" s="993"/>
      <c r="DI73" s="993"/>
      <c r="DJ73" s="993"/>
      <c r="DK73" s="994"/>
      <c r="DL73" s="992"/>
      <c r="DM73" s="993"/>
      <c r="DN73" s="993"/>
      <c r="DO73" s="993"/>
      <c r="DP73" s="994"/>
      <c r="DQ73" s="992"/>
      <c r="DR73" s="993"/>
      <c r="DS73" s="993"/>
      <c r="DT73" s="993"/>
      <c r="DU73" s="994"/>
      <c r="DV73" s="981"/>
      <c r="DW73" s="982"/>
      <c r="DX73" s="982"/>
      <c r="DY73" s="982"/>
      <c r="DZ73" s="983"/>
      <c r="EA73" s="230"/>
    </row>
    <row r="74" spans="1:131" ht="26.25" customHeight="1">
      <c r="A74" s="238">
        <v>7</v>
      </c>
      <c r="B74" s="1010"/>
      <c r="C74" s="1011"/>
      <c r="D74" s="1011"/>
      <c r="E74" s="1011"/>
      <c r="F74" s="1011"/>
      <c r="G74" s="1011"/>
      <c r="H74" s="1011"/>
      <c r="I74" s="1011"/>
      <c r="J74" s="1011"/>
      <c r="K74" s="1011"/>
      <c r="L74" s="1011"/>
      <c r="M74" s="1011"/>
      <c r="N74" s="1011"/>
      <c r="O74" s="1011"/>
      <c r="P74" s="1012"/>
      <c r="Q74" s="1013"/>
      <c r="R74" s="1007"/>
      <c r="S74" s="1007"/>
      <c r="T74" s="1007"/>
      <c r="U74" s="1007"/>
      <c r="V74" s="1007"/>
      <c r="W74" s="1007"/>
      <c r="X74" s="1007"/>
      <c r="Y74" s="1007"/>
      <c r="Z74" s="1007"/>
      <c r="AA74" s="1007"/>
      <c r="AB74" s="1007"/>
      <c r="AC74" s="1007"/>
      <c r="AD74" s="1007"/>
      <c r="AE74" s="1007"/>
      <c r="AF74" s="1007"/>
      <c r="AG74" s="1007"/>
      <c r="AH74" s="1007"/>
      <c r="AI74" s="1007"/>
      <c r="AJ74" s="1007"/>
      <c r="AK74" s="1007"/>
      <c r="AL74" s="1007"/>
      <c r="AM74" s="1007"/>
      <c r="AN74" s="1007"/>
      <c r="AO74" s="1007"/>
      <c r="AP74" s="1007"/>
      <c r="AQ74" s="1007"/>
      <c r="AR74" s="1007"/>
      <c r="AS74" s="1007"/>
      <c r="AT74" s="1007"/>
      <c r="AU74" s="1007"/>
      <c r="AV74" s="1007"/>
      <c r="AW74" s="1007"/>
      <c r="AX74" s="1007"/>
      <c r="AY74" s="1007"/>
      <c r="AZ74" s="1008"/>
      <c r="BA74" s="1008"/>
      <c r="BB74" s="1008"/>
      <c r="BC74" s="1008"/>
      <c r="BD74" s="1009"/>
      <c r="BE74" s="241"/>
      <c r="BF74" s="241"/>
      <c r="BG74" s="241"/>
      <c r="BH74" s="241"/>
      <c r="BI74" s="241"/>
      <c r="BJ74" s="241"/>
      <c r="BK74" s="241"/>
      <c r="BL74" s="241"/>
      <c r="BM74" s="241"/>
      <c r="BN74" s="241"/>
      <c r="BO74" s="241"/>
      <c r="BP74" s="241"/>
      <c r="BQ74" s="238">
        <v>68</v>
      </c>
      <c r="BR74" s="243"/>
      <c r="BS74" s="981"/>
      <c r="BT74" s="982"/>
      <c r="BU74" s="982"/>
      <c r="BV74" s="982"/>
      <c r="BW74" s="982"/>
      <c r="BX74" s="982"/>
      <c r="BY74" s="982"/>
      <c r="BZ74" s="982"/>
      <c r="CA74" s="982"/>
      <c r="CB74" s="982"/>
      <c r="CC74" s="982"/>
      <c r="CD74" s="982"/>
      <c r="CE74" s="982"/>
      <c r="CF74" s="982"/>
      <c r="CG74" s="991"/>
      <c r="CH74" s="992"/>
      <c r="CI74" s="993"/>
      <c r="CJ74" s="993"/>
      <c r="CK74" s="993"/>
      <c r="CL74" s="994"/>
      <c r="CM74" s="992"/>
      <c r="CN74" s="993"/>
      <c r="CO74" s="993"/>
      <c r="CP74" s="993"/>
      <c r="CQ74" s="994"/>
      <c r="CR74" s="992"/>
      <c r="CS74" s="993"/>
      <c r="CT74" s="993"/>
      <c r="CU74" s="993"/>
      <c r="CV74" s="994"/>
      <c r="CW74" s="992"/>
      <c r="CX74" s="993"/>
      <c r="CY74" s="993"/>
      <c r="CZ74" s="993"/>
      <c r="DA74" s="994"/>
      <c r="DB74" s="992"/>
      <c r="DC74" s="993"/>
      <c r="DD74" s="993"/>
      <c r="DE74" s="993"/>
      <c r="DF74" s="994"/>
      <c r="DG74" s="992"/>
      <c r="DH74" s="993"/>
      <c r="DI74" s="993"/>
      <c r="DJ74" s="993"/>
      <c r="DK74" s="994"/>
      <c r="DL74" s="992"/>
      <c r="DM74" s="993"/>
      <c r="DN74" s="993"/>
      <c r="DO74" s="993"/>
      <c r="DP74" s="994"/>
      <c r="DQ74" s="992"/>
      <c r="DR74" s="993"/>
      <c r="DS74" s="993"/>
      <c r="DT74" s="993"/>
      <c r="DU74" s="994"/>
      <c r="DV74" s="981"/>
      <c r="DW74" s="982"/>
      <c r="DX74" s="982"/>
      <c r="DY74" s="982"/>
      <c r="DZ74" s="983"/>
      <c r="EA74" s="230"/>
    </row>
    <row r="75" spans="1:131" ht="26.25" customHeight="1">
      <c r="A75" s="238">
        <v>8</v>
      </c>
      <c r="B75" s="1010"/>
      <c r="C75" s="1011"/>
      <c r="D75" s="1011"/>
      <c r="E75" s="1011"/>
      <c r="F75" s="1011"/>
      <c r="G75" s="1011"/>
      <c r="H75" s="1011"/>
      <c r="I75" s="1011"/>
      <c r="J75" s="1011"/>
      <c r="K75" s="1011"/>
      <c r="L75" s="1011"/>
      <c r="M75" s="1011"/>
      <c r="N75" s="1011"/>
      <c r="O75" s="1011"/>
      <c r="P75" s="1012"/>
      <c r="Q75" s="1014"/>
      <c r="R75" s="1015"/>
      <c r="S75" s="1015"/>
      <c r="T75" s="1015"/>
      <c r="U75" s="1016"/>
      <c r="V75" s="1017"/>
      <c r="W75" s="1015"/>
      <c r="X75" s="1015"/>
      <c r="Y75" s="1015"/>
      <c r="Z75" s="1016"/>
      <c r="AA75" s="1017"/>
      <c r="AB75" s="1015"/>
      <c r="AC75" s="1015"/>
      <c r="AD75" s="1015"/>
      <c r="AE75" s="1016"/>
      <c r="AF75" s="1017"/>
      <c r="AG75" s="1015"/>
      <c r="AH75" s="1015"/>
      <c r="AI75" s="1015"/>
      <c r="AJ75" s="1016"/>
      <c r="AK75" s="1017"/>
      <c r="AL75" s="1015"/>
      <c r="AM75" s="1015"/>
      <c r="AN75" s="1015"/>
      <c r="AO75" s="1016"/>
      <c r="AP75" s="1017"/>
      <c r="AQ75" s="1015"/>
      <c r="AR75" s="1015"/>
      <c r="AS75" s="1015"/>
      <c r="AT75" s="1016"/>
      <c r="AU75" s="1017"/>
      <c r="AV75" s="1015"/>
      <c r="AW75" s="1015"/>
      <c r="AX75" s="1015"/>
      <c r="AY75" s="1016"/>
      <c r="AZ75" s="1008"/>
      <c r="BA75" s="1008"/>
      <c r="BB75" s="1008"/>
      <c r="BC75" s="1008"/>
      <c r="BD75" s="1009"/>
      <c r="BE75" s="241"/>
      <c r="BF75" s="241"/>
      <c r="BG75" s="241"/>
      <c r="BH75" s="241"/>
      <c r="BI75" s="241"/>
      <c r="BJ75" s="241"/>
      <c r="BK75" s="241"/>
      <c r="BL75" s="241"/>
      <c r="BM75" s="241"/>
      <c r="BN75" s="241"/>
      <c r="BO75" s="241"/>
      <c r="BP75" s="241"/>
      <c r="BQ75" s="238">
        <v>69</v>
      </c>
      <c r="BR75" s="243"/>
      <c r="BS75" s="981"/>
      <c r="BT75" s="982"/>
      <c r="BU75" s="982"/>
      <c r="BV75" s="982"/>
      <c r="BW75" s="982"/>
      <c r="BX75" s="982"/>
      <c r="BY75" s="982"/>
      <c r="BZ75" s="982"/>
      <c r="CA75" s="982"/>
      <c r="CB75" s="982"/>
      <c r="CC75" s="982"/>
      <c r="CD75" s="982"/>
      <c r="CE75" s="982"/>
      <c r="CF75" s="982"/>
      <c r="CG75" s="991"/>
      <c r="CH75" s="992"/>
      <c r="CI75" s="993"/>
      <c r="CJ75" s="993"/>
      <c r="CK75" s="993"/>
      <c r="CL75" s="994"/>
      <c r="CM75" s="992"/>
      <c r="CN75" s="993"/>
      <c r="CO75" s="993"/>
      <c r="CP75" s="993"/>
      <c r="CQ75" s="994"/>
      <c r="CR75" s="992"/>
      <c r="CS75" s="993"/>
      <c r="CT75" s="993"/>
      <c r="CU75" s="993"/>
      <c r="CV75" s="994"/>
      <c r="CW75" s="992"/>
      <c r="CX75" s="993"/>
      <c r="CY75" s="993"/>
      <c r="CZ75" s="993"/>
      <c r="DA75" s="994"/>
      <c r="DB75" s="992"/>
      <c r="DC75" s="993"/>
      <c r="DD75" s="993"/>
      <c r="DE75" s="993"/>
      <c r="DF75" s="994"/>
      <c r="DG75" s="992"/>
      <c r="DH75" s="993"/>
      <c r="DI75" s="993"/>
      <c r="DJ75" s="993"/>
      <c r="DK75" s="994"/>
      <c r="DL75" s="992"/>
      <c r="DM75" s="993"/>
      <c r="DN75" s="993"/>
      <c r="DO75" s="993"/>
      <c r="DP75" s="994"/>
      <c r="DQ75" s="992"/>
      <c r="DR75" s="993"/>
      <c r="DS75" s="993"/>
      <c r="DT75" s="993"/>
      <c r="DU75" s="994"/>
      <c r="DV75" s="981"/>
      <c r="DW75" s="982"/>
      <c r="DX75" s="982"/>
      <c r="DY75" s="982"/>
      <c r="DZ75" s="983"/>
      <c r="EA75" s="230"/>
    </row>
    <row r="76" spans="1:131" ht="26.25" customHeight="1">
      <c r="A76" s="238">
        <v>9</v>
      </c>
      <c r="B76" s="1010"/>
      <c r="C76" s="1011"/>
      <c r="D76" s="1011"/>
      <c r="E76" s="1011"/>
      <c r="F76" s="1011"/>
      <c r="G76" s="1011"/>
      <c r="H76" s="1011"/>
      <c r="I76" s="1011"/>
      <c r="J76" s="1011"/>
      <c r="K76" s="1011"/>
      <c r="L76" s="1011"/>
      <c r="M76" s="1011"/>
      <c r="N76" s="1011"/>
      <c r="O76" s="1011"/>
      <c r="P76" s="1012"/>
      <c r="Q76" s="1014"/>
      <c r="R76" s="1015"/>
      <c r="S76" s="1015"/>
      <c r="T76" s="1015"/>
      <c r="U76" s="1016"/>
      <c r="V76" s="1017"/>
      <c r="W76" s="1015"/>
      <c r="X76" s="1015"/>
      <c r="Y76" s="1015"/>
      <c r="Z76" s="1016"/>
      <c r="AA76" s="1017"/>
      <c r="AB76" s="1015"/>
      <c r="AC76" s="1015"/>
      <c r="AD76" s="1015"/>
      <c r="AE76" s="1016"/>
      <c r="AF76" s="1017"/>
      <c r="AG76" s="1015"/>
      <c r="AH76" s="1015"/>
      <c r="AI76" s="1015"/>
      <c r="AJ76" s="1016"/>
      <c r="AK76" s="1017"/>
      <c r="AL76" s="1015"/>
      <c r="AM76" s="1015"/>
      <c r="AN76" s="1015"/>
      <c r="AO76" s="1016"/>
      <c r="AP76" s="1017"/>
      <c r="AQ76" s="1015"/>
      <c r="AR76" s="1015"/>
      <c r="AS76" s="1015"/>
      <c r="AT76" s="1016"/>
      <c r="AU76" s="1017"/>
      <c r="AV76" s="1015"/>
      <c r="AW76" s="1015"/>
      <c r="AX76" s="1015"/>
      <c r="AY76" s="1016"/>
      <c r="AZ76" s="1008"/>
      <c r="BA76" s="1008"/>
      <c r="BB76" s="1008"/>
      <c r="BC76" s="1008"/>
      <c r="BD76" s="1009"/>
      <c r="BE76" s="241"/>
      <c r="BF76" s="241"/>
      <c r="BG76" s="241"/>
      <c r="BH76" s="241"/>
      <c r="BI76" s="241"/>
      <c r="BJ76" s="241"/>
      <c r="BK76" s="241"/>
      <c r="BL76" s="241"/>
      <c r="BM76" s="241"/>
      <c r="BN76" s="241"/>
      <c r="BO76" s="241"/>
      <c r="BP76" s="241"/>
      <c r="BQ76" s="238">
        <v>70</v>
      </c>
      <c r="BR76" s="243"/>
      <c r="BS76" s="981"/>
      <c r="BT76" s="982"/>
      <c r="BU76" s="982"/>
      <c r="BV76" s="982"/>
      <c r="BW76" s="982"/>
      <c r="BX76" s="982"/>
      <c r="BY76" s="982"/>
      <c r="BZ76" s="982"/>
      <c r="CA76" s="982"/>
      <c r="CB76" s="982"/>
      <c r="CC76" s="982"/>
      <c r="CD76" s="982"/>
      <c r="CE76" s="982"/>
      <c r="CF76" s="982"/>
      <c r="CG76" s="991"/>
      <c r="CH76" s="992"/>
      <c r="CI76" s="993"/>
      <c r="CJ76" s="993"/>
      <c r="CK76" s="993"/>
      <c r="CL76" s="994"/>
      <c r="CM76" s="992"/>
      <c r="CN76" s="993"/>
      <c r="CO76" s="993"/>
      <c r="CP76" s="993"/>
      <c r="CQ76" s="994"/>
      <c r="CR76" s="992"/>
      <c r="CS76" s="993"/>
      <c r="CT76" s="993"/>
      <c r="CU76" s="993"/>
      <c r="CV76" s="994"/>
      <c r="CW76" s="992"/>
      <c r="CX76" s="993"/>
      <c r="CY76" s="993"/>
      <c r="CZ76" s="993"/>
      <c r="DA76" s="994"/>
      <c r="DB76" s="992"/>
      <c r="DC76" s="993"/>
      <c r="DD76" s="993"/>
      <c r="DE76" s="993"/>
      <c r="DF76" s="994"/>
      <c r="DG76" s="992"/>
      <c r="DH76" s="993"/>
      <c r="DI76" s="993"/>
      <c r="DJ76" s="993"/>
      <c r="DK76" s="994"/>
      <c r="DL76" s="992"/>
      <c r="DM76" s="993"/>
      <c r="DN76" s="993"/>
      <c r="DO76" s="993"/>
      <c r="DP76" s="994"/>
      <c r="DQ76" s="992"/>
      <c r="DR76" s="993"/>
      <c r="DS76" s="993"/>
      <c r="DT76" s="993"/>
      <c r="DU76" s="994"/>
      <c r="DV76" s="981"/>
      <c r="DW76" s="982"/>
      <c r="DX76" s="982"/>
      <c r="DY76" s="982"/>
      <c r="DZ76" s="983"/>
      <c r="EA76" s="230"/>
    </row>
    <row r="77" spans="1:131" ht="26.25" customHeight="1">
      <c r="A77" s="238">
        <v>10</v>
      </c>
      <c r="B77" s="1010"/>
      <c r="C77" s="1011"/>
      <c r="D77" s="1011"/>
      <c r="E77" s="1011"/>
      <c r="F77" s="1011"/>
      <c r="G77" s="1011"/>
      <c r="H77" s="1011"/>
      <c r="I77" s="1011"/>
      <c r="J77" s="1011"/>
      <c r="K77" s="1011"/>
      <c r="L77" s="1011"/>
      <c r="M77" s="1011"/>
      <c r="N77" s="1011"/>
      <c r="O77" s="1011"/>
      <c r="P77" s="1012"/>
      <c r="Q77" s="1014"/>
      <c r="R77" s="1015"/>
      <c r="S77" s="1015"/>
      <c r="T77" s="1015"/>
      <c r="U77" s="1016"/>
      <c r="V77" s="1017"/>
      <c r="W77" s="1015"/>
      <c r="X77" s="1015"/>
      <c r="Y77" s="1015"/>
      <c r="Z77" s="1016"/>
      <c r="AA77" s="1017"/>
      <c r="AB77" s="1015"/>
      <c r="AC77" s="1015"/>
      <c r="AD77" s="1015"/>
      <c r="AE77" s="1016"/>
      <c r="AF77" s="1017"/>
      <c r="AG77" s="1015"/>
      <c r="AH77" s="1015"/>
      <c r="AI77" s="1015"/>
      <c r="AJ77" s="1016"/>
      <c r="AK77" s="1017"/>
      <c r="AL77" s="1015"/>
      <c r="AM77" s="1015"/>
      <c r="AN77" s="1015"/>
      <c r="AO77" s="1016"/>
      <c r="AP77" s="1017"/>
      <c r="AQ77" s="1015"/>
      <c r="AR77" s="1015"/>
      <c r="AS77" s="1015"/>
      <c r="AT77" s="1016"/>
      <c r="AU77" s="1017"/>
      <c r="AV77" s="1015"/>
      <c r="AW77" s="1015"/>
      <c r="AX77" s="1015"/>
      <c r="AY77" s="1016"/>
      <c r="AZ77" s="1008"/>
      <c r="BA77" s="1008"/>
      <c r="BB77" s="1008"/>
      <c r="BC77" s="1008"/>
      <c r="BD77" s="1009"/>
      <c r="BE77" s="241"/>
      <c r="BF77" s="241"/>
      <c r="BG77" s="241"/>
      <c r="BH77" s="241"/>
      <c r="BI77" s="241"/>
      <c r="BJ77" s="241"/>
      <c r="BK77" s="241"/>
      <c r="BL77" s="241"/>
      <c r="BM77" s="241"/>
      <c r="BN77" s="241"/>
      <c r="BO77" s="241"/>
      <c r="BP77" s="241"/>
      <c r="BQ77" s="238">
        <v>71</v>
      </c>
      <c r="BR77" s="243"/>
      <c r="BS77" s="981"/>
      <c r="BT77" s="982"/>
      <c r="BU77" s="982"/>
      <c r="BV77" s="982"/>
      <c r="BW77" s="982"/>
      <c r="BX77" s="982"/>
      <c r="BY77" s="982"/>
      <c r="BZ77" s="982"/>
      <c r="CA77" s="982"/>
      <c r="CB77" s="982"/>
      <c r="CC77" s="982"/>
      <c r="CD77" s="982"/>
      <c r="CE77" s="982"/>
      <c r="CF77" s="982"/>
      <c r="CG77" s="991"/>
      <c r="CH77" s="992"/>
      <c r="CI77" s="993"/>
      <c r="CJ77" s="993"/>
      <c r="CK77" s="993"/>
      <c r="CL77" s="994"/>
      <c r="CM77" s="992"/>
      <c r="CN77" s="993"/>
      <c r="CO77" s="993"/>
      <c r="CP77" s="993"/>
      <c r="CQ77" s="994"/>
      <c r="CR77" s="992"/>
      <c r="CS77" s="993"/>
      <c r="CT77" s="993"/>
      <c r="CU77" s="993"/>
      <c r="CV77" s="994"/>
      <c r="CW77" s="992"/>
      <c r="CX77" s="993"/>
      <c r="CY77" s="993"/>
      <c r="CZ77" s="993"/>
      <c r="DA77" s="994"/>
      <c r="DB77" s="992"/>
      <c r="DC77" s="993"/>
      <c r="DD77" s="993"/>
      <c r="DE77" s="993"/>
      <c r="DF77" s="994"/>
      <c r="DG77" s="992"/>
      <c r="DH77" s="993"/>
      <c r="DI77" s="993"/>
      <c r="DJ77" s="993"/>
      <c r="DK77" s="994"/>
      <c r="DL77" s="992"/>
      <c r="DM77" s="993"/>
      <c r="DN77" s="993"/>
      <c r="DO77" s="993"/>
      <c r="DP77" s="994"/>
      <c r="DQ77" s="992"/>
      <c r="DR77" s="993"/>
      <c r="DS77" s="993"/>
      <c r="DT77" s="993"/>
      <c r="DU77" s="994"/>
      <c r="DV77" s="981"/>
      <c r="DW77" s="982"/>
      <c r="DX77" s="982"/>
      <c r="DY77" s="982"/>
      <c r="DZ77" s="983"/>
      <c r="EA77" s="230"/>
    </row>
    <row r="78" spans="1:131" ht="26.25" customHeight="1">
      <c r="A78" s="238">
        <v>11</v>
      </c>
      <c r="B78" s="1010"/>
      <c r="C78" s="1011"/>
      <c r="D78" s="1011"/>
      <c r="E78" s="1011"/>
      <c r="F78" s="1011"/>
      <c r="G78" s="1011"/>
      <c r="H78" s="1011"/>
      <c r="I78" s="1011"/>
      <c r="J78" s="1011"/>
      <c r="K78" s="1011"/>
      <c r="L78" s="1011"/>
      <c r="M78" s="1011"/>
      <c r="N78" s="1011"/>
      <c r="O78" s="1011"/>
      <c r="P78" s="1012"/>
      <c r="Q78" s="1013"/>
      <c r="R78" s="1007"/>
      <c r="S78" s="1007"/>
      <c r="T78" s="1007"/>
      <c r="U78" s="1007"/>
      <c r="V78" s="1007"/>
      <c r="W78" s="1007"/>
      <c r="X78" s="1007"/>
      <c r="Y78" s="1007"/>
      <c r="Z78" s="1007"/>
      <c r="AA78" s="1007"/>
      <c r="AB78" s="1007"/>
      <c r="AC78" s="1007"/>
      <c r="AD78" s="1007"/>
      <c r="AE78" s="1007"/>
      <c r="AF78" s="1007"/>
      <c r="AG78" s="1007"/>
      <c r="AH78" s="1007"/>
      <c r="AI78" s="1007"/>
      <c r="AJ78" s="1007"/>
      <c r="AK78" s="1007"/>
      <c r="AL78" s="1007"/>
      <c r="AM78" s="1007"/>
      <c r="AN78" s="1007"/>
      <c r="AO78" s="1007"/>
      <c r="AP78" s="1007"/>
      <c r="AQ78" s="1007"/>
      <c r="AR78" s="1007"/>
      <c r="AS78" s="1007"/>
      <c r="AT78" s="1007"/>
      <c r="AU78" s="1007"/>
      <c r="AV78" s="1007"/>
      <c r="AW78" s="1007"/>
      <c r="AX78" s="1007"/>
      <c r="AY78" s="1007"/>
      <c r="AZ78" s="1008"/>
      <c r="BA78" s="1008"/>
      <c r="BB78" s="1008"/>
      <c r="BC78" s="1008"/>
      <c r="BD78" s="1009"/>
      <c r="BE78" s="241"/>
      <c r="BF78" s="241"/>
      <c r="BG78" s="241"/>
      <c r="BH78" s="241"/>
      <c r="BI78" s="241"/>
      <c r="BJ78" s="230"/>
      <c r="BK78" s="230"/>
      <c r="BL78" s="230"/>
      <c r="BM78" s="230"/>
      <c r="BN78" s="230"/>
      <c r="BO78" s="241"/>
      <c r="BP78" s="241"/>
      <c r="BQ78" s="238">
        <v>72</v>
      </c>
      <c r="BR78" s="243"/>
      <c r="BS78" s="981"/>
      <c r="BT78" s="982"/>
      <c r="BU78" s="982"/>
      <c r="BV78" s="982"/>
      <c r="BW78" s="982"/>
      <c r="BX78" s="982"/>
      <c r="BY78" s="982"/>
      <c r="BZ78" s="982"/>
      <c r="CA78" s="982"/>
      <c r="CB78" s="982"/>
      <c r="CC78" s="982"/>
      <c r="CD78" s="982"/>
      <c r="CE78" s="982"/>
      <c r="CF78" s="982"/>
      <c r="CG78" s="991"/>
      <c r="CH78" s="992"/>
      <c r="CI78" s="993"/>
      <c r="CJ78" s="993"/>
      <c r="CK78" s="993"/>
      <c r="CL78" s="994"/>
      <c r="CM78" s="992"/>
      <c r="CN78" s="993"/>
      <c r="CO78" s="993"/>
      <c r="CP78" s="993"/>
      <c r="CQ78" s="994"/>
      <c r="CR78" s="992"/>
      <c r="CS78" s="993"/>
      <c r="CT78" s="993"/>
      <c r="CU78" s="993"/>
      <c r="CV78" s="994"/>
      <c r="CW78" s="992"/>
      <c r="CX78" s="993"/>
      <c r="CY78" s="993"/>
      <c r="CZ78" s="993"/>
      <c r="DA78" s="994"/>
      <c r="DB78" s="992"/>
      <c r="DC78" s="993"/>
      <c r="DD78" s="993"/>
      <c r="DE78" s="993"/>
      <c r="DF78" s="994"/>
      <c r="DG78" s="992"/>
      <c r="DH78" s="993"/>
      <c r="DI78" s="993"/>
      <c r="DJ78" s="993"/>
      <c r="DK78" s="994"/>
      <c r="DL78" s="992"/>
      <c r="DM78" s="993"/>
      <c r="DN78" s="993"/>
      <c r="DO78" s="993"/>
      <c r="DP78" s="994"/>
      <c r="DQ78" s="992"/>
      <c r="DR78" s="993"/>
      <c r="DS78" s="993"/>
      <c r="DT78" s="993"/>
      <c r="DU78" s="994"/>
      <c r="DV78" s="981"/>
      <c r="DW78" s="982"/>
      <c r="DX78" s="982"/>
      <c r="DY78" s="982"/>
      <c r="DZ78" s="983"/>
      <c r="EA78" s="230"/>
    </row>
    <row r="79" spans="1:131" ht="26.25" customHeight="1">
      <c r="A79" s="238">
        <v>12</v>
      </c>
      <c r="B79" s="1010"/>
      <c r="C79" s="1011"/>
      <c r="D79" s="1011"/>
      <c r="E79" s="1011"/>
      <c r="F79" s="1011"/>
      <c r="G79" s="1011"/>
      <c r="H79" s="1011"/>
      <c r="I79" s="1011"/>
      <c r="J79" s="1011"/>
      <c r="K79" s="1011"/>
      <c r="L79" s="1011"/>
      <c r="M79" s="1011"/>
      <c r="N79" s="1011"/>
      <c r="O79" s="1011"/>
      <c r="P79" s="1012"/>
      <c r="Q79" s="1013"/>
      <c r="R79" s="1007"/>
      <c r="S79" s="1007"/>
      <c r="T79" s="1007"/>
      <c r="U79" s="1007"/>
      <c r="V79" s="1007"/>
      <c r="W79" s="1007"/>
      <c r="X79" s="1007"/>
      <c r="Y79" s="1007"/>
      <c r="Z79" s="1007"/>
      <c r="AA79" s="1007"/>
      <c r="AB79" s="1007"/>
      <c r="AC79" s="1007"/>
      <c r="AD79" s="1007"/>
      <c r="AE79" s="1007"/>
      <c r="AF79" s="1007"/>
      <c r="AG79" s="1007"/>
      <c r="AH79" s="1007"/>
      <c r="AI79" s="1007"/>
      <c r="AJ79" s="1007"/>
      <c r="AK79" s="1007"/>
      <c r="AL79" s="1007"/>
      <c r="AM79" s="1007"/>
      <c r="AN79" s="1007"/>
      <c r="AO79" s="1007"/>
      <c r="AP79" s="1007"/>
      <c r="AQ79" s="1007"/>
      <c r="AR79" s="1007"/>
      <c r="AS79" s="1007"/>
      <c r="AT79" s="1007"/>
      <c r="AU79" s="1007"/>
      <c r="AV79" s="1007"/>
      <c r="AW79" s="1007"/>
      <c r="AX79" s="1007"/>
      <c r="AY79" s="1007"/>
      <c r="AZ79" s="1008"/>
      <c r="BA79" s="1008"/>
      <c r="BB79" s="1008"/>
      <c r="BC79" s="1008"/>
      <c r="BD79" s="1009"/>
      <c r="BE79" s="241"/>
      <c r="BF79" s="241"/>
      <c r="BG79" s="241"/>
      <c r="BH79" s="241"/>
      <c r="BI79" s="241"/>
      <c r="BJ79" s="230"/>
      <c r="BK79" s="230"/>
      <c r="BL79" s="230"/>
      <c r="BM79" s="230"/>
      <c r="BN79" s="230"/>
      <c r="BO79" s="241"/>
      <c r="BP79" s="241"/>
      <c r="BQ79" s="238">
        <v>73</v>
      </c>
      <c r="BR79" s="243"/>
      <c r="BS79" s="981"/>
      <c r="BT79" s="982"/>
      <c r="BU79" s="982"/>
      <c r="BV79" s="982"/>
      <c r="BW79" s="982"/>
      <c r="BX79" s="982"/>
      <c r="BY79" s="982"/>
      <c r="BZ79" s="982"/>
      <c r="CA79" s="982"/>
      <c r="CB79" s="982"/>
      <c r="CC79" s="982"/>
      <c r="CD79" s="982"/>
      <c r="CE79" s="982"/>
      <c r="CF79" s="982"/>
      <c r="CG79" s="991"/>
      <c r="CH79" s="992"/>
      <c r="CI79" s="993"/>
      <c r="CJ79" s="993"/>
      <c r="CK79" s="993"/>
      <c r="CL79" s="994"/>
      <c r="CM79" s="992"/>
      <c r="CN79" s="993"/>
      <c r="CO79" s="993"/>
      <c r="CP79" s="993"/>
      <c r="CQ79" s="994"/>
      <c r="CR79" s="992"/>
      <c r="CS79" s="993"/>
      <c r="CT79" s="993"/>
      <c r="CU79" s="993"/>
      <c r="CV79" s="994"/>
      <c r="CW79" s="992"/>
      <c r="CX79" s="993"/>
      <c r="CY79" s="993"/>
      <c r="CZ79" s="993"/>
      <c r="DA79" s="994"/>
      <c r="DB79" s="992"/>
      <c r="DC79" s="993"/>
      <c r="DD79" s="993"/>
      <c r="DE79" s="993"/>
      <c r="DF79" s="994"/>
      <c r="DG79" s="992"/>
      <c r="DH79" s="993"/>
      <c r="DI79" s="993"/>
      <c r="DJ79" s="993"/>
      <c r="DK79" s="994"/>
      <c r="DL79" s="992"/>
      <c r="DM79" s="993"/>
      <c r="DN79" s="993"/>
      <c r="DO79" s="993"/>
      <c r="DP79" s="994"/>
      <c r="DQ79" s="992"/>
      <c r="DR79" s="993"/>
      <c r="DS79" s="993"/>
      <c r="DT79" s="993"/>
      <c r="DU79" s="994"/>
      <c r="DV79" s="981"/>
      <c r="DW79" s="982"/>
      <c r="DX79" s="982"/>
      <c r="DY79" s="982"/>
      <c r="DZ79" s="983"/>
      <c r="EA79" s="230"/>
    </row>
    <row r="80" spans="1:131" ht="26.25" customHeight="1">
      <c r="A80" s="238">
        <v>13</v>
      </c>
      <c r="B80" s="1010"/>
      <c r="C80" s="1011"/>
      <c r="D80" s="1011"/>
      <c r="E80" s="1011"/>
      <c r="F80" s="1011"/>
      <c r="G80" s="1011"/>
      <c r="H80" s="1011"/>
      <c r="I80" s="1011"/>
      <c r="J80" s="1011"/>
      <c r="K80" s="1011"/>
      <c r="L80" s="1011"/>
      <c r="M80" s="1011"/>
      <c r="N80" s="1011"/>
      <c r="O80" s="1011"/>
      <c r="P80" s="1012"/>
      <c r="Q80" s="1013"/>
      <c r="R80" s="1007"/>
      <c r="S80" s="1007"/>
      <c r="T80" s="1007"/>
      <c r="U80" s="1007"/>
      <c r="V80" s="1007"/>
      <c r="W80" s="1007"/>
      <c r="X80" s="1007"/>
      <c r="Y80" s="1007"/>
      <c r="Z80" s="1007"/>
      <c r="AA80" s="1007"/>
      <c r="AB80" s="1007"/>
      <c r="AC80" s="1007"/>
      <c r="AD80" s="1007"/>
      <c r="AE80" s="1007"/>
      <c r="AF80" s="1007"/>
      <c r="AG80" s="1007"/>
      <c r="AH80" s="1007"/>
      <c r="AI80" s="1007"/>
      <c r="AJ80" s="1007"/>
      <c r="AK80" s="1007"/>
      <c r="AL80" s="1007"/>
      <c r="AM80" s="1007"/>
      <c r="AN80" s="1007"/>
      <c r="AO80" s="1007"/>
      <c r="AP80" s="1007"/>
      <c r="AQ80" s="1007"/>
      <c r="AR80" s="1007"/>
      <c r="AS80" s="1007"/>
      <c r="AT80" s="1007"/>
      <c r="AU80" s="1007"/>
      <c r="AV80" s="1007"/>
      <c r="AW80" s="1007"/>
      <c r="AX80" s="1007"/>
      <c r="AY80" s="1007"/>
      <c r="AZ80" s="1008"/>
      <c r="BA80" s="1008"/>
      <c r="BB80" s="1008"/>
      <c r="BC80" s="1008"/>
      <c r="BD80" s="1009"/>
      <c r="BE80" s="241"/>
      <c r="BF80" s="241"/>
      <c r="BG80" s="241"/>
      <c r="BH80" s="241"/>
      <c r="BI80" s="241"/>
      <c r="BJ80" s="241"/>
      <c r="BK80" s="241"/>
      <c r="BL80" s="241"/>
      <c r="BM80" s="241"/>
      <c r="BN80" s="241"/>
      <c r="BO80" s="241"/>
      <c r="BP80" s="241"/>
      <c r="BQ80" s="238">
        <v>74</v>
      </c>
      <c r="BR80" s="243"/>
      <c r="BS80" s="981"/>
      <c r="BT80" s="982"/>
      <c r="BU80" s="982"/>
      <c r="BV80" s="982"/>
      <c r="BW80" s="982"/>
      <c r="BX80" s="982"/>
      <c r="BY80" s="982"/>
      <c r="BZ80" s="982"/>
      <c r="CA80" s="982"/>
      <c r="CB80" s="982"/>
      <c r="CC80" s="982"/>
      <c r="CD80" s="982"/>
      <c r="CE80" s="982"/>
      <c r="CF80" s="982"/>
      <c r="CG80" s="991"/>
      <c r="CH80" s="992"/>
      <c r="CI80" s="993"/>
      <c r="CJ80" s="993"/>
      <c r="CK80" s="993"/>
      <c r="CL80" s="994"/>
      <c r="CM80" s="992"/>
      <c r="CN80" s="993"/>
      <c r="CO80" s="993"/>
      <c r="CP80" s="993"/>
      <c r="CQ80" s="994"/>
      <c r="CR80" s="992"/>
      <c r="CS80" s="993"/>
      <c r="CT80" s="993"/>
      <c r="CU80" s="993"/>
      <c r="CV80" s="994"/>
      <c r="CW80" s="992"/>
      <c r="CX80" s="993"/>
      <c r="CY80" s="993"/>
      <c r="CZ80" s="993"/>
      <c r="DA80" s="994"/>
      <c r="DB80" s="992"/>
      <c r="DC80" s="993"/>
      <c r="DD80" s="993"/>
      <c r="DE80" s="993"/>
      <c r="DF80" s="994"/>
      <c r="DG80" s="992"/>
      <c r="DH80" s="993"/>
      <c r="DI80" s="993"/>
      <c r="DJ80" s="993"/>
      <c r="DK80" s="994"/>
      <c r="DL80" s="992"/>
      <c r="DM80" s="993"/>
      <c r="DN80" s="993"/>
      <c r="DO80" s="993"/>
      <c r="DP80" s="994"/>
      <c r="DQ80" s="992"/>
      <c r="DR80" s="993"/>
      <c r="DS80" s="993"/>
      <c r="DT80" s="993"/>
      <c r="DU80" s="994"/>
      <c r="DV80" s="981"/>
      <c r="DW80" s="982"/>
      <c r="DX80" s="982"/>
      <c r="DY80" s="982"/>
      <c r="DZ80" s="983"/>
      <c r="EA80" s="230"/>
    </row>
    <row r="81" spans="1:131" ht="26.25" customHeight="1">
      <c r="A81" s="238">
        <v>14</v>
      </c>
      <c r="B81" s="1010"/>
      <c r="C81" s="1011"/>
      <c r="D81" s="1011"/>
      <c r="E81" s="1011"/>
      <c r="F81" s="1011"/>
      <c r="G81" s="1011"/>
      <c r="H81" s="1011"/>
      <c r="I81" s="1011"/>
      <c r="J81" s="1011"/>
      <c r="K81" s="1011"/>
      <c r="L81" s="1011"/>
      <c r="M81" s="1011"/>
      <c r="N81" s="1011"/>
      <c r="O81" s="1011"/>
      <c r="P81" s="1012"/>
      <c r="Q81" s="1013"/>
      <c r="R81" s="1007"/>
      <c r="S81" s="1007"/>
      <c r="T81" s="1007"/>
      <c r="U81" s="1007"/>
      <c r="V81" s="1007"/>
      <c r="W81" s="1007"/>
      <c r="X81" s="1007"/>
      <c r="Y81" s="1007"/>
      <c r="Z81" s="1007"/>
      <c r="AA81" s="1007"/>
      <c r="AB81" s="1007"/>
      <c r="AC81" s="1007"/>
      <c r="AD81" s="1007"/>
      <c r="AE81" s="1007"/>
      <c r="AF81" s="1007"/>
      <c r="AG81" s="1007"/>
      <c r="AH81" s="1007"/>
      <c r="AI81" s="1007"/>
      <c r="AJ81" s="1007"/>
      <c r="AK81" s="1007"/>
      <c r="AL81" s="1007"/>
      <c r="AM81" s="1007"/>
      <c r="AN81" s="1007"/>
      <c r="AO81" s="1007"/>
      <c r="AP81" s="1007"/>
      <c r="AQ81" s="1007"/>
      <c r="AR81" s="1007"/>
      <c r="AS81" s="1007"/>
      <c r="AT81" s="1007"/>
      <c r="AU81" s="1007"/>
      <c r="AV81" s="1007"/>
      <c r="AW81" s="1007"/>
      <c r="AX81" s="1007"/>
      <c r="AY81" s="1007"/>
      <c r="AZ81" s="1008"/>
      <c r="BA81" s="1008"/>
      <c r="BB81" s="1008"/>
      <c r="BC81" s="1008"/>
      <c r="BD81" s="1009"/>
      <c r="BE81" s="241"/>
      <c r="BF81" s="241"/>
      <c r="BG81" s="241"/>
      <c r="BH81" s="241"/>
      <c r="BI81" s="241"/>
      <c r="BJ81" s="241"/>
      <c r="BK81" s="241"/>
      <c r="BL81" s="241"/>
      <c r="BM81" s="241"/>
      <c r="BN81" s="241"/>
      <c r="BO81" s="241"/>
      <c r="BP81" s="241"/>
      <c r="BQ81" s="238">
        <v>75</v>
      </c>
      <c r="BR81" s="243"/>
      <c r="BS81" s="981"/>
      <c r="BT81" s="982"/>
      <c r="BU81" s="982"/>
      <c r="BV81" s="982"/>
      <c r="BW81" s="982"/>
      <c r="BX81" s="982"/>
      <c r="BY81" s="982"/>
      <c r="BZ81" s="982"/>
      <c r="CA81" s="982"/>
      <c r="CB81" s="982"/>
      <c r="CC81" s="982"/>
      <c r="CD81" s="982"/>
      <c r="CE81" s="982"/>
      <c r="CF81" s="982"/>
      <c r="CG81" s="991"/>
      <c r="CH81" s="992"/>
      <c r="CI81" s="993"/>
      <c r="CJ81" s="993"/>
      <c r="CK81" s="993"/>
      <c r="CL81" s="994"/>
      <c r="CM81" s="992"/>
      <c r="CN81" s="993"/>
      <c r="CO81" s="993"/>
      <c r="CP81" s="993"/>
      <c r="CQ81" s="994"/>
      <c r="CR81" s="992"/>
      <c r="CS81" s="993"/>
      <c r="CT81" s="993"/>
      <c r="CU81" s="993"/>
      <c r="CV81" s="994"/>
      <c r="CW81" s="992"/>
      <c r="CX81" s="993"/>
      <c r="CY81" s="993"/>
      <c r="CZ81" s="993"/>
      <c r="DA81" s="994"/>
      <c r="DB81" s="992"/>
      <c r="DC81" s="993"/>
      <c r="DD81" s="993"/>
      <c r="DE81" s="993"/>
      <c r="DF81" s="994"/>
      <c r="DG81" s="992"/>
      <c r="DH81" s="993"/>
      <c r="DI81" s="993"/>
      <c r="DJ81" s="993"/>
      <c r="DK81" s="994"/>
      <c r="DL81" s="992"/>
      <c r="DM81" s="993"/>
      <c r="DN81" s="993"/>
      <c r="DO81" s="993"/>
      <c r="DP81" s="994"/>
      <c r="DQ81" s="992"/>
      <c r="DR81" s="993"/>
      <c r="DS81" s="993"/>
      <c r="DT81" s="993"/>
      <c r="DU81" s="994"/>
      <c r="DV81" s="981"/>
      <c r="DW81" s="982"/>
      <c r="DX81" s="982"/>
      <c r="DY81" s="982"/>
      <c r="DZ81" s="983"/>
      <c r="EA81" s="230"/>
    </row>
    <row r="82" spans="1:131" ht="26.25" customHeight="1">
      <c r="A82" s="238">
        <v>15</v>
      </c>
      <c r="B82" s="1010"/>
      <c r="C82" s="1011"/>
      <c r="D82" s="1011"/>
      <c r="E82" s="1011"/>
      <c r="F82" s="1011"/>
      <c r="G82" s="1011"/>
      <c r="H82" s="1011"/>
      <c r="I82" s="1011"/>
      <c r="J82" s="1011"/>
      <c r="K82" s="1011"/>
      <c r="L82" s="1011"/>
      <c r="M82" s="1011"/>
      <c r="N82" s="1011"/>
      <c r="O82" s="1011"/>
      <c r="P82" s="1012"/>
      <c r="Q82" s="1013"/>
      <c r="R82" s="1007"/>
      <c r="S82" s="1007"/>
      <c r="T82" s="1007"/>
      <c r="U82" s="1007"/>
      <c r="V82" s="1007"/>
      <c r="W82" s="1007"/>
      <c r="X82" s="1007"/>
      <c r="Y82" s="1007"/>
      <c r="Z82" s="1007"/>
      <c r="AA82" s="1007"/>
      <c r="AB82" s="1007"/>
      <c r="AC82" s="1007"/>
      <c r="AD82" s="1007"/>
      <c r="AE82" s="1007"/>
      <c r="AF82" s="1007"/>
      <c r="AG82" s="1007"/>
      <c r="AH82" s="1007"/>
      <c r="AI82" s="1007"/>
      <c r="AJ82" s="1007"/>
      <c r="AK82" s="1007"/>
      <c r="AL82" s="1007"/>
      <c r="AM82" s="1007"/>
      <c r="AN82" s="1007"/>
      <c r="AO82" s="1007"/>
      <c r="AP82" s="1007"/>
      <c r="AQ82" s="1007"/>
      <c r="AR82" s="1007"/>
      <c r="AS82" s="1007"/>
      <c r="AT82" s="1007"/>
      <c r="AU82" s="1007"/>
      <c r="AV82" s="1007"/>
      <c r="AW82" s="1007"/>
      <c r="AX82" s="1007"/>
      <c r="AY82" s="1007"/>
      <c r="AZ82" s="1008"/>
      <c r="BA82" s="1008"/>
      <c r="BB82" s="1008"/>
      <c r="BC82" s="1008"/>
      <c r="BD82" s="1009"/>
      <c r="BE82" s="241"/>
      <c r="BF82" s="241"/>
      <c r="BG82" s="241"/>
      <c r="BH82" s="241"/>
      <c r="BI82" s="241"/>
      <c r="BJ82" s="241"/>
      <c r="BK82" s="241"/>
      <c r="BL82" s="241"/>
      <c r="BM82" s="241"/>
      <c r="BN82" s="241"/>
      <c r="BO82" s="241"/>
      <c r="BP82" s="241"/>
      <c r="BQ82" s="238">
        <v>76</v>
      </c>
      <c r="BR82" s="243"/>
      <c r="BS82" s="981"/>
      <c r="BT82" s="982"/>
      <c r="BU82" s="982"/>
      <c r="BV82" s="982"/>
      <c r="BW82" s="982"/>
      <c r="BX82" s="982"/>
      <c r="BY82" s="982"/>
      <c r="BZ82" s="982"/>
      <c r="CA82" s="982"/>
      <c r="CB82" s="982"/>
      <c r="CC82" s="982"/>
      <c r="CD82" s="982"/>
      <c r="CE82" s="982"/>
      <c r="CF82" s="982"/>
      <c r="CG82" s="991"/>
      <c r="CH82" s="992"/>
      <c r="CI82" s="993"/>
      <c r="CJ82" s="993"/>
      <c r="CK82" s="993"/>
      <c r="CL82" s="994"/>
      <c r="CM82" s="992"/>
      <c r="CN82" s="993"/>
      <c r="CO82" s="993"/>
      <c r="CP82" s="993"/>
      <c r="CQ82" s="994"/>
      <c r="CR82" s="992"/>
      <c r="CS82" s="993"/>
      <c r="CT82" s="993"/>
      <c r="CU82" s="993"/>
      <c r="CV82" s="994"/>
      <c r="CW82" s="992"/>
      <c r="CX82" s="993"/>
      <c r="CY82" s="993"/>
      <c r="CZ82" s="993"/>
      <c r="DA82" s="994"/>
      <c r="DB82" s="992"/>
      <c r="DC82" s="993"/>
      <c r="DD82" s="993"/>
      <c r="DE82" s="993"/>
      <c r="DF82" s="994"/>
      <c r="DG82" s="992"/>
      <c r="DH82" s="993"/>
      <c r="DI82" s="993"/>
      <c r="DJ82" s="993"/>
      <c r="DK82" s="994"/>
      <c r="DL82" s="992"/>
      <c r="DM82" s="993"/>
      <c r="DN82" s="993"/>
      <c r="DO82" s="993"/>
      <c r="DP82" s="994"/>
      <c r="DQ82" s="992"/>
      <c r="DR82" s="993"/>
      <c r="DS82" s="993"/>
      <c r="DT82" s="993"/>
      <c r="DU82" s="994"/>
      <c r="DV82" s="981"/>
      <c r="DW82" s="982"/>
      <c r="DX82" s="982"/>
      <c r="DY82" s="982"/>
      <c r="DZ82" s="983"/>
      <c r="EA82" s="230"/>
    </row>
    <row r="83" spans="1:131" ht="26.25" customHeight="1">
      <c r="A83" s="238">
        <v>16</v>
      </c>
      <c r="B83" s="1010"/>
      <c r="C83" s="1011"/>
      <c r="D83" s="1011"/>
      <c r="E83" s="1011"/>
      <c r="F83" s="1011"/>
      <c r="G83" s="1011"/>
      <c r="H83" s="1011"/>
      <c r="I83" s="1011"/>
      <c r="J83" s="1011"/>
      <c r="K83" s="1011"/>
      <c r="L83" s="1011"/>
      <c r="M83" s="1011"/>
      <c r="N83" s="1011"/>
      <c r="O83" s="1011"/>
      <c r="P83" s="1012"/>
      <c r="Q83" s="1013"/>
      <c r="R83" s="1007"/>
      <c r="S83" s="1007"/>
      <c r="T83" s="1007"/>
      <c r="U83" s="1007"/>
      <c r="V83" s="1007"/>
      <c r="W83" s="1007"/>
      <c r="X83" s="1007"/>
      <c r="Y83" s="1007"/>
      <c r="Z83" s="1007"/>
      <c r="AA83" s="1007"/>
      <c r="AB83" s="1007"/>
      <c r="AC83" s="1007"/>
      <c r="AD83" s="1007"/>
      <c r="AE83" s="1007"/>
      <c r="AF83" s="1007"/>
      <c r="AG83" s="1007"/>
      <c r="AH83" s="1007"/>
      <c r="AI83" s="1007"/>
      <c r="AJ83" s="1007"/>
      <c r="AK83" s="1007"/>
      <c r="AL83" s="1007"/>
      <c r="AM83" s="1007"/>
      <c r="AN83" s="1007"/>
      <c r="AO83" s="1007"/>
      <c r="AP83" s="1007"/>
      <c r="AQ83" s="1007"/>
      <c r="AR83" s="1007"/>
      <c r="AS83" s="1007"/>
      <c r="AT83" s="1007"/>
      <c r="AU83" s="1007"/>
      <c r="AV83" s="1007"/>
      <c r="AW83" s="1007"/>
      <c r="AX83" s="1007"/>
      <c r="AY83" s="1007"/>
      <c r="AZ83" s="1008"/>
      <c r="BA83" s="1008"/>
      <c r="BB83" s="1008"/>
      <c r="BC83" s="1008"/>
      <c r="BD83" s="1009"/>
      <c r="BE83" s="241"/>
      <c r="BF83" s="241"/>
      <c r="BG83" s="241"/>
      <c r="BH83" s="241"/>
      <c r="BI83" s="241"/>
      <c r="BJ83" s="241"/>
      <c r="BK83" s="241"/>
      <c r="BL83" s="241"/>
      <c r="BM83" s="241"/>
      <c r="BN83" s="241"/>
      <c r="BO83" s="241"/>
      <c r="BP83" s="241"/>
      <c r="BQ83" s="238">
        <v>77</v>
      </c>
      <c r="BR83" s="243"/>
      <c r="BS83" s="981"/>
      <c r="BT83" s="982"/>
      <c r="BU83" s="982"/>
      <c r="BV83" s="982"/>
      <c r="BW83" s="982"/>
      <c r="BX83" s="982"/>
      <c r="BY83" s="982"/>
      <c r="BZ83" s="982"/>
      <c r="CA83" s="982"/>
      <c r="CB83" s="982"/>
      <c r="CC83" s="982"/>
      <c r="CD83" s="982"/>
      <c r="CE83" s="982"/>
      <c r="CF83" s="982"/>
      <c r="CG83" s="991"/>
      <c r="CH83" s="992"/>
      <c r="CI83" s="993"/>
      <c r="CJ83" s="993"/>
      <c r="CK83" s="993"/>
      <c r="CL83" s="994"/>
      <c r="CM83" s="992"/>
      <c r="CN83" s="993"/>
      <c r="CO83" s="993"/>
      <c r="CP83" s="993"/>
      <c r="CQ83" s="994"/>
      <c r="CR83" s="992"/>
      <c r="CS83" s="993"/>
      <c r="CT83" s="993"/>
      <c r="CU83" s="993"/>
      <c r="CV83" s="994"/>
      <c r="CW83" s="992"/>
      <c r="CX83" s="993"/>
      <c r="CY83" s="993"/>
      <c r="CZ83" s="993"/>
      <c r="DA83" s="994"/>
      <c r="DB83" s="992"/>
      <c r="DC83" s="993"/>
      <c r="DD83" s="993"/>
      <c r="DE83" s="993"/>
      <c r="DF83" s="994"/>
      <c r="DG83" s="992"/>
      <c r="DH83" s="993"/>
      <c r="DI83" s="993"/>
      <c r="DJ83" s="993"/>
      <c r="DK83" s="994"/>
      <c r="DL83" s="992"/>
      <c r="DM83" s="993"/>
      <c r="DN83" s="993"/>
      <c r="DO83" s="993"/>
      <c r="DP83" s="994"/>
      <c r="DQ83" s="992"/>
      <c r="DR83" s="993"/>
      <c r="DS83" s="993"/>
      <c r="DT83" s="993"/>
      <c r="DU83" s="994"/>
      <c r="DV83" s="981"/>
      <c r="DW83" s="982"/>
      <c r="DX83" s="982"/>
      <c r="DY83" s="982"/>
      <c r="DZ83" s="983"/>
      <c r="EA83" s="230"/>
    </row>
    <row r="84" spans="1:131" ht="26.25" customHeight="1">
      <c r="A84" s="238">
        <v>17</v>
      </c>
      <c r="B84" s="1010"/>
      <c r="C84" s="1011"/>
      <c r="D84" s="1011"/>
      <c r="E84" s="1011"/>
      <c r="F84" s="1011"/>
      <c r="G84" s="1011"/>
      <c r="H84" s="1011"/>
      <c r="I84" s="1011"/>
      <c r="J84" s="1011"/>
      <c r="K84" s="1011"/>
      <c r="L84" s="1011"/>
      <c r="M84" s="1011"/>
      <c r="N84" s="1011"/>
      <c r="O84" s="1011"/>
      <c r="P84" s="1012"/>
      <c r="Q84" s="1013"/>
      <c r="R84" s="1007"/>
      <c r="S84" s="1007"/>
      <c r="T84" s="1007"/>
      <c r="U84" s="1007"/>
      <c r="V84" s="1007"/>
      <c r="W84" s="1007"/>
      <c r="X84" s="1007"/>
      <c r="Y84" s="1007"/>
      <c r="Z84" s="1007"/>
      <c r="AA84" s="1007"/>
      <c r="AB84" s="1007"/>
      <c r="AC84" s="1007"/>
      <c r="AD84" s="1007"/>
      <c r="AE84" s="1007"/>
      <c r="AF84" s="1007"/>
      <c r="AG84" s="1007"/>
      <c r="AH84" s="1007"/>
      <c r="AI84" s="1007"/>
      <c r="AJ84" s="1007"/>
      <c r="AK84" s="1007"/>
      <c r="AL84" s="1007"/>
      <c r="AM84" s="1007"/>
      <c r="AN84" s="1007"/>
      <c r="AO84" s="1007"/>
      <c r="AP84" s="1007"/>
      <c r="AQ84" s="1007"/>
      <c r="AR84" s="1007"/>
      <c r="AS84" s="1007"/>
      <c r="AT84" s="1007"/>
      <c r="AU84" s="1007"/>
      <c r="AV84" s="1007"/>
      <c r="AW84" s="1007"/>
      <c r="AX84" s="1007"/>
      <c r="AY84" s="1007"/>
      <c r="AZ84" s="1008"/>
      <c r="BA84" s="1008"/>
      <c r="BB84" s="1008"/>
      <c r="BC84" s="1008"/>
      <c r="BD84" s="1009"/>
      <c r="BE84" s="241"/>
      <c r="BF84" s="241"/>
      <c r="BG84" s="241"/>
      <c r="BH84" s="241"/>
      <c r="BI84" s="241"/>
      <c r="BJ84" s="241"/>
      <c r="BK84" s="241"/>
      <c r="BL84" s="241"/>
      <c r="BM84" s="241"/>
      <c r="BN84" s="241"/>
      <c r="BO84" s="241"/>
      <c r="BP84" s="241"/>
      <c r="BQ84" s="238">
        <v>78</v>
      </c>
      <c r="BR84" s="243"/>
      <c r="BS84" s="981"/>
      <c r="BT84" s="982"/>
      <c r="BU84" s="982"/>
      <c r="BV84" s="982"/>
      <c r="BW84" s="982"/>
      <c r="BX84" s="982"/>
      <c r="BY84" s="982"/>
      <c r="BZ84" s="982"/>
      <c r="CA84" s="982"/>
      <c r="CB84" s="982"/>
      <c r="CC84" s="982"/>
      <c r="CD84" s="982"/>
      <c r="CE84" s="982"/>
      <c r="CF84" s="982"/>
      <c r="CG84" s="991"/>
      <c r="CH84" s="992"/>
      <c r="CI84" s="993"/>
      <c r="CJ84" s="993"/>
      <c r="CK84" s="993"/>
      <c r="CL84" s="994"/>
      <c r="CM84" s="992"/>
      <c r="CN84" s="993"/>
      <c r="CO84" s="993"/>
      <c r="CP84" s="993"/>
      <c r="CQ84" s="994"/>
      <c r="CR84" s="992"/>
      <c r="CS84" s="993"/>
      <c r="CT84" s="993"/>
      <c r="CU84" s="993"/>
      <c r="CV84" s="994"/>
      <c r="CW84" s="992"/>
      <c r="CX84" s="993"/>
      <c r="CY84" s="993"/>
      <c r="CZ84" s="993"/>
      <c r="DA84" s="994"/>
      <c r="DB84" s="992"/>
      <c r="DC84" s="993"/>
      <c r="DD84" s="993"/>
      <c r="DE84" s="993"/>
      <c r="DF84" s="994"/>
      <c r="DG84" s="992"/>
      <c r="DH84" s="993"/>
      <c r="DI84" s="993"/>
      <c r="DJ84" s="993"/>
      <c r="DK84" s="994"/>
      <c r="DL84" s="992"/>
      <c r="DM84" s="993"/>
      <c r="DN84" s="993"/>
      <c r="DO84" s="993"/>
      <c r="DP84" s="994"/>
      <c r="DQ84" s="992"/>
      <c r="DR84" s="993"/>
      <c r="DS84" s="993"/>
      <c r="DT84" s="993"/>
      <c r="DU84" s="994"/>
      <c r="DV84" s="981"/>
      <c r="DW84" s="982"/>
      <c r="DX84" s="982"/>
      <c r="DY84" s="982"/>
      <c r="DZ84" s="983"/>
      <c r="EA84" s="230"/>
    </row>
    <row r="85" spans="1:131" ht="26.25" customHeight="1">
      <c r="A85" s="238">
        <v>18</v>
      </c>
      <c r="B85" s="1010"/>
      <c r="C85" s="1011"/>
      <c r="D85" s="1011"/>
      <c r="E85" s="1011"/>
      <c r="F85" s="1011"/>
      <c r="G85" s="1011"/>
      <c r="H85" s="1011"/>
      <c r="I85" s="1011"/>
      <c r="J85" s="1011"/>
      <c r="K85" s="1011"/>
      <c r="L85" s="1011"/>
      <c r="M85" s="1011"/>
      <c r="N85" s="1011"/>
      <c r="O85" s="1011"/>
      <c r="P85" s="1012"/>
      <c r="Q85" s="1013"/>
      <c r="R85" s="1007"/>
      <c r="S85" s="1007"/>
      <c r="T85" s="1007"/>
      <c r="U85" s="1007"/>
      <c r="V85" s="1007"/>
      <c r="W85" s="1007"/>
      <c r="X85" s="1007"/>
      <c r="Y85" s="1007"/>
      <c r="Z85" s="1007"/>
      <c r="AA85" s="1007"/>
      <c r="AB85" s="1007"/>
      <c r="AC85" s="1007"/>
      <c r="AD85" s="1007"/>
      <c r="AE85" s="1007"/>
      <c r="AF85" s="1007"/>
      <c r="AG85" s="1007"/>
      <c r="AH85" s="1007"/>
      <c r="AI85" s="1007"/>
      <c r="AJ85" s="1007"/>
      <c r="AK85" s="1007"/>
      <c r="AL85" s="1007"/>
      <c r="AM85" s="1007"/>
      <c r="AN85" s="1007"/>
      <c r="AO85" s="1007"/>
      <c r="AP85" s="1007"/>
      <c r="AQ85" s="1007"/>
      <c r="AR85" s="1007"/>
      <c r="AS85" s="1007"/>
      <c r="AT85" s="1007"/>
      <c r="AU85" s="1007"/>
      <c r="AV85" s="1007"/>
      <c r="AW85" s="1007"/>
      <c r="AX85" s="1007"/>
      <c r="AY85" s="1007"/>
      <c r="AZ85" s="1008"/>
      <c r="BA85" s="1008"/>
      <c r="BB85" s="1008"/>
      <c r="BC85" s="1008"/>
      <c r="BD85" s="1009"/>
      <c r="BE85" s="241"/>
      <c r="BF85" s="241"/>
      <c r="BG85" s="241"/>
      <c r="BH85" s="241"/>
      <c r="BI85" s="241"/>
      <c r="BJ85" s="241"/>
      <c r="BK85" s="241"/>
      <c r="BL85" s="241"/>
      <c r="BM85" s="241"/>
      <c r="BN85" s="241"/>
      <c r="BO85" s="241"/>
      <c r="BP85" s="241"/>
      <c r="BQ85" s="238">
        <v>79</v>
      </c>
      <c r="BR85" s="243"/>
      <c r="BS85" s="981"/>
      <c r="BT85" s="982"/>
      <c r="BU85" s="982"/>
      <c r="BV85" s="982"/>
      <c r="BW85" s="982"/>
      <c r="BX85" s="982"/>
      <c r="BY85" s="982"/>
      <c r="BZ85" s="982"/>
      <c r="CA85" s="982"/>
      <c r="CB85" s="982"/>
      <c r="CC85" s="982"/>
      <c r="CD85" s="982"/>
      <c r="CE85" s="982"/>
      <c r="CF85" s="982"/>
      <c r="CG85" s="991"/>
      <c r="CH85" s="992"/>
      <c r="CI85" s="993"/>
      <c r="CJ85" s="993"/>
      <c r="CK85" s="993"/>
      <c r="CL85" s="994"/>
      <c r="CM85" s="992"/>
      <c r="CN85" s="993"/>
      <c r="CO85" s="993"/>
      <c r="CP85" s="993"/>
      <c r="CQ85" s="994"/>
      <c r="CR85" s="992"/>
      <c r="CS85" s="993"/>
      <c r="CT85" s="993"/>
      <c r="CU85" s="993"/>
      <c r="CV85" s="994"/>
      <c r="CW85" s="992"/>
      <c r="CX85" s="993"/>
      <c r="CY85" s="993"/>
      <c r="CZ85" s="993"/>
      <c r="DA85" s="994"/>
      <c r="DB85" s="992"/>
      <c r="DC85" s="993"/>
      <c r="DD85" s="993"/>
      <c r="DE85" s="993"/>
      <c r="DF85" s="994"/>
      <c r="DG85" s="992"/>
      <c r="DH85" s="993"/>
      <c r="DI85" s="993"/>
      <c r="DJ85" s="993"/>
      <c r="DK85" s="994"/>
      <c r="DL85" s="992"/>
      <c r="DM85" s="993"/>
      <c r="DN85" s="993"/>
      <c r="DO85" s="993"/>
      <c r="DP85" s="994"/>
      <c r="DQ85" s="992"/>
      <c r="DR85" s="993"/>
      <c r="DS85" s="993"/>
      <c r="DT85" s="993"/>
      <c r="DU85" s="994"/>
      <c r="DV85" s="981"/>
      <c r="DW85" s="982"/>
      <c r="DX85" s="982"/>
      <c r="DY85" s="982"/>
      <c r="DZ85" s="983"/>
      <c r="EA85" s="230"/>
    </row>
    <row r="86" spans="1:131" ht="26.25" customHeight="1">
      <c r="A86" s="238">
        <v>19</v>
      </c>
      <c r="B86" s="1010"/>
      <c r="C86" s="1011"/>
      <c r="D86" s="1011"/>
      <c r="E86" s="1011"/>
      <c r="F86" s="1011"/>
      <c r="G86" s="1011"/>
      <c r="H86" s="1011"/>
      <c r="I86" s="1011"/>
      <c r="J86" s="1011"/>
      <c r="K86" s="1011"/>
      <c r="L86" s="1011"/>
      <c r="M86" s="1011"/>
      <c r="N86" s="1011"/>
      <c r="O86" s="1011"/>
      <c r="P86" s="1012"/>
      <c r="Q86" s="1013"/>
      <c r="R86" s="1007"/>
      <c r="S86" s="1007"/>
      <c r="T86" s="1007"/>
      <c r="U86" s="1007"/>
      <c r="V86" s="1007"/>
      <c r="W86" s="1007"/>
      <c r="X86" s="1007"/>
      <c r="Y86" s="1007"/>
      <c r="Z86" s="1007"/>
      <c r="AA86" s="1007"/>
      <c r="AB86" s="1007"/>
      <c r="AC86" s="1007"/>
      <c r="AD86" s="1007"/>
      <c r="AE86" s="1007"/>
      <c r="AF86" s="1007"/>
      <c r="AG86" s="1007"/>
      <c r="AH86" s="1007"/>
      <c r="AI86" s="1007"/>
      <c r="AJ86" s="1007"/>
      <c r="AK86" s="1007"/>
      <c r="AL86" s="1007"/>
      <c r="AM86" s="1007"/>
      <c r="AN86" s="1007"/>
      <c r="AO86" s="1007"/>
      <c r="AP86" s="1007"/>
      <c r="AQ86" s="1007"/>
      <c r="AR86" s="1007"/>
      <c r="AS86" s="1007"/>
      <c r="AT86" s="1007"/>
      <c r="AU86" s="1007"/>
      <c r="AV86" s="1007"/>
      <c r="AW86" s="1007"/>
      <c r="AX86" s="1007"/>
      <c r="AY86" s="1007"/>
      <c r="AZ86" s="1008"/>
      <c r="BA86" s="1008"/>
      <c r="BB86" s="1008"/>
      <c r="BC86" s="1008"/>
      <c r="BD86" s="1009"/>
      <c r="BE86" s="241"/>
      <c r="BF86" s="241"/>
      <c r="BG86" s="241"/>
      <c r="BH86" s="241"/>
      <c r="BI86" s="241"/>
      <c r="BJ86" s="241"/>
      <c r="BK86" s="241"/>
      <c r="BL86" s="241"/>
      <c r="BM86" s="241"/>
      <c r="BN86" s="241"/>
      <c r="BO86" s="241"/>
      <c r="BP86" s="241"/>
      <c r="BQ86" s="238">
        <v>80</v>
      </c>
      <c r="BR86" s="243"/>
      <c r="BS86" s="981"/>
      <c r="BT86" s="982"/>
      <c r="BU86" s="982"/>
      <c r="BV86" s="982"/>
      <c r="BW86" s="982"/>
      <c r="BX86" s="982"/>
      <c r="BY86" s="982"/>
      <c r="BZ86" s="982"/>
      <c r="CA86" s="982"/>
      <c r="CB86" s="982"/>
      <c r="CC86" s="982"/>
      <c r="CD86" s="982"/>
      <c r="CE86" s="982"/>
      <c r="CF86" s="982"/>
      <c r="CG86" s="991"/>
      <c r="CH86" s="992"/>
      <c r="CI86" s="993"/>
      <c r="CJ86" s="993"/>
      <c r="CK86" s="993"/>
      <c r="CL86" s="994"/>
      <c r="CM86" s="992"/>
      <c r="CN86" s="993"/>
      <c r="CO86" s="993"/>
      <c r="CP86" s="993"/>
      <c r="CQ86" s="994"/>
      <c r="CR86" s="992"/>
      <c r="CS86" s="993"/>
      <c r="CT86" s="993"/>
      <c r="CU86" s="993"/>
      <c r="CV86" s="994"/>
      <c r="CW86" s="992"/>
      <c r="CX86" s="993"/>
      <c r="CY86" s="993"/>
      <c r="CZ86" s="993"/>
      <c r="DA86" s="994"/>
      <c r="DB86" s="992"/>
      <c r="DC86" s="993"/>
      <c r="DD86" s="993"/>
      <c r="DE86" s="993"/>
      <c r="DF86" s="994"/>
      <c r="DG86" s="992"/>
      <c r="DH86" s="993"/>
      <c r="DI86" s="993"/>
      <c r="DJ86" s="993"/>
      <c r="DK86" s="994"/>
      <c r="DL86" s="992"/>
      <c r="DM86" s="993"/>
      <c r="DN86" s="993"/>
      <c r="DO86" s="993"/>
      <c r="DP86" s="994"/>
      <c r="DQ86" s="992"/>
      <c r="DR86" s="993"/>
      <c r="DS86" s="993"/>
      <c r="DT86" s="993"/>
      <c r="DU86" s="994"/>
      <c r="DV86" s="981"/>
      <c r="DW86" s="982"/>
      <c r="DX86" s="982"/>
      <c r="DY86" s="982"/>
      <c r="DZ86" s="983"/>
      <c r="EA86" s="230"/>
    </row>
    <row r="87" spans="1:131" ht="26.25" customHeight="1">
      <c r="A87" s="244">
        <v>20</v>
      </c>
      <c r="B87" s="1000"/>
      <c r="C87" s="1001"/>
      <c r="D87" s="1001"/>
      <c r="E87" s="1001"/>
      <c r="F87" s="1001"/>
      <c r="G87" s="1001"/>
      <c r="H87" s="1001"/>
      <c r="I87" s="1001"/>
      <c r="J87" s="1001"/>
      <c r="K87" s="1001"/>
      <c r="L87" s="1001"/>
      <c r="M87" s="1001"/>
      <c r="N87" s="1001"/>
      <c r="O87" s="1001"/>
      <c r="P87" s="1002"/>
      <c r="Q87" s="1003"/>
      <c r="R87" s="1004"/>
      <c r="S87" s="1004"/>
      <c r="T87" s="1004"/>
      <c r="U87" s="1004"/>
      <c r="V87" s="1004"/>
      <c r="W87" s="1004"/>
      <c r="X87" s="1004"/>
      <c r="Y87" s="1004"/>
      <c r="Z87" s="1004"/>
      <c r="AA87" s="1004"/>
      <c r="AB87" s="1004"/>
      <c r="AC87" s="1004"/>
      <c r="AD87" s="1004"/>
      <c r="AE87" s="1004"/>
      <c r="AF87" s="1004"/>
      <c r="AG87" s="1004"/>
      <c r="AH87" s="1004"/>
      <c r="AI87" s="1004"/>
      <c r="AJ87" s="1004"/>
      <c r="AK87" s="1004"/>
      <c r="AL87" s="1004"/>
      <c r="AM87" s="1004"/>
      <c r="AN87" s="1004"/>
      <c r="AO87" s="1004"/>
      <c r="AP87" s="1004"/>
      <c r="AQ87" s="1004"/>
      <c r="AR87" s="1004"/>
      <c r="AS87" s="1004"/>
      <c r="AT87" s="1004"/>
      <c r="AU87" s="1004"/>
      <c r="AV87" s="1004"/>
      <c r="AW87" s="1004"/>
      <c r="AX87" s="1004"/>
      <c r="AY87" s="1004"/>
      <c r="AZ87" s="1005"/>
      <c r="BA87" s="1005"/>
      <c r="BB87" s="1005"/>
      <c r="BC87" s="1005"/>
      <c r="BD87" s="1006"/>
      <c r="BE87" s="241"/>
      <c r="BF87" s="241"/>
      <c r="BG87" s="241"/>
      <c r="BH87" s="241"/>
      <c r="BI87" s="241"/>
      <c r="BJ87" s="241"/>
      <c r="BK87" s="241"/>
      <c r="BL87" s="241"/>
      <c r="BM87" s="241"/>
      <c r="BN87" s="241"/>
      <c r="BO87" s="241"/>
      <c r="BP87" s="241"/>
      <c r="BQ87" s="238">
        <v>81</v>
      </c>
      <c r="BR87" s="243"/>
      <c r="BS87" s="981"/>
      <c r="BT87" s="982"/>
      <c r="BU87" s="982"/>
      <c r="BV87" s="982"/>
      <c r="BW87" s="982"/>
      <c r="BX87" s="982"/>
      <c r="BY87" s="982"/>
      <c r="BZ87" s="982"/>
      <c r="CA87" s="982"/>
      <c r="CB87" s="982"/>
      <c r="CC87" s="982"/>
      <c r="CD87" s="982"/>
      <c r="CE87" s="982"/>
      <c r="CF87" s="982"/>
      <c r="CG87" s="991"/>
      <c r="CH87" s="992"/>
      <c r="CI87" s="993"/>
      <c r="CJ87" s="993"/>
      <c r="CK87" s="993"/>
      <c r="CL87" s="994"/>
      <c r="CM87" s="992"/>
      <c r="CN87" s="993"/>
      <c r="CO87" s="993"/>
      <c r="CP87" s="993"/>
      <c r="CQ87" s="994"/>
      <c r="CR87" s="992"/>
      <c r="CS87" s="993"/>
      <c r="CT87" s="993"/>
      <c r="CU87" s="993"/>
      <c r="CV87" s="994"/>
      <c r="CW87" s="992"/>
      <c r="CX87" s="993"/>
      <c r="CY87" s="993"/>
      <c r="CZ87" s="993"/>
      <c r="DA87" s="994"/>
      <c r="DB87" s="992"/>
      <c r="DC87" s="993"/>
      <c r="DD87" s="993"/>
      <c r="DE87" s="993"/>
      <c r="DF87" s="994"/>
      <c r="DG87" s="992"/>
      <c r="DH87" s="993"/>
      <c r="DI87" s="993"/>
      <c r="DJ87" s="993"/>
      <c r="DK87" s="994"/>
      <c r="DL87" s="992"/>
      <c r="DM87" s="993"/>
      <c r="DN87" s="993"/>
      <c r="DO87" s="993"/>
      <c r="DP87" s="994"/>
      <c r="DQ87" s="992"/>
      <c r="DR87" s="993"/>
      <c r="DS87" s="993"/>
      <c r="DT87" s="993"/>
      <c r="DU87" s="994"/>
      <c r="DV87" s="981"/>
      <c r="DW87" s="982"/>
      <c r="DX87" s="982"/>
      <c r="DY87" s="982"/>
      <c r="DZ87" s="983"/>
      <c r="EA87" s="230"/>
    </row>
    <row r="88" spans="1:131" ht="26.25" customHeight="1" thickBot="1">
      <c r="A88" s="240" t="s">
        <v>381</v>
      </c>
      <c r="B88" s="973" t="s">
        <v>406</v>
      </c>
      <c r="C88" s="974"/>
      <c r="D88" s="974"/>
      <c r="E88" s="974"/>
      <c r="F88" s="974"/>
      <c r="G88" s="974"/>
      <c r="H88" s="974"/>
      <c r="I88" s="974"/>
      <c r="J88" s="974"/>
      <c r="K88" s="974"/>
      <c r="L88" s="974"/>
      <c r="M88" s="974"/>
      <c r="N88" s="974"/>
      <c r="O88" s="974"/>
      <c r="P88" s="984"/>
      <c r="Q88" s="998"/>
      <c r="R88" s="999"/>
      <c r="S88" s="999"/>
      <c r="T88" s="999"/>
      <c r="U88" s="999"/>
      <c r="V88" s="999"/>
      <c r="W88" s="999"/>
      <c r="X88" s="999"/>
      <c r="Y88" s="999"/>
      <c r="Z88" s="999"/>
      <c r="AA88" s="999"/>
      <c r="AB88" s="999"/>
      <c r="AC88" s="999"/>
      <c r="AD88" s="999"/>
      <c r="AE88" s="999"/>
      <c r="AF88" s="995"/>
      <c r="AG88" s="995"/>
      <c r="AH88" s="995"/>
      <c r="AI88" s="995"/>
      <c r="AJ88" s="995"/>
      <c r="AK88" s="999"/>
      <c r="AL88" s="999"/>
      <c r="AM88" s="999"/>
      <c r="AN88" s="999"/>
      <c r="AO88" s="999"/>
      <c r="AP88" s="995"/>
      <c r="AQ88" s="995"/>
      <c r="AR88" s="995"/>
      <c r="AS88" s="995"/>
      <c r="AT88" s="995"/>
      <c r="AU88" s="995"/>
      <c r="AV88" s="995"/>
      <c r="AW88" s="995"/>
      <c r="AX88" s="995"/>
      <c r="AY88" s="995"/>
      <c r="AZ88" s="996"/>
      <c r="BA88" s="996"/>
      <c r="BB88" s="996"/>
      <c r="BC88" s="996"/>
      <c r="BD88" s="997"/>
      <c r="BE88" s="241"/>
      <c r="BF88" s="241"/>
      <c r="BG88" s="241"/>
      <c r="BH88" s="241"/>
      <c r="BI88" s="241"/>
      <c r="BJ88" s="241"/>
      <c r="BK88" s="241"/>
      <c r="BL88" s="241"/>
      <c r="BM88" s="241"/>
      <c r="BN88" s="241"/>
      <c r="BO88" s="241"/>
      <c r="BP88" s="241"/>
      <c r="BQ88" s="238">
        <v>82</v>
      </c>
      <c r="BR88" s="243"/>
      <c r="BS88" s="981"/>
      <c r="BT88" s="982"/>
      <c r="BU88" s="982"/>
      <c r="BV88" s="982"/>
      <c r="BW88" s="982"/>
      <c r="BX88" s="982"/>
      <c r="BY88" s="982"/>
      <c r="BZ88" s="982"/>
      <c r="CA88" s="982"/>
      <c r="CB88" s="982"/>
      <c r="CC88" s="982"/>
      <c r="CD88" s="982"/>
      <c r="CE88" s="982"/>
      <c r="CF88" s="982"/>
      <c r="CG88" s="991"/>
      <c r="CH88" s="992"/>
      <c r="CI88" s="993"/>
      <c r="CJ88" s="993"/>
      <c r="CK88" s="993"/>
      <c r="CL88" s="994"/>
      <c r="CM88" s="992"/>
      <c r="CN88" s="993"/>
      <c r="CO88" s="993"/>
      <c r="CP88" s="993"/>
      <c r="CQ88" s="994"/>
      <c r="CR88" s="992"/>
      <c r="CS88" s="993"/>
      <c r="CT88" s="993"/>
      <c r="CU88" s="993"/>
      <c r="CV88" s="994"/>
      <c r="CW88" s="992"/>
      <c r="CX88" s="993"/>
      <c r="CY88" s="993"/>
      <c r="CZ88" s="993"/>
      <c r="DA88" s="994"/>
      <c r="DB88" s="992"/>
      <c r="DC88" s="993"/>
      <c r="DD88" s="993"/>
      <c r="DE88" s="993"/>
      <c r="DF88" s="994"/>
      <c r="DG88" s="992"/>
      <c r="DH88" s="993"/>
      <c r="DI88" s="993"/>
      <c r="DJ88" s="993"/>
      <c r="DK88" s="994"/>
      <c r="DL88" s="992"/>
      <c r="DM88" s="993"/>
      <c r="DN88" s="993"/>
      <c r="DO88" s="993"/>
      <c r="DP88" s="994"/>
      <c r="DQ88" s="992"/>
      <c r="DR88" s="993"/>
      <c r="DS88" s="993"/>
      <c r="DT88" s="993"/>
      <c r="DU88" s="994"/>
      <c r="DV88" s="981"/>
      <c r="DW88" s="982"/>
      <c r="DX88" s="982"/>
      <c r="DY88" s="982"/>
      <c r="DZ88" s="983"/>
      <c r="EA88" s="230"/>
    </row>
    <row r="89" spans="1:131" ht="26.25" hidden="1" customHeight="1">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81"/>
      <c r="BT89" s="982"/>
      <c r="BU89" s="982"/>
      <c r="BV89" s="982"/>
      <c r="BW89" s="982"/>
      <c r="BX89" s="982"/>
      <c r="BY89" s="982"/>
      <c r="BZ89" s="982"/>
      <c r="CA89" s="982"/>
      <c r="CB89" s="982"/>
      <c r="CC89" s="982"/>
      <c r="CD89" s="982"/>
      <c r="CE89" s="982"/>
      <c r="CF89" s="982"/>
      <c r="CG89" s="991"/>
      <c r="CH89" s="992"/>
      <c r="CI89" s="993"/>
      <c r="CJ89" s="993"/>
      <c r="CK89" s="993"/>
      <c r="CL89" s="994"/>
      <c r="CM89" s="992"/>
      <c r="CN89" s="993"/>
      <c r="CO89" s="993"/>
      <c r="CP89" s="993"/>
      <c r="CQ89" s="994"/>
      <c r="CR89" s="992"/>
      <c r="CS89" s="993"/>
      <c r="CT89" s="993"/>
      <c r="CU89" s="993"/>
      <c r="CV89" s="994"/>
      <c r="CW89" s="992"/>
      <c r="CX89" s="993"/>
      <c r="CY89" s="993"/>
      <c r="CZ89" s="993"/>
      <c r="DA89" s="994"/>
      <c r="DB89" s="992"/>
      <c r="DC89" s="993"/>
      <c r="DD89" s="993"/>
      <c r="DE89" s="993"/>
      <c r="DF89" s="994"/>
      <c r="DG89" s="992"/>
      <c r="DH89" s="993"/>
      <c r="DI89" s="993"/>
      <c r="DJ89" s="993"/>
      <c r="DK89" s="994"/>
      <c r="DL89" s="992"/>
      <c r="DM89" s="993"/>
      <c r="DN89" s="993"/>
      <c r="DO89" s="993"/>
      <c r="DP89" s="994"/>
      <c r="DQ89" s="992"/>
      <c r="DR89" s="993"/>
      <c r="DS89" s="993"/>
      <c r="DT89" s="993"/>
      <c r="DU89" s="994"/>
      <c r="DV89" s="981"/>
      <c r="DW89" s="982"/>
      <c r="DX89" s="982"/>
      <c r="DY89" s="982"/>
      <c r="DZ89" s="983"/>
      <c r="EA89" s="230"/>
    </row>
    <row r="90" spans="1:131" ht="26.25" hidden="1" customHeight="1">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81"/>
      <c r="BT90" s="982"/>
      <c r="BU90" s="982"/>
      <c r="BV90" s="982"/>
      <c r="BW90" s="982"/>
      <c r="BX90" s="982"/>
      <c r="BY90" s="982"/>
      <c r="BZ90" s="982"/>
      <c r="CA90" s="982"/>
      <c r="CB90" s="982"/>
      <c r="CC90" s="982"/>
      <c r="CD90" s="982"/>
      <c r="CE90" s="982"/>
      <c r="CF90" s="982"/>
      <c r="CG90" s="991"/>
      <c r="CH90" s="992"/>
      <c r="CI90" s="993"/>
      <c r="CJ90" s="993"/>
      <c r="CK90" s="993"/>
      <c r="CL90" s="994"/>
      <c r="CM90" s="992"/>
      <c r="CN90" s="993"/>
      <c r="CO90" s="993"/>
      <c r="CP90" s="993"/>
      <c r="CQ90" s="994"/>
      <c r="CR90" s="992"/>
      <c r="CS90" s="993"/>
      <c r="CT90" s="993"/>
      <c r="CU90" s="993"/>
      <c r="CV90" s="994"/>
      <c r="CW90" s="992"/>
      <c r="CX90" s="993"/>
      <c r="CY90" s="993"/>
      <c r="CZ90" s="993"/>
      <c r="DA90" s="994"/>
      <c r="DB90" s="992"/>
      <c r="DC90" s="993"/>
      <c r="DD90" s="993"/>
      <c r="DE90" s="993"/>
      <c r="DF90" s="994"/>
      <c r="DG90" s="992"/>
      <c r="DH90" s="993"/>
      <c r="DI90" s="993"/>
      <c r="DJ90" s="993"/>
      <c r="DK90" s="994"/>
      <c r="DL90" s="992"/>
      <c r="DM90" s="993"/>
      <c r="DN90" s="993"/>
      <c r="DO90" s="993"/>
      <c r="DP90" s="994"/>
      <c r="DQ90" s="992"/>
      <c r="DR90" s="993"/>
      <c r="DS90" s="993"/>
      <c r="DT90" s="993"/>
      <c r="DU90" s="994"/>
      <c r="DV90" s="981"/>
      <c r="DW90" s="982"/>
      <c r="DX90" s="982"/>
      <c r="DY90" s="982"/>
      <c r="DZ90" s="983"/>
      <c r="EA90" s="230"/>
    </row>
    <row r="91" spans="1:131" ht="26.25" hidden="1" customHeight="1">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81"/>
      <c r="BT91" s="982"/>
      <c r="BU91" s="982"/>
      <c r="BV91" s="982"/>
      <c r="BW91" s="982"/>
      <c r="BX91" s="982"/>
      <c r="BY91" s="982"/>
      <c r="BZ91" s="982"/>
      <c r="CA91" s="982"/>
      <c r="CB91" s="982"/>
      <c r="CC91" s="982"/>
      <c r="CD91" s="982"/>
      <c r="CE91" s="982"/>
      <c r="CF91" s="982"/>
      <c r="CG91" s="991"/>
      <c r="CH91" s="992"/>
      <c r="CI91" s="993"/>
      <c r="CJ91" s="993"/>
      <c r="CK91" s="993"/>
      <c r="CL91" s="994"/>
      <c r="CM91" s="992"/>
      <c r="CN91" s="993"/>
      <c r="CO91" s="993"/>
      <c r="CP91" s="993"/>
      <c r="CQ91" s="994"/>
      <c r="CR91" s="992"/>
      <c r="CS91" s="993"/>
      <c r="CT91" s="993"/>
      <c r="CU91" s="993"/>
      <c r="CV91" s="994"/>
      <c r="CW91" s="992"/>
      <c r="CX91" s="993"/>
      <c r="CY91" s="993"/>
      <c r="CZ91" s="993"/>
      <c r="DA91" s="994"/>
      <c r="DB91" s="992"/>
      <c r="DC91" s="993"/>
      <c r="DD91" s="993"/>
      <c r="DE91" s="993"/>
      <c r="DF91" s="994"/>
      <c r="DG91" s="992"/>
      <c r="DH91" s="993"/>
      <c r="DI91" s="993"/>
      <c r="DJ91" s="993"/>
      <c r="DK91" s="994"/>
      <c r="DL91" s="992"/>
      <c r="DM91" s="993"/>
      <c r="DN91" s="993"/>
      <c r="DO91" s="993"/>
      <c r="DP91" s="994"/>
      <c r="DQ91" s="992"/>
      <c r="DR91" s="993"/>
      <c r="DS91" s="993"/>
      <c r="DT91" s="993"/>
      <c r="DU91" s="994"/>
      <c r="DV91" s="981"/>
      <c r="DW91" s="982"/>
      <c r="DX91" s="982"/>
      <c r="DY91" s="982"/>
      <c r="DZ91" s="983"/>
      <c r="EA91" s="230"/>
    </row>
    <row r="92" spans="1:131" ht="26.25" hidden="1" customHeight="1">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81"/>
      <c r="BT92" s="982"/>
      <c r="BU92" s="982"/>
      <c r="BV92" s="982"/>
      <c r="BW92" s="982"/>
      <c r="BX92" s="982"/>
      <c r="BY92" s="982"/>
      <c r="BZ92" s="982"/>
      <c r="CA92" s="982"/>
      <c r="CB92" s="982"/>
      <c r="CC92" s="982"/>
      <c r="CD92" s="982"/>
      <c r="CE92" s="982"/>
      <c r="CF92" s="982"/>
      <c r="CG92" s="991"/>
      <c r="CH92" s="992"/>
      <c r="CI92" s="993"/>
      <c r="CJ92" s="993"/>
      <c r="CK92" s="993"/>
      <c r="CL92" s="994"/>
      <c r="CM92" s="992"/>
      <c r="CN92" s="993"/>
      <c r="CO92" s="993"/>
      <c r="CP92" s="993"/>
      <c r="CQ92" s="994"/>
      <c r="CR92" s="992"/>
      <c r="CS92" s="993"/>
      <c r="CT92" s="993"/>
      <c r="CU92" s="993"/>
      <c r="CV92" s="994"/>
      <c r="CW92" s="992"/>
      <c r="CX92" s="993"/>
      <c r="CY92" s="993"/>
      <c r="CZ92" s="993"/>
      <c r="DA92" s="994"/>
      <c r="DB92" s="992"/>
      <c r="DC92" s="993"/>
      <c r="DD92" s="993"/>
      <c r="DE92" s="993"/>
      <c r="DF92" s="994"/>
      <c r="DG92" s="992"/>
      <c r="DH92" s="993"/>
      <c r="DI92" s="993"/>
      <c r="DJ92" s="993"/>
      <c r="DK92" s="994"/>
      <c r="DL92" s="992"/>
      <c r="DM92" s="993"/>
      <c r="DN92" s="993"/>
      <c r="DO92" s="993"/>
      <c r="DP92" s="994"/>
      <c r="DQ92" s="992"/>
      <c r="DR92" s="993"/>
      <c r="DS92" s="993"/>
      <c r="DT92" s="993"/>
      <c r="DU92" s="994"/>
      <c r="DV92" s="981"/>
      <c r="DW92" s="982"/>
      <c r="DX92" s="982"/>
      <c r="DY92" s="982"/>
      <c r="DZ92" s="983"/>
      <c r="EA92" s="230"/>
    </row>
    <row r="93" spans="1:131" ht="26.25" hidden="1" customHeight="1">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81"/>
      <c r="BT93" s="982"/>
      <c r="BU93" s="982"/>
      <c r="BV93" s="982"/>
      <c r="BW93" s="982"/>
      <c r="BX93" s="982"/>
      <c r="BY93" s="982"/>
      <c r="BZ93" s="982"/>
      <c r="CA93" s="982"/>
      <c r="CB93" s="982"/>
      <c r="CC93" s="982"/>
      <c r="CD93" s="982"/>
      <c r="CE93" s="982"/>
      <c r="CF93" s="982"/>
      <c r="CG93" s="991"/>
      <c r="CH93" s="992"/>
      <c r="CI93" s="993"/>
      <c r="CJ93" s="993"/>
      <c r="CK93" s="993"/>
      <c r="CL93" s="994"/>
      <c r="CM93" s="992"/>
      <c r="CN93" s="993"/>
      <c r="CO93" s="993"/>
      <c r="CP93" s="993"/>
      <c r="CQ93" s="994"/>
      <c r="CR93" s="992"/>
      <c r="CS93" s="993"/>
      <c r="CT93" s="993"/>
      <c r="CU93" s="993"/>
      <c r="CV93" s="994"/>
      <c r="CW93" s="992"/>
      <c r="CX93" s="993"/>
      <c r="CY93" s="993"/>
      <c r="CZ93" s="993"/>
      <c r="DA93" s="994"/>
      <c r="DB93" s="992"/>
      <c r="DC93" s="993"/>
      <c r="DD93" s="993"/>
      <c r="DE93" s="993"/>
      <c r="DF93" s="994"/>
      <c r="DG93" s="992"/>
      <c r="DH93" s="993"/>
      <c r="DI93" s="993"/>
      <c r="DJ93" s="993"/>
      <c r="DK93" s="994"/>
      <c r="DL93" s="992"/>
      <c r="DM93" s="993"/>
      <c r="DN93" s="993"/>
      <c r="DO93" s="993"/>
      <c r="DP93" s="994"/>
      <c r="DQ93" s="992"/>
      <c r="DR93" s="993"/>
      <c r="DS93" s="993"/>
      <c r="DT93" s="993"/>
      <c r="DU93" s="994"/>
      <c r="DV93" s="981"/>
      <c r="DW93" s="982"/>
      <c r="DX93" s="982"/>
      <c r="DY93" s="982"/>
      <c r="DZ93" s="983"/>
      <c r="EA93" s="230"/>
    </row>
    <row r="94" spans="1:131" ht="26.25" hidden="1" customHeight="1">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81"/>
      <c r="BT94" s="982"/>
      <c r="BU94" s="982"/>
      <c r="BV94" s="982"/>
      <c r="BW94" s="982"/>
      <c r="BX94" s="982"/>
      <c r="BY94" s="982"/>
      <c r="BZ94" s="982"/>
      <c r="CA94" s="982"/>
      <c r="CB94" s="982"/>
      <c r="CC94" s="982"/>
      <c r="CD94" s="982"/>
      <c r="CE94" s="982"/>
      <c r="CF94" s="982"/>
      <c r="CG94" s="991"/>
      <c r="CH94" s="992"/>
      <c r="CI94" s="993"/>
      <c r="CJ94" s="993"/>
      <c r="CK94" s="993"/>
      <c r="CL94" s="994"/>
      <c r="CM94" s="992"/>
      <c r="CN94" s="993"/>
      <c r="CO94" s="993"/>
      <c r="CP94" s="993"/>
      <c r="CQ94" s="994"/>
      <c r="CR94" s="992"/>
      <c r="CS94" s="993"/>
      <c r="CT94" s="993"/>
      <c r="CU94" s="993"/>
      <c r="CV94" s="994"/>
      <c r="CW94" s="992"/>
      <c r="CX94" s="993"/>
      <c r="CY94" s="993"/>
      <c r="CZ94" s="993"/>
      <c r="DA94" s="994"/>
      <c r="DB94" s="992"/>
      <c r="DC94" s="993"/>
      <c r="DD94" s="993"/>
      <c r="DE94" s="993"/>
      <c r="DF94" s="994"/>
      <c r="DG94" s="992"/>
      <c r="DH94" s="993"/>
      <c r="DI94" s="993"/>
      <c r="DJ94" s="993"/>
      <c r="DK94" s="994"/>
      <c r="DL94" s="992"/>
      <c r="DM94" s="993"/>
      <c r="DN94" s="993"/>
      <c r="DO94" s="993"/>
      <c r="DP94" s="994"/>
      <c r="DQ94" s="992"/>
      <c r="DR94" s="993"/>
      <c r="DS94" s="993"/>
      <c r="DT94" s="993"/>
      <c r="DU94" s="994"/>
      <c r="DV94" s="981"/>
      <c r="DW94" s="982"/>
      <c r="DX94" s="982"/>
      <c r="DY94" s="982"/>
      <c r="DZ94" s="983"/>
      <c r="EA94" s="230"/>
    </row>
    <row r="95" spans="1:131" ht="26.25" hidden="1" customHeight="1">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81"/>
      <c r="BT95" s="982"/>
      <c r="BU95" s="982"/>
      <c r="BV95" s="982"/>
      <c r="BW95" s="982"/>
      <c r="BX95" s="982"/>
      <c r="BY95" s="982"/>
      <c r="BZ95" s="982"/>
      <c r="CA95" s="982"/>
      <c r="CB95" s="982"/>
      <c r="CC95" s="982"/>
      <c r="CD95" s="982"/>
      <c r="CE95" s="982"/>
      <c r="CF95" s="982"/>
      <c r="CG95" s="991"/>
      <c r="CH95" s="992"/>
      <c r="CI95" s="993"/>
      <c r="CJ95" s="993"/>
      <c r="CK95" s="993"/>
      <c r="CL95" s="994"/>
      <c r="CM95" s="992"/>
      <c r="CN95" s="993"/>
      <c r="CO95" s="993"/>
      <c r="CP95" s="993"/>
      <c r="CQ95" s="994"/>
      <c r="CR95" s="992"/>
      <c r="CS95" s="993"/>
      <c r="CT95" s="993"/>
      <c r="CU95" s="993"/>
      <c r="CV95" s="994"/>
      <c r="CW95" s="992"/>
      <c r="CX95" s="993"/>
      <c r="CY95" s="993"/>
      <c r="CZ95" s="993"/>
      <c r="DA95" s="994"/>
      <c r="DB95" s="992"/>
      <c r="DC95" s="993"/>
      <c r="DD95" s="993"/>
      <c r="DE95" s="993"/>
      <c r="DF95" s="994"/>
      <c r="DG95" s="992"/>
      <c r="DH95" s="993"/>
      <c r="DI95" s="993"/>
      <c r="DJ95" s="993"/>
      <c r="DK95" s="994"/>
      <c r="DL95" s="992"/>
      <c r="DM95" s="993"/>
      <c r="DN95" s="993"/>
      <c r="DO95" s="993"/>
      <c r="DP95" s="994"/>
      <c r="DQ95" s="992"/>
      <c r="DR95" s="993"/>
      <c r="DS95" s="993"/>
      <c r="DT95" s="993"/>
      <c r="DU95" s="994"/>
      <c r="DV95" s="981"/>
      <c r="DW95" s="982"/>
      <c r="DX95" s="982"/>
      <c r="DY95" s="982"/>
      <c r="DZ95" s="983"/>
      <c r="EA95" s="230"/>
    </row>
    <row r="96" spans="1:131" ht="26.25" hidden="1" customHeight="1">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81"/>
      <c r="BT96" s="982"/>
      <c r="BU96" s="982"/>
      <c r="BV96" s="982"/>
      <c r="BW96" s="982"/>
      <c r="BX96" s="982"/>
      <c r="BY96" s="982"/>
      <c r="BZ96" s="982"/>
      <c r="CA96" s="982"/>
      <c r="CB96" s="982"/>
      <c r="CC96" s="982"/>
      <c r="CD96" s="982"/>
      <c r="CE96" s="982"/>
      <c r="CF96" s="982"/>
      <c r="CG96" s="991"/>
      <c r="CH96" s="992"/>
      <c r="CI96" s="993"/>
      <c r="CJ96" s="993"/>
      <c r="CK96" s="993"/>
      <c r="CL96" s="994"/>
      <c r="CM96" s="992"/>
      <c r="CN96" s="993"/>
      <c r="CO96" s="993"/>
      <c r="CP96" s="993"/>
      <c r="CQ96" s="994"/>
      <c r="CR96" s="992"/>
      <c r="CS96" s="993"/>
      <c r="CT96" s="993"/>
      <c r="CU96" s="993"/>
      <c r="CV96" s="994"/>
      <c r="CW96" s="992"/>
      <c r="CX96" s="993"/>
      <c r="CY96" s="993"/>
      <c r="CZ96" s="993"/>
      <c r="DA96" s="994"/>
      <c r="DB96" s="992"/>
      <c r="DC96" s="993"/>
      <c r="DD96" s="993"/>
      <c r="DE96" s="993"/>
      <c r="DF96" s="994"/>
      <c r="DG96" s="992"/>
      <c r="DH96" s="993"/>
      <c r="DI96" s="993"/>
      <c r="DJ96" s="993"/>
      <c r="DK96" s="994"/>
      <c r="DL96" s="992"/>
      <c r="DM96" s="993"/>
      <c r="DN96" s="993"/>
      <c r="DO96" s="993"/>
      <c r="DP96" s="994"/>
      <c r="DQ96" s="992"/>
      <c r="DR96" s="993"/>
      <c r="DS96" s="993"/>
      <c r="DT96" s="993"/>
      <c r="DU96" s="994"/>
      <c r="DV96" s="981"/>
      <c r="DW96" s="982"/>
      <c r="DX96" s="982"/>
      <c r="DY96" s="982"/>
      <c r="DZ96" s="983"/>
      <c r="EA96" s="230"/>
    </row>
    <row r="97" spans="1:131" ht="26.25" hidden="1" customHeight="1">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81"/>
      <c r="BT97" s="982"/>
      <c r="BU97" s="982"/>
      <c r="BV97" s="982"/>
      <c r="BW97" s="982"/>
      <c r="BX97" s="982"/>
      <c r="BY97" s="982"/>
      <c r="BZ97" s="982"/>
      <c r="CA97" s="982"/>
      <c r="CB97" s="982"/>
      <c r="CC97" s="982"/>
      <c r="CD97" s="982"/>
      <c r="CE97" s="982"/>
      <c r="CF97" s="982"/>
      <c r="CG97" s="991"/>
      <c r="CH97" s="992"/>
      <c r="CI97" s="993"/>
      <c r="CJ97" s="993"/>
      <c r="CK97" s="993"/>
      <c r="CL97" s="994"/>
      <c r="CM97" s="992"/>
      <c r="CN97" s="993"/>
      <c r="CO97" s="993"/>
      <c r="CP97" s="993"/>
      <c r="CQ97" s="994"/>
      <c r="CR97" s="992"/>
      <c r="CS97" s="993"/>
      <c r="CT97" s="993"/>
      <c r="CU97" s="993"/>
      <c r="CV97" s="994"/>
      <c r="CW97" s="992"/>
      <c r="CX97" s="993"/>
      <c r="CY97" s="993"/>
      <c r="CZ97" s="993"/>
      <c r="DA97" s="994"/>
      <c r="DB97" s="992"/>
      <c r="DC97" s="993"/>
      <c r="DD97" s="993"/>
      <c r="DE97" s="993"/>
      <c r="DF97" s="994"/>
      <c r="DG97" s="992"/>
      <c r="DH97" s="993"/>
      <c r="DI97" s="993"/>
      <c r="DJ97" s="993"/>
      <c r="DK97" s="994"/>
      <c r="DL97" s="992"/>
      <c r="DM97" s="993"/>
      <c r="DN97" s="993"/>
      <c r="DO97" s="993"/>
      <c r="DP97" s="994"/>
      <c r="DQ97" s="992"/>
      <c r="DR97" s="993"/>
      <c r="DS97" s="993"/>
      <c r="DT97" s="993"/>
      <c r="DU97" s="994"/>
      <c r="DV97" s="981"/>
      <c r="DW97" s="982"/>
      <c r="DX97" s="982"/>
      <c r="DY97" s="982"/>
      <c r="DZ97" s="983"/>
      <c r="EA97" s="230"/>
    </row>
    <row r="98" spans="1:131" ht="26.25" hidden="1" customHeight="1">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81"/>
      <c r="BT98" s="982"/>
      <c r="BU98" s="982"/>
      <c r="BV98" s="982"/>
      <c r="BW98" s="982"/>
      <c r="BX98" s="982"/>
      <c r="BY98" s="982"/>
      <c r="BZ98" s="982"/>
      <c r="CA98" s="982"/>
      <c r="CB98" s="982"/>
      <c r="CC98" s="982"/>
      <c r="CD98" s="982"/>
      <c r="CE98" s="982"/>
      <c r="CF98" s="982"/>
      <c r="CG98" s="991"/>
      <c r="CH98" s="992"/>
      <c r="CI98" s="993"/>
      <c r="CJ98" s="993"/>
      <c r="CK98" s="993"/>
      <c r="CL98" s="994"/>
      <c r="CM98" s="992"/>
      <c r="CN98" s="993"/>
      <c r="CO98" s="993"/>
      <c r="CP98" s="993"/>
      <c r="CQ98" s="994"/>
      <c r="CR98" s="992"/>
      <c r="CS98" s="993"/>
      <c r="CT98" s="993"/>
      <c r="CU98" s="993"/>
      <c r="CV98" s="994"/>
      <c r="CW98" s="992"/>
      <c r="CX98" s="993"/>
      <c r="CY98" s="993"/>
      <c r="CZ98" s="993"/>
      <c r="DA98" s="994"/>
      <c r="DB98" s="992"/>
      <c r="DC98" s="993"/>
      <c r="DD98" s="993"/>
      <c r="DE98" s="993"/>
      <c r="DF98" s="994"/>
      <c r="DG98" s="992"/>
      <c r="DH98" s="993"/>
      <c r="DI98" s="993"/>
      <c r="DJ98" s="993"/>
      <c r="DK98" s="994"/>
      <c r="DL98" s="992"/>
      <c r="DM98" s="993"/>
      <c r="DN98" s="993"/>
      <c r="DO98" s="993"/>
      <c r="DP98" s="994"/>
      <c r="DQ98" s="992"/>
      <c r="DR98" s="993"/>
      <c r="DS98" s="993"/>
      <c r="DT98" s="993"/>
      <c r="DU98" s="994"/>
      <c r="DV98" s="981"/>
      <c r="DW98" s="982"/>
      <c r="DX98" s="982"/>
      <c r="DY98" s="982"/>
      <c r="DZ98" s="983"/>
      <c r="EA98" s="230"/>
    </row>
    <row r="99" spans="1:131" ht="26.25" hidden="1" customHeight="1">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81"/>
      <c r="BT99" s="982"/>
      <c r="BU99" s="982"/>
      <c r="BV99" s="982"/>
      <c r="BW99" s="982"/>
      <c r="BX99" s="982"/>
      <c r="BY99" s="982"/>
      <c r="BZ99" s="982"/>
      <c r="CA99" s="982"/>
      <c r="CB99" s="982"/>
      <c r="CC99" s="982"/>
      <c r="CD99" s="982"/>
      <c r="CE99" s="982"/>
      <c r="CF99" s="982"/>
      <c r="CG99" s="991"/>
      <c r="CH99" s="992"/>
      <c r="CI99" s="993"/>
      <c r="CJ99" s="993"/>
      <c r="CK99" s="993"/>
      <c r="CL99" s="994"/>
      <c r="CM99" s="992"/>
      <c r="CN99" s="993"/>
      <c r="CO99" s="993"/>
      <c r="CP99" s="993"/>
      <c r="CQ99" s="994"/>
      <c r="CR99" s="992"/>
      <c r="CS99" s="993"/>
      <c r="CT99" s="993"/>
      <c r="CU99" s="993"/>
      <c r="CV99" s="994"/>
      <c r="CW99" s="992"/>
      <c r="CX99" s="993"/>
      <c r="CY99" s="993"/>
      <c r="CZ99" s="993"/>
      <c r="DA99" s="994"/>
      <c r="DB99" s="992"/>
      <c r="DC99" s="993"/>
      <c r="DD99" s="993"/>
      <c r="DE99" s="993"/>
      <c r="DF99" s="994"/>
      <c r="DG99" s="992"/>
      <c r="DH99" s="993"/>
      <c r="DI99" s="993"/>
      <c r="DJ99" s="993"/>
      <c r="DK99" s="994"/>
      <c r="DL99" s="992"/>
      <c r="DM99" s="993"/>
      <c r="DN99" s="993"/>
      <c r="DO99" s="993"/>
      <c r="DP99" s="994"/>
      <c r="DQ99" s="992"/>
      <c r="DR99" s="993"/>
      <c r="DS99" s="993"/>
      <c r="DT99" s="993"/>
      <c r="DU99" s="994"/>
      <c r="DV99" s="981"/>
      <c r="DW99" s="982"/>
      <c r="DX99" s="982"/>
      <c r="DY99" s="982"/>
      <c r="DZ99" s="983"/>
      <c r="EA99" s="230"/>
    </row>
    <row r="100" spans="1:131" ht="26.25" hidden="1" customHeight="1">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81"/>
      <c r="BT100" s="982"/>
      <c r="BU100" s="982"/>
      <c r="BV100" s="982"/>
      <c r="BW100" s="982"/>
      <c r="BX100" s="982"/>
      <c r="BY100" s="982"/>
      <c r="BZ100" s="982"/>
      <c r="CA100" s="982"/>
      <c r="CB100" s="982"/>
      <c r="CC100" s="982"/>
      <c r="CD100" s="982"/>
      <c r="CE100" s="982"/>
      <c r="CF100" s="982"/>
      <c r="CG100" s="991"/>
      <c r="CH100" s="992"/>
      <c r="CI100" s="993"/>
      <c r="CJ100" s="993"/>
      <c r="CK100" s="993"/>
      <c r="CL100" s="994"/>
      <c r="CM100" s="992"/>
      <c r="CN100" s="993"/>
      <c r="CO100" s="993"/>
      <c r="CP100" s="993"/>
      <c r="CQ100" s="994"/>
      <c r="CR100" s="992"/>
      <c r="CS100" s="993"/>
      <c r="CT100" s="993"/>
      <c r="CU100" s="993"/>
      <c r="CV100" s="994"/>
      <c r="CW100" s="992"/>
      <c r="CX100" s="993"/>
      <c r="CY100" s="993"/>
      <c r="CZ100" s="993"/>
      <c r="DA100" s="994"/>
      <c r="DB100" s="992"/>
      <c r="DC100" s="993"/>
      <c r="DD100" s="993"/>
      <c r="DE100" s="993"/>
      <c r="DF100" s="994"/>
      <c r="DG100" s="992"/>
      <c r="DH100" s="993"/>
      <c r="DI100" s="993"/>
      <c r="DJ100" s="993"/>
      <c r="DK100" s="994"/>
      <c r="DL100" s="992"/>
      <c r="DM100" s="993"/>
      <c r="DN100" s="993"/>
      <c r="DO100" s="993"/>
      <c r="DP100" s="994"/>
      <c r="DQ100" s="992"/>
      <c r="DR100" s="993"/>
      <c r="DS100" s="993"/>
      <c r="DT100" s="993"/>
      <c r="DU100" s="994"/>
      <c r="DV100" s="981"/>
      <c r="DW100" s="982"/>
      <c r="DX100" s="982"/>
      <c r="DY100" s="982"/>
      <c r="DZ100" s="983"/>
      <c r="EA100" s="230"/>
    </row>
    <row r="101" spans="1:131" ht="26.25" hidden="1" customHeight="1">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81"/>
      <c r="BT101" s="982"/>
      <c r="BU101" s="982"/>
      <c r="BV101" s="982"/>
      <c r="BW101" s="982"/>
      <c r="BX101" s="982"/>
      <c r="BY101" s="982"/>
      <c r="BZ101" s="982"/>
      <c r="CA101" s="982"/>
      <c r="CB101" s="982"/>
      <c r="CC101" s="982"/>
      <c r="CD101" s="982"/>
      <c r="CE101" s="982"/>
      <c r="CF101" s="982"/>
      <c r="CG101" s="991"/>
      <c r="CH101" s="992"/>
      <c r="CI101" s="993"/>
      <c r="CJ101" s="993"/>
      <c r="CK101" s="993"/>
      <c r="CL101" s="994"/>
      <c r="CM101" s="992"/>
      <c r="CN101" s="993"/>
      <c r="CO101" s="993"/>
      <c r="CP101" s="993"/>
      <c r="CQ101" s="994"/>
      <c r="CR101" s="992"/>
      <c r="CS101" s="993"/>
      <c r="CT101" s="993"/>
      <c r="CU101" s="993"/>
      <c r="CV101" s="994"/>
      <c r="CW101" s="992"/>
      <c r="CX101" s="993"/>
      <c r="CY101" s="993"/>
      <c r="CZ101" s="993"/>
      <c r="DA101" s="994"/>
      <c r="DB101" s="992"/>
      <c r="DC101" s="993"/>
      <c r="DD101" s="993"/>
      <c r="DE101" s="993"/>
      <c r="DF101" s="994"/>
      <c r="DG101" s="992"/>
      <c r="DH101" s="993"/>
      <c r="DI101" s="993"/>
      <c r="DJ101" s="993"/>
      <c r="DK101" s="994"/>
      <c r="DL101" s="992"/>
      <c r="DM101" s="993"/>
      <c r="DN101" s="993"/>
      <c r="DO101" s="993"/>
      <c r="DP101" s="994"/>
      <c r="DQ101" s="992"/>
      <c r="DR101" s="993"/>
      <c r="DS101" s="993"/>
      <c r="DT101" s="993"/>
      <c r="DU101" s="994"/>
      <c r="DV101" s="981"/>
      <c r="DW101" s="982"/>
      <c r="DX101" s="982"/>
      <c r="DY101" s="982"/>
      <c r="DZ101" s="983"/>
      <c r="EA101" s="230"/>
    </row>
    <row r="102" spans="1:131" ht="26.25" customHeight="1" thickBot="1">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381</v>
      </c>
      <c r="BR102" s="973" t="s">
        <v>407</v>
      </c>
      <c r="BS102" s="974"/>
      <c r="BT102" s="974"/>
      <c r="BU102" s="974"/>
      <c r="BV102" s="974"/>
      <c r="BW102" s="974"/>
      <c r="BX102" s="974"/>
      <c r="BY102" s="974"/>
      <c r="BZ102" s="974"/>
      <c r="CA102" s="974"/>
      <c r="CB102" s="974"/>
      <c r="CC102" s="974"/>
      <c r="CD102" s="974"/>
      <c r="CE102" s="974"/>
      <c r="CF102" s="974"/>
      <c r="CG102" s="984"/>
      <c r="CH102" s="985"/>
      <c r="CI102" s="986"/>
      <c r="CJ102" s="986"/>
      <c r="CK102" s="986"/>
      <c r="CL102" s="987"/>
      <c r="CM102" s="985"/>
      <c r="CN102" s="986"/>
      <c r="CO102" s="986"/>
      <c r="CP102" s="986"/>
      <c r="CQ102" s="987"/>
      <c r="CR102" s="988"/>
      <c r="CS102" s="989"/>
      <c r="CT102" s="989"/>
      <c r="CU102" s="989"/>
      <c r="CV102" s="990"/>
      <c r="CW102" s="988"/>
      <c r="CX102" s="989"/>
      <c r="CY102" s="989"/>
      <c r="CZ102" s="989"/>
      <c r="DA102" s="990"/>
      <c r="DB102" s="988"/>
      <c r="DC102" s="989"/>
      <c r="DD102" s="989"/>
      <c r="DE102" s="989"/>
      <c r="DF102" s="990"/>
      <c r="DG102" s="988"/>
      <c r="DH102" s="989"/>
      <c r="DI102" s="989"/>
      <c r="DJ102" s="989"/>
      <c r="DK102" s="990"/>
      <c r="DL102" s="988"/>
      <c r="DM102" s="989"/>
      <c r="DN102" s="989"/>
      <c r="DO102" s="989"/>
      <c r="DP102" s="990"/>
      <c r="DQ102" s="988"/>
      <c r="DR102" s="989"/>
      <c r="DS102" s="989"/>
      <c r="DT102" s="989"/>
      <c r="DU102" s="990"/>
      <c r="DV102" s="973"/>
      <c r="DW102" s="974"/>
      <c r="DX102" s="974"/>
      <c r="DY102" s="974"/>
      <c r="DZ102" s="975"/>
      <c r="EA102" s="230"/>
    </row>
    <row r="103" spans="1:131" ht="26.25" customHeight="1">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76" t="s">
        <v>408</v>
      </c>
      <c r="BR103" s="976"/>
      <c r="BS103" s="976"/>
      <c r="BT103" s="976"/>
      <c r="BU103" s="976"/>
      <c r="BV103" s="976"/>
      <c r="BW103" s="976"/>
      <c r="BX103" s="976"/>
      <c r="BY103" s="976"/>
      <c r="BZ103" s="976"/>
      <c r="CA103" s="976"/>
      <c r="CB103" s="976"/>
      <c r="CC103" s="976"/>
      <c r="CD103" s="976"/>
      <c r="CE103" s="976"/>
      <c r="CF103" s="976"/>
      <c r="CG103" s="976"/>
      <c r="CH103" s="976"/>
      <c r="CI103" s="976"/>
      <c r="CJ103" s="976"/>
      <c r="CK103" s="976"/>
      <c r="CL103" s="976"/>
      <c r="CM103" s="976"/>
      <c r="CN103" s="976"/>
      <c r="CO103" s="976"/>
      <c r="CP103" s="976"/>
      <c r="CQ103" s="976"/>
      <c r="CR103" s="976"/>
      <c r="CS103" s="976"/>
      <c r="CT103" s="976"/>
      <c r="CU103" s="976"/>
      <c r="CV103" s="976"/>
      <c r="CW103" s="976"/>
      <c r="CX103" s="976"/>
      <c r="CY103" s="976"/>
      <c r="CZ103" s="976"/>
      <c r="DA103" s="976"/>
      <c r="DB103" s="976"/>
      <c r="DC103" s="976"/>
      <c r="DD103" s="976"/>
      <c r="DE103" s="976"/>
      <c r="DF103" s="976"/>
      <c r="DG103" s="976"/>
      <c r="DH103" s="976"/>
      <c r="DI103" s="976"/>
      <c r="DJ103" s="976"/>
      <c r="DK103" s="976"/>
      <c r="DL103" s="976"/>
      <c r="DM103" s="976"/>
      <c r="DN103" s="976"/>
      <c r="DO103" s="976"/>
      <c r="DP103" s="976"/>
      <c r="DQ103" s="976"/>
      <c r="DR103" s="976"/>
      <c r="DS103" s="976"/>
      <c r="DT103" s="976"/>
      <c r="DU103" s="976"/>
      <c r="DV103" s="976"/>
      <c r="DW103" s="976"/>
      <c r="DX103" s="976"/>
      <c r="DY103" s="976"/>
      <c r="DZ103" s="976"/>
      <c r="EA103" s="230"/>
    </row>
    <row r="104" spans="1:131" ht="26.25" customHeight="1">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77" t="s">
        <v>409</v>
      </c>
      <c r="BR104" s="977"/>
      <c r="BS104" s="977"/>
      <c r="BT104" s="977"/>
      <c r="BU104" s="977"/>
      <c r="BV104" s="977"/>
      <c r="BW104" s="977"/>
      <c r="BX104" s="977"/>
      <c r="BY104" s="977"/>
      <c r="BZ104" s="977"/>
      <c r="CA104" s="977"/>
      <c r="CB104" s="977"/>
      <c r="CC104" s="977"/>
      <c r="CD104" s="977"/>
      <c r="CE104" s="977"/>
      <c r="CF104" s="977"/>
      <c r="CG104" s="977"/>
      <c r="CH104" s="977"/>
      <c r="CI104" s="977"/>
      <c r="CJ104" s="977"/>
      <c r="CK104" s="977"/>
      <c r="CL104" s="977"/>
      <c r="CM104" s="977"/>
      <c r="CN104" s="977"/>
      <c r="CO104" s="977"/>
      <c r="CP104" s="977"/>
      <c r="CQ104" s="977"/>
      <c r="CR104" s="977"/>
      <c r="CS104" s="977"/>
      <c r="CT104" s="977"/>
      <c r="CU104" s="977"/>
      <c r="CV104" s="977"/>
      <c r="CW104" s="977"/>
      <c r="CX104" s="977"/>
      <c r="CY104" s="977"/>
      <c r="CZ104" s="977"/>
      <c r="DA104" s="977"/>
      <c r="DB104" s="977"/>
      <c r="DC104" s="977"/>
      <c r="DD104" s="977"/>
      <c r="DE104" s="977"/>
      <c r="DF104" s="977"/>
      <c r="DG104" s="977"/>
      <c r="DH104" s="977"/>
      <c r="DI104" s="977"/>
      <c r="DJ104" s="977"/>
      <c r="DK104" s="977"/>
      <c r="DL104" s="977"/>
      <c r="DM104" s="977"/>
      <c r="DN104" s="977"/>
      <c r="DO104" s="977"/>
      <c r="DP104" s="977"/>
      <c r="DQ104" s="977"/>
      <c r="DR104" s="977"/>
      <c r="DS104" s="977"/>
      <c r="DT104" s="977"/>
      <c r="DU104" s="977"/>
      <c r="DV104" s="977"/>
      <c r="DW104" s="977"/>
      <c r="DX104" s="977"/>
      <c r="DY104" s="977"/>
      <c r="DZ104" s="977"/>
      <c r="EA104" s="230"/>
    </row>
    <row r="105" spans="1:131" ht="11.25" customHeight="1">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c r="A108" s="978" t="s">
        <v>412</v>
      </c>
      <c r="B108" s="979"/>
      <c r="C108" s="979"/>
      <c r="D108" s="979"/>
      <c r="E108" s="979"/>
      <c r="F108" s="979"/>
      <c r="G108" s="979"/>
      <c r="H108" s="979"/>
      <c r="I108" s="979"/>
      <c r="J108" s="979"/>
      <c r="K108" s="979"/>
      <c r="L108" s="979"/>
      <c r="M108" s="979"/>
      <c r="N108" s="979"/>
      <c r="O108" s="979"/>
      <c r="P108" s="979"/>
      <c r="Q108" s="979"/>
      <c r="R108" s="979"/>
      <c r="S108" s="979"/>
      <c r="T108" s="979"/>
      <c r="U108" s="979"/>
      <c r="V108" s="979"/>
      <c r="W108" s="979"/>
      <c r="X108" s="979"/>
      <c r="Y108" s="979"/>
      <c r="Z108" s="979"/>
      <c r="AA108" s="979"/>
      <c r="AB108" s="979"/>
      <c r="AC108" s="979"/>
      <c r="AD108" s="979"/>
      <c r="AE108" s="979"/>
      <c r="AF108" s="979"/>
      <c r="AG108" s="979"/>
      <c r="AH108" s="979"/>
      <c r="AI108" s="979"/>
      <c r="AJ108" s="979"/>
      <c r="AK108" s="979"/>
      <c r="AL108" s="979"/>
      <c r="AM108" s="979"/>
      <c r="AN108" s="979"/>
      <c r="AO108" s="979"/>
      <c r="AP108" s="979"/>
      <c r="AQ108" s="979"/>
      <c r="AR108" s="979"/>
      <c r="AS108" s="979"/>
      <c r="AT108" s="980"/>
      <c r="AU108" s="978" t="s">
        <v>413</v>
      </c>
      <c r="AV108" s="979"/>
      <c r="AW108" s="979"/>
      <c r="AX108" s="979"/>
      <c r="AY108" s="979"/>
      <c r="AZ108" s="979"/>
      <c r="BA108" s="979"/>
      <c r="BB108" s="979"/>
      <c r="BC108" s="979"/>
      <c r="BD108" s="979"/>
      <c r="BE108" s="979"/>
      <c r="BF108" s="979"/>
      <c r="BG108" s="979"/>
      <c r="BH108" s="979"/>
      <c r="BI108" s="979"/>
      <c r="BJ108" s="979"/>
      <c r="BK108" s="979"/>
      <c r="BL108" s="979"/>
      <c r="BM108" s="979"/>
      <c r="BN108" s="979"/>
      <c r="BO108" s="979"/>
      <c r="BP108" s="979"/>
      <c r="BQ108" s="979"/>
      <c r="BR108" s="979"/>
      <c r="BS108" s="979"/>
      <c r="BT108" s="979"/>
      <c r="BU108" s="979"/>
      <c r="BV108" s="979"/>
      <c r="BW108" s="979"/>
      <c r="BX108" s="979"/>
      <c r="BY108" s="979"/>
      <c r="BZ108" s="979"/>
      <c r="CA108" s="979"/>
      <c r="CB108" s="979"/>
      <c r="CC108" s="979"/>
      <c r="CD108" s="979"/>
      <c r="CE108" s="979"/>
      <c r="CF108" s="979"/>
      <c r="CG108" s="979"/>
      <c r="CH108" s="979"/>
      <c r="CI108" s="979"/>
      <c r="CJ108" s="979"/>
      <c r="CK108" s="979"/>
      <c r="CL108" s="979"/>
      <c r="CM108" s="979"/>
      <c r="CN108" s="979"/>
      <c r="CO108" s="979"/>
      <c r="CP108" s="979"/>
      <c r="CQ108" s="979"/>
      <c r="CR108" s="979"/>
      <c r="CS108" s="979"/>
      <c r="CT108" s="979"/>
      <c r="CU108" s="979"/>
      <c r="CV108" s="979"/>
      <c r="CW108" s="979"/>
      <c r="CX108" s="979"/>
      <c r="CY108" s="979"/>
      <c r="CZ108" s="979"/>
      <c r="DA108" s="979"/>
      <c r="DB108" s="979"/>
      <c r="DC108" s="979"/>
      <c r="DD108" s="979"/>
      <c r="DE108" s="979"/>
      <c r="DF108" s="979"/>
      <c r="DG108" s="979"/>
      <c r="DH108" s="979"/>
      <c r="DI108" s="979"/>
      <c r="DJ108" s="979"/>
      <c r="DK108" s="979"/>
      <c r="DL108" s="979"/>
      <c r="DM108" s="979"/>
      <c r="DN108" s="979"/>
      <c r="DO108" s="979"/>
      <c r="DP108" s="979"/>
      <c r="DQ108" s="979"/>
      <c r="DR108" s="979"/>
      <c r="DS108" s="979"/>
      <c r="DT108" s="979"/>
      <c r="DU108" s="979"/>
      <c r="DV108" s="979"/>
      <c r="DW108" s="979"/>
      <c r="DX108" s="979"/>
      <c r="DY108" s="979"/>
      <c r="DZ108" s="980"/>
    </row>
    <row r="109" spans="1:131" s="230" customFormat="1" ht="26.25" customHeight="1">
      <c r="A109" s="931" t="s">
        <v>414</v>
      </c>
      <c r="B109" s="932"/>
      <c r="C109" s="932"/>
      <c r="D109" s="932"/>
      <c r="E109" s="932"/>
      <c r="F109" s="932"/>
      <c r="G109" s="932"/>
      <c r="H109" s="932"/>
      <c r="I109" s="932"/>
      <c r="J109" s="932"/>
      <c r="K109" s="932"/>
      <c r="L109" s="932"/>
      <c r="M109" s="932"/>
      <c r="N109" s="932"/>
      <c r="O109" s="932"/>
      <c r="P109" s="932"/>
      <c r="Q109" s="932"/>
      <c r="R109" s="932"/>
      <c r="S109" s="932"/>
      <c r="T109" s="932"/>
      <c r="U109" s="932"/>
      <c r="V109" s="932"/>
      <c r="W109" s="932"/>
      <c r="X109" s="932"/>
      <c r="Y109" s="932"/>
      <c r="Z109" s="933"/>
      <c r="AA109" s="934" t="s">
        <v>415</v>
      </c>
      <c r="AB109" s="932"/>
      <c r="AC109" s="932"/>
      <c r="AD109" s="932"/>
      <c r="AE109" s="933"/>
      <c r="AF109" s="934" t="s">
        <v>416</v>
      </c>
      <c r="AG109" s="932"/>
      <c r="AH109" s="932"/>
      <c r="AI109" s="932"/>
      <c r="AJ109" s="933"/>
      <c r="AK109" s="934" t="s">
        <v>293</v>
      </c>
      <c r="AL109" s="932"/>
      <c r="AM109" s="932"/>
      <c r="AN109" s="932"/>
      <c r="AO109" s="933"/>
      <c r="AP109" s="934" t="s">
        <v>417</v>
      </c>
      <c r="AQ109" s="932"/>
      <c r="AR109" s="932"/>
      <c r="AS109" s="932"/>
      <c r="AT109" s="965"/>
      <c r="AU109" s="931" t="s">
        <v>414</v>
      </c>
      <c r="AV109" s="932"/>
      <c r="AW109" s="932"/>
      <c r="AX109" s="932"/>
      <c r="AY109" s="932"/>
      <c r="AZ109" s="932"/>
      <c r="BA109" s="932"/>
      <c r="BB109" s="932"/>
      <c r="BC109" s="932"/>
      <c r="BD109" s="932"/>
      <c r="BE109" s="932"/>
      <c r="BF109" s="932"/>
      <c r="BG109" s="932"/>
      <c r="BH109" s="932"/>
      <c r="BI109" s="932"/>
      <c r="BJ109" s="932"/>
      <c r="BK109" s="932"/>
      <c r="BL109" s="932"/>
      <c r="BM109" s="932"/>
      <c r="BN109" s="932"/>
      <c r="BO109" s="932"/>
      <c r="BP109" s="933"/>
      <c r="BQ109" s="934" t="s">
        <v>415</v>
      </c>
      <c r="BR109" s="932"/>
      <c r="BS109" s="932"/>
      <c r="BT109" s="932"/>
      <c r="BU109" s="933"/>
      <c r="BV109" s="934" t="s">
        <v>416</v>
      </c>
      <c r="BW109" s="932"/>
      <c r="BX109" s="932"/>
      <c r="BY109" s="932"/>
      <c r="BZ109" s="933"/>
      <c r="CA109" s="934" t="s">
        <v>293</v>
      </c>
      <c r="CB109" s="932"/>
      <c r="CC109" s="932"/>
      <c r="CD109" s="932"/>
      <c r="CE109" s="933"/>
      <c r="CF109" s="972" t="s">
        <v>417</v>
      </c>
      <c r="CG109" s="972"/>
      <c r="CH109" s="972"/>
      <c r="CI109" s="972"/>
      <c r="CJ109" s="972"/>
      <c r="CK109" s="934" t="s">
        <v>418</v>
      </c>
      <c r="CL109" s="932"/>
      <c r="CM109" s="932"/>
      <c r="CN109" s="932"/>
      <c r="CO109" s="932"/>
      <c r="CP109" s="932"/>
      <c r="CQ109" s="932"/>
      <c r="CR109" s="932"/>
      <c r="CS109" s="932"/>
      <c r="CT109" s="932"/>
      <c r="CU109" s="932"/>
      <c r="CV109" s="932"/>
      <c r="CW109" s="932"/>
      <c r="CX109" s="932"/>
      <c r="CY109" s="932"/>
      <c r="CZ109" s="932"/>
      <c r="DA109" s="932"/>
      <c r="DB109" s="932"/>
      <c r="DC109" s="932"/>
      <c r="DD109" s="932"/>
      <c r="DE109" s="932"/>
      <c r="DF109" s="933"/>
      <c r="DG109" s="934" t="s">
        <v>415</v>
      </c>
      <c r="DH109" s="932"/>
      <c r="DI109" s="932"/>
      <c r="DJ109" s="932"/>
      <c r="DK109" s="933"/>
      <c r="DL109" s="934" t="s">
        <v>416</v>
      </c>
      <c r="DM109" s="932"/>
      <c r="DN109" s="932"/>
      <c r="DO109" s="932"/>
      <c r="DP109" s="933"/>
      <c r="DQ109" s="934" t="s">
        <v>293</v>
      </c>
      <c r="DR109" s="932"/>
      <c r="DS109" s="932"/>
      <c r="DT109" s="932"/>
      <c r="DU109" s="933"/>
      <c r="DV109" s="934" t="s">
        <v>417</v>
      </c>
      <c r="DW109" s="932"/>
      <c r="DX109" s="932"/>
      <c r="DY109" s="932"/>
      <c r="DZ109" s="965"/>
    </row>
    <row r="110" spans="1:131" s="230" customFormat="1" ht="26.25" customHeight="1">
      <c r="A110" s="843" t="s">
        <v>419</v>
      </c>
      <c r="B110" s="844"/>
      <c r="C110" s="844"/>
      <c r="D110" s="844"/>
      <c r="E110" s="844"/>
      <c r="F110" s="844"/>
      <c r="G110" s="844"/>
      <c r="H110" s="844"/>
      <c r="I110" s="844"/>
      <c r="J110" s="844"/>
      <c r="K110" s="844"/>
      <c r="L110" s="844"/>
      <c r="M110" s="844"/>
      <c r="N110" s="844"/>
      <c r="O110" s="844"/>
      <c r="P110" s="844"/>
      <c r="Q110" s="844"/>
      <c r="R110" s="844"/>
      <c r="S110" s="844"/>
      <c r="T110" s="844"/>
      <c r="U110" s="844"/>
      <c r="V110" s="844"/>
      <c r="W110" s="844"/>
      <c r="X110" s="844"/>
      <c r="Y110" s="844"/>
      <c r="Z110" s="845"/>
      <c r="AA110" s="924">
        <v>11668152</v>
      </c>
      <c r="AB110" s="925"/>
      <c r="AC110" s="925"/>
      <c r="AD110" s="925"/>
      <c r="AE110" s="926"/>
      <c r="AF110" s="927">
        <v>12227621</v>
      </c>
      <c r="AG110" s="925"/>
      <c r="AH110" s="925"/>
      <c r="AI110" s="925"/>
      <c r="AJ110" s="926"/>
      <c r="AK110" s="927">
        <v>12146497</v>
      </c>
      <c r="AL110" s="925"/>
      <c r="AM110" s="925"/>
      <c r="AN110" s="925"/>
      <c r="AO110" s="926"/>
      <c r="AP110" s="928">
        <v>20.100000000000001</v>
      </c>
      <c r="AQ110" s="929"/>
      <c r="AR110" s="929"/>
      <c r="AS110" s="929"/>
      <c r="AT110" s="930"/>
      <c r="AU110" s="966" t="s">
        <v>69</v>
      </c>
      <c r="AV110" s="967"/>
      <c r="AW110" s="967"/>
      <c r="AX110" s="967"/>
      <c r="AY110" s="967"/>
      <c r="AZ110" s="896" t="s">
        <v>420</v>
      </c>
      <c r="BA110" s="844"/>
      <c r="BB110" s="844"/>
      <c r="BC110" s="844"/>
      <c r="BD110" s="844"/>
      <c r="BE110" s="844"/>
      <c r="BF110" s="844"/>
      <c r="BG110" s="844"/>
      <c r="BH110" s="844"/>
      <c r="BI110" s="844"/>
      <c r="BJ110" s="844"/>
      <c r="BK110" s="844"/>
      <c r="BL110" s="844"/>
      <c r="BM110" s="844"/>
      <c r="BN110" s="844"/>
      <c r="BO110" s="844"/>
      <c r="BP110" s="845"/>
      <c r="BQ110" s="897">
        <v>120152239</v>
      </c>
      <c r="BR110" s="878"/>
      <c r="BS110" s="878"/>
      <c r="BT110" s="878"/>
      <c r="BU110" s="878"/>
      <c r="BV110" s="878">
        <v>116470279</v>
      </c>
      <c r="BW110" s="878"/>
      <c r="BX110" s="878"/>
      <c r="BY110" s="878"/>
      <c r="BZ110" s="878"/>
      <c r="CA110" s="878">
        <v>113728995</v>
      </c>
      <c r="CB110" s="878"/>
      <c r="CC110" s="878"/>
      <c r="CD110" s="878"/>
      <c r="CE110" s="878"/>
      <c r="CF110" s="902">
        <v>187.9</v>
      </c>
      <c r="CG110" s="903"/>
      <c r="CH110" s="903"/>
      <c r="CI110" s="903"/>
      <c r="CJ110" s="903"/>
      <c r="CK110" s="962" t="s">
        <v>421</v>
      </c>
      <c r="CL110" s="855"/>
      <c r="CM110" s="896" t="s">
        <v>422</v>
      </c>
      <c r="CN110" s="844"/>
      <c r="CO110" s="844"/>
      <c r="CP110" s="844"/>
      <c r="CQ110" s="844"/>
      <c r="CR110" s="844"/>
      <c r="CS110" s="844"/>
      <c r="CT110" s="844"/>
      <c r="CU110" s="844"/>
      <c r="CV110" s="844"/>
      <c r="CW110" s="844"/>
      <c r="CX110" s="844"/>
      <c r="CY110" s="844"/>
      <c r="CZ110" s="844"/>
      <c r="DA110" s="844"/>
      <c r="DB110" s="844"/>
      <c r="DC110" s="844"/>
      <c r="DD110" s="844"/>
      <c r="DE110" s="844"/>
      <c r="DF110" s="845"/>
      <c r="DG110" s="897" t="s">
        <v>122</v>
      </c>
      <c r="DH110" s="878"/>
      <c r="DI110" s="878"/>
      <c r="DJ110" s="878"/>
      <c r="DK110" s="878"/>
      <c r="DL110" s="878" t="s">
        <v>122</v>
      </c>
      <c r="DM110" s="878"/>
      <c r="DN110" s="878"/>
      <c r="DO110" s="878"/>
      <c r="DP110" s="878"/>
      <c r="DQ110" s="878" t="s">
        <v>122</v>
      </c>
      <c r="DR110" s="878"/>
      <c r="DS110" s="878"/>
      <c r="DT110" s="878"/>
      <c r="DU110" s="878"/>
      <c r="DV110" s="879" t="s">
        <v>122</v>
      </c>
      <c r="DW110" s="879"/>
      <c r="DX110" s="879"/>
      <c r="DY110" s="879"/>
      <c r="DZ110" s="880"/>
    </row>
    <row r="111" spans="1:131" s="230" customFormat="1" ht="26.25" customHeight="1">
      <c r="A111" s="810" t="s">
        <v>423</v>
      </c>
      <c r="B111" s="811"/>
      <c r="C111" s="811"/>
      <c r="D111" s="811"/>
      <c r="E111" s="811"/>
      <c r="F111" s="811"/>
      <c r="G111" s="811"/>
      <c r="H111" s="811"/>
      <c r="I111" s="811"/>
      <c r="J111" s="811"/>
      <c r="K111" s="811"/>
      <c r="L111" s="811"/>
      <c r="M111" s="811"/>
      <c r="N111" s="811"/>
      <c r="O111" s="811"/>
      <c r="P111" s="811"/>
      <c r="Q111" s="811"/>
      <c r="R111" s="811"/>
      <c r="S111" s="811"/>
      <c r="T111" s="811"/>
      <c r="U111" s="811"/>
      <c r="V111" s="811"/>
      <c r="W111" s="811"/>
      <c r="X111" s="811"/>
      <c r="Y111" s="811"/>
      <c r="Z111" s="961"/>
      <c r="AA111" s="954" t="s">
        <v>122</v>
      </c>
      <c r="AB111" s="955"/>
      <c r="AC111" s="955"/>
      <c r="AD111" s="955"/>
      <c r="AE111" s="956"/>
      <c r="AF111" s="957" t="s">
        <v>122</v>
      </c>
      <c r="AG111" s="955"/>
      <c r="AH111" s="955"/>
      <c r="AI111" s="955"/>
      <c r="AJ111" s="956"/>
      <c r="AK111" s="957" t="s">
        <v>122</v>
      </c>
      <c r="AL111" s="955"/>
      <c r="AM111" s="955"/>
      <c r="AN111" s="955"/>
      <c r="AO111" s="956"/>
      <c r="AP111" s="958" t="s">
        <v>122</v>
      </c>
      <c r="AQ111" s="959"/>
      <c r="AR111" s="959"/>
      <c r="AS111" s="959"/>
      <c r="AT111" s="960"/>
      <c r="AU111" s="968"/>
      <c r="AV111" s="969"/>
      <c r="AW111" s="969"/>
      <c r="AX111" s="969"/>
      <c r="AY111" s="969"/>
      <c r="AZ111" s="851" t="s">
        <v>424</v>
      </c>
      <c r="BA111" s="788"/>
      <c r="BB111" s="788"/>
      <c r="BC111" s="788"/>
      <c r="BD111" s="788"/>
      <c r="BE111" s="788"/>
      <c r="BF111" s="788"/>
      <c r="BG111" s="788"/>
      <c r="BH111" s="788"/>
      <c r="BI111" s="788"/>
      <c r="BJ111" s="788"/>
      <c r="BK111" s="788"/>
      <c r="BL111" s="788"/>
      <c r="BM111" s="788"/>
      <c r="BN111" s="788"/>
      <c r="BO111" s="788"/>
      <c r="BP111" s="789"/>
      <c r="BQ111" s="852" t="s">
        <v>122</v>
      </c>
      <c r="BR111" s="853"/>
      <c r="BS111" s="853"/>
      <c r="BT111" s="853"/>
      <c r="BU111" s="853"/>
      <c r="BV111" s="853" t="s">
        <v>122</v>
      </c>
      <c r="BW111" s="853"/>
      <c r="BX111" s="853"/>
      <c r="BY111" s="853"/>
      <c r="BZ111" s="853"/>
      <c r="CA111" s="853" t="s">
        <v>122</v>
      </c>
      <c r="CB111" s="853"/>
      <c r="CC111" s="853"/>
      <c r="CD111" s="853"/>
      <c r="CE111" s="853"/>
      <c r="CF111" s="911" t="s">
        <v>122</v>
      </c>
      <c r="CG111" s="912"/>
      <c r="CH111" s="912"/>
      <c r="CI111" s="912"/>
      <c r="CJ111" s="912"/>
      <c r="CK111" s="963"/>
      <c r="CL111" s="857"/>
      <c r="CM111" s="851" t="s">
        <v>425</v>
      </c>
      <c r="CN111" s="788"/>
      <c r="CO111" s="788"/>
      <c r="CP111" s="788"/>
      <c r="CQ111" s="788"/>
      <c r="CR111" s="788"/>
      <c r="CS111" s="788"/>
      <c r="CT111" s="788"/>
      <c r="CU111" s="788"/>
      <c r="CV111" s="788"/>
      <c r="CW111" s="788"/>
      <c r="CX111" s="788"/>
      <c r="CY111" s="788"/>
      <c r="CZ111" s="788"/>
      <c r="DA111" s="788"/>
      <c r="DB111" s="788"/>
      <c r="DC111" s="788"/>
      <c r="DD111" s="788"/>
      <c r="DE111" s="788"/>
      <c r="DF111" s="789"/>
      <c r="DG111" s="852" t="s">
        <v>122</v>
      </c>
      <c r="DH111" s="853"/>
      <c r="DI111" s="853"/>
      <c r="DJ111" s="853"/>
      <c r="DK111" s="853"/>
      <c r="DL111" s="853" t="s">
        <v>122</v>
      </c>
      <c r="DM111" s="853"/>
      <c r="DN111" s="853"/>
      <c r="DO111" s="853"/>
      <c r="DP111" s="853"/>
      <c r="DQ111" s="853" t="s">
        <v>122</v>
      </c>
      <c r="DR111" s="853"/>
      <c r="DS111" s="853"/>
      <c r="DT111" s="853"/>
      <c r="DU111" s="853"/>
      <c r="DV111" s="830" t="s">
        <v>122</v>
      </c>
      <c r="DW111" s="830"/>
      <c r="DX111" s="830"/>
      <c r="DY111" s="830"/>
      <c r="DZ111" s="831"/>
    </row>
    <row r="112" spans="1:131" s="230" customFormat="1" ht="26.25" customHeight="1">
      <c r="A112" s="948" t="s">
        <v>426</v>
      </c>
      <c r="B112" s="949"/>
      <c r="C112" s="788" t="s">
        <v>427</v>
      </c>
      <c r="D112" s="788"/>
      <c r="E112" s="788"/>
      <c r="F112" s="788"/>
      <c r="G112" s="788"/>
      <c r="H112" s="788"/>
      <c r="I112" s="788"/>
      <c r="J112" s="788"/>
      <c r="K112" s="788"/>
      <c r="L112" s="788"/>
      <c r="M112" s="788"/>
      <c r="N112" s="788"/>
      <c r="O112" s="788"/>
      <c r="P112" s="788"/>
      <c r="Q112" s="788"/>
      <c r="R112" s="788"/>
      <c r="S112" s="788"/>
      <c r="T112" s="788"/>
      <c r="U112" s="788"/>
      <c r="V112" s="788"/>
      <c r="W112" s="788"/>
      <c r="X112" s="788"/>
      <c r="Y112" s="788"/>
      <c r="Z112" s="789"/>
      <c r="AA112" s="815" t="s">
        <v>122</v>
      </c>
      <c r="AB112" s="816"/>
      <c r="AC112" s="816"/>
      <c r="AD112" s="816"/>
      <c r="AE112" s="817"/>
      <c r="AF112" s="818" t="s">
        <v>122</v>
      </c>
      <c r="AG112" s="816"/>
      <c r="AH112" s="816"/>
      <c r="AI112" s="816"/>
      <c r="AJ112" s="817"/>
      <c r="AK112" s="818" t="s">
        <v>122</v>
      </c>
      <c r="AL112" s="816"/>
      <c r="AM112" s="816"/>
      <c r="AN112" s="816"/>
      <c r="AO112" s="817"/>
      <c r="AP112" s="860" t="s">
        <v>122</v>
      </c>
      <c r="AQ112" s="861"/>
      <c r="AR112" s="861"/>
      <c r="AS112" s="861"/>
      <c r="AT112" s="862"/>
      <c r="AU112" s="968"/>
      <c r="AV112" s="969"/>
      <c r="AW112" s="969"/>
      <c r="AX112" s="969"/>
      <c r="AY112" s="969"/>
      <c r="AZ112" s="851" t="s">
        <v>428</v>
      </c>
      <c r="BA112" s="788"/>
      <c r="BB112" s="788"/>
      <c r="BC112" s="788"/>
      <c r="BD112" s="788"/>
      <c r="BE112" s="788"/>
      <c r="BF112" s="788"/>
      <c r="BG112" s="788"/>
      <c r="BH112" s="788"/>
      <c r="BI112" s="788"/>
      <c r="BJ112" s="788"/>
      <c r="BK112" s="788"/>
      <c r="BL112" s="788"/>
      <c r="BM112" s="788"/>
      <c r="BN112" s="788"/>
      <c r="BO112" s="788"/>
      <c r="BP112" s="789"/>
      <c r="BQ112" s="852">
        <v>15376682</v>
      </c>
      <c r="BR112" s="853"/>
      <c r="BS112" s="853"/>
      <c r="BT112" s="853"/>
      <c r="BU112" s="853"/>
      <c r="BV112" s="853">
        <v>14164951</v>
      </c>
      <c r="BW112" s="853"/>
      <c r="BX112" s="853"/>
      <c r="BY112" s="853"/>
      <c r="BZ112" s="853"/>
      <c r="CA112" s="853">
        <v>13090380</v>
      </c>
      <c r="CB112" s="853"/>
      <c r="CC112" s="853"/>
      <c r="CD112" s="853"/>
      <c r="CE112" s="853"/>
      <c r="CF112" s="911">
        <v>21.6</v>
      </c>
      <c r="CG112" s="912"/>
      <c r="CH112" s="912"/>
      <c r="CI112" s="912"/>
      <c r="CJ112" s="912"/>
      <c r="CK112" s="963"/>
      <c r="CL112" s="857"/>
      <c r="CM112" s="851" t="s">
        <v>429</v>
      </c>
      <c r="CN112" s="788"/>
      <c r="CO112" s="788"/>
      <c r="CP112" s="788"/>
      <c r="CQ112" s="788"/>
      <c r="CR112" s="788"/>
      <c r="CS112" s="788"/>
      <c r="CT112" s="788"/>
      <c r="CU112" s="788"/>
      <c r="CV112" s="788"/>
      <c r="CW112" s="788"/>
      <c r="CX112" s="788"/>
      <c r="CY112" s="788"/>
      <c r="CZ112" s="788"/>
      <c r="DA112" s="788"/>
      <c r="DB112" s="788"/>
      <c r="DC112" s="788"/>
      <c r="DD112" s="788"/>
      <c r="DE112" s="788"/>
      <c r="DF112" s="789"/>
      <c r="DG112" s="852" t="s">
        <v>122</v>
      </c>
      <c r="DH112" s="853"/>
      <c r="DI112" s="853"/>
      <c r="DJ112" s="853"/>
      <c r="DK112" s="853"/>
      <c r="DL112" s="853" t="s">
        <v>122</v>
      </c>
      <c r="DM112" s="853"/>
      <c r="DN112" s="853"/>
      <c r="DO112" s="853"/>
      <c r="DP112" s="853"/>
      <c r="DQ112" s="853" t="s">
        <v>122</v>
      </c>
      <c r="DR112" s="853"/>
      <c r="DS112" s="853"/>
      <c r="DT112" s="853"/>
      <c r="DU112" s="853"/>
      <c r="DV112" s="830" t="s">
        <v>122</v>
      </c>
      <c r="DW112" s="830"/>
      <c r="DX112" s="830"/>
      <c r="DY112" s="830"/>
      <c r="DZ112" s="831"/>
    </row>
    <row r="113" spans="1:130" s="230" customFormat="1" ht="26.25" customHeight="1">
      <c r="A113" s="950"/>
      <c r="B113" s="951"/>
      <c r="C113" s="788" t="s">
        <v>430</v>
      </c>
      <c r="D113" s="788"/>
      <c r="E113" s="788"/>
      <c r="F113" s="788"/>
      <c r="G113" s="788"/>
      <c r="H113" s="788"/>
      <c r="I113" s="788"/>
      <c r="J113" s="788"/>
      <c r="K113" s="788"/>
      <c r="L113" s="788"/>
      <c r="M113" s="788"/>
      <c r="N113" s="788"/>
      <c r="O113" s="788"/>
      <c r="P113" s="788"/>
      <c r="Q113" s="788"/>
      <c r="R113" s="788"/>
      <c r="S113" s="788"/>
      <c r="T113" s="788"/>
      <c r="U113" s="788"/>
      <c r="V113" s="788"/>
      <c r="W113" s="788"/>
      <c r="X113" s="788"/>
      <c r="Y113" s="788"/>
      <c r="Z113" s="789"/>
      <c r="AA113" s="954">
        <v>1849667</v>
      </c>
      <c r="AB113" s="955"/>
      <c r="AC113" s="955"/>
      <c r="AD113" s="955"/>
      <c r="AE113" s="956"/>
      <c r="AF113" s="957">
        <v>1752887</v>
      </c>
      <c r="AG113" s="955"/>
      <c r="AH113" s="955"/>
      <c r="AI113" s="955"/>
      <c r="AJ113" s="956"/>
      <c r="AK113" s="957">
        <v>1673460</v>
      </c>
      <c r="AL113" s="955"/>
      <c r="AM113" s="955"/>
      <c r="AN113" s="955"/>
      <c r="AO113" s="956"/>
      <c r="AP113" s="958">
        <v>2.8</v>
      </c>
      <c r="AQ113" s="959"/>
      <c r="AR113" s="959"/>
      <c r="AS113" s="959"/>
      <c r="AT113" s="960"/>
      <c r="AU113" s="968"/>
      <c r="AV113" s="969"/>
      <c r="AW113" s="969"/>
      <c r="AX113" s="969"/>
      <c r="AY113" s="969"/>
      <c r="AZ113" s="851" t="s">
        <v>431</v>
      </c>
      <c r="BA113" s="788"/>
      <c r="BB113" s="788"/>
      <c r="BC113" s="788"/>
      <c r="BD113" s="788"/>
      <c r="BE113" s="788"/>
      <c r="BF113" s="788"/>
      <c r="BG113" s="788"/>
      <c r="BH113" s="788"/>
      <c r="BI113" s="788"/>
      <c r="BJ113" s="788"/>
      <c r="BK113" s="788"/>
      <c r="BL113" s="788"/>
      <c r="BM113" s="788"/>
      <c r="BN113" s="788"/>
      <c r="BO113" s="788"/>
      <c r="BP113" s="789"/>
      <c r="BQ113" s="852" t="s">
        <v>122</v>
      </c>
      <c r="BR113" s="853"/>
      <c r="BS113" s="853"/>
      <c r="BT113" s="853"/>
      <c r="BU113" s="853"/>
      <c r="BV113" s="853" t="s">
        <v>122</v>
      </c>
      <c r="BW113" s="853"/>
      <c r="BX113" s="853"/>
      <c r="BY113" s="853"/>
      <c r="BZ113" s="853"/>
      <c r="CA113" s="853" t="s">
        <v>122</v>
      </c>
      <c r="CB113" s="853"/>
      <c r="CC113" s="853"/>
      <c r="CD113" s="853"/>
      <c r="CE113" s="853"/>
      <c r="CF113" s="911" t="s">
        <v>122</v>
      </c>
      <c r="CG113" s="912"/>
      <c r="CH113" s="912"/>
      <c r="CI113" s="912"/>
      <c r="CJ113" s="912"/>
      <c r="CK113" s="963"/>
      <c r="CL113" s="857"/>
      <c r="CM113" s="851" t="s">
        <v>432</v>
      </c>
      <c r="CN113" s="788"/>
      <c r="CO113" s="788"/>
      <c r="CP113" s="788"/>
      <c r="CQ113" s="788"/>
      <c r="CR113" s="788"/>
      <c r="CS113" s="788"/>
      <c r="CT113" s="788"/>
      <c r="CU113" s="788"/>
      <c r="CV113" s="788"/>
      <c r="CW113" s="788"/>
      <c r="CX113" s="788"/>
      <c r="CY113" s="788"/>
      <c r="CZ113" s="788"/>
      <c r="DA113" s="788"/>
      <c r="DB113" s="788"/>
      <c r="DC113" s="788"/>
      <c r="DD113" s="788"/>
      <c r="DE113" s="788"/>
      <c r="DF113" s="789"/>
      <c r="DG113" s="815" t="s">
        <v>122</v>
      </c>
      <c r="DH113" s="816"/>
      <c r="DI113" s="816"/>
      <c r="DJ113" s="816"/>
      <c r="DK113" s="817"/>
      <c r="DL113" s="818" t="s">
        <v>122</v>
      </c>
      <c r="DM113" s="816"/>
      <c r="DN113" s="816"/>
      <c r="DO113" s="816"/>
      <c r="DP113" s="817"/>
      <c r="DQ113" s="818" t="s">
        <v>122</v>
      </c>
      <c r="DR113" s="816"/>
      <c r="DS113" s="816"/>
      <c r="DT113" s="816"/>
      <c r="DU113" s="817"/>
      <c r="DV113" s="860" t="s">
        <v>122</v>
      </c>
      <c r="DW113" s="861"/>
      <c r="DX113" s="861"/>
      <c r="DY113" s="861"/>
      <c r="DZ113" s="862"/>
    </row>
    <row r="114" spans="1:130" s="230" customFormat="1" ht="26.25" customHeight="1">
      <c r="A114" s="950"/>
      <c r="B114" s="951"/>
      <c r="C114" s="788" t="s">
        <v>433</v>
      </c>
      <c r="D114" s="788"/>
      <c r="E114" s="788"/>
      <c r="F114" s="788"/>
      <c r="G114" s="788"/>
      <c r="H114" s="788"/>
      <c r="I114" s="788"/>
      <c r="J114" s="788"/>
      <c r="K114" s="788"/>
      <c r="L114" s="788"/>
      <c r="M114" s="788"/>
      <c r="N114" s="788"/>
      <c r="O114" s="788"/>
      <c r="P114" s="788"/>
      <c r="Q114" s="788"/>
      <c r="R114" s="788"/>
      <c r="S114" s="788"/>
      <c r="T114" s="788"/>
      <c r="U114" s="788"/>
      <c r="V114" s="788"/>
      <c r="W114" s="788"/>
      <c r="X114" s="788"/>
      <c r="Y114" s="788"/>
      <c r="Z114" s="789"/>
      <c r="AA114" s="815" t="s">
        <v>122</v>
      </c>
      <c r="AB114" s="816"/>
      <c r="AC114" s="816"/>
      <c r="AD114" s="816"/>
      <c r="AE114" s="817"/>
      <c r="AF114" s="818" t="s">
        <v>122</v>
      </c>
      <c r="AG114" s="816"/>
      <c r="AH114" s="816"/>
      <c r="AI114" s="816"/>
      <c r="AJ114" s="817"/>
      <c r="AK114" s="818" t="s">
        <v>122</v>
      </c>
      <c r="AL114" s="816"/>
      <c r="AM114" s="816"/>
      <c r="AN114" s="816"/>
      <c r="AO114" s="817"/>
      <c r="AP114" s="860" t="s">
        <v>122</v>
      </c>
      <c r="AQ114" s="861"/>
      <c r="AR114" s="861"/>
      <c r="AS114" s="861"/>
      <c r="AT114" s="862"/>
      <c r="AU114" s="968"/>
      <c r="AV114" s="969"/>
      <c r="AW114" s="969"/>
      <c r="AX114" s="969"/>
      <c r="AY114" s="969"/>
      <c r="AZ114" s="851" t="s">
        <v>434</v>
      </c>
      <c r="BA114" s="788"/>
      <c r="BB114" s="788"/>
      <c r="BC114" s="788"/>
      <c r="BD114" s="788"/>
      <c r="BE114" s="788"/>
      <c r="BF114" s="788"/>
      <c r="BG114" s="788"/>
      <c r="BH114" s="788"/>
      <c r="BI114" s="788"/>
      <c r="BJ114" s="788"/>
      <c r="BK114" s="788"/>
      <c r="BL114" s="788"/>
      <c r="BM114" s="788"/>
      <c r="BN114" s="788"/>
      <c r="BO114" s="788"/>
      <c r="BP114" s="789"/>
      <c r="BQ114" s="852">
        <v>13892816</v>
      </c>
      <c r="BR114" s="853"/>
      <c r="BS114" s="853"/>
      <c r="BT114" s="853"/>
      <c r="BU114" s="853"/>
      <c r="BV114" s="853">
        <v>13734574</v>
      </c>
      <c r="BW114" s="853"/>
      <c r="BX114" s="853"/>
      <c r="BY114" s="853"/>
      <c r="BZ114" s="853"/>
      <c r="CA114" s="853">
        <v>14230820</v>
      </c>
      <c r="CB114" s="853"/>
      <c r="CC114" s="853"/>
      <c r="CD114" s="853"/>
      <c r="CE114" s="853"/>
      <c r="CF114" s="911">
        <v>23.5</v>
      </c>
      <c r="CG114" s="912"/>
      <c r="CH114" s="912"/>
      <c r="CI114" s="912"/>
      <c r="CJ114" s="912"/>
      <c r="CK114" s="963"/>
      <c r="CL114" s="857"/>
      <c r="CM114" s="851" t="s">
        <v>435</v>
      </c>
      <c r="CN114" s="788"/>
      <c r="CO114" s="788"/>
      <c r="CP114" s="788"/>
      <c r="CQ114" s="788"/>
      <c r="CR114" s="788"/>
      <c r="CS114" s="788"/>
      <c r="CT114" s="788"/>
      <c r="CU114" s="788"/>
      <c r="CV114" s="788"/>
      <c r="CW114" s="788"/>
      <c r="CX114" s="788"/>
      <c r="CY114" s="788"/>
      <c r="CZ114" s="788"/>
      <c r="DA114" s="788"/>
      <c r="DB114" s="788"/>
      <c r="DC114" s="788"/>
      <c r="DD114" s="788"/>
      <c r="DE114" s="788"/>
      <c r="DF114" s="789"/>
      <c r="DG114" s="815" t="s">
        <v>122</v>
      </c>
      <c r="DH114" s="816"/>
      <c r="DI114" s="816"/>
      <c r="DJ114" s="816"/>
      <c r="DK114" s="817"/>
      <c r="DL114" s="818" t="s">
        <v>122</v>
      </c>
      <c r="DM114" s="816"/>
      <c r="DN114" s="816"/>
      <c r="DO114" s="816"/>
      <c r="DP114" s="817"/>
      <c r="DQ114" s="818" t="s">
        <v>122</v>
      </c>
      <c r="DR114" s="816"/>
      <c r="DS114" s="816"/>
      <c r="DT114" s="816"/>
      <c r="DU114" s="817"/>
      <c r="DV114" s="860" t="s">
        <v>122</v>
      </c>
      <c r="DW114" s="861"/>
      <c r="DX114" s="861"/>
      <c r="DY114" s="861"/>
      <c r="DZ114" s="862"/>
    </row>
    <row r="115" spans="1:130" s="230" customFormat="1" ht="26.25" customHeight="1">
      <c r="A115" s="950"/>
      <c r="B115" s="951"/>
      <c r="C115" s="788" t="s">
        <v>436</v>
      </c>
      <c r="D115" s="788"/>
      <c r="E115" s="788"/>
      <c r="F115" s="788"/>
      <c r="G115" s="788"/>
      <c r="H115" s="788"/>
      <c r="I115" s="788"/>
      <c r="J115" s="788"/>
      <c r="K115" s="788"/>
      <c r="L115" s="788"/>
      <c r="M115" s="788"/>
      <c r="N115" s="788"/>
      <c r="O115" s="788"/>
      <c r="P115" s="788"/>
      <c r="Q115" s="788"/>
      <c r="R115" s="788"/>
      <c r="S115" s="788"/>
      <c r="T115" s="788"/>
      <c r="U115" s="788"/>
      <c r="V115" s="788"/>
      <c r="W115" s="788"/>
      <c r="X115" s="788"/>
      <c r="Y115" s="788"/>
      <c r="Z115" s="789"/>
      <c r="AA115" s="954" t="s">
        <v>122</v>
      </c>
      <c r="AB115" s="955"/>
      <c r="AC115" s="955"/>
      <c r="AD115" s="955"/>
      <c r="AE115" s="956"/>
      <c r="AF115" s="957" t="s">
        <v>122</v>
      </c>
      <c r="AG115" s="955"/>
      <c r="AH115" s="955"/>
      <c r="AI115" s="955"/>
      <c r="AJ115" s="956"/>
      <c r="AK115" s="957" t="s">
        <v>122</v>
      </c>
      <c r="AL115" s="955"/>
      <c r="AM115" s="955"/>
      <c r="AN115" s="955"/>
      <c r="AO115" s="956"/>
      <c r="AP115" s="958" t="s">
        <v>122</v>
      </c>
      <c r="AQ115" s="959"/>
      <c r="AR115" s="959"/>
      <c r="AS115" s="959"/>
      <c r="AT115" s="960"/>
      <c r="AU115" s="968"/>
      <c r="AV115" s="969"/>
      <c r="AW115" s="969"/>
      <c r="AX115" s="969"/>
      <c r="AY115" s="969"/>
      <c r="AZ115" s="851" t="s">
        <v>437</v>
      </c>
      <c r="BA115" s="788"/>
      <c r="BB115" s="788"/>
      <c r="BC115" s="788"/>
      <c r="BD115" s="788"/>
      <c r="BE115" s="788"/>
      <c r="BF115" s="788"/>
      <c r="BG115" s="788"/>
      <c r="BH115" s="788"/>
      <c r="BI115" s="788"/>
      <c r="BJ115" s="788"/>
      <c r="BK115" s="788"/>
      <c r="BL115" s="788"/>
      <c r="BM115" s="788"/>
      <c r="BN115" s="788"/>
      <c r="BO115" s="788"/>
      <c r="BP115" s="789"/>
      <c r="BQ115" s="852">
        <v>6838</v>
      </c>
      <c r="BR115" s="853"/>
      <c r="BS115" s="853"/>
      <c r="BT115" s="853"/>
      <c r="BU115" s="853"/>
      <c r="BV115" s="853">
        <v>4281</v>
      </c>
      <c r="BW115" s="853"/>
      <c r="BX115" s="853"/>
      <c r="BY115" s="853"/>
      <c r="BZ115" s="853"/>
      <c r="CA115" s="853">
        <v>3088</v>
      </c>
      <c r="CB115" s="853"/>
      <c r="CC115" s="853"/>
      <c r="CD115" s="853"/>
      <c r="CE115" s="853"/>
      <c r="CF115" s="911">
        <v>0</v>
      </c>
      <c r="CG115" s="912"/>
      <c r="CH115" s="912"/>
      <c r="CI115" s="912"/>
      <c r="CJ115" s="912"/>
      <c r="CK115" s="963"/>
      <c r="CL115" s="857"/>
      <c r="CM115" s="851" t="s">
        <v>438</v>
      </c>
      <c r="CN115" s="788"/>
      <c r="CO115" s="788"/>
      <c r="CP115" s="788"/>
      <c r="CQ115" s="788"/>
      <c r="CR115" s="788"/>
      <c r="CS115" s="788"/>
      <c r="CT115" s="788"/>
      <c r="CU115" s="788"/>
      <c r="CV115" s="788"/>
      <c r="CW115" s="788"/>
      <c r="CX115" s="788"/>
      <c r="CY115" s="788"/>
      <c r="CZ115" s="788"/>
      <c r="DA115" s="788"/>
      <c r="DB115" s="788"/>
      <c r="DC115" s="788"/>
      <c r="DD115" s="788"/>
      <c r="DE115" s="788"/>
      <c r="DF115" s="789"/>
      <c r="DG115" s="815" t="s">
        <v>122</v>
      </c>
      <c r="DH115" s="816"/>
      <c r="DI115" s="816"/>
      <c r="DJ115" s="816"/>
      <c r="DK115" s="817"/>
      <c r="DL115" s="818" t="s">
        <v>122</v>
      </c>
      <c r="DM115" s="816"/>
      <c r="DN115" s="816"/>
      <c r="DO115" s="816"/>
      <c r="DP115" s="817"/>
      <c r="DQ115" s="818" t="s">
        <v>122</v>
      </c>
      <c r="DR115" s="816"/>
      <c r="DS115" s="816"/>
      <c r="DT115" s="816"/>
      <c r="DU115" s="817"/>
      <c r="DV115" s="860" t="s">
        <v>122</v>
      </c>
      <c r="DW115" s="861"/>
      <c r="DX115" s="861"/>
      <c r="DY115" s="861"/>
      <c r="DZ115" s="862"/>
    </row>
    <row r="116" spans="1:130" s="230" customFormat="1" ht="26.25" customHeight="1">
      <c r="A116" s="952"/>
      <c r="B116" s="953"/>
      <c r="C116" s="875" t="s">
        <v>439</v>
      </c>
      <c r="D116" s="875"/>
      <c r="E116" s="875"/>
      <c r="F116" s="875"/>
      <c r="G116" s="875"/>
      <c r="H116" s="875"/>
      <c r="I116" s="875"/>
      <c r="J116" s="875"/>
      <c r="K116" s="875"/>
      <c r="L116" s="875"/>
      <c r="M116" s="875"/>
      <c r="N116" s="875"/>
      <c r="O116" s="875"/>
      <c r="P116" s="875"/>
      <c r="Q116" s="875"/>
      <c r="R116" s="875"/>
      <c r="S116" s="875"/>
      <c r="T116" s="875"/>
      <c r="U116" s="875"/>
      <c r="V116" s="875"/>
      <c r="W116" s="875"/>
      <c r="X116" s="875"/>
      <c r="Y116" s="875"/>
      <c r="Z116" s="876"/>
      <c r="AA116" s="815" t="s">
        <v>122</v>
      </c>
      <c r="AB116" s="816"/>
      <c r="AC116" s="816"/>
      <c r="AD116" s="816"/>
      <c r="AE116" s="817"/>
      <c r="AF116" s="818" t="s">
        <v>122</v>
      </c>
      <c r="AG116" s="816"/>
      <c r="AH116" s="816"/>
      <c r="AI116" s="816"/>
      <c r="AJ116" s="817"/>
      <c r="AK116" s="818" t="s">
        <v>122</v>
      </c>
      <c r="AL116" s="816"/>
      <c r="AM116" s="816"/>
      <c r="AN116" s="816"/>
      <c r="AO116" s="817"/>
      <c r="AP116" s="860" t="s">
        <v>122</v>
      </c>
      <c r="AQ116" s="861"/>
      <c r="AR116" s="861"/>
      <c r="AS116" s="861"/>
      <c r="AT116" s="862"/>
      <c r="AU116" s="968"/>
      <c r="AV116" s="969"/>
      <c r="AW116" s="969"/>
      <c r="AX116" s="969"/>
      <c r="AY116" s="969"/>
      <c r="AZ116" s="945" t="s">
        <v>440</v>
      </c>
      <c r="BA116" s="946"/>
      <c r="BB116" s="946"/>
      <c r="BC116" s="946"/>
      <c r="BD116" s="946"/>
      <c r="BE116" s="946"/>
      <c r="BF116" s="946"/>
      <c r="BG116" s="946"/>
      <c r="BH116" s="946"/>
      <c r="BI116" s="946"/>
      <c r="BJ116" s="946"/>
      <c r="BK116" s="946"/>
      <c r="BL116" s="946"/>
      <c r="BM116" s="946"/>
      <c r="BN116" s="946"/>
      <c r="BO116" s="946"/>
      <c r="BP116" s="947"/>
      <c r="BQ116" s="852" t="s">
        <v>122</v>
      </c>
      <c r="BR116" s="853"/>
      <c r="BS116" s="853"/>
      <c r="BT116" s="853"/>
      <c r="BU116" s="853"/>
      <c r="BV116" s="853" t="s">
        <v>122</v>
      </c>
      <c r="BW116" s="853"/>
      <c r="BX116" s="853"/>
      <c r="BY116" s="853"/>
      <c r="BZ116" s="853"/>
      <c r="CA116" s="853" t="s">
        <v>122</v>
      </c>
      <c r="CB116" s="853"/>
      <c r="CC116" s="853"/>
      <c r="CD116" s="853"/>
      <c r="CE116" s="853"/>
      <c r="CF116" s="911" t="s">
        <v>122</v>
      </c>
      <c r="CG116" s="912"/>
      <c r="CH116" s="912"/>
      <c r="CI116" s="912"/>
      <c r="CJ116" s="912"/>
      <c r="CK116" s="963"/>
      <c r="CL116" s="857"/>
      <c r="CM116" s="851" t="s">
        <v>441</v>
      </c>
      <c r="CN116" s="788"/>
      <c r="CO116" s="788"/>
      <c r="CP116" s="788"/>
      <c r="CQ116" s="788"/>
      <c r="CR116" s="788"/>
      <c r="CS116" s="788"/>
      <c r="CT116" s="788"/>
      <c r="CU116" s="788"/>
      <c r="CV116" s="788"/>
      <c r="CW116" s="788"/>
      <c r="CX116" s="788"/>
      <c r="CY116" s="788"/>
      <c r="CZ116" s="788"/>
      <c r="DA116" s="788"/>
      <c r="DB116" s="788"/>
      <c r="DC116" s="788"/>
      <c r="DD116" s="788"/>
      <c r="DE116" s="788"/>
      <c r="DF116" s="789"/>
      <c r="DG116" s="815" t="s">
        <v>122</v>
      </c>
      <c r="DH116" s="816"/>
      <c r="DI116" s="816"/>
      <c r="DJ116" s="816"/>
      <c r="DK116" s="817"/>
      <c r="DL116" s="818" t="s">
        <v>122</v>
      </c>
      <c r="DM116" s="816"/>
      <c r="DN116" s="816"/>
      <c r="DO116" s="816"/>
      <c r="DP116" s="817"/>
      <c r="DQ116" s="818" t="s">
        <v>122</v>
      </c>
      <c r="DR116" s="816"/>
      <c r="DS116" s="816"/>
      <c r="DT116" s="816"/>
      <c r="DU116" s="817"/>
      <c r="DV116" s="860" t="s">
        <v>122</v>
      </c>
      <c r="DW116" s="861"/>
      <c r="DX116" s="861"/>
      <c r="DY116" s="861"/>
      <c r="DZ116" s="862"/>
    </row>
    <row r="117" spans="1:130" s="230" customFormat="1" ht="26.25" customHeight="1">
      <c r="A117" s="931" t="s">
        <v>176</v>
      </c>
      <c r="B117" s="932"/>
      <c r="C117" s="932"/>
      <c r="D117" s="932"/>
      <c r="E117" s="932"/>
      <c r="F117" s="932"/>
      <c r="G117" s="932"/>
      <c r="H117" s="932"/>
      <c r="I117" s="932"/>
      <c r="J117" s="932"/>
      <c r="K117" s="932"/>
      <c r="L117" s="932"/>
      <c r="M117" s="932"/>
      <c r="N117" s="932"/>
      <c r="O117" s="932"/>
      <c r="P117" s="932"/>
      <c r="Q117" s="932"/>
      <c r="R117" s="932"/>
      <c r="S117" s="932"/>
      <c r="T117" s="932"/>
      <c r="U117" s="932"/>
      <c r="V117" s="932"/>
      <c r="W117" s="932"/>
      <c r="X117" s="932"/>
      <c r="Y117" s="913" t="s">
        <v>442</v>
      </c>
      <c r="Z117" s="933"/>
      <c r="AA117" s="938">
        <v>13517819</v>
      </c>
      <c r="AB117" s="939"/>
      <c r="AC117" s="939"/>
      <c r="AD117" s="939"/>
      <c r="AE117" s="940"/>
      <c r="AF117" s="941">
        <v>13980508</v>
      </c>
      <c r="AG117" s="939"/>
      <c r="AH117" s="939"/>
      <c r="AI117" s="939"/>
      <c r="AJ117" s="940"/>
      <c r="AK117" s="941">
        <v>13819957</v>
      </c>
      <c r="AL117" s="939"/>
      <c r="AM117" s="939"/>
      <c r="AN117" s="939"/>
      <c r="AO117" s="940"/>
      <c r="AP117" s="942"/>
      <c r="AQ117" s="943"/>
      <c r="AR117" s="943"/>
      <c r="AS117" s="943"/>
      <c r="AT117" s="944"/>
      <c r="AU117" s="968"/>
      <c r="AV117" s="969"/>
      <c r="AW117" s="969"/>
      <c r="AX117" s="969"/>
      <c r="AY117" s="969"/>
      <c r="AZ117" s="899" t="s">
        <v>443</v>
      </c>
      <c r="BA117" s="900"/>
      <c r="BB117" s="900"/>
      <c r="BC117" s="900"/>
      <c r="BD117" s="900"/>
      <c r="BE117" s="900"/>
      <c r="BF117" s="900"/>
      <c r="BG117" s="900"/>
      <c r="BH117" s="900"/>
      <c r="BI117" s="900"/>
      <c r="BJ117" s="900"/>
      <c r="BK117" s="900"/>
      <c r="BL117" s="900"/>
      <c r="BM117" s="900"/>
      <c r="BN117" s="900"/>
      <c r="BO117" s="900"/>
      <c r="BP117" s="901"/>
      <c r="BQ117" s="852" t="s">
        <v>122</v>
      </c>
      <c r="BR117" s="853"/>
      <c r="BS117" s="853"/>
      <c r="BT117" s="853"/>
      <c r="BU117" s="853"/>
      <c r="BV117" s="853" t="s">
        <v>122</v>
      </c>
      <c r="BW117" s="853"/>
      <c r="BX117" s="853"/>
      <c r="BY117" s="853"/>
      <c r="BZ117" s="853"/>
      <c r="CA117" s="853" t="s">
        <v>122</v>
      </c>
      <c r="CB117" s="853"/>
      <c r="CC117" s="853"/>
      <c r="CD117" s="853"/>
      <c r="CE117" s="853"/>
      <c r="CF117" s="911" t="s">
        <v>122</v>
      </c>
      <c r="CG117" s="912"/>
      <c r="CH117" s="912"/>
      <c r="CI117" s="912"/>
      <c r="CJ117" s="912"/>
      <c r="CK117" s="963"/>
      <c r="CL117" s="857"/>
      <c r="CM117" s="851" t="s">
        <v>444</v>
      </c>
      <c r="CN117" s="788"/>
      <c r="CO117" s="788"/>
      <c r="CP117" s="788"/>
      <c r="CQ117" s="788"/>
      <c r="CR117" s="788"/>
      <c r="CS117" s="788"/>
      <c r="CT117" s="788"/>
      <c r="CU117" s="788"/>
      <c r="CV117" s="788"/>
      <c r="CW117" s="788"/>
      <c r="CX117" s="788"/>
      <c r="CY117" s="788"/>
      <c r="CZ117" s="788"/>
      <c r="DA117" s="788"/>
      <c r="DB117" s="788"/>
      <c r="DC117" s="788"/>
      <c r="DD117" s="788"/>
      <c r="DE117" s="788"/>
      <c r="DF117" s="789"/>
      <c r="DG117" s="815" t="s">
        <v>122</v>
      </c>
      <c r="DH117" s="816"/>
      <c r="DI117" s="816"/>
      <c r="DJ117" s="816"/>
      <c r="DK117" s="817"/>
      <c r="DL117" s="818" t="s">
        <v>122</v>
      </c>
      <c r="DM117" s="816"/>
      <c r="DN117" s="816"/>
      <c r="DO117" s="816"/>
      <c r="DP117" s="817"/>
      <c r="DQ117" s="818" t="s">
        <v>122</v>
      </c>
      <c r="DR117" s="816"/>
      <c r="DS117" s="816"/>
      <c r="DT117" s="816"/>
      <c r="DU117" s="817"/>
      <c r="DV117" s="860" t="s">
        <v>122</v>
      </c>
      <c r="DW117" s="861"/>
      <c r="DX117" s="861"/>
      <c r="DY117" s="861"/>
      <c r="DZ117" s="862"/>
    </row>
    <row r="118" spans="1:130" s="230" customFormat="1" ht="26.25" customHeight="1">
      <c r="A118" s="931" t="s">
        <v>418</v>
      </c>
      <c r="B118" s="932"/>
      <c r="C118" s="932"/>
      <c r="D118" s="932"/>
      <c r="E118" s="932"/>
      <c r="F118" s="932"/>
      <c r="G118" s="932"/>
      <c r="H118" s="932"/>
      <c r="I118" s="932"/>
      <c r="J118" s="932"/>
      <c r="K118" s="932"/>
      <c r="L118" s="932"/>
      <c r="M118" s="932"/>
      <c r="N118" s="932"/>
      <c r="O118" s="932"/>
      <c r="P118" s="932"/>
      <c r="Q118" s="932"/>
      <c r="R118" s="932"/>
      <c r="S118" s="932"/>
      <c r="T118" s="932"/>
      <c r="U118" s="932"/>
      <c r="V118" s="932"/>
      <c r="W118" s="932"/>
      <c r="X118" s="932"/>
      <c r="Y118" s="932"/>
      <c r="Z118" s="933"/>
      <c r="AA118" s="934" t="s">
        <v>415</v>
      </c>
      <c r="AB118" s="932"/>
      <c r="AC118" s="932"/>
      <c r="AD118" s="932"/>
      <c r="AE118" s="933"/>
      <c r="AF118" s="934" t="s">
        <v>416</v>
      </c>
      <c r="AG118" s="932"/>
      <c r="AH118" s="932"/>
      <c r="AI118" s="932"/>
      <c r="AJ118" s="933"/>
      <c r="AK118" s="934" t="s">
        <v>293</v>
      </c>
      <c r="AL118" s="932"/>
      <c r="AM118" s="932"/>
      <c r="AN118" s="932"/>
      <c r="AO118" s="933"/>
      <c r="AP118" s="935" t="s">
        <v>417</v>
      </c>
      <c r="AQ118" s="936"/>
      <c r="AR118" s="936"/>
      <c r="AS118" s="936"/>
      <c r="AT118" s="937"/>
      <c r="AU118" s="968"/>
      <c r="AV118" s="969"/>
      <c r="AW118" s="969"/>
      <c r="AX118" s="969"/>
      <c r="AY118" s="969"/>
      <c r="AZ118" s="874" t="s">
        <v>445</v>
      </c>
      <c r="BA118" s="875"/>
      <c r="BB118" s="875"/>
      <c r="BC118" s="875"/>
      <c r="BD118" s="875"/>
      <c r="BE118" s="875"/>
      <c r="BF118" s="875"/>
      <c r="BG118" s="875"/>
      <c r="BH118" s="875"/>
      <c r="BI118" s="875"/>
      <c r="BJ118" s="875"/>
      <c r="BK118" s="875"/>
      <c r="BL118" s="875"/>
      <c r="BM118" s="875"/>
      <c r="BN118" s="875"/>
      <c r="BO118" s="875"/>
      <c r="BP118" s="876"/>
      <c r="BQ118" s="915" t="s">
        <v>122</v>
      </c>
      <c r="BR118" s="881"/>
      <c r="BS118" s="881"/>
      <c r="BT118" s="881"/>
      <c r="BU118" s="881"/>
      <c r="BV118" s="881" t="s">
        <v>122</v>
      </c>
      <c r="BW118" s="881"/>
      <c r="BX118" s="881"/>
      <c r="BY118" s="881"/>
      <c r="BZ118" s="881"/>
      <c r="CA118" s="881" t="s">
        <v>122</v>
      </c>
      <c r="CB118" s="881"/>
      <c r="CC118" s="881"/>
      <c r="CD118" s="881"/>
      <c r="CE118" s="881"/>
      <c r="CF118" s="911" t="s">
        <v>122</v>
      </c>
      <c r="CG118" s="912"/>
      <c r="CH118" s="912"/>
      <c r="CI118" s="912"/>
      <c r="CJ118" s="912"/>
      <c r="CK118" s="963"/>
      <c r="CL118" s="857"/>
      <c r="CM118" s="851" t="s">
        <v>446</v>
      </c>
      <c r="CN118" s="788"/>
      <c r="CO118" s="788"/>
      <c r="CP118" s="788"/>
      <c r="CQ118" s="788"/>
      <c r="CR118" s="788"/>
      <c r="CS118" s="788"/>
      <c r="CT118" s="788"/>
      <c r="CU118" s="788"/>
      <c r="CV118" s="788"/>
      <c r="CW118" s="788"/>
      <c r="CX118" s="788"/>
      <c r="CY118" s="788"/>
      <c r="CZ118" s="788"/>
      <c r="DA118" s="788"/>
      <c r="DB118" s="788"/>
      <c r="DC118" s="788"/>
      <c r="DD118" s="788"/>
      <c r="DE118" s="788"/>
      <c r="DF118" s="789"/>
      <c r="DG118" s="815" t="s">
        <v>122</v>
      </c>
      <c r="DH118" s="816"/>
      <c r="DI118" s="816"/>
      <c r="DJ118" s="816"/>
      <c r="DK118" s="817"/>
      <c r="DL118" s="818" t="s">
        <v>122</v>
      </c>
      <c r="DM118" s="816"/>
      <c r="DN118" s="816"/>
      <c r="DO118" s="816"/>
      <c r="DP118" s="817"/>
      <c r="DQ118" s="818" t="s">
        <v>122</v>
      </c>
      <c r="DR118" s="816"/>
      <c r="DS118" s="816"/>
      <c r="DT118" s="816"/>
      <c r="DU118" s="817"/>
      <c r="DV118" s="860" t="s">
        <v>122</v>
      </c>
      <c r="DW118" s="861"/>
      <c r="DX118" s="861"/>
      <c r="DY118" s="861"/>
      <c r="DZ118" s="862"/>
    </row>
    <row r="119" spans="1:130" s="230" customFormat="1" ht="26.25" customHeight="1">
      <c r="A119" s="854" t="s">
        <v>421</v>
      </c>
      <c r="B119" s="855"/>
      <c r="C119" s="896" t="s">
        <v>422</v>
      </c>
      <c r="D119" s="844"/>
      <c r="E119" s="844"/>
      <c r="F119" s="844"/>
      <c r="G119" s="844"/>
      <c r="H119" s="844"/>
      <c r="I119" s="844"/>
      <c r="J119" s="844"/>
      <c r="K119" s="844"/>
      <c r="L119" s="844"/>
      <c r="M119" s="844"/>
      <c r="N119" s="844"/>
      <c r="O119" s="844"/>
      <c r="P119" s="844"/>
      <c r="Q119" s="844"/>
      <c r="R119" s="844"/>
      <c r="S119" s="844"/>
      <c r="T119" s="844"/>
      <c r="U119" s="844"/>
      <c r="V119" s="844"/>
      <c r="W119" s="844"/>
      <c r="X119" s="844"/>
      <c r="Y119" s="844"/>
      <c r="Z119" s="845"/>
      <c r="AA119" s="924" t="s">
        <v>122</v>
      </c>
      <c r="AB119" s="925"/>
      <c r="AC119" s="925"/>
      <c r="AD119" s="925"/>
      <c r="AE119" s="926"/>
      <c r="AF119" s="927" t="s">
        <v>122</v>
      </c>
      <c r="AG119" s="925"/>
      <c r="AH119" s="925"/>
      <c r="AI119" s="925"/>
      <c r="AJ119" s="926"/>
      <c r="AK119" s="927" t="s">
        <v>122</v>
      </c>
      <c r="AL119" s="925"/>
      <c r="AM119" s="925"/>
      <c r="AN119" s="925"/>
      <c r="AO119" s="926"/>
      <c r="AP119" s="928" t="s">
        <v>122</v>
      </c>
      <c r="AQ119" s="929"/>
      <c r="AR119" s="929"/>
      <c r="AS119" s="929"/>
      <c r="AT119" s="930"/>
      <c r="AU119" s="970"/>
      <c r="AV119" s="971"/>
      <c r="AW119" s="971"/>
      <c r="AX119" s="971"/>
      <c r="AY119" s="971"/>
      <c r="AZ119" s="251" t="s">
        <v>176</v>
      </c>
      <c r="BA119" s="251"/>
      <c r="BB119" s="251"/>
      <c r="BC119" s="251"/>
      <c r="BD119" s="251"/>
      <c r="BE119" s="251"/>
      <c r="BF119" s="251"/>
      <c r="BG119" s="251"/>
      <c r="BH119" s="251"/>
      <c r="BI119" s="251"/>
      <c r="BJ119" s="251"/>
      <c r="BK119" s="251"/>
      <c r="BL119" s="251"/>
      <c r="BM119" s="251"/>
      <c r="BN119" s="251"/>
      <c r="BO119" s="913" t="s">
        <v>447</v>
      </c>
      <c r="BP119" s="914"/>
      <c r="BQ119" s="915">
        <v>149428575</v>
      </c>
      <c r="BR119" s="881"/>
      <c r="BS119" s="881"/>
      <c r="BT119" s="881"/>
      <c r="BU119" s="881"/>
      <c r="BV119" s="881">
        <v>144374085</v>
      </c>
      <c r="BW119" s="881"/>
      <c r="BX119" s="881"/>
      <c r="BY119" s="881"/>
      <c r="BZ119" s="881"/>
      <c r="CA119" s="881">
        <v>141053283</v>
      </c>
      <c r="CB119" s="881"/>
      <c r="CC119" s="881"/>
      <c r="CD119" s="881"/>
      <c r="CE119" s="881"/>
      <c r="CF119" s="784"/>
      <c r="CG119" s="785"/>
      <c r="CH119" s="785"/>
      <c r="CI119" s="785"/>
      <c r="CJ119" s="870"/>
      <c r="CK119" s="964"/>
      <c r="CL119" s="859"/>
      <c r="CM119" s="874" t="s">
        <v>448</v>
      </c>
      <c r="CN119" s="875"/>
      <c r="CO119" s="875"/>
      <c r="CP119" s="875"/>
      <c r="CQ119" s="875"/>
      <c r="CR119" s="875"/>
      <c r="CS119" s="875"/>
      <c r="CT119" s="875"/>
      <c r="CU119" s="875"/>
      <c r="CV119" s="875"/>
      <c r="CW119" s="875"/>
      <c r="CX119" s="875"/>
      <c r="CY119" s="875"/>
      <c r="CZ119" s="875"/>
      <c r="DA119" s="875"/>
      <c r="DB119" s="875"/>
      <c r="DC119" s="875"/>
      <c r="DD119" s="875"/>
      <c r="DE119" s="875"/>
      <c r="DF119" s="876"/>
      <c r="DG119" s="799" t="s">
        <v>122</v>
      </c>
      <c r="DH119" s="800"/>
      <c r="DI119" s="800"/>
      <c r="DJ119" s="800"/>
      <c r="DK119" s="801"/>
      <c r="DL119" s="802" t="s">
        <v>122</v>
      </c>
      <c r="DM119" s="800"/>
      <c r="DN119" s="800"/>
      <c r="DO119" s="800"/>
      <c r="DP119" s="801"/>
      <c r="DQ119" s="802" t="s">
        <v>122</v>
      </c>
      <c r="DR119" s="800"/>
      <c r="DS119" s="800"/>
      <c r="DT119" s="800"/>
      <c r="DU119" s="801"/>
      <c r="DV119" s="884" t="s">
        <v>122</v>
      </c>
      <c r="DW119" s="885"/>
      <c r="DX119" s="885"/>
      <c r="DY119" s="885"/>
      <c r="DZ119" s="886"/>
    </row>
    <row r="120" spans="1:130" s="230" customFormat="1" ht="26.25" customHeight="1">
      <c r="A120" s="856"/>
      <c r="B120" s="857"/>
      <c r="C120" s="851" t="s">
        <v>425</v>
      </c>
      <c r="D120" s="788"/>
      <c r="E120" s="788"/>
      <c r="F120" s="788"/>
      <c r="G120" s="788"/>
      <c r="H120" s="788"/>
      <c r="I120" s="788"/>
      <c r="J120" s="788"/>
      <c r="K120" s="788"/>
      <c r="L120" s="788"/>
      <c r="M120" s="788"/>
      <c r="N120" s="788"/>
      <c r="O120" s="788"/>
      <c r="P120" s="788"/>
      <c r="Q120" s="788"/>
      <c r="R120" s="788"/>
      <c r="S120" s="788"/>
      <c r="T120" s="788"/>
      <c r="U120" s="788"/>
      <c r="V120" s="788"/>
      <c r="W120" s="788"/>
      <c r="X120" s="788"/>
      <c r="Y120" s="788"/>
      <c r="Z120" s="789"/>
      <c r="AA120" s="815" t="s">
        <v>122</v>
      </c>
      <c r="AB120" s="816"/>
      <c r="AC120" s="816"/>
      <c r="AD120" s="816"/>
      <c r="AE120" s="817"/>
      <c r="AF120" s="818" t="s">
        <v>122</v>
      </c>
      <c r="AG120" s="816"/>
      <c r="AH120" s="816"/>
      <c r="AI120" s="816"/>
      <c r="AJ120" s="817"/>
      <c r="AK120" s="818" t="s">
        <v>122</v>
      </c>
      <c r="AL120" s="816"/>
      <c r="AM120" s="816"/>
      <c r="AN120" s="816"/>
      <c r="AO120" s="817"/>
      <c r="AP120" s="860" t="s">
        <v>122</v>
      </c>
      <c r="AQ120" s="861"/>
      <c r="AR120" s="861"/>
      <c r="AS120" s="861"/>
      <c r="AT120" s="862"/>
      <c r="AU120" s="916" t="s">
        <v>449</v>
      </c>
      <c r="AV120" s="917"/>
      <c r="AW120" s="917"/>
      <c r="AX120" s="917"/>
      <c r="AY120" s="918"/>
      <c r="AZ120" s="896" t="s">
        <v>450</v>
      </c>
      <c r="BA120" s="844"/>
      <c r="BB120" s="844"/>
      <c r="BC120" s="844"/>
      <c r="BD120" s="844"/>
      <c r="BE120" s="844"/>
      <c r="BF120" s="844"/>
      <c r="BG120" s="844"/>
      <c r="BH120" s="844"/>
      <c r="BI120" s="844"/>
      <c r="BJ120" s="844"/>
      <c r="BK120" s="844"/>
      <c r="BL120" s="844"/>
      <c r="BM120" s="844"/>
      <c r="BN120" s="844"/>
      <c r="BO120" s="844"/>
      <c r="BP120" s="845"/>
      <c r="BQ120" s="897">
        <v>20891109</v>
      </c>
      <c r="BR120" s="878"/>
      <c r="BS120" s="878"/>
      <c r="BT120" s="878"/>
      <c r="BU120" s="878"/>
      <c r="BV120" s="878">
        <v>20870179</v>
      </c>
      <c r="BW120" s="878"/>
      <c r="BX120" s="878"/>
      <c r="BY120" s="878"/>
      <c r="BZ120" s="878"/>
      <c r="CA120" s="878">
        <v>20309489</v>
      </c>
      <c r="CB120" s="878"/>
      <c r="CC120" s="878"/>
      <c r="CD120" s="878"/>
      <c r="CE120" s="878"/>
      <c r="CF120" s="902">
        <v>33.6</v>
      </c>
      <c r="CG120" s="903"/>
      <c r="CH120" s="903"/>
      <c r="CI120" s="903"/>
      <c r="CJ120" s="903"/>
      <c r="CK120" s="904" t="s">
        <v>451</v>
      </c>
      <c r="CL120" s="888"/>
      <c r="CM120" s="888"/>
      <c r="CN120" s="888"/>
      <c r="CO120" s="889"/>
      <c r="CP120" s="908" t="s">
        <v>398</v>
      </c>
      <c r="CQ120" s="909"/>
      <c r="CR120" s="909"/>
      <c r="CS120" s="909"/>
      <c r="CT120" s="909"/>
      <c r="CU120" s="909"/>
      <c r="CV120" s="909"/>
      <c r="CW120" s="909"/>
      <c r="CX120" s="909"/>
      <c r="CY120" s="909"/>
      <c r="CZ120" s="909"/>
      <c r="DA120" s="909"/>
      <c r="DB120" s="909"/>
      <c r="DC120" s="909"/>
      <c r="DD120" s="909"/>
      <c r="DE120" s="909"/>
      <c r="DF120" s="910"/>
      <c r="DG120" s="897">
        <v>15171106</v>
      </c>
      <c r="DH120" s="878"/>
      <c r="DI120" s="878"/>
      <c r="DJ120" s="878"/>
      <c r="DK120" s="878"/>
      <c r="DL120" s="878">
        <v>13978395</v>
      </c>
      <c r="DM120" s="878"/>
      <c r="DN120" s="878"/>
      <c r="DO120" s="878"/>
      <c r="DP120" s="878"/>
      <c r="DQ120" s="878">
        <v>12916723</v>
      </c>
      <c r="DR120" s="878"/>
      <c r="DS120" s="878"/>
      <c r="DT120" s="878"/>
      <c r="DU120" s="878"/>
      <c r="DV120" s="879">
        <v>21.3</v>
      </c>
      <c r="DW120" s="879"/>
      <c r="DX120" s="879"/>
      <c r="DY120" s="879"/>
      <c r="DZ120" s="880"/>
    </row>
    <row r="121" spans="1:130" s="230" customFormat="1" ht="26.25" customHeight="1">
      <c r="A121" s="856"/>
      <c r="B121" s="857"/>
      <c r="C121" s="899" t="s">
        <v>452</v>
      </c>
      <c r="D121" s="900"/>
      <c r="E121" s="900"/>
      <c r="F121" s="900"/>
      <c r="G121" s="900"/>
      <c r="H121" s="900"/>
      <c r="I121" s="900"/>
      <c r="J121" s="900"/>
      <c r="K121" s="900"/>
      <c r="L121" s="900"/>
      <c r="M121" s="900"/>
      <c r="N121" s="900"/>
      <c r="O121" s="900"/>
      <c r="P121" s="900"/>
      <c r="Q121" s="900"/>
      <c r="R121" s="900"/>
      <c r="S121" s="900"/>
      <c r="T121" s="900"/>
      <c r="U121" s="900"/>
      <c r="V121" s="900"/>
      <c r="W121" s="900"/>
      <c r="X121" s="900"/>
      <c r="Y121" s="900"/>
      <c r="Z121" s="901"/>
      <c r="AA121" s="815" t="s">
        <v>122</v>
      </c>
      <c r="AB121" s="816"/>
      <c r="AC121" s="816"/>
      <c r="AD121" s="816"/>
      <c r="AE121" s="817"/>
      <c r="AF121" s="818" t="s">
        <v>122</v>
      </c>
      <c r="AG121" s="816"/>
      <c r="AH121" s="816"/>
      <c r="AI121" s="816"/>
      <c r="AJ121" s="817"/>
      <c r="AK121" s="818" t="s">
        <v>122</v>
      </c>
      <c r="AL121" s="816"/>
      <c r="AM121" s="816"/>
      <c r="AN121" s="816"/>
      <c r="AO121" s="817"/>
      <c r="AP121" s="860" t="s">
        <v>122</v>
      </c>
      <c r="AQ121" s="861"/>
      <c r="AR121" s="861"/>
      <c r="AS121" s="861"/>
      <c r="AT121" s="862"/>
      <c r="AU121" s="919"/>
      <c r="AV121" s="920"/>
      <c r="AW121" s="920"/>
      <c r="AX121" s="920"/>
      <c r="AY121" s="921"/>
      <c r="AZ121" s="851" t="s">
        <v>453</v>
      </c>
      <c r="BA121" s="788"/>
      <c r="BB121" s="788"/>
      <c r="BC121" s="788"/>
      <c r="BD121" s="788"/>
      <c r="BE121" s="788"/>
      <c r="BF121" s="788"/>
      <c r="BG121" s="788"/>
      <c r="BH121" s="788"/>
      <c r="BI121" s="788"/>
      <c r="BJ121" s="788"/>
      <c r="BK121" s="788"/>
      <c r="BL121" s="788"/>
      <c r="BM121" s="788"/>
      <c r="BN121" s="788"/>
      <c r="BO121" s="788"/>
      <c r="BP121" s="789"/>
      <c r="BQ121" s="852">
        <v>28729481</v>
      </c>
      <c r="BR121" s="853"/>
      <c r="BS121" s="853"/>
      <c r="BT121" s="853"/>
      <c r="BU121" s="853"/>
      <c r="BV121" s="853">
        <v>27061353</v>
      </c>
      <c r="BW121" s="853"/>
      <c r="BX121" s="853"/>
      <c r="BY121" s="853"/>
      <c r="BZ121" s="853"/>
      <c r="CA121" s="853">
        <v>26373076</v>
      </c>
      <c r="CB121" s="853"/>
      <c r="CC121" s="853"/>
      <c r="CD121" s="853"/>
      <c r="CE121" s="853"/>
      <c r="CF121" s="911">
        <v>43.6</v>
      </c>
      <c r="CG121" s="912"/>
      <c r="CH121" s="912"/>
      <c r="CI121" s="912"/>
      <c r="CJ121" s="912"/>
      <c r="CK121" s="905"/>
      <c r="CL121" s="891"/>
      <c r="CM121" s="891"/>
      <c r="CN121" s="891"/>
      <c r="CO121" s="892"/>
      <c r="CP121" s="871" t="s">
        <v>399</v>
      </c>
      <c r="CQ121" s="872"/>
      <c r="CR121" s="872"/>
      <c r="CS121" s="872"/>
      <c r="CT121" s="872"/>
      <c r="CU121" s="872"/>
      <c r="CV121" s="872"/>
      <c r="CW121" s="872"/>
      <c r="CX121" s="872"/>
      <c r="CY121" s="872"/>
      <c r="CZ121" s="872"/>
      <c r="DA121" s="872"/>
      <c r="DB121" s="872"/>
      <c r="DC121" s="872"/>
      <c r="DD121" s="872"/>
      <c r="DE121" s="872"/>
      <c r="DF121" s="873"/>
      <c r="DG121" s="852">
        <v>145708</v>
      </c>
      <c r="DH121" s="853"/>
      <c r="DI121" s="853"/>
      <c r="DJ121" s="853"/>
      <c r="DK121" s="853"/>
      <c r="DL121" s="853">
        <v>126358</v>
      </c>
      <c r="DM121" s="853"/>
      <c r="DN121" s="853"/>
      <c r="DO121" s="853"/>
      <c r="DP121" s="853"/>
      <c r="DQ121" s="853">
        <v>107463</v>
      </c>
      <c r="DR121" s="853"/>
      <c r="DS121" s="853"/>
      <c r="DT121" s="853"/>
      <c r="DU121" s="853"/>
      <c r="DV121" s="830">
        <v>0.2</v>
      </c>
      <c r="DW121" s="830"/>
      <c r="DX121" s="830"/>
      <c r="DY121" s="830"/>
      <c r="DZ121" s="831"/>
    </row>
    <row r="122" spans="1:130" s="230" customFormat="1" ht="26.25" customHeight="1">
      <c r="A122" s="856"/>
      <c r="B122" s="857"/>
      <c r="C122" s="851" t="s">
        <v>435</v>
      </c>
      <c r="D122" s="788"/>
      <c r="E122" s="788"/>
      <c r="F122" s="788"/>
      <c r="G122" s="788"/>
      <c r="H122" s="788"/>
      <c r="I122" s="788"/>
      <c r="J122" s="788"/>
      <c r="K122" s="788"/>
      <c r="L122" s="788"/>
      <c r="M122" s="788"/>
      <c r="N122" s="788"/>
      <c r="O122" s="788"/>
      <c r="P122" s="788"/>
      <c r="Q122" s="788"/>
      <c r="R122" s="788"/>
      <c r="S122" s="788"/>
      <c r="T122" s="788"/>
      <c r="U122" s="788"/>
      <c r="V122" s="788"/>
      <c r="W122" s="788"/>
      <c r="X122" s="788"/>
      <c r="Y122" s="788"/>
      <c r="Z122" s="789"/>
      <c r="AA122" s="815" t="s">
        <v>122</v>
      </c>
      <c r="AB122" s="816"/>
      <c r="AC122" s="816"/>
      <c r="AD122" s="816"/>
      <c r="AE122" s="817"/>
      <c r="AF122" s="818" t="s">
        <v>122</v>
      </c>
      <c r="AG122" s="816"/>
      <c r="AH122" s="816"/>
      <c r="AI122" s="816"/>
      <c r="AJ122" s="817"/>
      <c r="AK122" s="818" t="s">
        <v>122</v>
      </c>
      <c r="AL122" s="816"/>
      <c r="AM122" s="816"/>
      <c r="AN122" s="816"/>
      <c r="AO122" s="817"/>
      <c r="AP122" s="860" t="s">
        <v>122</v>
      </c>
      <c r="AQ122" s="861"/>
      <c r="AR122" s="861"/>
      <c r="AS122" s="861"/>
      <c r="AT122" s="862"/>
      <c r="AU122" s="919"/>
      <c r="AV122" s="920"/>
      <c r="AW122" s="920"/>
      <c r="AX122" s="920"/>
      <c r="AY122" s="921"/>
      <c r="AZ122" s="874" t="s">
        <v>454</v>
      </c>
      <c r="BA122" s="875"/>
      <c r="BB122" s="875"/>
      <c r="BC122" s="875"/>
      <c r="BD122" s="875"/>
      <c r="BE122" s="875"/>
      <c r="BF122" s="875"/>
      <c r="BG122" s="875"/>
      <c r="BH122" s="875"/>
      <c r="BI122" s="875"/>
      <c r="BJ122" s="875"/>
      <c r="BK122" s="875"/>
      <c r="BL122" s="875"/>
      <c r="BM122" s="875"/>
      <c r="BN122" s="875"/>
      <c r="BO122" s="875"/>
      <c r="BP122" s="876"/>
      <c r="BQ122" s="915">
        <v>86647757</v>
      </c>
      <c r="BR122" s="881"/>
      <c r="BS122" s="881"/>
      <c r="BT122" s="881"/>
      <c r="BU122" s="881"/>
      <c r="BV122" s="881">
        <v>84167503</v>
      </c>
      <c r="BW122" s="881"/>
      <c r="BX122" s="881"/>
      <c r="BY122" s="881"/>
      <c r="BZ122" s="881"/>
      <c r="CA122" s="881">
        <v>81311096</v>
      </c>
      <c r="CB122" s="881"/>
      <c r="CC122" s="881"/>
      <c r="CD122" s="881"/>
      <c r="CE122" s="881"/>
      <c r="CF122" s="882">
        <v>134.4</v>
      </c>
      <c r="CG122" s="883"/>
      <c r="CH122" s="883"/>
      <c r="CI122" s="883"/>
      <c r="CJ122" s="883"/>
      <c r="CK122" s="905"/>
      <c r="CL122" s="891"/>
      <c r="CM122" s="891"/>
      <c r="CN122" s="891"/>
      <c r="CO122" s="892"/>
      <c r="CP122" s="871" t="s">
        <v>396</v>
      </c>
      <c r="CQ122" s="872"/>
      <c r="CR122" s="872"/>
      <c r="CS122" s="872"/>
      <c r="CT122" s="872"/>
      <c r="CU122" s="872"/>
      <c r="CV122" s="872"/>
      <c r="CW122" s="872"/>
      <c r="CX122" s="872"/>
      <c r="CY122" s="872"/>
      <c r="CZ122" s="872"/>
      <c r="DA122" s="872"/>
      <c r="DB122" s="872"/>
      <c r="DC122" s="872"/>
      <c r="DD122" s="872"/>
      <c r="DE122" s="872"/>
      <c r="DF122" s="873"/>
      <c r="DG122" s="852">
        <v>59868</v>
      </c>
      <c r="DH122" s="853"/>
      <c r="DI122" s="853"/>
      <c r="DJ122" s="853"/>
      <c r="DK122" s="853"/>
      <c r="DL122" s="853">
        <v>60198</v>
      </c>
      <c r="DM122" s="853"/>
      <c r="DN122" s="853"/>
      <c r="DO122" s="853"/>
      <c r="DP122" s="853"/>
      <c r="DQ122" s="853">
        <v>66194</v>
      </c>
      <c r="DR122" s="853"/>
      <c r="DS122" s="853"/>
      <c r="DT122" s="853"/>
      <c r="DU122" s="853"/>
      <c r="DV122" s="830">
        <v>0.1</v>
      </c>
      <c r="DW122" s="830"/>
      <c r="DX122" s="830"/>
      <c r="DY122" s="830"/>
      <c r="DZ122" s="831"/>
    </row>
    <row r="123" spans="1:130" s="230" customFormat="1" ht="26.25" customHeight="1">
      <c r="A123" s="856"/>
      <c r="B123" s="857"/>
      <c r="C123" s="851" t="s">
        <v>441</v>
      </c>
      <c r="D123" s="788"/>
      <c r="E123" s="788"/>
      <c r="F123" s="788"/>
      <c r="G123" s="788"/>
      <c r="H123" s="788"/>
      <c r="I123" s="788"/>
      <c r="J123" s="788"/>
      <c r="K123" s="788"/>
      <c r="L123" s="788"/>
      <c r="M123" s="788"/>
      <c r="N123" s="788"/>
      <c r="O123" s="788"/>
      <c r="P123" s="788"/>
      <c r="Q123" s="788"/>
      <c r="R123" s="788"/>
      <c r="S123" s="788"/>
      <c r="T123" s="788"/>
      <c r="U123" s="788"/>
      <c r="V123" s="788"/>
      <c r="W123" s="788"/>
      <c r="X123" s="788"/>
      <c r="Y123" s="788"/>
      <c r="Z123" s="789"/>
      <c r="AA123" s="815" t="s">
        <v>122</v>
      </c>
      <c r="AB123" s="816"/>
      <c r="AC123" s="816"/>
      <c r="AD123" s="816"/>
      <c r="AE123" s="817"/>
      <c r="AF123" s="818" t="s">
        <v>122</v>
      </c>
      <c r="AG123" s="816"/>
      <c r="AH123" s="816"/>
      <c r="AI123" s="816"/>
      <c r="AJ123" s="817"/>
      <c r="AK123" s="818" t="s">
        <v>122</v>
      </c>
      <c r="AL123" s="816"/>
      <c r="AM123" s="816"/>
      <c r="AN123" s="816"/>
      <c r="AO123" s="817"/>
      <c r="AP123" s="860" t="s">
        <v>122</v>
      </c>
      <c r="AQ123" s="861"/>
      <c r="AR123" s="861"/>
      <c r="AS123" s="861"/>
      <c r="AT123" s="862"/>
      <c r="AU123" s="922"/>
      <c r="AV123" s="923"/>
      <c r="AW123" s="923"/>
      <c r="AX123" s="923"/>
      <c r="AY123" s="923"/>
      <c r="AZ123" s="251" t="s">
        <v>176</v>
      </c>
      <c r="BA123" s="251"/>
      <c r="BB123" s="251"/>
      <c r="BC123" s="251"/>
      <c r="BD123" s="251"/>
      <c r="BE123" s="251"/>
      <c r="BF123" s="251"/>
      <c r="BG123" s="251"/>
      <c r="BH123" s="251"/>
      <c r="BI123" s="251"/>
      <c r="BJ123" s="251"/>
      <c r="BK123" s="251"/>
      <c r="BL123" s="251"/>
      <c r="BM123" s="251"/>
      <c r="BN123" s="251"/>
      <c r="BO123" s="913" t="s">
        <v>455</v>
      </c>
      <c r="BP123" s="914"/>
      <c r="BQ123" s="868">
        <v>136268347</v>
      </c>
      <c r="BR123" s="869"/>
      <c r="BS123" s="869"/>
      <c r="BT123" s="869"/>
      <c r="BU123" s="869"/>
      <c r="BV123" s="869">
        <v>132099035</v>
      </c>
      <c r="BW123" s="869"/>
      <c r="BX123" s="869"/>
      <c r="BY123" s="869"/>
      <c r="BZ123" s="869"/>
      <c r="CA123" s="869">
        <v>127993661</v>
      </c>
      <c r="CB123" s="869"/>
      <c r="CC123" s="869"/>
      <c r="CD123" s="869"/>
      <c r="CE123" s="869"/>
      <c r="CF123" s="784"/>
      <c r="CG123" s="785"/>
      <c r="CH123" s="785"/>
      <c r="CI123" s="785"/>
      <c r="CJ123" s="870"/>
      <c r="CK123" s="905"/>
      <c r="CL123" s="891"/>
      <c r="CM123" s="891"/>
      <c r="CN123" s="891"/>
      <c r="CO123" s="892"/>
      <c r="CP123" s="871" t="s">
        <v>394</v>
      </c>
      <c r="CQ123" s="872"/>
      <c r="CR123" s="872"/>
      <c r="CS123" s="872"/>
      <c r="CT123" s="872"/>
      <c r="CU123" s="872"/>
      <c r="CV123" s="872"/>
      <c r="CW123" s="872"/>
      <c r="CX123" s="872"/>
      <c r="CY123" s="872"/>
      <c r="CZ123" s="872"/>
      <c r="DA123" s="872"/>
      <c r="DB123" s="872"/>
      <c r="DC123" s="872"/>
      <c r="DD123" s="872"/>
      <c r="DE123" s="872"/>
      <c r="DF123" s="873"/>
      <c r="DG123" s="815" t="s">
        <v>122</v>
      </c>
      <c r="DH123" s="816"/>
      <c r="DI123" s="816"/>
      <c r="DJ123" s="816"/>
      <c r="DK123" s="817"/>
      <c r="DL123" s="818" t="s">
        <v>122</v>
      </c>
      <c r="DM123" s="816"/>
      <c r="DN123" s="816"/>
      <c r="DO123" s="816"/>
      <c r="DP123" s="817"/>
      <c r="DQ123" s="818" t="s">
        <v>122</v>
      </c>
      <c r="DR123" s="816"/>
      <c r="DS123" s="816"/>
      <c r="DT123" s="816"/>
      <c r="DU123" s="817"/>
      <c r="DV123" s="860" t="s">
        <v>122</v>
      </c>
      <c r="DW123" s="861"/>
      <c r="DX123" s="861"/>
      <c r="DY123" s="861"/>
      <c r="DZ123" s="862"/>
    </row>
    <row r="124" spans="1:130" s="230" customFormat="1" ht="26.25" customHeight="1" thickBot="1">
      <c r="A124" s="856"/>
      <c r="B124" s="857"/>
      <c r="C124" s="851" t="s">
        <v>444</v>
      </c>
      <c r="D124" s="788"/>
      <c r="E124" s="788"/>
      <c r="F124" s="788"/>
      <c r="G124" s="788"/>
      <c r="H124" s="788"/>
      <c r="I124" s="788"/>
      <c r="J124" s="788"/>
      <c r="K124" s="788"/>
      <c r="L124" s="788"/>
      <c r="M124" s="788"/>
      <c r="N124" s="788"/>
      <c r="O124" s="788"/>
      <c r="P124" s="788"/>
      <c r="Q124" s="788"/>
      <c r="R124" s="788"/>
      <c r="S124" s="788"/>
      <c r="T124" s="788"/>
      <c r="U124" s="788"/>
      <c r="V124" s="788"/>
      <c r="W124" s="788"/>
      <c r="X124" s="788"/>
      <c r="Y124" s="788"/>
      <c r="Z124" s="789"/>
      <c r="AA124" s="815" t="s">
        <v>122</v>
      </c>
      <c r="AB124" s="816"/>
      <c r="AC124" s="816"/>
      <c r="AD124" s="816"/>
      <c r="AE124" s="817"/>
      <c r="AF124" s="818" t="s">
        <v>122</v>
      </c>
      <c r="AG124" s="816"/>
      <c r="AH124" s="816"/>
      <c r="AI124" s="816"/>
      <c r="AJ124" s="817"/>
      <c r="AK124" s="818" t="s">
        <v>122</v>
      </c>
      <c r="AL124" s="816"/>
      <c r="AM124" s="816"/>
      <c r="AN124" s="816"/>
      <c r="AO124" s="817"/>
      <c r="AP124" s="860" t="s">
        <v>122</v>
      </c>
      <c r="AQ124" s="861"/>
      <c r="AR124" s="861"/>
      <c r="AS124" s="861"/>
      <c r="AT124" s="862"/>
      <c r="AU124" s="863" t="s">
        <v>456</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22</v>
      </c>
      <c r="BR124" s="867"/>
      <c r="BS124" s="867"/>
      <c r="BT124" s="867"/>
      <c r="BU124" s="867"/>
      <c r="BV124" s="867">
        <v>21</v>
      </c>
      <c r="BW124" s="867"/>
      <c r="BX124" s="867"/>
      <c r="BY124" s="867"/>
      <c r="BZ124" s="867"/>
      <c r="CA124" s="867">
        <v>21.5</v>
      </c>
      <c r="CB124" s="867"/>
      <c r="CC124" s="867"/>
      <c r="CD124" s="867"/>
      <c r="CE124" s="867"/>
      <c r="CF124" s="762"/>
      <c r="CG124" s="763"/>
      <c r="CH124" s="763"/>
      <c r="CI124" s="763"/>
      <c r="CJ124" s="898"/>
      <c r="CK124" s="906"/>
      <c r="CL124" s="906"/>
      <c r="CM124" s="906"/>
      <c r="CN124" s="906"/>
      <c r="CO124" s="907"/>
      <c r="CP124" s="871" t="s">
        <v>457</v>
      </c>
      <c r="CQ124" s="872"/>
      <c r="CR124" s="872"/>
      <c r="CS124" s="872"/>
      <c r="CT124" s="872"/>
      <c r="CU124" s="872"/>
      <c r="CV124" s="872"/>
      <c r="CW124" s="872"/>
      <c r="CX124" s="872"/>
      <c r="CY124" s="872"/>
      <c r="CZ124" s="872"/>
      <c r="DA124" s="872"/>
      <c r="DB124" s="872"/>
      <c r="DC124" s="872"/>
      <c r="DD124" s="872"/>
      <c r="DE124" s="872"/>
      <c r="DF124" s="873"/>
      <c r="DG124" s="799" t="s">
        <v>122</v>
      </c>
      <c r="DH124" s="800"/>
      <c r="DI124" s="800"/>
      <c r="DJ124" s="800"/>
      <c r="DK124" s="801"/>
      <c r="DL124" s="802" t="s">
        <v>122</v>
      </c>
      <c r="DM124" s="800"/>
      <c r="DN124" s="800"/>
      <c r="DO124" s="800"/>
      <c r="DP124" s="801"/>
      <c r="DQ124" s="802" t="s">
        <v>122</v>
      </c>
      <c r="DR124" s="800"/>
      <c r="DS124" s="800"/>
      <c r="DT124" s="800"/>
      <c r="DU124" s="801"/>
      <c r="DV124" s="884" t="s">
        <v>122</v>
      </c>
      <c r="DW124" s="885"/>
      <c r="DX124" s="885"/>
      <c r="DY124" s="885"/>
      <c r="DZ124" s="886"/>
    </row>
    <row r="125" spans="1:130" s="230" customFormat="1" ht="26.25" customHeight="1">
      <c r="A125" s="856"/>
      <c r="B125" s="857"/>
      <c r="C125" s="851" t="s">
        <v>446</v>
      </c>
      <c r="D125" s="788"/>
      <c r="E125" s="788"/>
      <c r="F125" s="788"/>
      <c r="G125" s="788"/>
      <c r="H125" s="788"/>
      <c r="I125" s="788"/>
      <c r="J125" s="788"/>
      <c r="K125" s="788"/>
      <c r="L125" s="788"/>
      <c r="M125" s="788"/>
      <c r="N125" s="788"/>
      <c r="O125" s="788"/>
      <c r="P125" s="788"/>
      <c r="Q125" s="788"/>
      <c r="R125" s="788"/>
      <c r="S125" s="788"/>
      <c r="T125" s="788"/>
      <c r="U125" s="788"/>
      <c r="V125" s="788"/>
      <c r="W125" s="788"/>
      <c r="X125" s="788"/>
      <c r="Y125" s="788"/>
      <c r="Z125" s="789"/>
      <c r="AA125" s="815" t="s">
        <v>122</v>
      </c>
      <c r="AB125" s="816"/>
      <c r="AC125" s="816"/>
      <c r="AD125" s="816"/>
      <c r="AE125" s="817"/>
      <c r="AF125" s="818" t="s">
        <v>122</v>
      </c>
      <c r="AG125" s="816"/>
      <c r="AH125" s="816"/>
      <c r="AI125" s="816"/>
      <c r="AJ125" s="817"/>
      <c r="AK125" s="818" t="s">
        <v>122</v>
      </c>
      <c r="AL125" s="816"/>
      <c r="AM125" s="816"/>
      <c r="AN125" s="816"/>
      <c r="AO125" s="817"/>
      <c r="AP125" s="860" t="s">
        <v>122</v>
      </c>
      <c r="AQ125" s="861"/>
      <c r="AR125" s="861"/>
      <c r="AS125" s="861"/>
      <c r="AT125" s="862"/>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87" t="s">
        <v>458</v>
      </c>
      <c r="CL125" s="888"/>
      <c r="CM125" s="888"/>
      <c r="CN125" s="888"/>
      <c r="CO125" s="889"/>
      <c r="CP125" s="896" t="s">
        <v>459</v>
      </c>
      <c r="CQ125" s="844"/>
      <c r="CR125" s="844"/>
      <c r="CS125" s="844"/>
      <c r="CT125" s="844"/>
      <c r="CU125" s="844"/>
      <c r="CV125" s="844"/>
      <c r="CW125" s="844"/>
      <c r="CX125" s="844"/>
      <c r="CY125" s="844"/>
      <c r="CZ125" s="844"/>
      <c r="DA125" s="844"/>
      <c r="DB125" s="844"/>
      <c r="DC125" s="844"/>
      <c r="DD125" s="844"/>
      <c r="DE125" s="844"/>
      <c r="DF125" s="845"/>
      <c r="DG125" s="897" t="s">
        <v>122</v>
      </c>
      <c r="DH125" s="878"/>
      <c r="DI125" s="878"/>
      <c r="DJ125" s="878"/>
      <c r="DK125" s="878"/>
      <c r="DL125" s="878" t="s">
        <v>122</v>
      </c>
      <c r="DM125" s="878"/>
      <c r="DN125" s="878"/>
      <c r="DO125" s="878"/>
      <c r="DP125" s="878"/>
      <c r="DQ125" s="878" t="s">
        <v>122</v>
      </c>
      <c r="DR125" s="878"/>
      <c r="DS125" s="878"/>
      <c r="DT125" s="878"/>
      <c r="DU125" s="878"/>
      <c r="DV125" s="879" t="s">
        <v>122</v>
      </c>
      <c r="DW125" s="879"/>
      <c r="DX125" s="879"/>
      <c r="DY125" s="879"/>
      <c r="DZ125" s="880"/>
    </row>
    <row r="126" spans="1:130" s="230" customFormat="1" ht="26.25" customHeight="1" thickBot="1">
      <c r="A126" s="856"/>
      <c r="B126" s="857"/>
      <c r="C126" s="851" t="s">
        <v>448</v>
      </c>
      <c r="D126" s="788"/>
      <c r="E126" s="788"/>
      <c r="F126" s="788"/>
      <c r="G126" s="788"/>
      <c r="H126" s="788"/>
      <c r="I126" s="788"/>
      <c r="J126" s="788"/>
      <c r="K126" s="788"/>
      <c r="L126" s="788"/>
      <c r="M126" s="788"/>
      <c r="N126" s="788"/>
      <c r="O126" s="788"/>
      <c r="P126" s="788"/>
      <c r="Q126" s="788"/>
      <c r="R126" s="788"/>
      <c r="S126" s="788"/>
      <c r="T126" s="788"/>
      <c r="U126" s="788"/>
      <c r="V126" s="788"/>
      <c r="W126" s="788"/>
      <c r="X126" s="788"/>
      <c r="Y126" s="788"/>
      <c r="Z126" s="789"/>
      <c r="AA126" s="815" t="s">
        <v>122</v>
      </c>
      <c r="AB126" s="816"/>
      <c r="AC126" s="816"/>
      <c r="AD126" s="816"/>
      <c r="AE126" s="817"/>
      <c r="AF126" s="818" t="s">
        <v>122</v>
      </c>
      <c r="AG126" s="816"/>
      <c r="AH126" s="816"/>
      <c r="AI126" s="816"/>
      <c r="AJ126" s="817"/>
      <c r="AK126" s="818" t="s">
        <v>122</v>
      </c>
      <c r="AL126" s="816"/>
      <c r="AM126" s="816"/>
      <c r="AN126" s="816"/>
      <c r="AO126" s="817"/>
      <c r="AP126" s="860" t="s">
        <v>122</v>
      </c>
      <c r="AQ126" s="861"/>
      <c r="AR126" s="861"/>
      <c r="AS126" s="861"/>
      <c r="AT126" s="862"/>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90"/>
      <c r="CL126" s="891"/>
      <c r="CM126" s="891"/>
      <c r="CN126" s="891"/>
      <c r="CO126" s="892"/>
      <c r="CP126" s="851" t="s">
        <v>460</v>
      </c>
      <c r="CQ126" s="788"/>
      <c r="CR126" s="788"/>
      <c r="CS126" s="788"/>
      <c r="CT126" s="788"/>
      <c r="CU126" s="788"/>
      <c r="CV126" s="788"/>
      <c r="CW126" s="788"/>
      <c r="CX126" s="788"/>
      <c r="CY126" s="788"/>
      <c r="CZ126" s="788"/>
      <c r="DA126" s="788"/>
      <c r="DB126" s="788"/>
      <c r="DC126" s="788"/>
      <c r="DD126" s="788"/>
      <c r="DE126" s="788"/>
      <c r="DF126" s="789"/>
      <c r="DG126" s="852" t="s">
        <v>122</v>
      </c>
      <c r="DH126" s="853"/>
      <c r="DI126" s="853"/>
      <c r="DJ126" s="853"/>
      <c r="DK126" s="853"/>
      <c r="DL126" s="853" t="s">
        <v>122</v>
      </c>
      <c r="DM126" s="853"/>
      <c r="DN126" s="853"/>
      <c r="DO126" s="853"/>
      <c r="DP126" s="853"/>
      <c r="DQ126" s="853" t="s">
        <v>122</v>
      </c>
      <c r="DR126" s="853"/>
      <c r="DS126" s="853"/>
      <c r="DT126" s="853"/>
      <c r="DU126" s="853"/>
      <c r="DV126" s="830" t="s">
        <v>122</v>
      </c>
      <c r="DW126" s="830"/>
      <c r="DX126" s="830"/>
      <c r="DY126" s="830"/>
      <c r="DZ126" s="831"/>
    </row>
    <row r="127" spans="1:130" s="230" customFormat="1" ht="26.25" customHeight="1">
      <c r="A127" s="858"/>
      <c r="B127" s="859"/>
      <c r="C127" s="874" t="s">
        <v>461</v>
      </c>
      <c r="D127" s="875"/>
      <c r="E127" s="875"/>
      <c r="F127" s="875"/>
      <c r="G127" s="875"/>
      <c r="H127" s="875"/>
      <c r="I127" s="875"/>
      <c r="J127" s="875"/>
      <c r="K127" s="875"/>
      <c r="L127" s="875"/>
      <c r="M127" s="875"/>
      <c r="N127" s="875"/>
      <c r="O127" s="875"/>
      <c r="P127" s="875"/>
      <c r="Q127" s="875"/>
      <c r="R127" s="875"/>
      <c r="S127" s="875"/>
      <c r="T127" s="875"/>
      <c r="U127" s="875"/>
      <c r="V127" s="875"/>
      <c r="W127" s="875"/>
      <c r="X127" s="875"/>
      <c r="Y127" s="875"/>
      <c r="Z127" s="876"/>
      <c r="AA127" s="815" t="s">
        <v>122</v>
      </c>
      <c r="AB127" s="816"/>
      <c r="AC127" s="816"/>
      <c r="AD127" s="816"/>
      <c r="AE127" s="817"/>
      <c r="AF127" s="818" t="s">
        <v>122</v>
      </c>
      <c r="AG127" s="816"/>
      <c r="AH127" s="816"/>
      <c r="AI127" s="816"/>
      <c r="AJ127" s="817"/>
      <c r="AK127" s="818" t="s">
        <v>122</v>
      </c>
      <c r="AL127" s="816"/>
      <c r="AM127" s="816"/>
      <c r="AN127" s="816"/>
      <c r="AO127" s="817"/>
      <c r="AP127" s="860" t="s">
        <v>122</v>
      </c>
      <c r="AQ127" s="861"/>
      <c r="AR127" s="861"/>
      <c r="AS127" s="861"/>
      <c r="AT127" s="862"/>
      <c r="AU127" s="232"/>
      <c r="AV127" s="232"/>
      <c r="AW127" s="232"/>
      <c r="AX127" s="877" t="s">
        <v>462</v>
      </c>
      <c r="AY127" s="848"/>
      <c r="AZ127" s="848"/>
      <c r="BA127" s="848"/>
      <c r="BB127" s="848"/>
      <c r="BC127" s="848"/>
      <c r="BD127" s="848"/>
      <c r="BE127" s="849"/>
      <c r="BF127" s="847" t="s">
        <v>463</v>
      </c>
      <c r="BG127" s="848"/>
      <c r="BH127" s="848"/>
      <c r="BI127" s="848"/>
      <c r="BJ127" s="848"/>
      <c r="BK127" s="848"/>
      <c r="BL127" s="849"/>
      <c r="BM127" s="847" t="s">
        <v>464</v>
      </c>
      <c r="BN127" s="848"/>
      <c r="BO127" s="848"/>
      <c r="BP127" s="848"/>
      <c r="BQ127" s="848"/>
      <c r="BR127" s="848"/>
      <c r="BS127" s="849"/>
      <c r="BT127" s="847" t="s">
        <v>465</v>
      </c>
      <c r="BU127" s="848"/>
      <c r="BV127" s="848"/>
      <c r="BW127" s="848"/>
      <c r="BX127" s="848"/>
      <c r="BY127" s="848"/>
      <c r="BZ127" s="850"/>
      <c r="CA127" s="232"/>
      <c r="CB127" s="232"/>
      <c r="CC127" s="232"/>
      <c r="CD127" s="255"/>
      <c r="CE127" s="255"/>
      <c r="CF127" s="255"/>
      <c r="CG127" s="232"/>
      <c r="CH127" s="232"/>
      <c r="CI127" s="232"/>
      <c r="CJ127" s="254"/>
      <c r="CK127" s="890"/>
      <c r="CL127" s="891"/>
      <c r="CM127" s="891"/>
      <c r="CN127" s="891"/>
      <c r="CO127" s="892"/>
      <c r="CP127" s="851" t="s">
        <v>466</v>
      </c>
      <c r="CQ127" s="788"/>
      <c r="CR127" s="788"/>
      <c r="CS127" s="788"/>
      <c r="CT127" s="788"/>
      <c r="CU127" s="788"/>
      <c r="CV127" s="788"/>
      <c r="CW127" s="788"/>
      <c r="CX127" s="788"/>
      <c r="CY127" s="788"/>
      <c r="CZ127" s="788"/>
      <c r="DA127" s="788"/>
      <c r="DB127" s="788"/>
      <c r="DC127" s="788"/>
      <c r="DD127" s="788"/>
      <c r="DE127" s="788"/>
      <c r="DF127" s="789"/>
      <c r="DG127" s="852" t="s">
        <v>122</v>
      </c>
      <c r="DH127" s="853"/>
      <c r="DI127" s="853"/>
      <c r="DJ127" s="853"/>
      <c r="DK127" s="853"/>
      <c r="DL127" s="853" t="s">
        <v>122</v>
      </c>
      <c r="DM127" s="853"/>
      <c r="DN127" s="853"/>
      <c r="DO127" s="853"/>
      <c r="DP127" s="853"/>
      <c r="DQ127" s="853" t="s">
        <v>122</v>
      </c>
      <c r="DR127" s="853"/>
      <c r="DS127" s="853"/>
      <c r="DT127" s="853"/>
      <c r="DU127" s="853"/>
      <c r="DV127" s="830" t="s">
        <v>122</v>
      </c>
      <c r="DW127" s="830"/>
      <c r="DX127" s="830"/>
      <c r="DY127" s="830"/>
      <c r="DZ127" s="831"/>
    </row>
    <row r="128" spans="1:130" s="230" customFormat="1" ht="26.25" customHeight="1" thickBot="1">
      <c r="A128" s="832" t="s">
        <v>467</v>
      </c>
      <c r="B128" s="833"/>
      <c r="C128" s="833"/>
      <c r="D128" s="833"/>
      <c r="E128" s="833"/>
      <c r="F128" s="833"/>
      <c r="G128" s="833"/>
      <c r="H128" s="833"/>
      <c r="I128" s="833"/>
      <c r="J128" s="833"/>
      <c r="K128" s="833"/>
      <c r="L128" s="833"/>
      <c r="M128" s="833"/>
      <c r="N128" s="833"/>
      <c r="O128" s="833"/>
      <c r="P128" s="833"/>
      <c r="Q128" s="833"/>
      <c r="R128" s="833"/>
      <c r="S128" s="833"/>
      <c r="T128" s="833"/>
      <c r="U128" s="833"/>
      <c r="V128" s="833"/>
      <c r="W128" s="834" t="s">
        <v>468</v>
      </c>
      <c r="X128" s="834"/>
      <c r="Y128" s="834"/>
      <c r="Z128" s="835"/>
      <c r="AA128" s="836">
        <v>3548850</v>
      </c>
      <c r="AB128" s="837"/>
      <c r="AC128" s="837"/>
      <c r="AD128" s="837"/>
      <c r="AE128" s="838"/>
      <c r="AF128" s="839">
        <v>3604007</v>
      </c>
      <c r="AG128" s="837"/>
      <c r="AH128" s="837"/>
      <c r="AI128" s="837"/>
      <c r="AJ128" s="838"/>
      <c r="AK128" s="839">
        <v>3613442</v>
      </c>
      <c r="AL128" s="837"/>
      <c r="AM128" s="837"/>
      <c r="AN128" s="837"/>
      <c r="AO128" s="838"/>
      <c r="AP128" s="840"/>
      <c r="AQ128" s="841"/>
      <c r="AR128" s="841"/>
      <c r="AS128" s="841"/>
      <c r="AT128" s="842"/>
      <c r="AU128" s="232"/>
      <c r="AV128" s="232"/>
      <c r="AW128" s="232"/>
      <c r="AX128" s="843" t="s">
        <v>469</v>
      </c>
      <c r="AY128" s="844"/>
      <c r="AZ128" s="844"/>
      <c r="BA128" s="844"/>
      <c r="BB128" s="844"/>
      <c r="BC128" s="844"/>
      <c r="BD128" s="844"/>
      <c r="BE128" s="845"/>
      <c r="BF128" s="822" t="s">
        <v>122</v>
      </c>
      <c r="BG128" s="823"/>
      <c r="BH128" s="823"/>
      <c r="BI128" s="823"/>
      <c r="BJ128" s="823"/>
      <c r="BK128" s="823"/>
      <c r="BL128" s="846"/>
      <c r="BM128" s="822">
        <v>11.25</v>
      </c>
      <c r="BN128" s="823"/>
      <c r="BO128" s="823"/>
      <c r="BP128" s="823"/>
      <c r="BQ128" s="823"/>
      <c r="BR128" s="823"/>
      <c r="BS128" s="846"/>
      <c r="BT128" s="822">
        <v>20</v>
      </c>
      <c r="BU128" s="823"/>
      <c r="BV128" s="823"/>
      <c r="BW128" s="823"/>
      <c r="BX128" s="823"/>
      <c r="BY128" s="823"/>
      <c r="BZ128" s="824"/>
      <c r="CA128" s="255"/>
      <c r="CB128" s="255"/>
      <c r="CC128" s="255"/>
      <c r="CD128" s="255"/>
      <c r="CE128" s="255"/>
      <c r="CF128" s="255"/>
      <c r="CG128" s="232"/>
      <c r="CH128" s="232"/>
      <c r="CI128" s="232"/>
      <c r="CJ128" s="254"/>
      <c r="CK128" s="893"/>
      <c r="CL128" s="894"/>
      <c r="CM128" s="894"/>
      <c r="CN128" s="894"/>
      <c r="CO128" s="895"/>
      <c r="CP128" s="825" t="s">
        <v>470</v>
      </c>
      <c r="CQ128" s="766"/>
      <c r="CR128" s="766"/>
      <c r="CS128" s="766"/>
      <c r="CT128" s="766"/>
      <c r="CU128" s="766"/>
      <c r="CV128" s="766"/>
      <c r="CW128" s="766"/>
      <c r="CX128" s="766"/>
      <c r="CY128" s="766"/>
      <c r="CZ128" s="766"/>
      <c r="DA128" s="766"/>
      <c r="DB128" s="766"/>
      <c r="DC128" s="766"/>
      <c r="DD128" s="766"/>
      <c r="DE128" s="766"/>
      <c r="DF128" s="767"/>
      <c r="DG128" s="826">
        <v>6838</v>
      </c>
      <c r="DH128" s="827"/>
      <c r="DI128" s="827"/>
      <c r="DJ128" s="827"/>
      <c r="DK128" s="827"/>
      <c r="DL128" s="827">
        <v>4281</v>
      </c>
      <c r="DM128" s="827"/>
      <c r="DN128" s="827"/>
      <c r="DO128" s="827"/>
      <c r="DP128" s="827"/>
      <c r="DQ128" s="827">
        <v>3088</v>
      </c>
      <c r="DR128" s="827"/>
      <c r="DS128" s="827"/>
      <c r="DT128" s="827"/>
      <c r="DU128" s="827"/>
      <c r="DV128" s="828">
        <v>0</v>
      </c>
      <c r="DW128" s="828"/>
      <c r="DX128" s="828"/>
      <c r="DY128" s="828"/>
      <c r="DZ128" s="829"/>
    </row>
    <row r="129" spans="1:131" s="230" customFormat="1" ht="26.25" customHeight="1">
      <c r="A129" s="810" t="s">
        <v>102</v>
      </c>
      <c r="B129" s="811"/>
      <c r="C129" s="811"/>
      <c r="D129" s="811"/>
      <c r="E129" s="811"/>
      <c r="F129" s="811"/>
      <c r="G129" s="811"/>
      <c r="H129" s="811"/>
      <c r="I129" s="811"/>
      <c r="J129" s="811"/>
      <c r="K129" s="811"/>
      <c r="L129" s="811"/>
      <c r="M129" s="811"/>
      <c r="N129" s="811"/>
      <c r="O129" s="811"/>
      <c r="P129" s="811"/>
      <c r="Q129" s="811"/>
      <c r="R129" s="811"/>
      <c r="S129" s="811"/>
      <c r="T129" s="811"/>
      <c r="U129" s="811"/>
      <c r="V129" s="811"/>
      <c r="W129" s="812" t="s">
        <v>471</v>
      </c>
      <c r="X129" s="813"/>
      <c r="Y129" s="813"/>
      <c r="Z129" s="814"/>
      <c r="AA129" s="815">
        <v>67466047</v>
      </c>
      <c r="AB129" s="816"/>
      <c r="AC129" s="816"/>
      <c r="AD129" s="816"/>
      <c r="AE129" s="817"/>
      <c r="AF129" s="818">
        <v>66050299</v>
      </c>
      <c r="AG129" s="816"/>
      <c r="AH129" s="816"/>
      <c r="AI129" s="816"/>
      <c r="AJ129" s="817"/>
      <c r="AK129" s="818">
        <v>67912872</v>
      </c>
      <c r="AL129" s="816"/>
      <c r="AM129" s="816"/>
      <c r="AN129" s="816"/>
      <c r="AO129" s="817"/>
      <c r="AP129" s="819"/>
      <c r="AQ129" s="820"/>
      <c r="AR129" s="820"/>
      <c r="AS129" s="820"/>
      <c r="AT129" s="821"/>
      <c r="AU129" s="233"/>
      <c r="AV129" s="233"/>
      <c r="AW129" s="233"/>
      <c r="AX129" s="787" t="s">
        <v>472</v>
      </c>
      <c r="AY129" s="788"/>
      <c r="AZ129" s="788"/>
      <c r="BA129" s="788"/>
      <c r="BB129" s="788"/>
      <c r="BC129" s="788"/>
      <c r="BD129" s="788"/>
      <c r="BE129" s="789"/>
      <c r="BF129" s="806" t="s">
        <v>122</v>
      </c>
      <c r="BG129" s="807"/>
      <c r="BH129" s="807"/>
      <c r="BI129" s="807"/>
      <c r="BJ129" s="807"/>
      <c r="BK129" s="807"/>
      <c r="BL129" s="808"/>
      <c r="BM129" s="806">
        <v>16.25</v>
      </c>
      <c r="BN129" s="807"/>
      <c r="BO129" s="807"/>
      <c r="BP129" s="807"/>
      <c r="BQ129" s="807"/>
      <c r="BR129" s="807"/>
      <c r="BS129" s="808"/>
      <c r="BT129" s="806">
        <v>30</v>
      </c>
      <c r="BU129" s="807"/>
      <c r="BV129" s="807"/>
      <c r="BW129" s="807"/>
      <c r="BX129" s="807"/>
      <c r="BY129" s="807"/>
      <c r="BZ129" s="80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c r="A130" s="810" t="s">
        <v>473</v>
      </c>
      <c r="B130" s="811"/>
      <c r="C130" s="811"/>
      <c r="D130" s="811"/>
      <c r="E130" s="811"/>
      <c r="F130" s="811"/>
      <c r="G130" s="811"/>
      <c r="H130" s="811"/>
      <c r="I130" s="811"/>
      <c r="J130" s="811"/>
      <c r="K130" s="811"/>
      <c r="L130" s="811"/>
      <c r="M130" s="811"/>
      <c r="N130" s="811"/>
      <c r="O130" s="811"/>
      <c r="P130" s="811"/>
      <c r="Q130" s="811"/>
      <c r="R130" s="811"/>
      <c r="S130" s="811"/>
      <c r="T130" s="811"/>
      <c r="U130" s="811"/>
      <c r="V130" s="811"/>
      <c r="W130" s="812" t="s">
        <v>474</v>
      </c>
      <c r="X130" s="813"/>
      <c r="Y130" s="813"/>
      <c r="Z130" s="814"/>
      <c r="AA130" s="815">
        <v>7717121</v>
      </c>
      <c r="AB130" s="816"/>
      <c r="AC130" s="816"/>
      <c r="AD130" s="816"/>
      <c r="AE130" s="817"/>
      <c r="AF130" s="818">
        <v>7641283</v>
      </c>
      <c r="AG130" s="816"/>
      <c r="AH130" s="816"/>
      <c r="AI130" s="816"/>
      <c r="AJ130" s="817"/>
      <c r="AK130" s="818">
        <v>7394747</v>
      </c>
      <c r="AL130" s="816"/>
      <c r="AM130" s="816"/>
      <c r="AN130" s="816"/>
      <c r="AO130" s="817"/>
      <c r="AP130" s="819"/>
      <c r="AQ130" s="820"/>
      <c r="AR130" s="820"/>
      <c r="AS130" s="820"/>
      <c r="AT130" s="821"/>
      <c r="AU130" s="233"/>
      <c r="AV130" s="233"/>
      <c r="AW130" s="233"/>
      <c r="AX130" s="787" t="s">
        <v>475</v>
      </c>
      <c r="AY130" s="788"/>
      <c r="AZ130" s="788"/>
      <c r="BA130" s="788"/>
      <c r="BB130" s="788"/>
      <c r="BC130" s="788"/>
      <c r="BD130" s="788"/>
      <c r="BE130" s="789"/>
      <c r="BF130" s="790">
        <v>4.3</v>
      </c>
      <c r="BG130" s="791"/>
      <c r="BH130" s="791"/>
      <c r="BI130" s="791"/>
      <c r="BJ130" s="791"/>
      <c r="BK130" s="791"/>
      <c r="BL130" s="792"/>
      <c r="BM130" s="790">
        <v>25</v>
      </c>
      <c r="BN130" s="791"/>
      <c r="BO130" s="791"/>
      <c r="BP130" s="791"/>
      <c r="BQ130" s="791"/>
      <c r="BR130" s="791"/>
      <c r="BS130" s="792"/>
      <c r="BT130" s="790">
        <v>35</v>
      </c>
      <c r="BU130" s="791"/>
      <c r="BV130" s="791"/>
      <c r="BW130" s="791"/>
      <c r="BX130" s="791"/>
      <c r="BY130" s="791"/>
      <c r="BZ130" s="793"/>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c r="A131" s="794"/>
      <c r="B131" s="795"/>
      <c r="C131" s="795"/>
      <c r="D131" s="795"/>
      <c r="E131" s="795"/>
      <c r="F131" s="795"/>
      <c r="G131" s="795"/>
      <c r="H131" s="795"/>
      <c r="I131" s="795"/>
      <c r="J131" s="795"/>
      <c r="K131" s="795"/>
      <c r="L131" s="795"/>
      <c r="M131" s="795"/>
      <c r="N131" s="795"/>
      <c r="O131" s="795"/>
      <c r="P131" s="795"/>
      <c r="Q131" s="795"/>
      <c r="R131" s="795"/>
      <c r="S131" s="795"/>
      <c r="T131" s="795"/>
      <c r="U131" s="795"/>
      <c r="V131" s="795"/>
      <c r="W131" s="796" t="s">
        <v>476</v>
      </c>
      <c r="X131" s="797"/>
      <c r="Y131" s="797"/>
      <c r="Z131" s="798"/>
      <c r="AA131" s="799">
        <v>59748926</v>
      </c>
      <c r="AB131" s="800"/>
      <c r="AC131" s="800"/>
      <c r="AD131" s="800"/>
      <c r="AE131" s="801"/>
      <c r="AF131" s="802">
        <v>58409016</v>
      </c>
      <c r="AG131" s="800"/>
      <c r="AH131" s="800"/>
      <c r="AI131" s="800"/>
      <c r="AJ131" s="801"/>
      <c r="AK131" s="802">
        <v>60518125</v>
      </c>
      <c r="AL131" s="800"/>
      <c r="AM131" s="800"/>
      <c r="AN131" s="800"/>
      <c r="AO131" s="801"/>
      <c r="AP131" s="803"/>
      <c r="AQ131" s="804"/>
      <c r="AR131" s="804"/>
      <c r="AS131" s="804"/>
      <c r="AT131" s="805"/>
      <c r="AU131" s="233"/>
      <c r="AV131" s="233"/>
      <c r="AW131" s="233"/>
      <c r="AX131" s="765" t="s">
        <v>477</v>
      </c>
      <c r="AY131" s="766"/>
      <c r="AZ131" s="766"/>
      <c r="BA131" s="766"/>
      <c r="BB131" s="766"/>
      <c r="BC131" s="766"/>
      <c r="BD131" s="766"/>
      <c r="BE131" s="767"/>
      <c r="BF131" s="768">
        <v>21.5</v>
      </c>
      <c r="BG131" s="769"/>
      <c r="BH131" s="769"/>
      <c r="BI131" s="769"/>
      <c r="BJ131" s="769"/>
      <c r="BK131" s="769"/>
      <c r="BL131" s="770"/>
      <c r="BM131" s="768">
        <v>350</v>
      </c>
      <c r="BN131" s="769"/>
      <c r="BO131" s="769"/>
      <c r="BP131" s="769"/>
      <c r="BQ131" s="769"/>
      <c r="BR131" s="769"/>
      <c r="BS131" s="770"/>
      <c r="BT131" s="771"/>
      <c r="BU131" s="772"/>
      <c r="BV131" s="772"/>
      <c r="BW131" s="772"/>
      <c r="BX131" s="772"/>
      <c r="BY131" s="772"/>
      <c r="BZ131" s="773"/>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c r="A132" s="774" t="s">
        <v>478</v>
      </c>
      <c r="B132" s="775"/>
      <c r="C132" s="775"/>
      <c r="D132" s="775"/>
      <c r="E132" s="775"/>
      <c r="F132" s="775"/>
      <c r="G132" s="775"/>
      <c r="H132" s="775"/>
      <c r="I132" s="775"/>
      <c r="J132" s="775"/>
      <c r="K132" s="775"/>
      <c r="L132" s="775"/>
      <c r="M132" s="775"/>
      <c r="N132" s="775"/>
      <c r="O132" s="775"/>
      <c r="P132" s="775"/>
      <c r="Q132" s="775"/>
      <c r="R132" s="775"/>
      <c r="S132" s="775"/>
      <c r="T132" s="775"/>
      <c r="U132" s="775"/>
      <c r="V132" s="778" t="s">
        <v>479</v>
      </c>
      <c r="W132" s="778"/>
      <c r="X132" s="778"/>
      <c r="Y132" s="778"/>
      <c r="Z132" s="779"/>
      <c r="AA132" s="780">
        <v>3.7688510079999999</v>
      </c>
      <c r="AB132" s="781"/>
      <c r="AC132" s="781"/>
      <c r="AD132" s="781"/>
      <c r="AE132" s="782"/>
      <c r="AF132" s="783">
        <v>4.6828697530000003</v>
      </c>
      <c r="AG132" s="781"/>
      <c r="AH132" s="781"/>
      <c r="AI132" s="781"/>
      <c r="AJ132" s="782"/>
      <c r="AK132" s="783">
        <v>4.6461589109999997</v>
      </c>
      <c r="AL132" s="781"/>
      <c r="AM132" s="781"/>
      <c r="AN132" s="781"/>
      <c r="AO132" s="782"/>
      <c r="AP132" s="784"/>
      <c r="AQ132" s="785"/>
      <c r="AR132" s="785"/>
      <c r="AS132" s="785"/>
      <c r="AT132" s="78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c r="A133" s="776"/>
      <c r="B133" s="777"/>
      <c r="C133" s="777"/>
      <c r="D133" s="777"/>
      <c r="E133" s="777"/>
      <c r="F133" s="777"/>
      <c r="G133" s="777"/>
      <c r="H133" s="777"/>
      <c r="I133" s="777"/>
      <c r="J133" s="777"/>
      <c r="K133" s="777"/>
      <c r="L133" s="777"/>
      <c r="M133" s="777"/>
      <c r="N133" s="777"/>
      <c r="O133" s="777"/>
      <c r="P133" s="777"/>
      <c r="Q133" s="777"/>
      <c r="R133" s="777"/>
      <c r="S133" s="777"/>
      <c r="T133" s="777"/>
      <c r="U133" s="777"/>
      <c r="V133" s="757" t="s">
        <v>480</v>
      </c>
      <c r="W133" s="757"/>
      <c r="X133" s="757"/>
      <c r="Y133" s="757"/>
      <c r="Z133" s="758"/>
      <c r="AA133" s="759">
        <v>3.6</v>
      </c>
      <c r="AB133" s="760"/>
      <c r="AC133" s="760"/>
      <c r="AD133" s="760"/>
      <c r="AE133" s="761"/>
      <c r="AF133" s="759">
        <v>4</v>
      </c>
      <c r="AG133" s="760"/>
      <c r="AH133" s="760"/>
      <c r="AI133" s="760"/>
      <c r="AJ133" s="761"/>
      <c r="AK133" s="759">
        <v>4.3</v>
      </c>
      <c r="AL133" s="760"/>
      <c r="AM133" s="760"/>
      <c r="AN133" s="760"/>
      <c r="AO133" s="761"/>
      <c r="AP133" s="762"/>
      <c r="AQ133" s="763"/>
      <c r="AR133" s="763"/>
      <c r="AS133" s="763"/>
      <c r="AT133" s="764"/>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81XDreAtxKJZbZ5hB7oPXCggRM+76BOko55MuAMn/RT+YOFiGV/l9vTZQ6jGbVFeZQPUavPy0rX0DznGJ6ss4A==" saltValue="Mc2NO/8lAs49QIrba6BTN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cols>
    <col min="1" max="120" width="2.75" style="260" customWidth="1"/>
    <col min="121" max="121" width="0" style="259" hidden="1" customWidth="1"/>
    <col min="122" max="16384" width="9" style="259" hidden="1"/>
  </cols>
  <sheetData>
    <row r="1" spans="1:120">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row r="3" spans="1:120"/>
    <row r="4" spans="1:120"/>
    <row r="5" spans="1:120"/>
    <row r="6" spans="1:120"/>
    <row r="7" spans="1:120"/>
    <row r="8" spans="1:120"/>
    <row r="9" spans="1:120"/>
    <row r="10" spans="1:120"/>
    <row r="11" spans="1:120"/>
    <row r="12" spans="1:120"/>
    <row r="13" spans="1:120"/>
    <row r="14" spans="1:120"/>
    <row r="15" spans="1:120"/>
    <row r="16" spans="1:120">
      <c r="DP16" s="259"/>
    </row>
    <row r="17" spans="119:120">
      <c r="DP17" s="259"/>
    </row>
    <row r="18" spans="119:120"/>
    <row r="19" spans="119:120"/>
    <row r="20" spans="119:120">
      <c r="DO20" s="259"/>
      <c r="DP20" s="259"/>
    </row>
    <row r="21" spans="119:120">
      <c r="DP21" s="259"/>
    </row>
    <row r="22" spans="119:120"/>
    <row r="23" spans="119:120">
      <c r="DO23" s="259"/>
      <c r="DP23" s="259"/>
    </row>
    <row r="24" spans="119:120">
      <c r="DP24" s="259"/>
    </row>
    <row r="25" spans="119:120">
      <c r="DP25" s="259"/>
    </row>
    <row r="26" spans="119:120">
      <c r="DO26" s="259"/>
      <c r="DP26" s="259"/>
    </row>
    <row r="27" spans="119:120"/>
    <row r="28" spans="119:120">
      <c r="DO28" s="259"/>
      <c r="DP28" s="259"/>
    </row>
    <row r="29" spans="119:120">
      <c r="DP29" s="259"/>
    </row>
    <row r="30" spans="119:120"/>
    <row r="31" spans="119:120">
      <c r="DO31" s="259"/>
      <c r="DP31" s="259"/>
    </row>
    <row r="32" spans="119:120"/>
    <row r="33" spans="98:120">
      <c r="DO33" s="259"/>
      <c r="DP33" s="259"/>
    </row>
    <row r="34" spans="98:120">
      <c r="DM34" s="259"/>
    </row>
    <row r="35" spans="98:120">
      <c r="CT35" s="259"/>
      <c r="CU35" s="259"/>
      <c r="CV35" s="259"/>
      <c r="CY35" s="259"/>
      <c r="CZ35" s="259"/>
      <c r="DA35" s="259"/>
      <c r="DD35" s="259"/>
      <c r="DE35" s="259"/>
      <c r="DF35" s="259"/>
      <c r="DI35" s="259"/>
      <c r="DJ35" s="259"/>
      <c r="DK35" s="259"/>
      <c r="DM35" s="259"/>
      <c r="DN35" s="259"/>
      <c r="DO35" s="259"/>
      <c r="DP35" s="259"/>
    </row>
    <row r="36" spans="98:120"/>
    <row r="37" spans="98:120">
      <c r="CW37" s="259"/>
      <c r="DB37" s="259"/>
      <c r="DG37" s="259"/>
      <c r="DL37" s="259"/>
      <c r="DP37" s="259"/>
    </row>
    <row r="38" spans="98:120">
      <c r="CT38" s="259"/>
      <c r="CU38" s="259"/>
      <c r="CV38" s="259"/>
      <c r="CW38" s="259"/>
      <c r="CY38" s="259"/>
      <c r="CZ38" s="259"/>
      <c r="DA38" s="259"/>
      <c r="DB38" s="259"/>
      <c r="DD38" s="259"/>
      <c r="DE38" s="259"/>
      <c r="DF38" s="259"/>
      <c r="DG38" s="259"/>
      <c r="DI38" s="259"/>
      <c r="DJ38" s="259"/>
      <c r="DK38" s="259"/>
      <c r="DL38" s="259"/>
      <c r="DN38" s="259"/>
      <c r="DO38" s="259"/>
      <c r="DP38" s="259"/>
    </row>
    <row r="39" spans="98:120"/>
    <row r="40" spans="98:120"/>
    <row r="41" spans="98:120"/>
    <row r="42" spans="98:120"/>
    <row r="43" spans="98:120"/>
    <row r="44" spans="98:120"/>
    <row r="45" spans="98:120"/>
    <row r="46" spans="98:120"/>
    <row r="47" spans="98:120"/>
    <row r="48" spans="98:120"/>
    <row r="49" spans="22:120">
      <c r="DN49" s="259"/>
      <c r="DO49" s="259"/>
      <c r="DP49" s="259"/>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59"/>
      <c r="CS63" s="259"/>
      <c r="CX63" s="259"/>
      <c r="DC63" s="259"/>
      <c r="DH63" s="259"/>
    </row>
    <row r="64" spans="22:120">
      <c r="V64" s="259"/>
    </row>
    <row r="65" spans="15:120">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c r="Q66" s="259"/>
      <c r="S66" s="259"/>
      <c r="U66" s="259"/>
      <c r="DM66" s="259"/>
    </row>
    <row r="67" spans="15:120">
      <c r="O67" s="259"/>
      <c r="P67" s="259"/>
      <c r="R67" s="259"/>
      <c r="T67" s="259"/>
      <c r="Y67" s="259"/>
      <c r="CT67" s="259"/>
      <c r="CV67" s="259"/>
      <c r="CW67" s="259"/>
      <c r="CY67" s="259"/>
      <c r="DA67" s="259"/>
      <c r="DB67" s="259"/>
      <c r="DD67" s="259"/>
      <c r="DF67" s="259"/>
      <c r="DG67" s="259"/>
      <c r="DI67" s="259"/>
      <c r="DK67" s="259"/>
      <c r="DL67" s="259"/>
      <c r="DN67" s="259"/>
      <c r="DO67" s="259"/>
      <c r="DP67" s="259"/>
    </row>
    <row r="68" spans="15:120"/>
    <row r="69" spans="15:120"/>
    <row r="70" spans="15:120"/>
    <row r="71" spans="15:120"/>
    <row r="72" spans="15:120">
      <c r="DP72" s="259"/>
    </row>
    <row r="73" spans="15:120">
      <c r="DP73" s="259"/>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59"/>
      <c r="CX96" s="259"/>
      <c r="DC96" s="259"/>
      <c r="DH96" s="259"/>
    </row>
    <row r="97" spans="24:120">
      <c r="CS97" s="259"/>
      <c r="CX97" s="259"/>
      <c r="DC97" s="259"/>
      <c r="DH97" s="259"/>
      <c r="DP97" s="260" t="s">
        <v>481</v>
      </c>
    </row>
    <row r="98" spans="24:120" hidden="1">
      <c r="CS98" s="259"/>
      <c r="CX98" s="259"/>
      <c r="DC98" s="259"/>
      <c r="DH98" s="259"/>
    </row>
    <row r="99" spans="24:120" hidden="1">
      <c r="CS99" s="259"/>
      <c r="CX99" s="259"/>
      <c r="DC99" s="259"/>
      <c r="DH99" s="259"/>
    </row>
    <row r="101" spans="24:120" ht="12" hidden="1" customHeight="1">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c r="CU102" s="259"/>
      <c r="CZ102" s="259"/>
      <c r="DE102" s="259"/>
      <c r="DJ102" s="259"/>
      <c r="DM102" s="259"/>
    </row>
    <row r="103" spans="24:120" hidden="1">
      <c r="CT103" s="259"/>
      <c r="CV103" s="259"/>
      <c r="CW103" s="259"/>
      <c r="CY103" s="259"/>
      <c r="DA103" s="259"/>
      <c r="DB103" s="259"/>
      <c r="DD103" s="259"/>
      <c r="DF103" s="259"/>
      <c r="DG103" s="259"/>
      <c r="DI103" s="259"/>
      <c r="DK103" s="259"/>
      <c r="DL103" s="259"/>
      <c r="DM103" s="259"/>
      <c r="DN103" s="259"/>
      <c r="DO103" s="259"/>
      <c r="DP103" s="259"/>
    </row>
    <row r="104" spans="24:120" hidden="1">
      <c r="CV104" s="259"/>
      <c r="CW104" s="259"/>
      <c r="DA104" s="259"/>
      <c r="DB104" s="259"/>
      <c r="DF104" s="259"/>
      <c r="DG104" s="259"/>
      <c r="DK104" s="259"/>
      <c r="DL104" s="259"/>
      <c r="DN104" s="259"/>
      <c r="DO104" s="259"/>
      <c r="DP104" s="259"/>
    </row>
    <row r="105" spans="24:120" ht="12.75" hidden="1" customHeight="1"/>
  </sheetData>
  <sheetProtection algorithmName="SHA-512" hashValue="RilqznkTjkG0GdX7+tjsKJXMWaZLeFIf+fi1g0uWQdS1WJX4QBPxg7Rji6mWgeEdh99VDfjia7Xi3bjHN7wxfQ==" saltValue="slc0PQqHqGoIUIJrCp8k6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A1048576"/>
    </sheetView>
  </sheetViews>
  <sheetFormatPr defaultColWidth="0" defaultRowHeight="13.5" customHeight="1" zeroHeight="1"/>
  <cols>
    <col min="1" max="116" width="2.625" style="260" customWidth="1"/>
    <col min="117" max="16384" width="9" style="259" hidden="1"/>
  </cols>
  <sheetData>
    <row r="1" spans="2:116">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row r="3" spans="2:116"/>
    <row r="4" spans="2:116">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row r="7" spans="2:116"/>
    <row r="8" spans="2:116"/>
    <row r="9" spans="2:116"/>
    <row r="10" spans="2:116"/>
    <row r="11" spans="2:116"/>
    <row r="12" spans="2:116"/>
    <row r="13" spans="2:116"/>
    <row r="14" spans="2:116"/>
    <row r="15" spans="2:116"/>
    <row r="16" spans="2:116"/>
    <row r="17" spans="9:116"/>
    <row r="18" spans="9:116">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row r="20" spans="9:116"/>
    <row r="21" spans="9:116">
      <c r="DL21" s="259"/>
    </row>
    <row r="22" spans="9:116">
      <c r="DI22" s="259"/>
      <c r="DJ22" s="259"/>
      <c r="DK22" s="259"/>
      <c r="DL22" s="259"/>
    </row>
    <row r="23" spans="9:116">
      <c r="CY23" s="259"/>
      <c r="CZ23" s="259"/>
      <c r="DA23" s="259"/>
      <c r="DB23" s="259"/>
      <c r="DC23" s="259"/>
      <c r="DD23" s="259"/>
      <c r="DE23" s="259"/>
      <c r="DF23" s="259"/>
      <c r="DG23" s="259"/>
      <c r="DH23" s="259"/>
      <c r="DI23" s="259"/>
      <c r="DJ23" s="259"/>
      <c r="DK23" s="259"/>
      <c r="DL23" s="259"/>
    </row>
    <row r="24" spans="9:116"/>
    <row r="25" spans="9:116"/>
    <row r="26" spans="9:116"/>
    <row r="27" spans="9:116"/>
    <row r="28" spans="9:116"/>
    <row r="29" spans="9:116"/>
    <row r="30" spans="9:116"/>
    <row r="31" spans="9:116"/>
    <row r="32" spans="9:116"/>
    <row r="33" spans="15:116"/>
    <row r="34" spans="15:116"/>
    <row r="35" spans="15:116">
      <c r="CZ35" s="259"/>
      <c r="DA35" s="259"/>
      <c r="DB35" s="259"/>
      <c r="DC35" s="259"/>
      <c r="DD35" s="259"/>
      <c r="DE35" s="259"/>
      <c r="DF35" s="259"/>
      <c r="DG35" s="259"/>
      <c r="DH35" s="259"/>
      <c r="DI35" s="259"/>
      <c r="DJ35" s="259"/>
      <c r="DK35" s="259"/>
      <c r="DL35" s="259"/>
    </row>
    <row r="36" spans="15:116"/>
    <row r="37" spans="15:116">
      <c r="DL37" s="259"/>
    </row>
    <row r="38" spans="15:116">
      <c r="DI38" s="259"/>
      <c r="DJ38" s="259"/>
      <c r="DK38" s="259"/>
      <c r="DL38" s="259"/>
    </row>
    <row r="39" spans="15:116"/>
    <row r="40" spans="15:116"/>
    <row r="41" spans="15:116"/>
    <row r="42" spans="15:116"/>
    <row r="43" spans="15:116">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c r="DL44" s="259"/>
    </row>
    <row r="45" spans="15:116"/>
    <row r="46" spans="15:116">
      <c r="DA46" s="259"/>
      <c r="DB46" s="259"/>
      <c r="DC46" s="259"/>
      <c r="DD46" s="259"/>
      <c r="DE46" s="259"/>
      <c r="DF46" s="259"/>
      <c r="DG46" s="259"/>
      <c r="DH46" s="259"/>
      <c r="DI46" s="259"/>
      <c r="DJ46" s="259"/>
      <c r="DK46" s="259"/>
      <c r="DL46" s="259"/>
    </row>
    <row r="47" spans="15:116"/>
    <row r="48" spans="15:116"/>
    <row r="49" spans="104:116"/>
    <row r="50" spans="104:116">
      <c r="CZ50" s="259"/>
      <c r="DA50" s="259"/>
      <c r="DB50" s="259"/>
      <c r="DC50" s="259"/>
      <c r="DD50" s="259"/>
      <c r="DE50" s="259"/>
      <c r="DF50" s="259"/>
      <c r="DG50" s="259"/>
      <c r="DH50" s="259"/>
      <c r="DI50" s="259"/>
      <c r="DJ50" s="259"/>
      <c r="DK50" s="259"/>
      <c r="DL50" s="259"/>
    </row>
    <row r="51" spans="104:116"/>
    <row r="52" spans="104:116"/>
    <row r="53" spans="104:116">
      <c r="DL53" s="259"/>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59"/>
      <c r="DD67" s="259"/>
      <c r="DE67" s="259"/>
      <c r="DF67" s="259"/>
      <c r="DG67" s="259"/>
      <c r="DH67" s="259"/>
      <c r="DI67" s="259"/>
      <c r="DJ67" s="259"/>
      <c r="DK67" s="259"/>
      <c r="DL67" s="259"/>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UY0Wt3hMmA27JZLrR8RmGJ7iqPRhY8HddYgKiwybW+DVnX/zPVgUbNSGPMKktt5Vjk7o2Je4d9CbiP+CanDGIA==" saltValue="WpdxAyr7tvK2oMh+/OvCY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sqref="A1:A1048576"/>
    </sheetView>
  </sheetViews>
  <sheetFormatPr defaultColWidth="0" defaultRowHeight="13.5" customHeight="1" zeroHeight="1"/>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c r="AS1" s="262"/>
      <c r="AT1" s="262"/>
    </row>
    <row r="2" spans="1:46">
      <c r="AS2" s="262"/>
      <c r="AT2" s="262"/>
    </row>
    <row r="3" spans="1:46">
      <c r="AS3" s="262"/>
      <c r="AT3" s="262"/>
    </row>
    <row r="4" spans="1:46">
      <c r="AS4" s="262"/>
      <c r="AT4" s="262"/>
    </row>
    <row r="5" spans="1:46" ht="17.2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4" t="s">
        <v>484</v>
      </c>
      <c r="AP7" s="272"/>
      <c r="AQ7" s="273" t="s">
        <v>485</v>
      </c>
      <c r="AR7" s="274"/>
    </row>
    <row r="8" spans="1:46">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5"/>
      <c r="AP8" s="278" t="s">
        <v>486</v>
      </c>
      <c r="AQ8" s="279" t="s">
        <v>487</v>
      </c>
      <c r="AR8" s="280" t="s">
        <v>488</v>
      </c>
    </row>
    <row r="9" spans="1:46">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66" t="s">
        <v>489</v>
      </c>
      <c r="AL9" s="1167"/>
      <c r="AM9" s="1167"/>
      <c r="AN9" s="1168"/>
      <c r="AO9" s="281">
        <v>20109182</v>
      </c>
      <c r="AP9" s="281">
        <v>65553</v>
      </c>
      <c r="AQ9" s="282">
        <v>62936</v>
      </c>
      <c r="AR9" s="283">
        <v>4.2</v>
      </c>
    </row>
    <row r="10" spans="1:46" ht="13.5" customHeight="1">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66" t="s">
        <v>490</v>
      </c>
      <c r="AL10" s="1167"/>
      <c r="AM10" s="1167"/>
      <c r="AN10" s="1168"/>
      <c r="AO10" s="284">
        <v>95</v>
      </c>
      <c r="AP10" s="284">
        <v>0</v>
      </c>
      <c r="AQ10" s="285">
        <v>1734</v>
      </c>
      <c r="AR10" s="286">
        <v>-100</v>
      </c>
    </row>
    <row r="11" spans="1:46" ht="13.5" customHeight="1">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66" t="s">
        <v>491</v>
      </c>
      <c r="AL11" s="1167"/>
      <c r="AM11" s="1167"/>
      <c r="AN11" s="1168"/>
      <c r="AO11" s="284">
        <v>38481</v>
      </c>
      <c r="AP11" s="284">
        <v>125</v>
      </c>
      <c r="AQ11" s="285">
        <v>694</v>
      </c>
      <c r="AR11" s="286">
        <v>-82</v>
      </c>
    </row>
    <row r="12" spans="1:46" ht="13.5" customHeight="1">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66" t="s">
        <v>492</v>
      </c>
      <c r="AL12" s="1167"/>
      <c r="AM12" s="1167"/>
      <c r="AN12" s="1168"/>
      <c r="AO12" s="284" t="s">
        <v>493</v>
      </c>
      <c r="AP12" s="284" t="s">
        <v>493</v>
      </c>
      <c r="AQ12" s="285">
        <v>24</v>
      </c>
      <c r="AR12" s="286" t="s">
        <v>493</v>
      </c>
    </row>
    <row r="13" spans="1:46" ht="13.5" customHeight="1">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66" t="s">
        <v>494</v>
      </c>
      <c r="AL13" s="1167"/>
      <c r="AM13" s="1167"/>
      <c r="AN13" s="1168"/>
      <c r="AO13" s="284">
        <v>735291</v>
      </c>
      <c r="AP13" s="284">
        <v>2397</v>
      </c>
      <c r="AQ13" s="285">
        <v>1996</v>
      </c>
      <c r="AR13" s="286">
        <v>20.100000000000001</v>
      </c>
    </row>
    <row r="14" spans="1:46" ht="13.5" customHeight="1">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66" t="s">
        <v>495</v>
      </c>
      <c r="AL14" s="1167"/>
      <c r="AM14" s="1167"/>
      <c r="AN14" s="1168"/>
      <c r="AO14" s="284">
        <v>418034</v>
      </c>
      <c r="AP14" s="284">
        <v>1363</v>
      </c>
      <c r="AQ14" s="285">
        <v>1351</v>
      </c>
      <c r="AR14" s="286">
        <v>0.9</v>
      </c>
    </row>
    <row r="15" spans="1:46" ht="13.5" customHeight="1">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69" t="s">
        <v>496</v>
      </c>
      <c r="AL15" s="1170"/>
      <c r="AM15" s="1170"/>
      <c r="AN15" s="1171"/>
      <c r="AO15" s="284">
        <v>-564428</v>
      </c>
      <c r="AP15" s="284">
        <v>-1840</v>
      </c>
      <c r="AQ15" s="285">
        <v>-1933</v>
      </c>
      <c r="AR15" s="286">
        <v>-4.8</v>
      </c>
    </row>
    <row r="16" spans="1:46">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69" t="s">
        <v>176</v>
      </c>
      <c r="AL16" s="1170"/>
      <c r="AM16" s="1170"/>
      <c r="AN16" s="1171"/>
      <c r="AO16" s="284">
        <v>20736655</v>
      </c>
      <c r="AP16" s="284">
        <v>67599</v>
      </c>
      <c r="AQ16" s="285">
        <v>66802</v>
      </c>
      <c r="AR16" s="286">
        <v>1.2</v>
      </c>
    </row>
    <row r="17" spans="1:46">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72" t="s">
        <v>501</v>
      </c>
      <c r="AL21" s="1173"/>
      <c r="AM21" s="1173"/>
      <c r="AN21" s="1174"/>
      <c r="AO21" s="297">
        <v>6.18</v>
      </c>
      <c r="AP21" s="298">
        <v>6.52</v>
      </c>
      <c r="AQ21" s="299">
        <v>-0.34</v>
      </c>
      <c r="AR21" s="267"/>
      <c r="AS21" s="300"/>
      <c r="AT21" s="296"/>
    </row>
    <row r="22" spans="1:46" s="301" customFormat="1">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72" t="s">
        <v>502</v>
      </c>
      <c r="AL22" s="1173"/>
      <c r="AM22" s="1173"/>
      <c r="AN22" s="1174"/>
      <c r="AO22" s="302">
        <v>100.3</v>
      </c>
      <c r="AP22" s="303">
        <v>99.2</v>
      </c>
      <c r="AQ22" s="304">
        <v>1.1000000000000001</v>
      </c>
      <c r="AR22" s="288"/>
      <c r="AS22" s="300"/>
      <c r="AT22" s="296"/>
    </row>
    <row r="23" spans="1:46" s="301" customFormat="1">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c r="A26" s="1165" t="s">
        <v>503</v>
      </c>
      <c r="B26" s="1165"/>
      <c r="C26" s="1165"/>
      <c r="D26" s="1165"/>
      <c r="E26" s="1165"/>
      <c r="F26" s="1165"/>
      <c r="G26" s="1165"/>
      <c r="H26" s="1165"/>
      <c r="I26" s="1165"/>
      <c r="J26" s="1165"/>
      <c r="K26" s="1165"/>
      <c r="L26" s="1165"/>
      <c r="M26" s="1165"/>
      <c r="N26" s="1165"/>
      <c r="O26" s="1165"/>
      <c r="P26" s="1165"/>
      <c r="Q26" s="1165"/>
      <c r="R26" s="1165"/>
      <c r="S26" s="1165"/>
      <c r="T26" s="1165"/>
      <c r="U26" s="1165"/>
      <c r="V26" s="1165"/>
      <c r="W26" s="1165"/>
      <c r="X26" s="1165"/>
      <c r="Y26" s="1165"/>
      <c r="Z26" s="1165"/>
      <c r="AA26" s="1165"/>
      <c r="AB26" s="1165"/>
      <c r="AC26" s="1165"/>
      <c r="AD26" s="1165"/>
      <c r="AE26" s="1165"/>
      <c r="AF26" s="1165"/>
      <c r="AG26" s="1165"/>
      <c r="AH26" s="1165"/>
      <c r="AI26" s="1165"/>
      <c r="AJ26" s="1165"/>
      <c r="AK26" s="1165"/>
      <c r="AL26" s="1165"/>
      <c r="AM26" s="1165"/>
      <c r="AN26" s="1165"/>
      <c r="AO26" s="1165"/>
      <c r="AP26" s="1165"/>
      <c r="AQ26" s="1165"/>
      <c r="AR26" s="1165"/>
      <c r="AS26" s="1165"/>
      <c r="AT26" s="267"/>
    </row>
    <row r="27" spans="1:46">
      <c r="A27" s="309"/>
      <c r="AO27" s="262"/>
      <c r="AP27" s="262"/>
      <c r="AQ27" s="262"/>
      <c r="AR27" s="262"/>
      <c r="AS27" s="262"/>
      <c r="AT27" s="262"/>
    </row>
    <row r="28" spans="1:46" ht="17.2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4" t="s">
        <v>484</v>
      </c>
      <c r="AP30" s="272"/>
      <c r="AQ30" s="273" t="s">
        <v>485</v>
      </c>
      <c r="AR30" s="274"/>
    </row>
    <row r="31" spans="1:46">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5"/>
      <c r="AP31" s="278" t="s">
        <v>486</v>
      </c>
      <c r="AQ31" s="279" t="s">
        <v>487</v>
      </c>
      <c r="AR31" s="280" t="s">
        <v>488</v>
      </c>
    </row>
    <row r="32" spans="1:46" ht="27" customHeight="1">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56" t="s">
        <v>506</v>
      </c>
      <c r="AL32" s="1157"/>
      <c r="AM32" s="1157"/>
      <c r="AN32" s="1158"/>
      <c r="AO32" s="312">
        <v>12146497</v>
      </c>
      <c r="AP32" s="312">
        <v>39596</v>
      </c>
      <c r="AQ32" s="313">
        <v>37417</v>
      </c>
      <c r="AR32" s="314">
        <v>5.8</v>
      </c>
    </row>
    <row r="33" spans="1:46" ht="13.5" customHeight="1">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56" t="s">
        <v>507</v>
      </c>
      <c r="AL33" s="1157"/>
      <c r="AM33" s="1157"/>
      <c r="AN33" s="1158"/>
      <c r="AO33" s="312" t="s">
        <v>493</v>
      </c>
      <c r="AP33" s="312" t="s">
        <v>493</v>
      </c>
      <c r="AQ33" s="313" t="s">
        <v>493</v>
      </c>
      <c r="AR33" s="314" t="s">
        <v>493</v>
      </c>
    </row>
    <row r="34" spans="1:46" ht="27" customHeight="1">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56" t="s">
        <v>508</v>
      </c>
      <c r="AL34" s="1157"/>
      <c r="AM34" s="1157"/>
      <c r="AN34" s="1158"/>
      <c r="AO34" s="312" t="s">
        <v>493</v>
      </c>
      <c r="AP34" s="312" t="s">
        <v>493</v>
      </c>
      <c r="AQ34" s="313">
        <v>46</v>
      </c>
      <c r="AR34" s="314" t="s">
        <v>493</v>
      </c>
    </row>
    <row r="35" spans="1:46" ht="27" customHeight="1">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56" t="s">
        <v>509</v>
      </c>
      <c r="AL35" s="1157"/>
      <c r="AM35" s="1157"/>
      <c r="AN35" s="1158"/>
      <c r="AO35" s="312">
        <v>1673460</v>
      </c>
      <c r="AP35" s="312">
        <v>5455</v>
      </c>
      <c r="AQ35" s="313">
        <v>8245</v>
      </c>
      <c r="AR35" s="314">
        <v>-33.799999999999997</v>
      </c>
    </row>
    <row r="36" spans="1:46" ht="27" customHeight="1">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56" t="s">
        <v>510</v>
      </c>
      <c r="AL36" s="1157"/>
      <c r="AM36" s="1157"/>
      <c r="AN36" s="1158"/>
      <c r="AO36" s="312" t="s">
        <v>493</v>
      </c>
      <c r="AP36" s="312" t="s">
        <v>493</v>
      </c>
      <c r="AQ36" s="313">
        <v>440</v>
      </c>
      <c r="AR36" s="314" t="s">
        <v>493</v>
      </c>
    </row>
    <row r="37" spans="1:46" ht="13.5" customHeight="1">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56" t="s">
        <v>511</v>
      </c>
      <c r="AL37" s="1157"/>
      <c r="AM37" s="1157"/>
      <c r="AN37" s="1158"/>
      <c r="AO37" s="312" t="s">
        <v>493</v>
      </c>
      <c r="AP37" s="312" t="s">
        <v>493</v>
      </c>
      <c r="AQ37" s="313">
        <v>558</v>
      </c>
      <c r="AR37" s="314" t="s">
        <v>493</v>
      </c>
    </row>
    <row r="38" spans="1:46" ht="27" customHeight="1">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59" t="s">
        <v>512</v>
      </c>
      <c r="AL38" s="1160"/>
      <c r="AM38" s="1160"/>
      <c r="AN38" s="1161"/>
      <c r="AO38" s="315" t="s">
        <v>493</v>
      </c>
      <c r="AP38" s="315" t="s">
        <v>493</v>
      </c>
      <c r="AQ38" s="316">
        <v>1</v>
      </c>
      <c r="AR38" s="304" t="s">
        <v>493</v>
      </c>
      <c r="AS38" s="311"/>
    </row>
    <row r="39" spans="1:46">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59" t="s">
        <v>513</v>
      </c>
      <c r="AL39" s="1160"/>
      <c r="AM39" s="1160"/>
      <c r="AN39" s="1161"/>
      <c r="AO39" s="312">
        <v>-3613442</v>
      </c>
      <c r="AP39" s="312">
        <v>-11779</v>
      </c>
      <c r="AQ39" s="313">
        <v>-7933</v>
      </c>
      <c r="AR39" s="314">
        <v>48.5</v>
      </c>
      <c r="AS39" s="311"/>
    </row>
    <row r="40" spans="1:46" ht="27" customHeight="1">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56" t="s">
        <v>514</v>
      </c>
      <c r="AL40" s="1157"/>
      <c r="AM40" s="1157"/>
      <c r="AN40" s="1158"/>
      <c r="AO40" s="312">
        <v>-7394747</v>
      </c>
      <c r="AP40" s="312">
        <v>-24106</v>
      </c>
      <c r="AQ40" s="313">
        <v>-28055</v>
      </c>
      <c r="AR40" s="314">
        <v>-14.1</v>
      </c>
      <c r="AS40" s="311"/>
    </row>
    <row r="41" spans="1:46">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62" t="s">
        <v>286</v>
      </c>
      <c r="AL41" s="1163"/>
      <c r="AM41" s="1163"/>
      <c r="AN41" s="1164"/>
      <c r="AO41" s="312">
        <v>2811768</v>
      </c>
      <c r="AP41" s="312">
        <v>9166</v>
      </c>
      <c r="AQ41" s="313">
        <v>10719</v>
      </c>
      <c r="AR41" s="314">
        <v>-14.5</v>
      </c>
      <c r="AS41" s="311"/>
    </row>
    <row r="42" spans="1:46">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49" t="s">
        <v>484</v>
      </c>
      <c r="AN49" s="1151" t="s">
        <v>517</v>
      </c>
      <c r="AO49" s="1152"/>
      <c r="AP49" s="1152"/>
      <c r="AQ49" s="1152"/>
      <c r="AR49" s="1153"/>
    </row>
    <row r="50" spans="1:44">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50"/>
      <c r="AN50" s="328" t="s">
        <v>518</v>
      </c>
      <c r="AO50" s="329" t="s">
        <v>519</v>
      </c>
      <c r="AP50" s="330" t="s">
        <v>520</v>
      </c>
      <c r="AQ50" s="331" t="s">
        <v>521</v>
      </c>
      <c r="AR50" s="332" t="s">
        <v>522</v>
      </c>
    </row>
    <row r="51" spans="1:44">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7948659</v>
      </c>
      <c r="AN51" s="334">
        <v>26150</v>
      </c>
      <c r="AO51" s="335">
        <v>-38.9</v>
      </c>
      <c r="AP51" s="336">
        <v>51849</v>
      </c>
      <c r="AQ51" s="337">
        <v>11.6</v>
      </c>
      <c r="AR51" s="338">
        <v>-50.5</v>
      </c>
    </row>
    <row r="52" spans="1:44">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4068697</v>
      </c>
      <c r="AN52" s="342">
        <v>13386</v>
      </c>
      <c r="AO52" s="343">
        <v>-51.5</v>
      </c>
      <c r="AP52" s="344">
        <v>26326</v>
      </c>
      <c r="AQ52" s="345">
        <v>9.6</v>
      </c>
      <c r="AR52" s="346">
        <v>-61.1</v>
      </c>
    </row>
    <row r="53" spans="1:44">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10538033</v>
      </c>
      <c r="AN53" s="334">
        <v>34621</v>
      </c>
      <c r="AO53" s="335">
        <v>32.4</v>
      </c>
      <c r="AP53" s="336">
        <v>52191</v>
      </c>
      <c r="AQ53" s="337">
        <v>0.7</v>
      </c>
      <c r="AR53" s="338">
        <v>31.7</v>
      </c>
    </row>
    <row r="54" spans="1:44">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4681066</v>
      </c>
      <c r="AN54" s="342">
        <v>15379</v>
      </c>
      <c r="AO54" s="343">
        <v>14.9</v>
      </c>
      <c r="AP54" s="344">
        <v>26807</v>
      </c>
      <c r="AQ54" s="345">
        <v>1.8</v>
      </c>
      <c r="AR54" s="346">
        <v>13.1</v>
      </c>
    </row>
    <row r="55" spans="1:44">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8580768</v>
      </c>
      <c r="AN55" s="334">
        <v>28142</v>
      </c>
      <c r="AO55" s="335">
        <v>-18.7</v>
      </c>
      <c r="AP55" s="336">
        <v>48105</v>
      </c>
      <c r="AQ55" s="337">
        <v>-7.8</v>
      </c>
      <c r="AR55" s="338">
        <v>-10.9</v>
      </c>
    </row>
    <row r="56" spans="1:44">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4727851</v>
      </c>
      <c r="AN56" s="342">
        <v>15506</v>
      </c>
      <c r="AO56" s="343">
        <v>0.8</v>
      </c>
      <c r="AP56" s="344">
        <v>24072</v>
      </c>
      <c r="AQ56" s="345">
        <v>-10.199999999999999</v>
      </c>
      <c r="AR56" s="346">
        <v>11</v>
      </c>
    </row>
    <row r="57" spans="1:44">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8854908</v>
      </c>
      <c r="AN57" s="334">
        <v>28994</v>
      </c>
      <c r="AO57" s="335">
        <v>3</v>
      </c>
      <c r="AP57" s="336">
        <v>47446</v>
      </c>
      <c r="AQ57" s="337">
        <v>-1.4</v>
      </c>
      <c r="AR57" s="338">
        <v>4.4000000000000004</v>
      </c>
    </row>
    <row r="58" spans="1:44">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4976147</v>
      </c>
      <c r="AN58" s="342">
        <v>16294</v>
      </c>
      <c r="AO58" s="343">
        <v>5.0999999999999996</v>
      </c>
      <c r="AP58" s="344">
        <v>24371</v>
      </c>
      <c r="AQ58" s="345">
        <v>1.2</v>
      </c>
      <c r="AR58" s="346">
        <v>3.9</v>
      </c>
    </row>
    <row r="59" spans="1:44">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10154847</v>
      </c>
      <c r="AN59" s="334">
        <v>33104</v>
      </c>
      <c r="AO59" s="335">
        <v>14.2</v>
      </c>
      <c r="AP59" s="336">
        <v>48387</v>
      </c>
      <c r="AQ59" s="337">
        <v>2</v>
      </c>
      <c r="AR59" s="338">
        <v>12.2</v>
      </c>
    </row>
    <row r="60" spans="1:44">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6651033</v>
      </c>
      <c r="AN60" s="342">
        <v>21682</v>
      </c>
      <c r="AO60" s="343">
        <v>33.1</v>
      </c>
      <c r="AP60" s="344">
        <v>25592</v>
      </c>
      <c r="AQ60" s="345">
        <v>5</v>
      </c>
      <c r="AR60" s="346">
        <v>28.1</v>
      </c>
    </row>
    <row r="61" spans="1:44">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9215443</v>
      </c>
      <c r="AN61" s="349">
        <v>30202</v>
      </c>
      <c r="AO61" s="350">
        <v>-1.6</v>
      </c>
      <c r="AP61" s="351">
        <v>49596</v>
      </c>
      <c r="AQ61" s="352">
        <v>1</v>
      </c>
      <c r="AR61" s="338">
        <v>-2.6</v>
      </c>
    </row>
    <row r="62" spans="1:44">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5020959</v>
      </c>
      <c r="AN62" s="342">
        <v>16449</v>
      </c>
      <c r="AO62" s="343">
        <v>0.5</v>
      </c>
      <c r="AP62" s="344">
        <v>25434</v>
      </c>
      <c r="AQ62" s="345">
        <v>1.5</v>
      </c>
      <c r="AR62" s="346">
        <v>-1</v>
      </c>
    </row>
    <row r="63" spans="1:44">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c r="AK67" s="262"/>
      <c r="AL67" s="262"/>
      <c r="AM67" s="262"/>
      <c r="AN67" s="262"/>
      <c r="AO67" s="262"/>
      <c r="AP67" s="262"/>
      <c r="AQ67" s="262"/>
      <c r="AR67" s="262"/>
      <c r="AS67" s="262"/>
      <c r="AT67" s="262"/>
    </row>
    <row r="68" spans="1:46" ht="13.5" hidden="1" customHeight="1">
      <c r="AK68" s="262"/>
      <c r="AL68" s="262"/>
      <c r="AM68" s="262"/>
      <c r="AN68" s="262"/>
      <c r="AO68" s="262"/>
      <c r="AP68" s="262"/>
      <c r="AQ68" s="262"/>
      <c r="AR68" s="262"/>
    </row>
    <row r="69" spans="1:46" ht="13.5" hidden="1" customHeight="1">
      <c r="AK69" s="262"/>
      <c r="AL69" s="262"/>
      <c r="AM69" s="262"/>
      <c r="AN69" s="262"/>
      <c r="AO69" s="262"/>
      <c r="AP69" s="262"/>
      <c r="AQ69" s="262"/>
      <c r="AR69" s="262"/>
    </row>
    <row r="70" spans="1:46" hidden="1">
      <c r="AK70" s="262"/>
      <c r="AL70" s="262"/>
      <c r="AM70" s="262"/>
      <c r="AN70" s="262"/>
      <c r="AO70" s="262"/>
      <c r="AP70" s="262"/>
      <c r="AQ70" s="262"/>
      <c r="AR70" s="262"/>
    </row>
    <row r="71" spans="1:46" hidden="1">
      <c r="AK71" s="262"/>
      <c r="AL71" s="262"/>
      <c r="AM71" s="262"/>
      <c r="AN71" s="262"/>
      <c r="AO71" s="262"/>
      <c r="AP71" s="262"/>
      <c r="AQ71" s="262"/>
      <c r="AR71" s="262"/>
    </row>
    <row r="72" spans="1:46" hidden="1">
      <c r="AK72" s="262"/>
      <c r="AL72" s="262"/>
      <c r="AM72" s="262"/>
      <c r="AN72" s="262"/>
      <c r="AO72" s="262"/>
      <c r="AP72" s="262"/>
      <c r="AQ72" s="262"/>
      <c r="AR72" s="262"/>
    </row>
    <row r="73" spans="1:46" hidden="1">
      <c r="AK73" s="262"/>
      <c r="AL73" s="262"/>
      <c r="AM73" s="262"/>
      <c r="AN73" s="262"/>
      <c r="AO73" s="262"/>
      <c r="AP73" s="262"/>
      <c r="AQ73" s="262"/>
      <c r="AR73" s="262"/>
    </row>
  </sheetData>
  <sheetProtection algorithmName="SHA-512" hashValue="40rviAgM9BZ4+ck5qh0KZePDKTRp4zqSOgEPtAnqNWpU1kCZ3oWoBWh3rEZwde1KqeGOz5mbtCcixV0EQy5IFw==" saltValue="w/4NQwv++EkfaOZBBsLBl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60" customWidth="1"/>
    <col min="126" max="16384" width="9" style="259" hidden="1"/>
  </cols>
  <sheetData>
    <row r="1" spans="2:125" ht="13.5" customHeight="1">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c r="B2" s="259"/>
      <c r="DG2" s="259"/>
    </row>
    <row r="3" spans="2:12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row r="5" spans="2:125"/>
    <row r="6" spans="2:125"/>
    <row r="7" spans="2:125"/>
    <row r="8" spans="2:125"/>
    <row r="9" spans="2:125">
      <c r="DU9" s="259"/>
    </row>
    <row r="10" spans="2:125"/>
    <row r="11" spans="2:125"/>
    <row r="12" spans="2:125"/>
    <row r="13" spans="2:125"/>
    <row r="14" spans="2:125"/>
    <row r="15" spans="2:125"/>
    <row r="16" spans="2:125"/>
    <row r="17" spans="125:125">
      <c r="DU17" s="259"/>
    </row>
    <row r="18" spans="125:125"/>
    <row r="19" spans="125:125"/>
    <row r="20" spans="125:125">
      <c r="DU20" s="259"/>
    </row>
    <row r="21" spans="125:125">
      <c r="DU21" s="259"/>
    </row>
    <row r="22" spans="125:125"/>
    <row r="23" spans="125:125"/>
    <row r="24" spans="125:125"/>
    <row r="25" spans="125:125"/>
    <row r="26" spans="125:125"/>
    <row r="27" spans="125:125"/>
    <row r="28" spans="125:125">
      <c r="DU28" s="259"/>
    </row>
    <row r="29" spans="125:125"/>
    <row r="30" spans="125:125"/>
    <row r="31" spans="125:125"/>
    <row r="32" spans="125:125"/>
    <row r="33" spans="2:125">
      <c r="B33" s="259"/>
      <c r="G33" s="259"/>
      <c r="I33" s="259"/>
    </row>
    <row r="34" spans="2:125">
      <c r="C34" s="259"/>
      <c r="P34" s="259"/>
      <c r="DE34" s="259"/>
      <c r="DH34" s="259"/>
    </row>
    <row r="35" spans="2:125">
      <c r="D35" s="259"/>
      <c r="E35" s="259"/>
      <c r="DG35" s="259"/>
      <c r="DJ35" s="259"/>
      <c r="DP35" s="259"/>
      <c r="DQ35" s="259"/>
      <c r="DR35" s="259"/>
      <c r="DS35" s="259"/>
      <c r="DT35" s="259"/>
      <c r="DU35" s="259"/>
    </row>
    <row r="36" spans="2:12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c r="DU37" s="259"/>
    </row>
    <row r="38" spans="2:125">
      <c r="DT38" s="259"/>
      <c r="DU38" s="259"/>
    </row>
    <row r="39" spans="2:125"/>
    <row r="40" spans="2:125">
      <c r="DH40" s="259"/>
    </row>
    <row r="41" spans="2:125">
      <c r="DE41" s="259"/>
    </row>
    <row r="42" spans="2:125">
      <c r="DG42" s="259"/>
      <c r="DJ42" s="259"/>
    </row>
    <row r="43" spans="2:12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c r="DU44" s="259"/>
    </row>
    <row r="45" spans="2:125"/>
    <row r="46" spans="2:125"/>
    <row r="47" spans="2:125"/>
    <row r="48" spans="2:125">
      <c r="DT48" s="259"/>
      <c r="DU48" s="259"/>
    </row>
    <row r="49" spans="120:125">
      <c r="DU49" s="259"/>
    </row>
    <row r="50" spans="120:125">
      <c r="DU50" s="259"/>
    </row>
    <row r="51" spans="120:125">
      <c r="DP51" s="259"/>
      <c r="DQ51" s="259"/>
      <c r="DR51" s="259"/>
      <c r="DS51" s="259"/>
      <c r="DT51" s="259"/>
      <c r="DU51" s="259"/>
    </row>
    <row r="52" spans="120:125"/>
    <row r="53" spans="120:125"/>
    <row r="54" spans="120:125">
      <c r="DU54" s="259"/>
    </row>
    <row r="55" spans="120:125"/>
    <row r="56" spans="120:125"/>
    <row r="57" spans="120:125"/>
    <row r="58" spans="120:125">
      <c r="DU58" s="259"/>
    </row>
    <row r="59" spans="120:125"/>
    <row r="60" spans="120:125"/>
    <row r="61" spans="120:125"/>
    <row r="62" spans="120:125"/>
    <row r="63" spans="120:125">
      <c r="DU63" s="259"/>
    </row>
    <row r="64" spans="120:125">
      <c r="DT64" s="259"/>
      <c r="DU64" s="259"/>
    </row>
    <row r="65" spans="123:125"/>
    <row r="66" spans="123:125"/>
    <row r="67" spans="123:125"/>
    <row r="68" spans="123:125"/>
    <row r="69" spans="123:125">
      <c r="DS69" s="259"/>
      <c r="DT69" s="259"/>
      <c r="DU69" s="259"/>
    </row>
    <row r="70" spans="123:125"/>
    <row r="71" spans="123:125"/>
    <row r="72" spans="123:125"/>
    <row r="73" spans="123:125"/>
    <row r="74" spans="123:125"/>
    <row r="75" spans="123:125"/>
    <row r="76" spans="123:125"/>
    <row r="77" spans="123:125"/>
    <row r="78" spans="123:125"/>
    <row r="79" spans="123:125"/>
    <row r="80" spans="123:125"/>
    <row r="81" spans="116:125"/>
    <row r="82" spans="116:125">
      <c r="DL82" s="259"/>
    </row>
    <row r="83" spans="116:125">
      <c r="DM83" s="259"/>
      <c r="DN83" s="259"/>
      <c r="DO83" s="259"/>
      <c r="DP83" s="259"/>
      <c r="DQ83" s="259"/>
      <c r="DR83" s="259"/>
      <c r="DS83" s="259"/>
      <c r="DT83" s="259"/>
      <c r="DU83" s="259"/>
    </row>
    <row r="84" spans="116:125"/>
    <row r="85" spans="116:125"/>
    <row r="86" spans="116:125"/>
    <row r="87" spans="116:125"/>
    <row r="88" spans="116:125">
      <c r="DU88" s="259"/>
    </row>
    <row r="89" spans="116:125"/>
    <row r="90" spans="116:125"/>
    <row r="91" spans="116:125"/>
    <row r="92" spans="116:125" ht="13.5" customHeight="1"/>
    <row r="93" spans="116:125" ht="13.5" customHeight="1"/>
    <row r="94" spans="116:125" ht="13.5" customHeight="1">
      <c r="DS94" s="259"/>
      <c r="DT94" s="259"/>
      <c r="DU94" s="259"/>
    </row>
    <row r="95" spans="116:125" ht="13.5" customHeight="1">
      <c r="DU95" s="259"/>
    </row>
    <row r="96" spans="116:125" ht="13.5" customHeight="1"/>
    <row r="97" spans="124:125" ht="13.5" customHeight="1"/>
    <row r="98" spans="124:125" ht="13.5" customHeight="1"/>
    <row r="99" spans="124:125" ht="13.5" customHeight="1"/>
    <row r="100" spans="124:125" ht="13.5" customHeight="1"/>
    <row r="101" spans="124:125" ht="13.5" customHeight="1">
      <c r="DU101" s="259"/>
    </row>
    <row r="102" spans="124:125" ht="13.5" customHeight="1"/>
    <row r="103" spans="124:125" ht="13.5" customHeight="1"/>
    <row r="104" spans="124:125" ht="13.5" customHeight="1">
      <c r="DT104" s="259"/>
      <c r="DU104" s="259"/>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59" t="s">
        <v>481</v>
      </c>
    </row>
    <row r="121" spans="125:125" ht="13.5" hidden="1" customHeight="1">
      <c r="DU121" s="259"/>
    </row>
  </sheetData>
  <sheetProtection algorithmName="SHA-512" hashValue="EjGQaKR+6didTL4KIAEAFeIZa0r9Ihb50dmmUu0bpAo6YPlneMuT3/DbXUfALjUbb4o89PXsQQ1Et/C2NlEfDQ==" saltValue="gtoK5aTmN2bO7Q1fNCeZk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cols>
    <col min="1" max="125" width="2.5" style="260" customWidth="1"/>
    <col min="126" max="142" width="0" style="259" hidden="1" customWidth="1"/>
    <col min="143" max="16384" width="9" style="259" hidden="1"/>
  </cols>
  <sheetData>
    <row r="1" spans="1:125" ht="13.5" customHeight="1">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c r="B2" s="259"/>
      <c r="T2" s="259"/>
    </row>
    <row r="3" spans="1:12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59"/>
      <c r="G33" s="259"/>
      <c r="I33" s="259"/>
    </row>
    <row r="34" spans="2:125">
      <c r="C34" s="259"/>
      <c r="P34" s="259"/>
      <c r="R34" s="259"/>
      <c r="U34" s="259"/>
    </row>
    <row r="35" spans="2:12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c r="F36" s="259"/>
      <c r="H36" s="259"/>
      <c r="J36" s="259"/>
      <c r="K36" s="259"/>
      <c r="L36" s="259"/>
      <c r="M36" s="259"/>
      <c r="N36" s="259"/>
      <c r="O36" s="259"/>
      <c r="Q36" s="259"/>
      <c r="S36" s="259"/>
      <c r="V36" s="259"/>
    </row>
    <row r="37" spans="2:125"/>
    <row r="38" spans="2:125"/>
    <row r="39" spans="2:125"/>
    <row r="40" spans="2:125">
      <c r="U40" s="259"/>
    </row>
    <row r="41" spans="2:125">
      <c r="R41" s="259"/>
    </row>
    <row r="42" spans="2:12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c r="Q43" s="259"/>
      <c r="S43" s="259"/>
      <c r="V43" s="259"/>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60" t="s">
        <v>481</v>
      </c>
    </row>
  </sheetData>
  <sheetProtection algorithmName="SHA-512" hashValue="9dyGVNBJ42dV1P3yw17wgyt24FEslOZr0H+RsesGtLr/VCQyZARDA2C4AGyjRdDdcMV36DQOiETyzeQ3jO3YXQ==" saltValue="zNxBVa/ZerLPjZFeakJ7R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531</v>
      </c>
      <c r="G46" s="8" t="s">
        <v>532</v>
      </c>
      <c r="H46" s="8" t="s">
        <v>533</v>
      </c>
      <c r="I46" s="8" t="s">
        <v>534</v>
      </c>
      <c r="J46" s="9" t="s">
        <v>535</v>
      </c>
    </row>
    <row r="47" spans="2:10" ht="57.75" customHeight="1">
      <c r="B47" s="10"/>
      <c r="C47" s="1175" t="s">
        <v>3</v>
      </c>
      <c r="D47" s="1175"/>
      <c r="E47" s="1176"/>
      <c r="F47" s="11">
        <v>15.05</v>
      </c>
      <c r="G47" s="12">
        <v>14.7</v>
      </c>
      <c r="H47" s="12">
        <v>14.98</v>
      </c>
      <c r="I47" s="12">
        <v>15.05</v>
      </c>
      <c r="J47" s="13">
        <v>14.65</v>
      </c>
    </row>
    <row r="48" spans="2:10" ht="57.75" customHeight="1">
      <c r="B48" s="14"/>
      <c r="C48" s="1177" t="s">
        <v>4</v>
      </c>
      <c r="D48" s="1177"/>
      <c r="E48" s="1178"/>
      <c r="F48" s="15">
        <v>1.1399999999999999</v>
      </c>
      <c r="G48" s="16">
        <v>3.22</v>
      </c>
      <c r="H48" s="16">
        <v>2.36</v>
      </c>
      <c r="I48" s="16">
        <v>1.58</v>
      </c>
      <c r="J48" s="17">
        <v>1.57</v>
      </c>
    </row>
    <row r="49" spans="2:10" ht="57.75" customHeight="1" thickBot="1">
      <c r="B49" s="18"/>
      <c r="C49" s="1179" t="s">
        <v>5</v>
      </c>
      <c r="D49" s="1179"/>
      <c r="E49" s="1180"/>
      <c r="F49" s="19" t="s">
        <v>536</v>
      </c>
      <c r="G49" s="20">
        <v>2.4300000000000002</v>
      </c>
      <c r="H49" s="20">
        <v>0.64</v>
      </c>
      <c r="I49" s="20" t="s">
        <v>537</v>
      </c>
      <c r="J49" s="21">
        <v>0.05</v>
      </c>
    </row>
    <row r="50" spans="2:10"/>
  </sheetData>
  <sheetProtection algorithmName="SHA-512" hashValue="UFh9YnW+fX8ciZFWlP1paG7PmR9TRUKq1qvpahZDzgS0p40T6RCjPJaCnpL+vspoVkBNswdH//EwPjS2osc/4Q==" saltValue="WyXdlo8q/4Lpe9FcM558C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dcterms:created xsi:type="dcterms:W3CDTF">2025-02-19T03:35:02Z</dcterms:created>
  <dcterms:modified xsi:type="dcterms:W3CDTF">2025-09-18T10:28:17Z</dcterms:modified>
  <cp:category/>
</cp:coreProperties>
</file>