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コロナワクチン担当\318_個別接種促進事業\R5年度（★明石市）\10_医療機関向け通知・様式\01_様式\"/>
    </mc:Choice>
  </mc:AlternateContent>
  <bookViews>
    <workbookView xWindow="-120" yWindow="-120" windowWidth="29040" windowHeight="15840" firstSheet="1" activeTab="1"/>
  </bookViews>
  <sheets>
    <sheet name="リストデータ" sheetId="14" state="hidden" r:id="rId1"/>
    <sheet name="診療所" sheetId="9" r:id="rId2"/>
  </sheets>
  <definedNames>
    <definedName name="_xlnm._FilterDatabase" localSheetId="1" hidden="1">診療所!$A$8:$N$39</definedName>
    <definedName name="_xlnm.Print_Area" localSheetId="1">診療所!$A$1:$O$103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4" i="9" l="1"/>
  <c r="G36" i="9"/>
  <c r="F16" i="9"/>
  <c r="C16" i="9"/>
  <c r="A76" i="9" l="1"/>
  <c r="A77" i="9" s="1"/>
  <c r="A78" i="9" s="1"/>
  <c r="A79" i="9" s="1"/>
  <c r="A80" i="9" s="1"/>
  <c r="A81" i="9" s="1"/>
  <c r="A82" i="9" s="1"/>
  <c r="A83" i="9" s="1"/>
  <c r="L38" i="9"/>
  <c r="J38" i="9"/>
  <c r="K38" i="9" s="1"/>
  <c r="L34" i="9"/>
  <c r="J34" i="9"/>
  <c r="K34" i="9" s="1"/>
  <c r="L30" i="9"/>
  <c r="J30" i="9"/>
  <c r="K30" i="9" s="1"/>
  <c r="L26" i="9"/>
  <c r="J26" i="9"/>
  <c r="K26" i="9" s="1"/>
  <c r="L22" i="9"/>
  <c r="J22" i="9"/>
  <c r="K22" i="9" s="1"/>
  <c r="L18" i="9"/>
  <c r="J18" i="9"/>
  <c r="K18" i="9" s="1"/>
  <c r="L14" i="9"/>
  <c r="J14" i="9"/>
  <c r="K14" i="9" s="1"/>
  <c r="L10" i="9"/>
  <c r="J10" i="9"/>
  <c r="K10" i="9" s="1"/>
  <c r="G71" i="9" l="1"/>
  <c r="J45" i="9"/>
  <c r="D76" i="9" l="1"/>
  <c r="O42" i="9"/>
  <c r="D83" i="9" l="1"/>
  <c r="D81" i="9" l="1"/>
  <c r="D80" i="9"/>
  <c r="D79" i="9"/>
  <c r="D78" i="9"/>
  <c r="D77" i="9" l="1"/>
  <c r="D82" i="9"/>
  <c r="O34" i="9"/>
  <c r="O26" i="9"/>
  <c r="O30" i="9"/>
  <c r="O18" i="9"/>
  <c r="O22" i="9"/>
  <c r="O14" i="9"/>
  <c r="O10" i="9"/>
  <c r="O38" i="9"/>
  <c r="D84" i="9" l="1"/>
  <c r="F76" i="9"/>
  <c r="F77" i="9"/>
  <c r="F79" i="9"/>
  <c r="F78" i="9"/>
  <c r="F81" i="9"/>
  <c r="F80" i="9"/>
  <c r="F83" i="9"/>
  <c r="F82" i="9"/>
  <c r="F85" i="9" l="1"/>
  <c r="D8" i="9"/>
  <c r="E8" i="9" s="1"/>
  <c r="F8" i="9" s="1"/>
  <c r="G8" i="9" s="1"/>
  <c r="H8" i="9" s="1"/>
  <c r="I8" i="9" s="1"/>
  <c r="C12" i="9"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53" i="9" l="1"/>
  <c r="D12" i="9"/>
  <c r="E12" i="9" s="1"/>
  <c r="F12" i="9" s="1"/>
  <c r="G12" i="9" s="1"/>
  <c r="H12" i="9" s="1"/>
  <c r="I12" i="9" s="1"/>
  <c r="D16" i="9" s="1"/>
  <c r="E16" i="9" s="1"/>
  <c r="G16" i="9" s="1"/>
  <c r="H16" i="9" s="1"/>
  <c r="I16" i="9" s="1"/>
  <c r="C20" i="9" s="1"/>
  <c r="D20" i="9" s="1"/>
  <c r="E20" i="9" s="1"/>
  <c r="F20" i="9" s="1"/>
  <c r="G20" i="9" s="1"/>
  <c r="H20" i="9" s="1"/>
  <c r="I20" i="9" s="1"/>
  <c r="C24" i="9" s="1"/>
  <c r="D24" i="9" s="1"/>
  <c r="E24" i="9" s="1"/>
  <c r="F24" i="9" s="1"/>
  <c r="G24" i="9" s="1"/>
  <c r="H24" i="9" s="1"/>
  <c r="I24" i="9" s="1"/>
  <c r="C28" i="9" s="1"/>
  <c r="D28" i="9" s="1"/>
  <c r="E28" i="9" s="1"/>
  <c r="F28" i="9" s="1"/>
  <c r="G28" i="9" s="1"/>
  <c r="H28" i="9" s="1"/>
  <c r="I28" i="9" s="1"/>
  <c r="C32" i="9" s="1"/>
  <c r="D32" i="9" s="1"/>
  <c r="E32" i="9" s="1"/>
  <c r="F32" i="9" s="1"/>
  <c r="G32" i="9" s="1"/>
  <c r="H32" i="9" s="1"/>
  <c r="I32" i="9" s="1"/>
  <c r="C36" i="9" s="1"/>
  <c r="D36" i="9" s="1"/>
  <c r="E36" i="9" s="1"/>
  <c r="F36" i="9" l="1"/>
  <c r="H36" i="9" s="1"/>
  <c r="I36" i="9" s="1"/>
  <c r="F65" i="9" l="1"/>
</calcChain>
</file>

<file path=xl/sharedStrings.xml><?xml version="1.0" encoding="utf-8"?>
<sst xmlns="http://schemas.openxmlformats.org/spreadsheetml/2006/main" count="153" uniqueCount="75">
  <si>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</si>
  <si>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</si>
  <si>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</si>
  <si>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</si>
  <si>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</si>
  <si>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</si>
  <si>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</si>
  <si>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</si>
  <si>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</si>
  <si>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</si>
  <si>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</si>
  <si>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</si>
  <si>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</si>
  <si>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</si>
  <si>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</si>
  <si>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</si>
  <si>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</si>
  <si>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</si>
  <si>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</si>
  <si>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</si>
  <si>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</si>
  <si>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</si>
  <si>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</si>
  <si>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</si>
  <si>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</si>
  <si>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</si>
  <si>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</si>
  <si>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</si>
  <si>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</si>
  <si>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</si>
  <si>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</si>
  <si>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</si>
  <si>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年　　　月　　　日</t>
    <rPh sb="0" eb="1">
      <t>ネン</t>
    </rPh>
    <rPh sb="4" eb="5">
      <t>ガツ</t>
    </rPh>
    <rPh sb="8" eb="9">
      <t>ニチ</t>
    </rPh>
    <phoneticPr fontId="2"/>
  </si>
  <si>
    <t>接種回数計（予診のみを含めない）</t>
    <rPh sb="0" eb="2">
      <t>セッシュ</t>
    </rPh>
    <rPh sb="2" eb="4">
      <t>カイスウ</t>
    </rPh>
    <rPh sb="4" eb="5">
      <t>ケイ</t>
    </rPh>
    <rPh sb="6" eb="8">
      <t>ヨシン</t>
    </rPh>
    <rPh sb="11" eb="12">
      <t>フク</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</si>
  <si>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</si>
  <si>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</si>
  <si>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</si>
  <si>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</si>
  <si>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</si>
  <si>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</si>
  <si>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</si>
  <si>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</si>
  <si>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</si>
  <si>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</si>
  <si>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</si>
  <si>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</si>
  <si>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</si>
  <si>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</si>
  <si>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</si>
  <si>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</si>
  <si>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</si>
  <si>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</si>
  <si>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</si>
  <si>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</si>
  <si>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</si>
  <si>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</si>
  <si>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</si>
  <si>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</si>
  <si>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</si>
  <si>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参考記載：各加算の対象となった接種の数</t>
    <rPh sb="5" eb="6">
      <t>カク</t>
    </rPh>
    <phoneticPr fontId="2"/>
  </si>
  <si>
    <t>様式２</t>
    <phoneticPr fontId="2"/>
  </si>
  <si>
    <t>様式１</t>
    <phoneticPr fontId="2"/>
  </si>
  <si>
    <t>　</t>
  </si>
  <si>
    <t>明石市民</t>
    <rPh sb="0" eb="2">
      <t>アカシ</t>
    </rPh>
    <rPh sb="2" eb="3">
      <t>シ</t>
    </rPh>
    <rPh sb="3" eb="4">
      <t>ミン</t>
    </rPh>
    <phoneticPr fontId="2"/>
  </si>
  <si>
    <t>市外住民</t>
    <rPh sb="0" eb="2">
      <t>シガイ</t>
    </rPh>
    <rPh sb="2" eb="4">
      <t>ジュウミン</t>
    </rPh>
    <phoneticPr fontId="2"/>
  </si>
  <si>
    <t>明石市長　様</t>
    <rPh sb="0" eb="2">
      <t>アカシ</t>
    </rPh>
    <rPh sb="2" eb="4">
      <t>シチョウ</t>
    </rPh>
    <rPh sb="5" eb="6">
      <t>サマ</t>
    </rPh>
    <phoneticPr fontId="2"/>
  </si>
  <si>
    <t>※押印等は不要</t>
    <rPh sb="1" eb="3">
      <t>オウイン</t>
    </rPh>
    <rPh sb="3" eb="4">
      <t>トウ</t>
    </rPh>
    <rPh sb="5" eb="7">
      <t>フヨウ</t>
    </rPh>
    <phoneticPr fontId="2"/>
  </si>
  <si>
    <t>　　なお、本報告書の「接種回数（予診のみを含めない）」には、集団接種である大規模接種会場・市町村特設会場の実績は含まれない。</t>
    <rPh sb="5" eb="6">
      <t>ホン</t>
    </rPh>
    <rPh sb="6" eb="9">
      <t>ホウコクショ</t>
    </rPh>
    <rPh sb="11" eb="13">
      <t>セッシュ</t>
    </rPh>
    <rPh sb="13" eb="15">
      <t>カイスウ</t>
    </rPh>
    <rPh sb="16" eb="18">
      <t>ヨシン</t>
    </rPh>
    <rPh sb="21" eb="22">
      <t>フク</t>
    </rPh>
    <rPh sb="30" eb="32">
      <t>シュウダン</t>
    </rPh>
    <rPh sb="32" eb="34">
      <t>セッシュ</t>
    </rPh>
    <rPh sb="37" eb="40">
      <t>ダイキボ</t>
    </rPh>
    <rPh sb="40" eb="42">
      <t>セッシュ</t>
    </rPh>
    <rPh sb="42" eb="44">
      <t>カイジョウ</t>
    </rPh>
    <rPh sb="45" eb="48">
      <t>シチョウソン</t>
    </rPh>
    <rPh sb="48" eb="50">
      <t>トクセツ</t>
    </rPh>
    <rPh sb="50" eb="52">
      <t>カイジョウ</t>
    </rPh>
    <rPh sb="53" eb="55">
      <t>ジッセキ</t>
    </rPh>
    <rPh sb="56" eb="57">
      <t>フク</t>
    </rPh>
    <phoneticPr fontId="2"/>
  </si>
  <si>
    <t>担当者名</t>
    <rPh sb="0" eb="3">
      <t>タントウシャ</t>
    </rPh>
    <rPh sb="3" eb="4">
      <t>メイ</t>
    </rPh>
    <phoneticPr fontId="2"/>
  </si>
  <si>
    <t>代表者職・氏名</t>
    <rPh sb="0" eb="3">
      <t>ダイヒョウシャ</t>
    </rPh>
    <rPh sb="3" eb="4">
      <t>ショク</t>
    </rPh>
    <rPh sb="5" eb="7">
      <t>シメイ</t>
    </rPh>
    <phoneticPr fontId="2"/>
  </si>
  <si>
    <t>医療機関等住所</t>
    <rPh sb="0" eb="2">
      <t>イリョウ</t>
    </rPh>
    <rPh sb="2" eb="4">
      <t>キカン</t>
    </rPh>
    <rPh sb="4" eb="5">
      <t>トウ</t>
    </rPh>
    <rPh sb="5" eb="7">
      <t>ジュウショ</t>
    </rPh>
    <phoneticPr fontId="2"/>
  </si>
  <si>
    <t>令和５年春開始接種　第４期分</t>
    <rPh sb="0" eb="2">
      <t>レイワ</t>
    </rPh>
    <rPh sb="3" eb="4">
      <t>ネン</t>
    </rPh>
    <rPh sb="4" eb="5">
      <t>ハル</t>
    </rPh>
    <rPh sb="5" eb="7">
      <t>カイシ</t>
    </rPh>
    <rPh sb="7" eb="9">
      <t>セッシュ</t>
    </rPh>
    <rPh sb="10" eb="11">
      <t>ダイ</t>
    </rPh>
    <rPh sb="12" eb="13">
      <t>キ</t>
    </rPh>
    <rPh sb="13" eb="14">
      <t>ブン</t>
    </rPh>
    <phoneticPr fontId="2"/>
  </si>
  <si>
    <t>令和５年春開始接種　第４期分</t>
    <phoneticPr fontId="2"/>
  </si>
  <si>
    <t>　令和5年11月6日から12月31日の期間において、別紙報告書のとおりコロナウイルスワクチンの接種を実施したため、以下のとおり請求する。</t>
    <rPh sb="1" eb="3">
      <t>レイワ</t>
    </rPh>
    <rPh sb="4" eb="5">
      <t>ネン</t>
    </rPh>
    <rPh sb="7" eb="8">
      <t>ガツ</t>
    </rPh>
    <rPh sb="9" eb="10">
      <t>ニチ</t>
    </rPh>
    <rPh sb="19" eb="21">
      <t>キカン</t>
    </rPh>
    <rPh sb="47" eb="49">
      <t>セッシュ</t>
    </rPh>
    <rPh sb="50" eb="52">
      <t>ジッシ</t>
    </rPh>
    <rPh sb="57" eb="59">
      <t>イカ</t>
    </rPh>
    <rPh sb="63" eb="65">
      <t>セイキュウ</t>
    </rPh>
    <phoneticPr fontId="2"/>
  </si>
  <si>
    <t>令和5年11月6日から12月31日の間で、</t>
    <rPh sb="0" eb="2">
      <t>レイワ</t>
    </rPh>
    <rPh sb="3" eb="4">
      <t>ネン</t>
    </rPh>
    <rPh sb="8" eb="9">
      <t>ニチ</t>
    </rPh>
    <rPh sb="18" eb="19">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</si>
</sst>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 numFmtId="186" formatCode="0000000"/>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b/>
      <sz val="22"/>
      <color theme="1"/>
      <name val="游ゴシック"/>
      <family val="2"/>
      <charset val="128"/>
      <scheme val="minor"/>
    </font>
    <font>
      <b/>
      <sz val="16"/>
      <color theme="0"/>
      <name val="游ゴシック"/>
      <family val="3"/>
      <charset val="128"/>
      <scheme val="minor"/>
    </font>
    <font>
      <vertAlign val="superscript"/>
      <sz val="22"/>
      <color theme="1"/>
      <name val="游ゴシック"/>
      <family val="3"/>
      <charset val="128"/>
      <scheme val="minor"/>
    </font>
    <font>
      <b/>
      <sz val="20"/>
      <color theme="1"/>
      <name val="游ゴシック"/>
      <family val="3"/>
      <charset val="128"/>
      <scheme val="minor"/>
    </font>
    <font>
      <b/>
      <sz val="16"/>
      <name val="游ゴシック"/>
      <family val="3"/>
      <charset val="128"/>
      <scheme val="minor"/>
    </font>
  </fonts>
  <fills count="7">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rgb="FFFF00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9">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1" fillId="0" borderId="0" xfId="2" applyFont="1" applyBorder="1">
      <alignment vertical="center"/>
    </xf>
    <xf numFmtId="0" fontId="17" fillId="0" borderId="0" xfId="0" applyFont="1">
      <alignment vertical="center"/>
    </xf>
    <xf numFmtId="0" fontId="16" fillId="0" borderId="0" xfId="0" applyFont="1" applyAlignment="1">
      <alignment horizontal="center" vertical="center"/>
    </xf>
    <xf numFmtId="0" fontId="19" fillId="0" borderId="0" xfId="0" applyFont="1">
      <alignmen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10" fillId="0" borderId="0" xfId="0" applyFont="1">
      <alignment vertical="center"/>
    </xf>
    <xf numFmtId="0" fontId="24" fillId="0" borderId="0" xfId="0" applyFont="1">
      <alignment vertical="center"/>
    </xf>
    <xf numFmtId="0" fontId="11" fillId="0" borderId="5" xfId="0" applyFont="1" applyBorder="1">
      <alignment vertical="center"/>
    </xf>
    <xf numFmtId="178" fontId="11" fillId="0" borderId="0" xfId="0" applyNumberFormat="1" applyFont="1">
      <alignment vertical="center"/>
    </xf>
    <xf numFmtId="0" fontId="11" fillId="0" borderId="13" xfId="0" applyFont="1" applyBorder="1">
      <alignment vertical="center"/>
    </xf>
    <xf numFmtId="0" fontId="0" fillId="0" borderId="5" xfId="0" applyBorder="1">
      <alignment vertical="center"/>
    </xf>
    <xf numFmtId="0" fontId="25" fillId="0" borderId="0" xfId="0" applyFont="1" applyAlignment="1">
      <alignment horizontal="right" vertical="center"/>
    </xf>
    <xf numFmtId="0" fontId="25" fillId="0" borderId="0" xfId="0" applyFont="1">
      <alignment vertical="center"/>
    </xf>
    <xf numFmtId="0" fontId="23" fillId="0" borderId="5" xfId="0" applyFont="1" applyBorder="1">
      <alignmen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5" xfId="2"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0" fontId="24" fillId="0" borderId="0" xfId="0" applyFont="1" applyAlignment="1">
      <alignment horizontal="center" vertical="center"/>
    </xf>
    <xf numFmtId="0" fontId="17" fillId="0" borderId="0" xfId="0" applyFont="1" applyAlignment="1">
      <alignment horizontal="right" vertical="center"/>
    </xf>
    <xf numFmtId="0" fontId="0" fillId="0" borderId="0" xfId="0">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81" fontId="0" fillId="0" borderId="5" xfId="0" applyNumberFormat="1" applyBorder="1">
      <alignment vertical="center"/>
    </xf>
    <xf numFmtId="181" fontId="0" fillId="0" borderId="17" xfId="0" applyNumberFormat="1" applyBorder="1">
      <alignment vertical="center"/>
    </xf>
    <xf numFmtId="181" fontId="0" fillId="0" borderId="18" xfId="0" applyNumberFormat="1" applyBorder="1">
      <alignment vertical="center"/>
    </xf>
    <xf numFmtId="182" fontId="11" fillId="0" borderId="5" xfId="0" applyNumberFormat="1" applyFont="1" applyBorder="1" applyAlignment="1">
      <alignment horizontal="left" vertical="center"/>
    </xf>
    <xf numFmtId="177" fontId="15" fillId="0" borderId="11" xfId="1" applyNumberFormat="1" applyFont="1" applyBorder="1">
      <alignment vertical="center"/>
    </xf>
    <xf numFmtId="38" fontId="15" fillId="0" borderId="11" xfId="1" applyFont="1" applyFill="1" applyBorder="1" applyAlignment="1">
      <alignment horizontal="center" vertical="center"/>
    </xf>
    <xf numFmtId="178" fontId="11" fillId="0" borderId="0" xfId="0" applyNumberFormat="1" applyFont="1">
      <alignment vertical="center"/>
    </xf>
    <xf numFmtId="177" fontId="15" fillId="0" borderId="2" xfId="1" applyNumberFormat="1" applyFont="1" applyFill="1" applyBorder="1">
      <alignment vertical="center"/>
    </xf>
    <xf numFmtId="0" fontId="11" fillId="0" borderId="0" xfId="0" applyFont="1">
      <alignment vertical="center"/>
    </xf>
    <xf numFmtId="0" fontId="16" fillId="0" borderId="0" xfId="0" applyFont="1">
      <alignment vertical="center"/>
    </xf>
    <xf numFmtId="0" fontId="9" fillId="0" borderId="0" xfId="0" applyFont="1">
      <alignment vertical="center"/>
    </xf>
    <xf numFmtId="0" fontId="11"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4" fontId="9" fillId="0" borderId="0" xfId="1" applyNumberFormat="1" applyFont="1">
      <alignment vertical="center"/>
    </xf>
    <xf numFmtId="184" fontId="9" fillId="0" borderId="0" xfId="0" applyNumberFormat="1" applyFont="1" applyBorder="1">
      <alignment vertical="center"/>
    </xf>
    <xf numFmtId="0" fontId="11" fillId="0" borderId="0" xfId="0" applyFont="1" applyAlignment="1">
      <alignment horizontal="right" vertical="center"/>
    </xf>
    <xf numFmtId="0" fontId="9" fillId="0" borderId="0" xfId="0" applyFont="1" applyBorder="1" applyAlignment="1">
      <alignment horizontal="left" vertical="center"/>
    </xf>
    <xf numFmtId="183" fontId="15" fillId="0" borderId="0" xfId="1" applyNumberFormat="1" applyFont="1" applyBorder="1">
      <alignment vertical="center"/>
    </xf>
    <xf numFmtId="0" fontId="28" fillId="0" borderId="0" xfId="0" applyFont="1">
      <alignment vertical="center"/>
    </xf>
    <xf numFmtId="0" fontId="14" fillId="0" borderId="5" xfId="0" applyFont="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1" fillId="0" borderId="3" xfId="2" applyFont="1" applyBorder="1">
      <alignment vertical="center"/>
    </xf>
    <xf numFmtId="0" fontId="0" fillId="0" borderId="3" xfId="0" applyBorder="1">
      <alignment vertical="center"/>
    </xf>
    <xf numFmtId="0" fontId="11" fillId="0" borderId="0" xfId="0" applyFont="1" applyBorder="1">
      <alignment vertical="center"/>
    </xf>
    <xf numFmtId="0" fontId="14" fillId="2" borderId="5" xfId="0" applyFont="1" applyFill="1" applyBorder="1" applyAlignment="1" applyProtection="1">
      <alignment horizontal="center" vertical="center" shrinkToFit="1"/>
      <protection locked="0"/>
    </xf>
    <xf numFmtId="38" fontId="7" fillId="2" borderId="1" xfId="1" applyFont="1" applyFill="1" applyBorder="1" applyAlignment="1" applyProtection="1">
      <alignment horizontal="center" vertical="center"/>
      <protection locked="0"/>
    </xf>
    <xf numFmtId="0" fontId="11" fillId="2" borderId="7" xfId="2" applyFont="1" applyFill="1" applyBorder="1" applyProtection="1">
      <alignment vertical="center"/>
      <protection locked="0"/>
    </xf>
    <xf numFmtId="0" fontId="8" fillId="0" borderId="19" xfId="0" applyFont="1" applyBorder="1" applyAlignment="1">
      <alignment horizontal="center" vertical="center" wrapText="1"/>
    </xf>
    <xf numFmtId="38" fontId="7" fillId="2" borderId="19" xfId="1" applyFont="1" applyFill="1" applyBorder="1" applyAlignment="1" applyProtection="1">
      <alignment horizontal="center" vertical="center"/>
      <protection locked="0"/>
    </xf>
    <xf numFmtId="0" fontId="8" fillId="4" borderId="10" xfId="0" applyFont="1" applyFill="1" applyBorder="1" applyAlignment="1">
      <alignment horizontal="center" vertical="center"/>
    </xf>
    <xf numFmtId="176" fontId="29" fillId="5" borderId="24" xfId="0" applyNumberFormat="1" applyFont="1" applyFill="1" applyBorder="1" applyAlignment="1">
      <alignment horizontal="center" vertical="center"/>
    </xf>
    <xf numFmtId="0" fontId="8" fillId="0" borderId="30" xfId="0" applyFont="1" applyBorder="1" applyAlignment="1">
      <alignment vertical="center" wrapText="1"/>
    </xf>
    <xf numFmtId="0" fontId="8" fillId="0" borderId="31" xfId="0" applyFont="1" applyBorder="1" applyAlignment="1">
      <alignment vertical="center" wrapText="1"/>
    </xf>
    <xf numFmtId="0" fontId="8" fillId="0" borderId="32" xfId="0" applyFont="1" applyBorder="1" applyAlignment="1">
      <alignment horizontal="center" vertical="center" wrapText="1"/>
    </xf>
    <xf numFmtId="38" fontId="7" fillId="2" borderId="32" xfId="1" applyFont="1" applyFill="1" applyBorder="1" applyAlignment="1" applyProtection="1">
      <alignment horizontal="center" vertical="center"/>
      <protection locked="0"/>
    </xf>
    <xf numFmtId="177" fontId="15" fillId="0" borderId="33" xfId="1" applyNumberFormat="1" applyFont="1" applyBorder="1">
      <alignment vertical="center"/>
    </xf>
    <xf numFmtId="0" fontId="15" fillId="0" borderId="33" xfId="0" applyFont="1" applyFill="1" applyBorder="1" applyAlignment="1">
      <alignment horizontal="center" vertical="center"/>
    </xf>
    <xf numFmtId="38" fontId="15" fillId="0" borderId="33" xfId="1" applyFont="1" applyFill="1" applyBorder="1" applyAlignment="1">
      <alignment horizontal="center" vertical="center"/>
    </xf>
    <xf numFmtId="176" fontId="26" fillId="6" borderId="24" xfId="0" applyNumberFormat="1" applyFont="1" applyFill="1" applyBorder="1" applyAlignment="1">
      <alignment horizontal="center" vertical="center"/>
    </xf>
    <xf numFmtId="38" fontId="8" fillId="0" borderId="20" xfId="1" applyFont="1" applyFill="1" applyBorder="1" applyAlignment="1">
      <alignment horizontal="left" vertical="center"/>
    </xf>
    <xf numFmtId="38" fontId="8" fillId="0" borderId="29" xfId="1" applyFont="1" applyFill="1" applyBorder="1" applyAlignment="1">
      <alignment horizontal="left" vertical="center"/>
    </xf>
    <xf numFmtId="38" fontId="8" fillId="0" borderId="34" xfId="1" applyFont="1" applyFill="1" applyBorder="1" applyAlignment="1">
      <alignment horizontal="left" vertical="center"/>
    </xf>
    <xf numFmtId="38" fontId="8" fillId="0" borderId="35" xfId="1" applyFont="1" applyFill="1" applyBorder="1" applyAlignment="1">
      <alignment horizontal="left" vertical="center"/>
    </xf>
    <xf numFmtId="0" fontId="8" fillId="0" borderId="28" xfId="0" applyFont="1" applyBorder="1" applyAlignment="1">
      <alignment vertical="center" wrapText="1"/>
    </xf>
    <xf numFmtId="0" fontId="8" fillId="0" borderId="12" xfId="0" applyFont="1" applyBorder="1" applyAlignment="1">
      <alignment vertical="center" wrapText="1"/>
    </xf>
    <xf numFmtId="38" fontId="15" fillId="3" borderId="25" xfId="1" applyFont="1" applyFill="1" applyBorder="1" applyAlignment="1">
      <alignment horizontal="center" vertical="center"/>
    </xf>
    <xf numFmtId="38" fontId="15" fillId="3" borderId="26" xfId="1" applyFont="1" applyFill="1" applyBorder="1" applyAlignment="1">
      <alignment horizontal="center" vertical="center"/>
    </xf>
    <xf numFmtId="38" fontId="15" fillId="3" borderId="23" xfId="1" applyFont="1" applyFill="1" applyBorder="1" applyAlignment="1">
      <alignment horizontal="center" vertical="center"/>
    </xf>
    <xf numFmtId="183" fontId="15" fillId="0" borderId="6" xfId="1" applyNumberFormat="1" applyFont="1" applyBorder="1">
      <alignment vertical="center"/>
    </xf>
    <xf numFmtId="183" fontId="15" fillId="0" borderId="12" xfId="1" applyNumberFormat="1" applyFont="1" applyBorder="1">
      <alignment vertical="center"/>
    </xf>
    <xf numFmtId="38" fontId="8" fillId="0" borderId="25" xfId="1" applyFont="1" applyFill="1" applyBorder="1" applyAlignment="1">
      <alignment horizontal="left" vertical="center"/>
    </xf>
    <xf numFmtId="38" fontId="8" fillId="0" borderId="27" xfId="1" applyFont="1" applyFill="1" applyBorder="1" applyAlignment="1">
      <alignment horizontal="left" vertical="center"/>
    </xf>
    <xf numFmtId="180" fontId="11" fillId="0" borderId="5" xfId="1" applyNumberFormat="1" applyFont="1" applyBorder="1">
      <alignment vertical="center"/>
    </xf>
    <xf numFmtId="179" fontId="11" fillId="0" borderId="7" xfId="1" applyNumberFormat="1" applyFont="1" applyBorder="1" applyAlignment="1">
      <alignment horizontal="right" vertical="center"/>
    </xf>
    <xf numFmtId="0" fontId="9" fillId="0" borderId="1" xfId="0" applyFont="1" applyBorder="1" applyAlignment="1">
      <alignment horizontal="left" vertical="center"/>
    </xf>
    <xf numFmtId="180" fontId="11" fillId="0" borderId="13" xfId="1" applyNumberFormat="1" applyFont="1" applyBorder="1">
      <alignment vertical="center"/>
    </xf>
    <xf numFmtId="179" fontId="11" fillId="0" borderId="13" xfId="1" applyNumberFormat="1" applyFont="1" applyBorder="1">
      <alignment vertical="center"/>
    </xf>
    <xf numFmtId="185" fontId="9" fillId="0" borderId="3" xfId="1" applyNumberFormat="1" applyFont="1" applyBorder="1">
      <alignment vertical="center"/>
    </xf>
    <xf numFmtId="0" fontId="11" fillId="2" borderId="6"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12" xfId="1" applyFont="1" applyBorder="1" applyAlignment="1">
      <alignment horizontal="center" vertical="center"/>
    </xf>
    <xf numFmtId="38" fontId="11" fillId="2" borderId="1" xfId="1" applyFont="1" applyFill="1" applyBorder="1" applyAlignment="1" applyProtection="1">
      <alignment horizontal="center" vertical="center"/>
      <protection locked="0"/>
    </xf>
    <xf numFmtId="0" fontId="11" fillId="0" borderId="1" xfId="0" applyFont="1" applyBorder="1" applyAlignment="1">
      <alignment horizontal="center" vertical="center"/>
    </xf>
    <xf numFmtId="0" fontId="11" fillId="2" borderId="6" xfId="0" applyFont="1" applyFill="1" applyBorder="1" applyProtection="1">
      <alignment vertical="center"/>
      <protection locked="0"/>
    </xf>
    <xf numFmtId="0" fontId="11" fillId="2" borderId="7" xfId="0" applyFont="1" applyFill="1" applyBorder="1" applyProtection="1">
      <alignment vertical="center"/>
      <protection locked="0"/>
    </xf>
    <xf numFmtId="0" fontId="11" fillId="2" borderId="12" xfId="0" applyFont="1" applyFill="1" applyBorder="1" applyProtection="1">
      <alignment vertical="center"/>
      <protection locked="0"/>
    </xf>
    <xf numFmtId="186" fontId="11" fillId="2" borderId="1" xfId="1" applyNumberFormat="1" applyFont="1" applyFill="1" applyBorder="1" applyAlignment="1" applyProtection="1">
      <alignment horizontal="center" vertical="center"/>
      <protection locked="0"/>
    </xf>
    <xf numFmtId="0" fontId="11" fillId="2" borderId="8" xfId="0" applyFont="1" applyFill="1" applyBorder="1" applyAlignment="1" applyProtection="1">
      <alignment horizontal="left" vertical="top"/>
      <protection locked="0"/>
    </xf>
    <xf numFmtId="0" fontId="11" fillId="2" borderId="5" xfId="0" applyFont="1" applyFill="1" applyBorder="1" applyAlignment="1" applyProtection="1">
      <alignment horizontal="left" vertical="top"/>
      <protection locked="0"/>
    </xf>
    <xf numFmtId="0" fontId="11" fillId="2" borderId="9" xfId="0" applyFont="1" applyFill="1" applyBorder="1" applyAlignment="1" applyProtection="1">
      <alignment horizontal="left" vertical="top"/>
      <protection locked="0"/>
    </xf>
    <xf numFmtId="0" fontId="11" fillId="2" borderId="5" xfId="0" applyFont="1" applyFill="1" applyBorder="1" applyAlignment="1" applyProtection="1">
      <alignment horizontal="right" vertical="center"/>
      <protection locked="0"/>
    </xf>
    <xf numFmtId="0" fontId="11" fillId="2" borderId="7" xfId="2" applyFont="1" applyFill="1" applyBorder="1" applyProtection="1">
      <alignment vertical="center"/>
      <protection locked="0"/>
    </xf>
    <xf numFmtId="0" fontId="21" fillId="0" borderId="0" xfId="2" applyFont="1" applyBorder="1" applyAlignment="1">
      <alignment horizontal="center" vertical="center"/>
    </xf>
    <xf numFmtId="0" fontId="22" fillId="0" borderId="0" xfId="2" applyFont="1" applyBorder="1" applyAlignment="1">
      <alignment vertical="top" wrapText="1"/>
    </xf>
    <xf numFmtId="0" fontId="8" fillId="3" borderId="22" xfId="0" applyFont="1" applyFill="1" applyBorder="1" applyAlignment="1">
      <alignment horizontal="center" vertical="center"/>
    </xf>
    <xf numFmtId="0" fontId="8" fillId="3" borderId="23" xfId="0" applyFont="1" applyFill="1" applyBorder="1" applyAlignment="1">
      <alignment horizontal="center" vertical="center"/>
    </xf>
    <xf numFmtId="0" fontId="11" fillId="0" borderId="5" xfId="2" applyFont="1" applyBorder="1" applyAlignment="1">
      <alignment vertical="center" shrinkToFit="1"/>
    </xf>
    <xf numFmtId="0" fontId="24" fillId="2" borderId="5" xfId="0" applyFont="1" applyFill="1" applyBorder="1" applyProtection="1">
      <alignment vertical="center"/>
      <protection locked="0"/>
    </xf>
    <xf numFmtId="0" fontId="11" fillId="2" borderId="5" xfId="0" applyFont="1" applyFill="1" applyBorder="1" applyProtection="1">
      <alignment vertical="center"/>
      <protection locked="0"/>
    </xf>
    <xf numFmtId="0" fontId="18"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3" fillId="0" borderId="0" xfId="0" applyFont="1" applyAlignment="1">
      <alignment horizontal="center" vertic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5" fillId="0" borderId="5" xfId="0" applyFont="1" applyBorder="1" applyAlignment="1">
      <alignment horizontal="center" vertical="center" wrapText="1"/>
    </xf>
    <xf numFmtId="0" fontId="15" fillId="0" borderId="5" xfId="0" applyFont="1" applyBorder="1" applyAlignment="1">
      <alignment horizontal="center" vertical="center"/>
    </xf>
    <xf numFmtId="5" fontId="21" fillId="0" borderId="5" xfId="2" applyNumberFormat="1" applyFont="1" applyBorder="1" applyAlignment="1">
      <alignment horizontal="center"/>
    </xf>
    <xf numFmtId="0" fontId="11" fillId="2" borderId="5" xfId="2" applyFont="1" applyFill="1" applyBorder="1" applyProtection="1">
      <alignment vertical="center"/>
      <protection locked="0"/>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FF3300"/>
      <color rgb="FFFF0000"/>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38" bestFit="1" customWidth="1"/>
    <col min="2" max="43" width="8.375" style="38" customWidth="1"/>
    <col min="44" max="16384" width="9" style="38"/>
  </cols>
  <sheetData>
    <row r="1" spans="1:43" ht="19.5" thickBot="1" x14ac:dyDescent="0.45">
      <c r="B1" s="40" t="s">
        <v>0</v>
      </c>
      <c r="C1" s="40" t="s">
        <v>1</v>
      </c>
      <c r="D1" s="40" t="s">
        <v>2</v>
      </c>
      <c r="E1" s="40" t="s">
        <v>3</v>
      </c>
      <c r="F1" s="40" t="s">
        <v>4</v>
      </c>
      <c r="G1" s="40" t="s">
        <v>5</v>
      </c>
      <c r="H1" s="41" t="s">
        <v>6</v>
      </c>
      <c r="I1" s="39" t="s">
        <v>0</v>
      </c>
      <c r="J1" s="40" t="s">
        <v>1</v>
      </c>
      <c r="K1" s="40" t="s">
        <v>2</v>
      </c>
      <c r="L1" s="40" t="s">
        <v>3</v>
      </c>
      <c r="M1" s="40" t="s">
        <v>4</v>
      </c>
      <c r="N1" s="40" t="s">
        <v>5</v>
      </c>
      <c r="O1" s="40" t="s">
        <v>6</v>
      </c>
      <c r="P1" s="39" t="s">
        <v>0</v>
      </c>
      <c r="Q1" s="40" t="s">
        <v>1</v>
      </c>
      <c r="R1" s="40" t="s">
        <v>2</v>
      </c>
      <c r="S1" s="40" t="s">
        <v>3</v>
      </c>
      <c r="T1" s="40" t="s">
        <v>4</v>
      </c>
      <c r="U1" s="40" t="s">
        <v>5</v>
      </c>
      <c r="V1" s="40" t="s">
        <v>6</v>
      </c>
      <c r="W1" s="39" t="s">
        <v>0</v>
      </c>
      <c r="X1" s="40" t="s">
        <v>1</v>
      </c>
      <c r="Y1" s="40" t="s">
        <v>2</v>
      </c>
      <c r="Z1" s="40" t="s">
        <v>3</v>
      </c>
      <c r="AA1" s="40" t="s">
        <v>4</v>
      </c>
      <c r="AB1" s="40" t="s">
        <v>5</v>
      </c>
      <c r="AC1" s="40" t="s">
        <v>6</v>
      </c>
      <c r="AD1" s="39" t="s">
        <v>0</v>
      </c>
      <c r="AE1" s="40" t="s">
        <v>1</v>
      </c>
      <c r="AF1" s="40" t="s">
        <v>2</v>
      </c>
      <c r="AG1" s="40" t="s">
        <v>3</v>
      </c>
      <c r="AH1" s="40" t="s">
        <v>4</v>
      </c>
      <c r="AI1" s="40" t="s">
        <v>5</v>
      </c>
      <c r="AJ1" s="40" t="s">
        <v>6</v>
      </c>
      <c r="AK1" s="39" t="s">
        <v>0</v>
      </c>
      <c r="AL1" s="40" t="s">
        <v>1</v>
      </c>
      <c r="AM1" s="40" t="s">
        <v>2</v>
      </c>
      <c r="AN1" s="40" t="s">
        <v>3</v>
      </c>
      <c r="AO1" s="40" t="s">
        <v>4</v>
      </c>
      <c r="AP1" s="40" t="s">
        <v>5</v>
      </c>
      <c r="AQ1" s="40" t="s">
        <v>6</v>
      </c>
    </row>
    <row r="2" spans="1:43" x14ac:dyDescent="0.4">
      <c r="A2" s="25" t="s">
        <v>43</v>
      </c>
      <c r="B2" s="42" t="str">
        <f>""</f>
        <v/>
      </c>
      <c r="C2" s="42" t="str">
        <f>""</f>
        <v/>
      </c>
      <c r="D2" s="42" t="str">
        <f>""</f>
        <v/>
      </c>
      <c r="E2" s="42">
        <v>44531</v>
      </c>
      <c r="F2" s="42">
        <f>E2+1</f>
        <v>44532</v>
      </c>
      <c r="G2" s="42">
        <f t="shared" ref="G2:AI2" si="0">F2+1</f>
        <v>44533</v>
      </c>
      <c r="H2" s="43">
        <f t="shared" si="0"/>
        <v>44534</v>
      </c>
      <c r="I2" s="44">
        <f t="shared" si="0"/>
        <v>44535</v>
      </c>
      <c r="J2" s="42">
        <f t="shared" si="0"/>
        <v>44536</v>
      </c>
      <c r="K2" s="42">
        <f t="shared" si="0"/>
        <v>44537</v>
      </c>
      <c r="L2" s="42">
        <f t="shared" si="0"/>
        <v>44538</v>
      </c>
      <c r="M2" s="42">
        <f t="shared" si="0"/>
        <v>44539</v>
      </c>
      <c r="N2" s="42">
        <f t="shared" si="0"/>
        <v>44540</v>
      </c>
      <c r="O2" s="42">
        <f t="shared" si="0"/>
        <v>44541</v>
      </c>
      <c r="P2" s="44">
        <f t="shared" si="0"/>
        <v>44542</v>
      </c>
      <c r="Q2" s="42">
        <f t="shared" si="0"/>
        <v>44543</v>
      </c>
      <c r="R2" s="42">
        <f t="shared" si="0"/>
        <v>44544</v>
      </c>
      <c r="S2" s="42">
        <f t="shared" si="0"/>
        <v>44545</v>
      </c>
      <c r="T2" s="42">
        <f t="shared" si="0"/>
        <v>44546</v>
      </c>
      <c r="U2" s="42">
        <f t="shared" si="0"/>
        <v>44547</v>
      </c>
      <c r="V2" s="42">
        <f t="shared" si="0"/>
        <v>44548</v>
      </c>
      <c r="W2" s="44">
        <f t="shared" si="0"/>
        <v>44549</v>
      </c>
      <c r="X2" s="42">
        <f t="shared" si="0"/>
        <v>44550</v>
      </c>
      <c r="Y2" s="42">
        <f t="shared" si="0"/>
        <v>44551</v>
      </c>
      <c r="Z2" s="42">
        <f t="shared" si="0"/>
        <v>44552</v>
      </c>
      <c r="AA2" s="42">
        <f t="shared" si="0"/>
        <v>44553</v>
      </c>
      <c r="AB2" s="42">
        <f t="shared" si="0"/>
        <v>44554</v>
      </c>
      <c r="AC2" s="42">
        <f t="shared" si="0"/>
        <v>44555</v>
      </c>
      <c r="AD2" s="44">
        <f t="shared" si="0"/>
        <v>44556</v>
      </c>
      <c r="AE2" s="42">
        <f t="shared" si="0"/>
        <v>44557</v>
      </c>
      <c r="AF2" s="42">
        <f t="shared" si="0"/>
        <v>44558</v>
      </c>
      <c r="AG2" s="42">
        <f t="shared" si="0"/>
        <v>44559</v>
      </c>
      <c r="AH2" s="42">
        <f t="shared" si="0"/>
        <v>44560</v>
      </c>
      <c r="AI2" s="42">
        <f t="shared" si="0"/>
        <v>44561</v>
      </c>
      <c r="AJ2" s="42" t="str">
        <f>""</f>
        <v/>
      </c>
      <c r="AK2" s="44" t="str">
        <f>""</f>
        <v/>
      </c>
      <c r="AL2" s="42" t="str">
        <f>""</f>
        <v/>
      </c>
      <c r="AM2" s="42" t="str">
        <f>""</f>
        <v/>
      </c>
      <c r="AN2" s="42" t="str">
        <f>""</f>
        <v/>
      </c>
      <c r="AO2" s="42" t="str">
        <f>""</f>
        <v/>
      </c>
      <c r="AP2" s="42" t="str">
        <f>""</f>
        <v/>
      </c>
      <c r="AQ2" s="42" t="str">
        <f>""</f>
        <v/>
      </c>
    </row>
    <row r="3" spans="1:43" x14ac:dyDescent="0.4">
      <c r="A3" s="25" t="s">
        <v>34</v>
      </c>
      <c r="B3" s="42" t="str">
        <f>""</f>
        <v/>
      </c>
      <c r="C3" s="42" t="str">
        <f>""</f>
        <v/>
      </c>
      <c r="D3" s="42" t="str">
        <f>""</f>
        <v/>
      </c>
      <c r="E3" s="42" t="str">
        <f>""</f>
        <v/>
      </c>
      <c r="F3" s="42" t="str">
        <f>""</f>
        <v/>
      </c>
      <c r="G3" s="42" t="str">
        <f>""</f>
        <v/>
      </c>
      <c r="H3" s="43">
        <v>44562</v>
      </c>
      <c r="I3" s="44">
        <f t="shared" ref="I3:AI3" si="1">H3+1</f>
        <v>44563</v>
      </c>
      <c r="J3" s="42">
        <f t="shared" si="1"/>
        <v>44564</v>
      </c>
      <c r="K3" s="42">
        <f t="shared" si="1"/>
        <v>44565</v>
      </c>
      <c r="L3" s="42">
        <f t="shared" si="1"/>
        <v>44566</v>
      </c>
      <c r="M3" s="42">
        <f t="shared" si="1"/>
        <v>44567</v>
      </c>
      <c r="N3" s="42">
        <f t="shared" si="1"/>
        <v>44568</v>
      </c>
      <c r="O3" s="42">
        <f t="shared" si="1"/>
        <v>44569</v>
      </c>
      <c r="P3" s="44">
        <f t="shared" si="1"/>
        <v>44570</v>
      </c>
      <c r="Q3" s="42">
        <f t="shared" si="1"/>
        <v>44571</v>
      </c>
      <c r="R3" s="42">
        <f t="shared" si="1"/>
        <v>44572</v>
      </c>
      <c r="S3" s="42">
        <f t="shared" si="1"/>
        <v>44573</v>
      </c>
      <c r="T3" s="42">
        <f t="shared" si="1"/>
        <v>44574</v>
      </c>
      <c r="U3" s="42">
        <f t="shared" si="1"/>
        <v>44575</v>
      </c>
      <c r="V3" s="42">
        <f t="shared" si="1"/>
        <v>44576</v>
      </c>
      <c r="W3" s="44">
        <f t="shared" si="1"/>
        <v>44577</v>
      </c>
      <c r="X3" s="42">
        <f t="shared" si="1"/>
        <v>44578</v>
      </c>
      <c r="Y3" s="42">
        <f t="shared" si="1"/>
        <v>44579</v>
      </c>
      <c r="Z3" s="42">
        <f t="shared" si="1"/>
        <v>44580</v>
      </c>
      <c r="AA3" s="42">
        <f t="shared" si="1"/>
        <v>44581</v>
      </c>
      <c r="AB3" s="42">
        <f t="shared" si="1"/>
        <v>44582</v>
      </c>
      <c r="AC3" s="42">
        <f t="shared" si="1"/>
        <v>44583</v>
      </c>
      <c r="AD3" s="44">
        <f t="shared" si="1"/>
        <v>44584</v>
      </c>
      <c r="AE3" s="42">
        <f t="shared" si="1"/>
        <v>44585</v>
      </c>
      <c r="AF3" s="42">
        <f t="shared" si="1"/>
        <v>44586</v>
      </c>
      <c r="AG3" s="42">
        <f t="shared" si="1"/>
        <v>44587</v>
      </c>
      <c r="AH3" s="42">
        <f t="shared" si="1"/>
        <v>44588</v>
      </c>
      <c r="AI3" s="42">
        <f t="shared" si="1"/>
        <v>44589</v>
      </c>
      <c r="AJ3" s="42">
        <f t="shared" ref="AJ3:AL3" si="2">AI3+1</f>
        <v>44590</v>
      </c>
      <c r="AK3" s="44">
        <f t="shared" si="2"/>
        <v>44591</v>
      </c>
      <c r="AL3" s="42">
        <f t="shared" si="2"/>
        <v>44592</v>
      </c>
      <c r="AM3" s="42" t="str">
        <f>""</f>
        <v/>
      </c>
      <c r="AN3" s="42" t="str">
        <f>""</f>
        <v/>
      </c>
      <c r="AO3" s="42" t="str">
        <f>""</f>
        <v/>
      </c>
      <c r="AP3" s="42" t="str">
        <f>""</f>
        <v/>
      </c>
      <c r="AQ3" s="42" t="str">
        <f>""</f>
        <v/>
      </c>
    </row>
    <row r="4" spans="1:43" x14ac:dyDescent="0.4">
      <c r="A4" s="25" t="s">
        <v>35</v>
      </c>
      <c r="B4" s="42" t="str">
        <f>""</f>
        <v/>
      </c>
      <c r="C4" s="42" t="str">
        <f>""</f>
        <v/>
      </c>
      <c r="D4" s="42">
        <v>44593</v>
      </c>
      <c r="E4" s="42">
        <v>44594</v>
      </c>
      <c r="F4" s="42">
        <v>44595</v>
      </c>
      <c r="G4" s="42">
        <v>44596</v>
      </c>
      <c r="H4" s="43">
        <v>44597</v>
      </c>
      <c r="I4" s="44">
        <f t="shared" ref="I4:AE4" si="3">H4+1</f>
        <v>44598</v>
      </c>
      <c r="J4" s="42">
        <f t="shared" si="3"/>
        <v>44599</v>
      </c>
      <c r="K4" s="42">
        <f t="shared" si="3"/>
        <v>44600</v>
      </c>
      <c r="L4" s="42">
        <f t="shared" si="3"/>
        <v>44601</v>
      </c>
      <c r="M4" s="42">
        <f t="shared" si="3"/>
        <v>44602</v>
      </c>
      <c r="N4" s="42">
        <f t="shared" si="3"/>
        <v>44603</v>
      </c>
      <c r="O4" s="42">
        <f t="shared" si="3"/>
        <v>44604</v>
      </c>
      <c r="P4" s="44">
        <f t="shared" si="3"/>
        <v>44605</v>
      </c>
      <c r="Q4" s="42">
        <f t="shared" si="3"/>
        <v>44606</v>
      </c>
      <c r="R4" s="42">
        <f t="shared" si="3"/>
        <v>44607</v>
      </c>
      <c r="S4" s="42">
        <f t="shared" si="3"/>
        <v>44608</v>
      </c>
      <c r="T4" s="42">
        <f t="shared" si="3"/>
        <v>44609</v>
      </c>
      <c r="U4" s="42">
        <f t="shared" si="3"/>
        <v>44610</v>
      </c>
      <c r="V4" s="42">
        <f t="shared" si="3"/>
        <v>44611</v>
      </c>
      <c r="W4" s="44">
        <f t="shared" si="3"/>
        <v>44612</v>
      </c>
      <c r="X4" s="42">
        <f t="shared" si="3"/>
        <v>44613</v>
      </c>
      <c r="Y4" s="42">
        <f t="shared" si="3"/>
        <v>44614</v>
      </c>
      <c r="Z4" s="42">
        <f t="shared" si="3"/>
        <v>44615</v>
      </c>
      <c r="AA4" s="42">
        <f t="shared" si="3"/>
        <v>44616</v>
      </c>
      <c r="AB4" s="42">
        <f t="shared" si="3"/>
        <v>44617</v>
      </c>
      <c r="AC4" s="42">
        <f t="shared" si="3"/>
        <v>44618</v>
      </c>
      <c r="AD4" s="44">
        <f t="shared" si="3"/>
        <v>44619</v>
      </c>
      <c r="AE4" s="42">
        <f t="shared" si="3"/>
        <v>44620</v>
      </c>
      <c r="AF4" s="42" t="str">
        <f>""</f>
        <v/>
      </c>
      <c r="AG4" s="42" t="str">
        <f>""</f>
        <v/>
      </c>
      <c r="AH4" s="42" t="str">
        <f>""</f>
        <v/>
      </c>
      <c r="AI4" s="42" t="str">
        <f>""</f>
        <v/>
      </c>
      <c r="AJ4" s="42" t="str">
        <f>""</f>
        <v/>
      </c>
      <c r="AK4" s="44" t="str">
        <f>""</f>
        <v/>
      </c>
      <c r="AL4" s="42" t="str">
        <f>""</f>
        <v/>
      </c>
      <c r="AM4" s="42" t="str">
        <f>""</f>
        <v/>
      </c>
      <c r="AN4" s="42" t="str">
        <f>""</f>
        <v/>
      </c>
      <c r="AO4" s="42" t="str">
        <f>""</f>
        <v/>
      </c>
      <c r="AP4" s="42" t="str">
        <f>""</f>
        <v/>
      </c>
      <c r="AQ4" s="42" t="str">
        <f>""</f>
        <v/>
      </c>
    </row>
    <row r="5" spans="1:43" x14ac:dyDescent="0.4">
      <c r="A5" s="25" t="s">
        <v>36</v>
      </c>
      <c r="B5" s="42" t="str">
        <f>""</f>
        <v/>
      </c>
      <c r="C5" s="42" t="str">
        <f>""</f>
        <v/>
      </c>
      <c r="D5" s="42">
        <v>44621</v>
      </c>
      <c r="E5" s="42">
        <v>44622</v>
      </c>
      <c r="F5" s="42">
        <v>44623</v>
      </c>
      <c r="G5" s="42">
        <v>44624</v>
      </c>
      <c r="H5" s="43">
        <v>44625</v>
      </c>
      <c r="I5" s="44">
        <f t="shared" ref="I5:AH5" si="4">H5+1</f>
        <v>44626</v>
      </c>
      <c r="J5" s="42">
        <f t="shared" si="4"/>
        <v>44627</v>
      </c>
      <c r="K5" s="42">
        <f t="shared" si="4"/>
        <v>44628</v>
      </c>
      <c r="L5" s="42">
        <f t="shared" si="4"/>
        <v>44629</v>
      </c>
      <c r="M5" s="42">
        <f t="shared" si="4"/>
        <v>44630</v>
      </c>
      <c r="N5" s="42">
        <f t="shared" si="4"/>
        <v>44631</v>
      </c>
      <c r="O5" s="42">
        <f t="shared" si="4"/>
        <v>44632</v>
      </c>
      <c r="P5" s="44">
        <f t="shared" si="4"/>
        <v>44633</v>
      </c>
      <c r="Q5" s="42">
        <f t="shared" si="4"/>
        <v>44634</v>
      </c>
      <c r="R5" s="42">
        <f t="shared" si="4"/>
        <v>44635</v>
      </c>
      <c r="S5" s="42">
        <f t="shared" si="4"/>
        <v>44636</v>
      </c>
      <c r="T5" s="42">
        <f t="shared" si="4"/>
        <v>44637</v>
      </c>
      <c r="U5" s="42">
        <f t="shared" si="4"/>
        <v>44638</v>
      </c>
      <c r="V5" s="42">
        <f t="shared" si="4"/>
        <v>44639</v>
      </c>
      <c r="W5" s="44">
        <f t="shared" si="4"/>
        <v>44640</v>
      </c>
      <c r="X5" s="42">
        <f t="shared" si="4"/>
        <v>44641</v>
      </c>
      <c r="Y5" s="42">
        <f t="shared" si="4"/>
        <v>44642</v>
      </c>
      <c r="Z5" s="42">
        <f t="shared" si="4"/>
        <v>44643</v>
      </c>
      <c r="AA5" s="42">
        <f t="shared" si="4"/>
        <v>44644</v>
      </c>
      <c r="AB5" s="42">
        <f t="shared" si="4"/>
        <v>44645</v>
      </c>
      <c r="AC5" s="42">
        <f t="shared" si="4"/>
        <v>44646</v>
      </c>
      <c r="AD5" s="44">
        <f t="shared" si="4"/>
        <v>44647</v>
      </c>
      <c r="AE5" s="42">
        <f t="shared" si="4"/>
        <v>44648</v>
      </c>
      <c r="AF5" s="42">
        <f t="shared" si="4"/>
        <v>44649</v>
      </c>
      <c r="AG5" s="42">
        <f t="shared" si="4"/>
        <v>44650</v>
      </c>
      <c r="AH5" s="42">
        <f t="shared" si="4"/>
        <v>44651</v>
      </c>
      <c r="AI5" s="42" t="str">
        <f>""</f>
        <v/>
      </c>
      <c r="AJ5" s="42" t="str">
        <f>""</f>
        <v/>
      </c>
      <c r="AK5" s="44" t="str">
        <f>""</f>
        <v/>
      </c>
      <c r="AL5" s="42" t="str">
        <f>""</f>
        <v/>
      </c>
      <c r="AM5" s="42" t="str">
        <f>""</f>
        <v/>
      </c>
      <c r="AN5" s="42" t="str">
        <f>""</f>
        <v/>
      </c>
      <c r="AO5" s="42" t="str">
        <f>""</f>
        <v/>
      </c>
      <c r="AP5" s="42" t="str">
        <f>""</f>
        <v/>
      </c>
      <c r="AQ5" s="42" t="str">
        <f>""</f>
        <v/>
      </c>
    </row>
    <row r="6" spans="1:43" x14ac:dyDescent="0.4">
      <c r="A6" s="25" t="s">
        <v>37</v>
      </c>
      <c r="B6" s="42" t="str">
        <f>""</f>
        <v/>
      </c>
      <c r="C6" s="42" t="str">
        <f>""</f>
        <v/>
      </c>
      <c r="D6" s="42" t="str">
        <f>""</f>
        <v/>
      </c>
      <c r="E6" s="42" t="str">
        <f>""</f>
        <v/>
      </c>
      <c r="F6" s="42" t="str">
        <f>""</f>
        <v/>
      </c>
      <c r="G6" s="42">
        <v>44652</v>
      </c>
      <c r="H6" s="43">
        <v>44653</v>
      </c>
      <c r="I6" s="44">
        <f t="shared" ref="I6:AJ6" si="5">H6+1</f>
        <v>44654</v>
      </c>
      <c r="J6" s="42">
        <f t="shared" si="5"/>
        <v>44655</v>
      </c>
      <c r="K6" s="42">
        <f t="shared" si="5"/>
        <v>44656</v>
      </c>
      <c r="L6" s="42">
        <f t="shared" si="5"/>
        <v>44657</v>
      </c>
      <c r="M6" s="42">
        <f t="shared" si="5"/>
        <v>44658</v>
      </c>
      <c r="N6" s="42">
        <f t="shared" si="5"/>
        <v>44659</v>
      </c>
      <c r="O6" s="42">
        <f t="shared" si="5"/>
        <v>44660</v>
      </c>
      <c r="P6" s="44">
        <f t="shared" si="5"/>
        <v>44661</v>
      </c>
      <c r="Q6" s="42">
        <f t="shared" si="5"/>
        <v>44662</v>
      </c>
      <c r="R6" s="42">
        <f t="shared" si="5"/>
        <v>44663</v>
      </c>
      <c r="S6" s="42">
        <f t="shared" si="5"/>
        <v>44664</v>
      </c>
      <c r="T6" s="42">
        <f t="shared" si="5"/>
        <v>44665</v>
      </c>
      <c r="U6" s="42">
        <f t="shared" si="5"/>
        <v>44666</v>
      </c>
      <c r="V6" s="42">
        <f t="shared" si="5"/>
        <v>44667</v>
      </c>
      <c r="W6" s="44">
        <f t="shared" si="5"/>
        <v>44668</v>
      </c>
      <c r="X6" s="42">
        <f t="shared" si="5"/>
        <v>44669</v>
      </c>
      <c r="Y6" s="42">
        <f t="shared" si="5"/>
        <v>44670</v>
      </c>
      <c r="Z6" s="42">
        <f t="shared" si="5"/>
        <v>44671</v>
      </c>
      <c r="AA6" s="42">
        <f t="shared" si="5"/>
        <v>44672</v>
      </c>
      <c r="AB6" s="42">
        <f t="shared" si="5"/>
        <v>44673</v>
      </c>
      <c r="AC6" s="42">
        <f t="shared" si="5"/>
        <v>44674</v>
      </c>
      <c r="AD6" s="44">
        <f t="shared" si="5"/>
        <v>44675</v>
      </c>
      <c r="AE6" s="42">
        <f t="shared" si="5"/>
        <v>44676</v>
      </c>
      <c r="AF6" s="42">
        <f t="shared" si="5"/>
        <v>44677</v>
      </c>
      <c r="AG6" s="42">
        <f t="shared" si="5"/>
        <v>44678</v>
      </c>
      <c r="AH6" s="42">
        <f t="shared" si="5"/>
        <v>44679</v>
      </c>
      <c r="AI6" s="42">
        <f t="shared" si="5"/>
        <v>44680</v>
      </c>
      <c r="AJ6" s="42">
        <f t="shared" si="5"/>
        <v>44681</v>
      </c>
      <c r="AK6" s="44" t="str">
        <f>""</f>
        <v/>
      </c>
      <c r="AL6" s="42" t="str">
        <f>""</f>
        <v/>
      </c>
      <c r="AM6" s="42" t="str">
        <f>""</f>
        <v/>
      </c>
      <c r="AN6" s="42" t="str">
        <f>""</f>
        <v/>
      </c>
      <c r="AO6" s="42" t="str">
        <f>""</f>
        <v/>
      </c>
      <c r="AP6" s="42" t="str">
        <f>""</f>
        <v/>
      </c>
      <c r="AQ6" s="42" t="str">
        <f>""</f>
        <v/>
      </c>
    </row>
    <row r="7" spans="1:43" x14ac:dyDescent="0.4">
      <c r="A7" s="25" t="s">
        <v>38</v>
      </c>
      <c r="B7" s="42">
        <v>44682</v>
      </c>
      <c r="C7" s="42">
        <v>44683</v>
      </c>
      <c r="D7" s="42">
        <v>44684</v>
      </c>
      <c r="E7" s="42">
        <v>44685</v>
      </c>
      <c r="F7" s="42">
        <v>44686</v>
      </c>
      <c r="G7" s="42">
        <v>44687</v>
      </c>
      <c r="H7" s="43">
        <v>44688</v>
      </c>
      <c r="I7" s="44">
        <f t="shared" ref="I7:AF7" si="6">H7+1</f>
        <v>44689</v>
      </c>
      <c r="J7" s="42">
        <f t="shared" si="6"/>
        <v>44690</v>
      </c>
      <c r="K7" s="42">
        <f t="shared" si="6"/>
        <v>44691</v>
      </c>
      <c r="L7" s="42">
        <f t="shared" si="6"/>
        <v>44692</v>
      </c>
      <c r="M7" s="42">
        <f t="shared" si="6"/>
        <v>44693</v>
      </c>
      <c r="N7" s="42">
        <f t="shared" si="6"/>
        <v>44694</v>
      </c>
      <c r="O7" s="42">
        <f t="shared" si="6"/>
        <v>44695</v>
      </c>
      <c r="P7" s="44">
        <f t="shared" si="6"/>
        <v>44696</v>
      </c>
      <c r="Q7" s="42">
        <f t="shared" si="6"/>
        <v>44697</v>
      </c>
      <c r="R7" s="42">
        <f t="shared" si="6"/>
        <v>44698</v>
      </c>
      <c r="S7" s="42">
        <f t="shared" si="6"/>
        <v>44699</v>
      </c>
      <c r="T7" s="42">
        <f t="shared" si="6"/>
        <v>44700</v>
      </c>
      <c r="U7" s="42">
        <f t="shared" si="6"/>
        <v>44701</v>
      </c>
      <c r="V7" s="42">
        <f t="shared" si="6"/>
        <v>44702</v>
      </c>
      <c r="W7" s="44">
        <f t="shared" si="6"/>
        <v>44703</v>
      </c>
      <c r="X7" s="42">
        <f t="shared" si="6"/>
        <v>44704</v>
      </c>
      <c r="Y7" s="42">
        <f t="shared" si="6"/>
        <v>44705</v>
      </c>
      <c r="Z7" s="42">
        <f t="shared" si="6"/>
        <v>44706</v>
      </c>
      <c r="AA7" s="42">
        <f t="shared" si="6"/>
        <v>44707</v>
      </c>
      <c r="AB7" s="42">
        <f t="shared" si="6"/>
        <v>44708</v>
      </c>
      <c r="AC7" s="42">
        <f t="shared" si="6"/>
        <v>44709</v>
      </c>
      <c r="AD7" s="44">
        <f t="shared" si="6"/>
        <v>44710</v>
      </c>
      <c r="AE7" s="42">
        <f t="shared" si="6"/>
        <v>44711</v>
      </c>
      <c r="AF7" s="42">
        <f t="shared" si="6"/>
        <v>44712</v>
      </c>
      <c r="AG7" s="42" t="str">
        <f>""</f>
        <v/>
      </c>
      <c r="AH7" s="42" t="str">
        <f>""</f>
        <v/>
      </c>
      <c r="AI7" s="42" t="str">
        <f>""</f>
        <v/>
      </c>
      <c r="AJ7" s="42" t="str">
        <f>""</f>
        <v/>
      </c>
      <c r="AK7" s="44" t="str">
        <f>""</f>
        <v/>
      </c>
      <c r="AL7" s="42" t="str">
        <f>""</f>
        <v/>
      </c>
      <c r="AM7" s="42" t="str">
        <f>""</f>
        <v/>
      </c>
      <c r="AN7" s="42" t="str">
        <f>""</f>
        <v/>
      </c>
      <c r="AO7" s="42" t="str">
        <f>""</f>
        <v/>
      </c>
      <c r="AP7" s="42" t="str">
        <f>""</f>
        <v/>
      </c>
      <c r="AQ7" s="42" t="str">
        <f>""</f>
        <v/>
      </c>
    </row>
    <row r="8" spans="1:43" x14ac:dyDescent="0.4">
      <c r="A8" s="25" t="s">
        <v>39</v>
      </c>
      <c r="B8" s="42" t="str">
        <f>""</f>
        <v/>
      </c>
      <c r="C8" s="42" t="str">
        <f>""</f>
        <v/>
      </c>
      <c r="D8" s="42" t="str">
        <f>""</f>
        <v/>
      </c>
      <c r="E8" s="42">
        <v>44713</v>
      </c>
      <c r="F8" s="42">
        <v>44714</v>
      </c>
      <c r="G8" s="42">
        <v>44715</v>
      </c>
      <c r="H8" s="43">
        <v>44716</v>
      </c>
      <c r="I8" s="44">
        <f t="shared" ref="I8:AH8" si="7">H8+1</f>
        <v>44717</v>
      </c>
      <c r="J8" s="42">
        <f t="shared" si="7"/>
        <v>44718</v>
      </c>
      <c r="K8" s="42">
        <f t="shared" si="7"/>
        <v>44719</v>
      </c>
      <c r="L8" s="42">
        <f t="shared" si="7"/>
        <v>44720</v>
      </c>
      <c r="M8" s="42">
        <f t="shared" si="7"/>
        <v>44721</v>
      </c>
      <c r="N8" s="42">
        <f t="shared" si="7"/>
        <v>44722</v>
      </c>
      <c r="O8" s="42">
        <f t="shared" si="7"/>
        <v>44723</v>
      </c>
      <c r="P8" s="44">
        <f t="shared" si="7"/>
        <v>44724</v>
      </c>
      <c r="Q8" s="42">
        <f t="shared" si="7"/>
        <v>44725</v>
      </c>
      <c r="R8" s="42">
        <f t="shared" si="7"/>
        <v>44726</v>
      </c>
      <c r="S8" s="42">
        <f t="shared" si="7"/>
        <v>44727</v>
      </c>
      <c r="T8" s="42">
        <f t="shared" si="7"/>
        <v>44728</v>
      </c>
      <c r="U8" s="42">
        <f t="shared" si="7"/>
        <v>44729</v>
      </c>
      <c r="V8" s="42">
        <f t="shared" si="7"/>
        <v>44730</v>
      </c>
      <c r="W8" s="44">
        <f t="shared" si="7"/>
        <v>44731</v>
      </c>
      <c r="X8" s="42">
        <f t="shared" si="7"/>
        <v>44732</v>
      </c>
      <c r="Y8" s="42">
        <f t="shared" si="7"/>
        <v>44733</v>
      </c>
      <c r="Z8" s="42">
        <f t="shared" si="7"/>
        <v>44734</v>
      </c>
      <c r="AA8" s="42">
        <f t="shared" si="7"/>
        <v>44735</v>
      </c>
      <c r="AB8" s="42">
        <f t="shared" si="7"/>
        <v>44736</v>
      </c>
      <c r="AC8" s="42">
        <f t="shared" si="7"/>
        <v>44737</v>
      </c>
      <c r="AD8" s="44">
        <f t="shared" si="7"/>
        <v>44738</v>
      </c>
      <c r="AE8" s="42">
        <f t="shared" si="7"/>
        <v>44739</v>
      </c>
      <c r="AF8" s="42">
        <f t="shared" si="7"/>
        <v>44740</v>
      </c>
      <c r="AG8" s="42">
        <f t="shared" si="7"/>
        <v>44741</v>
      </c>
      <c r="AH8" s="42">
        <f t="shared" si="7"/>
        <v>44742</v>
      </c>
      <c r="AI8" s="42" t="str">
        <f>""</f>
        <v/>
      </c>
      <c r="AJ8" s="42" t="str">
        <f>""</f>
        <v/>
      </c>
      <c r="AK8" s="44" t="str">
        <f>""</f>
        <v/>
      </c>
      <c r="AL8" s="42" t="str">
        <f>""</f>
        <v/>
      </c>
      <c r="AM8" s="42" t="str">
        <f>""</f>
        <v/>
      </c>
      <c r="AN8" s="42" t="str">
        <f>""</f>
        <v/>
      </c>
      <c r="AO8" s="42" t="str">
        <f>""</f>
        <v/>
      </c>
      <c r="AP8" s="42" t="str">
        <f>""</f>
        <v/>
      </c>
      <c r="AQ8" s="42" t="str">
        <f>""</f>
        <v/>
      </c>
    </row>
    <row r="9" spans="1:43" x14ac:dyDescent="0.4">
      <c r="A9" s="25" t="s">
        <v>40</v>
      </c>
      <c r="B9" s="42" t="str">
        <f>""</f>
        <v/>
      </c>
      <c r="C9" s="42" t="str">
        <f>""</f>
        <v/>
      </c>
      <c r="D9" s="42" t="str">
        <f>""</f>
        <v/>
      </c>
      <c r="E9" s="42" t="str">
        <f>""</f>
        <v/>
      </c>
      <c r="F9" s="42" t="str">
        <f>""</f>
        <v/>
      </c>
      <c r="G9" s="42">
        <v>44743</v>
      </c>
      <c r="H9" s="43">
        <v>44744</v>
      </c>
      <c r="I9" s="44">
        <f t="shared" ref="I9:AK9" si="8">H9+1</f>
        <v>44745</v>
      </c>
      <c r="J9" s="42">
        <f t="shared" si="8"/>
        <v>44746</v>
      </c>
      <c r="K9" s="42">
        <f t="shared" si="8"/>
        <v>44747</v>
      </c>
      <c r="L9" s="42">
        <f t="shared" si="8"/>
        <v>44748</v>
      </c>
      <c r="M9" s="42">
        <f t="shared" si="8"/>
        <v>44749</v>
      </c>
      <c r="N9" s="42">
        <f t="shared" si="8"/>
        <v>44750</v>
      </c>
      <c r="O9" s="42">
        <f t="shared" si="8"/>
        <v>44751</v>
      </c>
      <c r="P9" s="44">
        <f t="shared" si="8"/>
        <v>44752</v>
      </c>
      <c r="Q9" s="42">
        <f t="shared" si="8"/>
        <v>44753</v>
      </c>
      <c r="R9" s="42">
        <f t="shared" si="8"/>
        <v>44754</v>
      </c>
      <c r="S9" s="42">
        <f t="shared" si="8"/>
        <v>44755</v>
      </c>
      <c r="T9" s="42">
        <f t="shared" si="8"/>
        <v>44756</v>
      </c>
      <c r="U9" s="42">
        <f t="shared" si="8"/>
        <v>44757</v>
      </c>
      <c r="V9" s="42">
        <f t="shared" si="8"/>
        <v>44758</v>
      </c>
      <c r="W9" s="44">
        <f t="shared" si="8"/>
        <v>44759</v>
      </c>
      <c r="X9" s="42">
        <f t="shared" si="8"/>
        <v>44760</v>
      </c>
      <c r="Y9" s="42">
        <f t="shared" si="8"/>
        <v>44761</v>
      </c>
      <c r="Z9" s="42">
        <f t="shared" si="8"/>
        <v>44762</v>
      </c>
      <c r="AA9" s="42">
        <f t="shared" si="8"/>
        <v>44763</v>
      </c>
      <c r="AB9" s="42">
        <f t="shared" si="8"/>
        <v>44764</v>
      </c>
      <c r="AC9" s="42">
        <f t="shared" si="8"/>
        <v>44765</v>
      </c>
      <c r="AD9" s="44">
        <f t="shared" si="8"/>
        <v>44766</v>
      </c>
      <c r="AE9" s="42">
        <f t="shared" si="8"/>
        <v>44767</v>
      </c>
      <c r="AF9" s="42">
        <f t="shared" si="8"/>
        <v>44768</v>
      </c>
      <c r="AG9" s="42">
        <f t="shared" si="8"/>
        <v>44769</v>
      </c>
      <c r="AH9" s="42">
        <f t="shared" si="8"/>
        <v>44770</v>
      </c>
      <c r="AI9" s="42">
        <f t="shared" si="8"/>
        <v>44771</v>
      </c>
      <c r="AJ9" s="42">
        <f t="shared" si="8"/>
        <v>44772</v>
      </c>
      <c r="AK9" s="44">
        <f t="shared" si="8"/>
        <v>44773</v>
      </c>
      <c r="AL9" s="42" t="str">
        <f>""</f>
        <v/>
      </c>
      <c r="AM9" s="42" t="str">
        <f>""</f>
        <v/>
      </c>
      <c r="AN9" s="42" t="str">
        <f>""</f>
        <v/>
      </c>
      <c r="AO9" s="42" t="str">
        <f>""</f>
        <v/>
      </c>
      <c r="AP9" s="42" t="str">
        <f>""</f>
        <v/>
      </c>
      <c r="AQ9" s="42" t="str">
        <f>""</f>
        <v/>
      </c>
    </row>
    <row r="10" spans="1:43" x14ac:dyDescent="0.4">
      <c r="A10" s="25" t="s">
        <v>41</v>
      </c>
      <c r="B10" s="42" t="str">
        <f>""</f>
        <v/>
      </c>
      <c r="C10" s="42">
        <v>44774</v>
      </c>
      <c r="D10" s="42">
        <v>44775</v>
      </c>
      <c r="E10" s="42">
        <v>44776</v>
      </c>
      <c r="F10" s="42">
        <v>44777</v>
      </c>
      <c r="G10" s="42">
        <v>44778</v>
      </c>
      <c r="H10" s="43">
        <v>44779</v>
      </c>
      <c r="I10" s="44">
        <f t="shared" ref="I10:AG10" si="9">H10+1</f>
        <v>44780</v>
      </c>
      <c r="J10" s="42">
        <f t="shared" si="9"/>
        <v>44781</v>
      </c>
      <c r="K10" s="42">
        <f t="shared" si="9"/>
        <v>44782</v>
      </c>
      <c r="L10" s="42">
        <f t="shared" si="9"/>
        <v>44783</v>
      </c>
      <c r="M10" s="42">
        <f t="shared" si="9"/>
        <v>44784</v>
      </c>
      <c r="N10" s="42">
        <f t="shared" si="9"/>
        <v>44785</v>
      </c>
      <c r="O10" s="42">
        <f t="shared" si="9"/>
        <v>44786</v>
      </c>
      <c r="P10" s="44">
        <f t="shared" si="9"/>
        <v>44787</v>
      </c>
      <c r="Q10" s="42">
        <f t="shared" si="9"/>
        <v>44788</v>
      </c>
      <c r="R10" s="42">
        <f t="shared" si="9"/>
        <v>44789</v>
      </c>
      <c r="S10" s="42">
        <f t="shared" si="9"/>
        <v>44790</v>
      </c>
      <c r="T10" s="42">
        <f t="shared" si="9"/>
        <v>44791</v>
      </c>
      <c r="U10" s="42">
        <f t="shared" si="9"/>
        <v>44792</v>
      </c>
      <c r="V10" s="42">
        <f t="shared" si="9"/>
        <v>44793</v>
      </c>
      <c r="W10" s="44">
        <f t="shared" si="9"/>
        <v>44794</v>
      </c>
      <c r="X10" s="42">
        <f t="shared" si="9"/>
        <v>44795</v>
      </c>
      <c r="Y10" s="42">
        <f t="shared" si="9"/>
        <v>44796</v>
      </c>
      <c r="Z10" s="42">
        <f t="shared" si="9"/>
        <v>44797</v>
      </c>
      <c r="AA10" s="42">
        <f t="shared" si="9"/>
        <v>44798</v>
      </c>
      <c r="AB10" s="42">
        <f t="shared" si="9"/>
        <v>44799</v>
      </c>
      <c r="AC10" s="42">
        <f t="shared" si="9"/>
        <v>44800</v>
      </c>
      <c r="AD10" s="44">
        <f t="shared" si="9"/>
        <v>44801</v>
      </c>
      <c r="AE10" s="42">
        <f t="shared" si="9"/>
        <v>44802</v>
      </c>
      <c r="AF10" s="42">
        <f t="shared" si="9"/>
        <v>44803</v>
      </c>
      <c r="AG10" s="42">
        <f t="shared" si="9"/>
        <v>44804</v>
      </c>
      <c r="AH10" s="42" t="str">
        <f>""</f>
        <v/>
      </c>
      <c r="AI10" s="42" t="str">
        <f>""</f>
        <v/>
      </c>
      <c r="AJ10" s="42" t="str">
        <f>""</f>
        <v/>
      </c>
      <c r="AK10" s="44" t="str">
        <f>""</f>
        <v/>
      </c>
      <c r="AL10" s="42" t="str">
        <f>""</f>
        <v/>
      </c>
      <c r="AM10" s="42" t="str">
        <f>""</f>
        <v/>
      </c>
      <c r="AN10" s="42" t="str">
        <f>""</f>
        <v/>
      </c>
      <c r="AO10" s="42" t="str">
        <f>""</f>
        <v/>
      </c>
      <c r="AP10" s="42" t="str">
        <f>""</f>
        <v/>
      </c>
      <c r="AQ10" s="42" t="str">
        <f>""</f>
        <v/>
      </c>
    </row>
    <row r="11" spans="1:43" x14ac:dyDescent="0.4">
      <c r="A11" s="25" t="s">
        <v>42</v>
      </c>
      <c r="B11" s="42" t="str">
        <f>""</f>
        <v/>
      </c>
      <c r="C11" s="42" t="str">
        <f>""</f>
        <v/>
      </c>
      <c r="D11" s="42" t="str">
        <f>""</f>
        <v/>
      </c>
      <c r="E11" s="42" t="str">
        <f>""</f>
        <v/>
      </c>
      <c r="F11" s="42">
        <v>44805</v>
      </c>
      <c r="G11" s="42">
        <v>44806</v>
      </c>
      <c r="H11" s="43">
        <v>44807</v>
      </c>
      <c r="I11" s="44">
        <f t="shared" ref="I11:AI11" si="10">H11+1</f>
        <v>44808</v>
      </c>
      <c r="J11" s="42">
        <f t="shared" si="10"/>
        <v>44809</v>
      </c>
      <c r="K11" s="42">
        <f t="shared" si="10"/>
        <v>44810</v>
      </c>
      <c r="L11" s="42">
        <f t="shared" si="10"/>
        <v>44811</v>
      </c>
      <c r="M11" s="42">
        <f t="shared" si="10"/>
        <v>44812</v>
      </c>
      <c r="N11" s="42">
        <f t="shared" si="10"/>
        <v>44813</v>
      </c>
      <c r="O11" s="42">
        <f t="shared" si="10"/>
        <v>44814</v>
      </c>
      <c r="P11" s="44">
        <f t="shared" si="10"/>
        <v>44815</v>
      </c>
      <c r="Q11" s="42">
        <f t="shared" si="10"/>
        <v>44816</v>
      </c>
      <c r="R11" s="42">
        <f t="shared" si="10"/>
        <v>44817</v>
      </c>
      <c r="S11" s="42">
        <f t="shared" si="10"/>
        <v>44818</v>
      </c>
      <c r="T11" s="42">
        <f t="shared" si="10"/>
        <v>44819</v>
      </c>
      <c r="U11" s="42">
        <f t="shared" si="10"/>
        <v>44820</v>
      </c>
      <c r="V11" s="42">
        <f t="shared" si="10"/>
        <v>44821</v>
      </c>
      <c r="W11" s="44">
        <f t="shared" si="10"/>
        <v>44822</v>
      </c>
      <c r="X11" s="42">
        <f t="shared" si="10"/>
        <v>44823</v>
      </c>
      <c r="Y11" s="42">
        <f t="shared" si="10"/>
        <v>44824</v>
      </c>
      <c r="Z11" s="42">
        <f t="shared" si="10"/>
        <v>44825</v>
      </c>
      <c r="AA11" s="42">
        <f t="shared" si="10"/>
        <v>44826</v>
      </c>
      <c r="AB11" s="42">
        <f t="shared" si="10"/>
        <v>44827</v>
      </c>
      <c r="AC11" s="42">
        <f t="shared" si="10"/>
        <v>44828</v>
      </c>
      <c r="AD11" s="44">
        <f t="shared" si="10"/>
        <v>44829</v>
      </c>
      <c r="AE11" s="42">
        <f t="shared" si="10"/>
        <v>44830</v>
      </c>
      <c r="AF11" s="42">
        <f t="shared" si="10"/>
        <v>44831</v>
      </c>
      <c r="AG11" s="42">
        <f t="shared" si="10"/>
        <v>44832</v>
      </c>
      <c r="AH11" s="42">
        <f t="shared" si="10"/>
        <v>44833</v>
      </c>
      <c r="AI11" s="42">
        <f t="shared" si="10"/>
        <v>44834</v>
      </c>
      <c r="AJ11" s="42" t="str">
        <f>""</f>
        <v/>
      </c>
      <c r="AK11" s="44" t="str">
        <f>""</f>
        <v/>
      </c>
      <c r="AL11" s="42" t="str">
        <f>""</f>
        <v/>
      </c>
      <c r="AM11" s="42" t="str">
        <f>""</f>
        <v/>
      </c>
      <c r="AN11" s="42" t="str">
        <f>""</f>
        <v/>
      </c>
      <c r="AO11" s="42" t="str">
        <f>""</f>
        <v/>
      </c>
      <c r="AP11" s="42" t="str">
        <f>""</f>
        <v/>
      </c>
      <c r="AQ11" s="42"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tabSelected="1" view="pageBreakPreview" zoomScale="55" zoomScaleNormal="55" zoomScaleSheetLayoutView="55" workbookViewId="0">
      <selection activeCell="A2" sqref="A2"/>
    </sheetView>
  </sheetViews>
  <sheetFormatPr defaultRowHeight="18.75" x14ac:dyDescent="0.4"/>
  <cols>
    <col min="1" max="1" width="38.75" style="31" customWidth="1"/>
    <col min="2" max="9" width="11.25" style="31" customWidth="1"/>
    <col min="10" max="10" width="15" style="31" customWidth="1"/>
    <col min="11" max="11" width="14.125" style="31" customWidth="1"/>
    <col min="12" max="13" width="15.875" style="31" customWidth="1"/>
    <col min="14" max="14" width="26.625" style="31" customWidth="1"/>
    <col min="15" max="15" width="10.125" style="31" customWidth="1"/>
    <col min="16" max="16384" width="9" style="31"/>
  </cols>
  <sheetData>
    <row r="1" spans="1:15" ht="42" customHeight="1" x14ac:dyDescent="0.4">
      <c r="A1" s="28" t="s">
        <v>25</v>
      </c>
      <c r="B1" s="28"/>
      <c r="C1" s="130"/>
      <c r="D1" s="131"/>
      <c r="E1" s="131"/>
      <c r="F1" s="131"/>
      <c r="G1" s="131"/>
      <c r="H1" s="131"/>
      <c r="I1" s="131"/>
      <c r="J1" s="131"/>
      <c r="K1" s="38"/>
      <c r="L1" s="68" t="s">
        <v>68</v>
      </c>
      <c r="M1" s="74"/>
      <c r="N1" s="38"/>
      <c r="O1" s="37" t="s">
        <v>61</v>
      </c>
    </row>
    <row r="2" spans="1:15" ht="77.25" customHeight="1" x14ac:dyDescent="0.4">
      <c r="A2" s="13" t="s">
        <v>44</v>
      </c>
      <c r="B2" s="13"/>
      <c r="C2" s="13"/>
      <c r="D2" s="13"/>
      <c r="E2" s="13"/>
      <c r="F2" s="13"/>
      <c r="G2" s="13"/>
      <c r="H2" s="13"/>
      <c r="I2" s="13" t="s">
        <v>71</v>
      </c>
      <c r="J2" s="13"/>
      <c r="K2" s="13"/>
      <c r="L2" s="13"/>
      <c r="N2" s="36"/>
    </row>
    <row r="3" spans="1:15" ht="45" customHeight="1" x14ac:dyDescent="0.4">
      <c r="A3" s="13"/>
      <c r="B3" s="13"/>
      <c r="C3" s="13"/>
      <c r="D3" s="13"/>
      <c r="E3" s="13"/>
      <c r="F3" s="13"/>
      <c r="G3" s="13"/>
      <c r="H3" s="13"/>
      <c r="I3" s="13"/>
      <c r="J3" s="13"/>
      <c r="K3" s="13"/>
      <c r="L3" s="13"/>
      <c r="N3" s="14"/>
    </row>
    <row r="4" spans="1:15" ht="45" customHeight="1" x14ac:dyDescent="0.4">
      <c r="A4" s="67" t="s">
        <v>28</v>
      </c>
      <c r="B4" s="13"/>
      <c r="C4" s="13"/>
      <c r="D4" s="13"/>
      <c r="E4" s="13"/>
      <c r="F4" s="13"/>
      <c r="G4" s="13"/>
      <c r="H4" s="13"/>
      <c r="I4" s="13"/>
      <c r="J4" s="13"/>
      <c r="K4" s="13"/>
      <c r="L4" s="13"/>
      <c r="N4" s="14"/>
    </row>
    <row r="5" spans="1:15" s="38" customFormat="1" ht="45" customHeight="1" x14ac:dyDescent="0.4">
      <c r="A5" s="67" t="s">
        <v>67</v>
      </c>
      <c r="B5" s="13"/>
      <c r="C5" s="13"/>
      <c r="D5" s="13"/>
      <c r="E5" s="13"/>
      <c r="F5" s="13"/>
      <c r="G5" s="13"/>
      <c r="H5" s="13"/>
      <c r="I5" s="13"/>
      <c r="J5" s="13"/>
      <c r="K5" s="13"/>
      <c r="L5" s="13"/>
      <c r="N5" s="14"/>
    </row>
    <row r="6" spans="1:15" ht="42" customHeight="1" x14ac:dyDescent="0.4">
      <c r="A6" s="51" t="s">
        <v>47</v>
      </c>
      <c r="B6" s="15"/>
      <c r="C6" s="15"/>
      <c r="D6" s="15"/>
      <c r="E6" s="15"/>
      <c r="F6" s="15"/>
      <c r="G6" s="15"/>
      <c r="H6" s="15"/>
      <c r="I6" s="15"/>
      <c r="J6" s="132" t="s">
        <v>7</v>
      </c>
      <c r="K6" s="133" t="s">
        <v>21</v>
      </c>
      <c r="L6" s="139" t="s">
        <v>50</v>
      </c>
      <c r="M6" s="135" t="s">
        <v>8</v>
      </c>
      <c r="N6" s="136"/>
    </row>
    <row r="7" spans="1:15" ht="42" customHeight="1" thickBot="1" x14ac:dyDescent="0.45">
      <c r="A7" s="15"/>
      <c r="B7" s="15"/>
      <c r="C7" s="79" t="s">
        <v>1</v>
      </c>
      <c r="D7" s="79" t="s">
        <v>2</v>
      </c>
      <c r="E7" s="79" t="s">
        <v>3</v>
      </c>
      <c r="F7" s="79" t="s">
        <v>4</v>
      </c>
      <c r="G7" s="79" t="s">
        <v>5</v>
      </c>
      <c r="H7" s="79" t="s">
        <v>6</v>
      </c>
      <c r="I7" s="79" t="s">
        <v>0</v>
      </c>
      <c r="J7" s="133"/>
      <c r="K7" s="134"/>
      <c r="L7" s="140"/>
      <c r="M7" s="137"/>
      <c r="N7" s="138"/>
    </row>
    <row r="8" spans="1:15" ht="42" customHeight="1" thickTop="1" x14ac:dyDescent="0.4">
      <c r="A8" s="127"/>
      <c r="B8" s="128"/>
      <c r="C8" s="80">
        <v>45236</v>
      </c>
      <c r="D8" s="80">
        <f t="shared" ref="D8:I8" si="0">C8+1</f>
        <v>45237</v>
      </c>
      <c r="E8" s="80">
        <f t="shared" si="0"/>
        <v>45238</v>
      </c>
      <c r="F8" s="80">
        <f t="shared" si="0"/>
        <v>45239</v>
      </c>
      <c r="G8" s="80">
        <f t="shared" si="0"/>
        <v>45240</v>
      </c>
      <c r="H8" s="88">
        <f t="shared" si="0"/>
        <v>45241</v>
      </c>
      <c r="I8" s="88">
        <f t="shared" si="0"/>
        <v>45242</v>
      </c>
      <c r="J8" s="95"/>
      <c r="K8" s="96"/>
      <c r="L8" s="97"/>
      <c r="M8" s="100"/>
      <c r="N8" s="101"/>
      <c r="O8" s="7"/>
    </row>
    <row r="9" spans="1:15" s="38" customFormat="1" ht="42" customHeight="1" x14ac:dyDescent="0.4">
      <c r="A9" s="93" t="s">
        <v>45</v>
      </c>
      <c r="B9" s="94"/>
      <c r="C9" s="75"/>
      <c r="D9" s="75"/>
      <c r="E9" s="75"/>
      <c r="F9" s="75"/>
      <c r="G9" s="75"/>
      <c r="H9" s="75"/>
      <c r="I9" s="75" t="s">
        <v>62</v>
      </c>
      <c r="J9" s="49"/>
      <c r="K9" s="69"/>
      <c r="L9" s="7"/>
      <c r="M9" s="89"/>
      <c r="N9" s="90"/>
      <c r="O9" s="7"/>
    </row>
    <row r="10" spans="1:15" ht="42" customHeight="1" x14ac:dyDescent="0.4">
      <c r="A10" s="81" t="s">
        <v>27</v>
      </c>
      <c r="B10" s="77" t="s">
        <v>63</v>
      </c>
      <c r="C10" s="78"/>
      <c r="D10" s="78"/>
      <c r="E10" s="78"/>
      <c r="F10" s="78"/>
      <c r="G10" s="78"/>
      <c r="H10" s="78"/>
      <c r="I10" s="78"/>
      <c r="J10" s="46">
        <f>SUM(C10:I11)</f>
        <v>0</v>
      </c>
      <c r="K10" s="70" t="str">
        <f>IF(J10&lt;100,"100回未満","100回以上")</f>
        <v>100回未満</v>
      </c>
      <c r="L10" s="47" t="str">
        <f>IF(COUNTIF(C9:I9,"○")&gt;0,"実施","―")</f>
        <v>―</v>
      </c>
      <c r="M10" s="89"/>
      <c r="N10" s="90"/>
      <c r="O10" s="7" t="str">
        <f>IF(J10&lt;100,IF(OR(K10="100回以上",K10="150回以上"),"エラー。接種回数と回数区分が一致しません",""),IF(J10&lt;150,IF(OR(K10="100回未満",K10="150回以上"),"エラー。接種回数と回数区分が一致しません",""),IF(K10="100回未満","エラー。接種回数と回数区分が一致しません","")))</f>
        <v/>
      </c>
    </row>
    <row r="11" spans="1:15" ht="42" customHeight="1" thickBot="1" x14ac:dyDescent="0.45">
      <c r="A11" s="82" t="s">
        <v>27</v>
      </c>
      <c r="B11" s="83" t="s">
        <v>64</v>
      </c>
      <c r="C11" s="84"/>
      <c r="D11" s="84"/>
      <c r="E11" s="84"/>
      <c r="F11" s="84"/>
      <c r="G11" s="84"/>
      <c r="H11" s="84"/>
      <c r="I11" s="84"/>
      <c r="J11" s="85"/>
      <c r="K11" s="86"/>
      <c r="L11" s="87"/>
      <c r="M11" s="91"/>
      <c r="N11" s="92"/>
      <c r="O11" s="7"/>
    </row>
    <row r="12" spans="1:15" ht="42" customHeight="1" thickTop="1" x14ac:dyDescent="0.4">
      <c r="A12" s="127"/>
      <c r="B12" s="128"/>
      <c r="C12" s="80">
        <f>I8+1</f>
        <v>45243</v>
      </c>
      <c r="D12" s="80">
        <f>C12+1</f>
        <v>45244</v>
      </c>
      <c r="E12" s="80">
        <f t="shared" ref="E12:H32" si="1">D12+1</f>
        <v>45245</v>
      </c>
      <c r="F12" s="80">
        <f t="shared" si="1"/>
        <v>45246</v>
      </c>
      <c r="G12" s="80">
        <f t="shared" si="1"/>
        <v>45247</v>
      </c>
      <c r="H12" s="88">
        <f t="shared" si="1"/>
        <v>45248</v>
      </c>
      <c r="I12" s="88">
        <f>H12+1</f>
        <v>45249</v>
      </c>
      <c r="J12" s="95"/>
      <c r="K12" s="96"/>
      <c r="L12" s="97"/>
      <c r="M12" s="100"/>
      <c r="N12" s="101"/>
      <c r="O12" s="7"/>
    </row>
    <row r="13" spans="1:15" s="38" customFormat="1" ht="42" customHeight="1" x14ac:dyDescent="0.4">
      <c r="A13" s="93" t="s">
        <v>46</v>
      </c>
      <c r="B13" s="94"/>
      <c r="C13" s="75"/>
      <c r="D13" s="75"/>
      <c r="E13" s="75"/>
      <c r="F13" s="75"/>
      <c r="G13" s="75"/>
      <c r="H13" s="75"/>
      <c r="I13" s="75"/>
      <c r="J13" s="49"/>
      <c r="K13" s="69"/>
      <c r="L13" s="7"/>
      <c r="M13" s="89"/>
      <c r="N13" s="90"/>
      <c r="O13" s="7"/>
    </row>
    <row r="14" spans="1:15" ht="42" customHeight="1" x14ac:dyDescent="0.4">
      <c r="A14" s="81" t="s">
        <v>27</v>
      </c>
      <c r="B14" s="77" t="s">
        <v>63</v>
      </c>
      <c r="C14" s="78"/>
      <c r="D14" s="78"/>
      <c r="E14" s="78"/>
      <c r="F14" s="78"/>
      <c r="G14" s="78"/>
      <c r="H14" s="78"/>
      <c r="I14" s="78"/>
      <c r="J14" s="46">
        <f>SUM(C14:I15)</f>
        <v>0</v>
      </c>
      <c r="K14" s="70" t="str">
        <f>IF(J14&lt;100,"100回未満","100回以上")</f>
        <v>100回未満</v>
      </c>
      <c r="L14" s="47" t="str">
        <f>IF(COUNTIF(C13:I13,"○")&gt;0,"実施","―")</f>
        <v>―</v>
      </c>
      <c r="M14" s="89"/>
      <c r="N14" s="90"/>
      <c r="O14" s="7" t="str">
        <f>IF(J14&lt;100,IF(OR(K14="100回以上",K14="150回以上"),"エラー。接種回数と回数区分が一致しません",""),IF(J14&lt;150,IF(OR(K14="100回未満",K14="150回以上"),"エラー。接種回数と回数区分が一致しません",""),IF(K14="100回未満","エラー。接種回数と回数区分が一致しません","")))</f>
        <v/>
      </c>
    </row>
    <row r="15" spans="1:15" ht="42" customHeight="1" thickBot="1" x14ac:dyDescent="0.45">
      <c r="A15" s="82" t="s">
        <v>27</v>
      </c>
      <c r="B15" s="83" t="s">
        <v>64</v>
      </c>
      <c r="C15" s="84"/>
      <c r="D15" s="84"/>
      <c r="E15" s="84"/>
      <c r="F15" s="84"/>
      <c r="G15" s="84"/>
      <c r="H15" s="84"/>
      <c r="I15" s="84"/>
      <c r="J15" s="85"/>
      <c r="K15" s="86"/>
      <c r="L15" s="87"/>
      <c r="M15" s="91"/>
      <c r="N15" s="92"/>
      <c r="O15" s="7"/>
    </row>
    <row r="16" spans="1:15" ht="42" customHeight="1" thickTop="1" x14ac:dyDescent="0.4">
      <c r="A16" s="127"/>
      <c r="B16" s="128"/>
      <c r="C16" s="80">
        <f>I12+1</f>
        <v>45250</v>
      </c>
      <c r="D16" s="80">
        <f>C16+1</f>
        <v>45251</v>
      </c>
      <c r="E16" s="80">
        <f t="shared" si="1"/>
        <v>45252</v>
      </c>
      <c r="F16" s="88">
        <f t="shared" si="1"/>
        <v>45253</v>
      </c>
      <c r="G16" s="80">
        <f t="shared" si="1"/>
        <v>45254</v>
      </c>
      <c r="H16" s="88">
        <f t="shared" si="1"/>
        <v>45255</v>
      </c>
      <c r="I16" s="88">
        <f>H16+1</f>
        <v>45256</v>
      </c>
      <c r="J16" s="95"/>
      <c r="K16" s="96"/>
      <c r="L16" s="97"/>
      <c r="M16" s="100"/>
      <c r="N16" s="101"/>
      <c r="O16" s="7"/>
    </row>
    <row r="17" spans="1:15" s="38" customFormat="1" ht="42" customHeight="1" x14ac:dyDescent="0.4">
      <c r="A17" s="93" t="s">
        <v>46</v>
      </c>
      <c r="B17" s="94"/>
      <c r="C17" s="75"/>
      <c r="D17" s="75"/>
      <c r="E17" s="75"/>
      <c r="F17" s="75"/>
      <c r="G17" s="75"/>
      <c r="H17" s="75"/>
      <c r="I17" s="75"/>
      <c r="J17" s="49"/>
      <c r="K17" s="69"/>
      <c r="L17" s="7"/>
      <c r="M17" s="89"/>
      <c r="N17" s="90"/>
      <c r="O17" s="7"/>
    </row>
    <row r="18" spans="1:15" ht="42" customHeight="1" x14ac:dyDescent="0.4">
      <c r="A18" s="81" t="s">
        <v>27</v>
      </c>
      <c r="B18" s="77" t="s">
        <v>63</v>
      </c>
      <c r="C18" s="78"/>
      <c r="D18" s="78"/>
      <c r="E18" s="78"/>
      <c r="F18" s="78"/>
      <c r="G18" s="78"/>
      <c r="H18" s="78"/>
      <c r="I18" s="78"/>
      <c r="J18" s="46">
        <f>SUM(C18:I19)</f>
        <v>0</v>
      </c>
      <c r="K18" s="70" t="str">
        <f>IF(J18&lt;100,"100回未満","100回以上")</f>
        <v>100回未満</v>
      </c>
      <c r="L18" s="47" t="str">
        <f>IF(COUNTIF(C17:I17,"○")&gt;0,"実施","―")</f>
        <v>―</v>
      </c>
      <c r="M18" s="89"/>
      <c r="N18" s="90"/>
      <c r="O18" s="7"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row>
    <row r="19" spans="1:15" ht="42" customHeight="1" thickBot="1" x14ac:dyDescent="0.45">
      <c r="A19" s="82" t="s">
        <v>27</v>
      </c>
      <c r="B19" s="83" t="s">
        <v>64</v>
      </c>
      <c r="C19" s="84"/>
      <c r="D19" s="84"/>
      <c r="E19" s="84"/>
      <c r="F19" s="84"/>
      <c r="G19" s="84"/>
      <c r="H19" s="84"/>
      <c r="I19" s="84"/>
      <c r="J19" s="85"/>
      <c r="K19" s="86"/>
      <c r="L19" s="87"/>
      <c r="M19" s="91"/>
      <c r="N19" s="92"/>
      <c r="O19" s="7"/>
    </row>
    <row r="20" spans="1:15" ht="42" customHeight="1" thickTop="1" x14ac:dyDescent="0.4">
      <c r="A20" s="127"/>
      <c r="B20" s="128"/>
      <c r="C20" s="80">
        <f>I16+1</f>
        <v>45257</v>
      </c>
      <c r="D20" s="80">
        <f>C20+1</f>
        <v>45258</v>
      </c>
      <c r="E20" s="80">
        <f t="shared" si="1"/>
        <v>45259</v>
      </c>
      <c r="F20" s="80">
        <f t="shared" si="1"/>
        <v>45260</v>
      </c>
      <c r="G20" s="80">
        <f t="shared" si="1"/>
        <v>45261</v>
      </c>
      <c r="H20" s="88">
        <f t="shared" si="1"/>
        <v>45262</v>
      </c>
      <c r="I20" s="88">
        <f>H20+1</f>
        <v>45263</v>
      </c>
      <c r="J20" s="95"/>
      <c r="K20" s="96"/>
      <c r="L20" s="97"/>
      <c r="M20" s="100"/>
      <c r="N20" s="101"/>
      <c r="O20" s="7"/>
    </row>
    <row r="21" spans="1:15" s="38" customFormat="1" ht="42" customHeight="1" x14ac:dyDescent="0.4">
      <c r="A21" s="93" t="s">
        <v>46</v>
      </c>
      <c r="B21" s="94"/>
      <c r="C21" s="75"/>
      <c r="D21" s="75"/>
      <c r="E21" s="75"/>
      <c r="F21" s="75"/>
      <c r="G21" s="75"/>
      <c r="H21" s="75"/>
      <c r="I21" s="75"/>
      <c r="J21" s="49"/>
      <c r="K21" s="69"/>
      <c r="L21" s="7"/>
      <c r="M21" s="89"/>
      <c r="N21" s="90"/>
      <c r="O21" s="7"/>
    </row>
    <row r="22" spans="1:15" ht="42" customHeight="1" x14ac:dyDescent="0.4">
      <c r="A22" s="81" t="s">
        <v>27</v>
      </c>
      <c r="B22" s="77" t="s">
        <v>63</v>
      </c>
      <c r="C22" s="78"/>
      <c r="D22" s="78"/>
      <c r="E22" s="78"/>
      <c r="F22" s="78"/>
      <c r="G22" s="78"/>
      <c r="H22" s="78"/>
      <c r="I22" s="78"/>
      <c r="J22" s="46">
        <f>SUM(C22:I23)</f>
        <v>0</v>
      </c>
      <c r="K22" s="70" t="str">
        <f>IF(J22&lt;100,"100回未満","100回以上")</f>
        <v>100回未満</v>
      </c>
      <c r="L22" s="47" t="str">
        <f>IF(COUNTIF(C21:I21,"○")&gt;0,"実施","―")</f>
        <v>―</v>
      </c>
      <c r="M22" s="89"/>
      <c r="N22" s="90"/>
      <c r="O22" s="7" t="str">
        <f>IF(J22&lt;100,IF(OR(K22="100回以上",K22="150回以上"),"エラー。接種回数と回数区分が一致しません",""),IF(J22&lt;150,IF(OR(K22="100回未満",K22="150回以上"),"エラー。接種回数と回数区分が一致しません",""),IF(K22="100回未満","エラー。接種回数と回数区分が一致しません","")))</f>
        <v/>
      </c>
    </row>
    <row r="23" spans="1:15" ht="42" customHeight="1" thickBot="1" x14ac:dyDescent="0.45">
      <c r="A23" s="82" t="s">
        <v>27</v>
      </c>
      <c r="B23" s="83" t="s">
        <v>64</v>
      </c>
      <c r="C23" s="84"/>
      <c r="D23" s="84"/>
      <c r="E23" s="84"/>
      <c r="F23" s="84"/>
      <c r="G23" s="84"/>
      <c r="H23" s="84"/>
      <c r="I23" s="84"/>
      <c r="J23" s="85"/>
      <c r="K23" s="86"/>
      <c r="L23" s="87"/>
      <c r="M23" s="91"/>
      <c r="N23" s="92"/>
      <c r="O23" s="7"/>
    </row>
    <row r="24" spans="1:15" ht="42" customHeight="1" thickTop="1" x14ac:dyDescent="0.4">
      <c r="A24" s="127"/>
      <c r="B24" s="128"/>
      <c r="C24" s="80">
        <f>I20+1</f>
        <v>45264</v>
      </c>
      <c r="D24" s="80">
        <f>C24+1</f>
        <v>45265</v>
      </c>
      <c r="E24" s="80">
        <f t="shared" si="1"/>
        <v>45266</v>
      </c>
      <c r="F24" s="80">
        <f t="shared" si="1"/>
        <v>45267</v>
      </c>
      <c r="G24" s="80">
        <f t="shared" si="1"/>
        <v>45268</v>
      </c>
      <c r="H24" s="88">
        <f t="shared" si="1"/>
        <v>45269</v>
      </c>
      <c r="I24" s="88">
        <f>H24+1</f>
        <v>45270</v>
      </c>
      <c r="J24" s="95"/>
      <c r="K24" s="96"/>
      <c r="L24" s="97"/>
      <c r="M24" s="100"/>
      <c r="N24" s="101"/>
      <c r="O24" s="7"/>
    </row>
    <row r="25" spans="1:15" s="38" customFormat="1" ht="42" customHeight="1" x14ac:dyDescent="0.4">
      <c r="A25" s="93" t="s">
        <v>46</v>
      </c>
      <c r="B25" s="94"/>
      <c r="C25" s="75"/>
      <c r="D25" s="75"/>
      <c r="E25" s="75"/>
      <c r="F25" s="75"/>
      <c r="G25" s="75"/>
      <c r="H25" s="75"/>
      <c r="I25" s="75"/>
      <c r="J25" s="49"/>
      <c r="K25" s="69"/>
      <c r="L25" s="7"/>
      <c r="M25" s="89"/>
      <c r="N25" s="90"/>
      <c r="O25" s="7"/>
    </row>
    <row r="26" spans="1:15" ht="42" customHeight="1" x14ac:dyDescent="0.4">
      <c r="A26" s="81" t="s">
        <v>27</v>
      </c>
      <c r="B26" s="77" t="s">
        <v>63</v>
      </c>
      <c r="C26" s="78"/>
      <c r="D26" s="78"/>
      <c r="E26" s="78"/>
      <c r="F26" s="78"/>
      <c r="G26" s="78"/>
      <c r="H26" s="78"/>
      <c r="I26" s="78"/>
      <c r="J26" s="46">
        <f>SUM(C26:I27)</f>
        <v>0</v>
      </c>
      <c r="K26" s="70" t="str">
        <f>IF(J26&lt;100,"100回未満","100回以上")</f>
        <v>100回未満</v>
      </c>
      <c r="L26" s="47" t="str">
        <f>IF(COUNTIF(C25:I25,"○")&gt;0,"実施","―")</f>
        <v>―</v>
      </c>
      <c r="M26" s="89"/>
      <c r="N26" s="90"/>
      <c r="O26" s="7" t="str">
        <f>IF(J26&lt;100,IF(OR(K26="100回以上",K26="150回以上"),"エラー。接種回数と回数区分が一致しません",""),IF(J26&lt;150,IF(OR(K26="100回未満",K26="150回以上"),"エラー。接種回数と回数区分が一致しません",""),IF(K26="100回未満","エラー。接種回数と回数区分が一致しません","")))</f>
        <v/>
      </c>
    </row>
    <row r="27" spans="1:15" ht="42" customHeight="1" thickBot="1" x14ac:dyDescent="0.45">
      <c r="A27" s="82" t="s">
        <v>27</v>
      </c>
      <c r="B27" s="83" t="s">
        <v>64</v>
      </c>
      <c r="C27" s="84"/>
      <c r="D27" s="84"/>
      <c r="E27" s="84"/>
      <c r="F27" s="84"/>
      <c r="G27" s="84"/>
      <c r="H27" s="84"/>
      <c r="I27" s="84"/>
      <c r="J27" s="85"/>
      <c r="K27" s="86"/>
      <c r="L27" s="87"/>
      <c r="M27" s="91"/>
      <c r="N27" s="92"/>
      <c r="O27" s="7"/>
    </row>
    <row r="28" spans="1:15" ht="42" customHeight="1" thickTop="1" x14ac:dyDescent="0.4">
      <c r="A28" s="127"/>
      <c r="B28" s="128"/>
      <c r="C28" s="80">
        <f>I24+1</f>
        <v>45271</v>
      </c>
      <c r="D28" s="80">
        <f>C28+1</f>
        <v>45272</v>
      </c>
      <c r="E28" s="80">
        <f t="shared" si="1"/>
        <v>45273</v>
      </c>
      <c r="F28" s="80">
        <f t="shared" si="1"/>
        <v>45274</v>
      </c>
      <c r="G28" s="80">
        <f t="shared" si="1"/>
        <v>45275</v>
      </c>
      <c r="H28" s="88">
        <f t="shared" si="1"/>
        <v>45276</v>
      </c>
      <c r="I28" s="88">
        <f>H28+1</f>
        <v>45277</v>
      </c>
      <c r="J28" s="95"/>
      <c r="K28" s="96"/>
      <c r="L28" s="97"/>
      <c r="M28" s="100"/>
      <c r="N28" s="101"/>
      <c r="O28" s="7"/>
    </row>
    <row r="29" spans="1:15" s="38" customFormat="1" ht="42" customHeight="1" x14ac:dyDescent="0.4">
      <c r="A29" s="93" t="s">
        <v>46</v>
      </c>
      <c r="B29" s="94"/>
      <c r="C29" s="75"/>
      <c r="D29" s="75"/>
      <c r="E29" s="75"/>
      <c r="F29" s="75"/>
      <c r="G29" s="75"/>
      <c r="H29" s="75"/>
      <c r="I29" s="75"/>
      <c r="J29" s="49"/>
      <c r="K29" s="69"/>
      <c r="L29" s="7"/>
      <c r="M29" s="89"/>
      <c r="N29" s="90"/>
      <c r="O29" s="7"/>
    </row>
    <row r="30" spans="1:15" ht="42" customHeight="1" x14ac:dyDescent="0.4">
      <c r="A30" s="81" t="s">
        <v>27</v>
      </c>
      <c r="B30" s="77" t="s">
        <v>63</v>
      </c>
      <c r="C30" s="78"/>
      <c r="D30" s="78"/>
      <c r="E30" s="78"/>
      <c r="F30" s="78"/>
      <c r="G30" s="78"/>
      <c r="H30" s="78"/>
      <c r="I30" s="78"/>
      <c r="J30" s="46">
        <f>SUM(C30:I31)</f>
        <v>0</v>
      </c>
      <c r="K30" s="70" t="str">
        <f>IF(J30&lt;100,"100回未満","100回以上")</f>
        <v>100回未満</v>
      </c>
      <c r="L30" s="47" t="str">
        <f>IF(COUNTIF(C29:I29,"○")&gt;0,"実施","―")</f>
        <v>―</v>
      </c>
      <c r="M30" s="89"/>
      <c r="N30" s="90"/>
      <c r="O30" s="7"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5" ht="42" customHeight="1" thickBot="1" x14ac:dyDescent="0.45">
      <c r="A31" s="82" t="s">
        <v>27</v>
      </c>
      <c r="B31" s="83" t="s">
        <v>64</v>
      </c>
      <c r="C31" s="84"/>
      <c r="D31" s="84"/>
      <c r="E31" s="84"/>
      <c r="F31" s="84"/>
      <c r="G31" s="84"/>
      <c r="H31" s="84"/>
      <c r="I31" s="84"/>
      <c r="J31" s="85"/>
      <c r="K31" s="86"/>
      <c r="L31" s="87"/>
      <c r="M31" s="91"/>
      <c r="N31" s="92"/>
      <c r="O31" s="7"/>
    </row>
    <row r="32" spans="1:15" ht="42" customHeight="1" thickTop="1" x14ac:dyDescent="0.4">
      <c r="A32" s="127"/>
      <c r="B32" s="128"/>
      <c r="C32" s="80">
        <f>I28+1</f>
        <v>45278</v>
      </c>
      <c r="D32" s="80">
        <f>C32+1</f>
        <v>45279</v>
      </c>
      <c r="E32" s="80">
        <f t="shared" si="1"/>
        <v>45280</v>
      </c>
      <c r="F32" s="80">
        <f t="shared" si="1"/>
        <v>45281</v>
      </c>
      <c r="G32" s="80">
        <f t="shared" si="1"/>
        <v>45282</v>
      </c>
      <c r="H32" s="88">
        <f t="shared" si="1"/>
        <v>45283</v>
      </c>
      <c r="I32" s="88">
        <f>H32+1</f>
        <v>45284</v>
      </c>
      <c r="J32" s="95"/>
      <c r="K32" s="96"/>
      <c r="L32" s="97"/>
      <c r="M32" s="100"/>
      <c r="N32" s="101"/>
      <c r="O32" s="7"/>
    </row>
    <row r="33" spans="1:15" s="38" customFormat="1" ht="42" customHeight="1" x14ac:dyDescent="0.4">
      <c r="A33" s="93" t="s">
        <v>46</v>
      </c>
      <c r="B33" s="94"/>
      <c r="C33" s="75"/>
      <c r="D33" s="75"/>
      <c r="E33" s="75"/>
      <c r="F33" s="75"/>
      <c r="G33" s="75"/>
      <c r="H33" s="75"/>
      <c r="I33" s="75"/>
      <c r="J33" s="49"/>
      <c r="K33" s="69"/>
      <c r="L33" s="7"/>
      <c r="M33" s="89"/>
      <c r="N33" s="90"/>
      <c r="O33" s="7"/>
    </row>
    <row r="34" spans="1:15" ht="42" customHeight="1" x14ac:dyDescent="0.4">
      <c r="A34" s="81" t="s">
        <v>27</v>
      </c>
      <c r="B34" s="77" t="s">
        <v>63</v>
      </c>
      <c r="C34" s="78"/>
      <c r="D34" s="78"/>
      <c r="E34" s="78"/>
      <c r="F34" s="78"/>
      <c r="G34" s="78"/>
      <c r="H34" s="78"/>
      <c r="I34" s="78"/>
      <c r="J34" s="46">
        <f>SUM(C34:I35)</f>
        <v>0</v>
      </c>
      <c r="K34" s="70" t="str">
        <f>IF(J34&lt;100,"100回未満","100回以上")</f>
        <v>100回未満</v>
      </c>
      <c r="L34" s="47" t="str">
        <f>IF(COUNTIF(C33:I33,"○")&gt;0,"実施","―")</f>
        <v>―</v>
      </c>
      <c r="M34" s="89"/>
      <c r="N34" s="90"/>
      <c r="O34" s="7" t="str">
        <f>IF(J34&lt;100,IF(OR(K34="100回以上",K34="150回以上"),"エラー。接種回数と回数区分が一致しません",""),IF(J34&lt;150,IF(OR(K34="100回未満",K34="150回以上"),"エラー。接種回数と回数区分が一致しません",""),IF(K34="100回未満","エラー。接種回数と回数区分が一致しません","")))</f>
        <v/>
      </c>
    </row>
    <row r="35" spans="1:15" ht="42" customHeight="1" thickBot="1" x14ac:dyDescent="0.45">
      <c r="A35" s="82" t="s">
        <v>27</v>
      </c>
      <c r="B35" s="83" t="s">
        <v>64</v>
      </c>
      <c r="C35" s="84"/>
      <c r="D35" s="84"/>
      <c r="E35" s="84"/>
      <c r="F35" s="84"/>
      <c r="G35" s="84"/>
      <c r="H35" s="84"/>
      <c r="I35" s="84"/>
      <c r="J35" s="85"/>
      <c r="K35" s="86"/>
      <c r="L35" s="87"/>
      <c r="M35" s="91"/>
      <c r="N35" s="92"/>
      <c r="O35" s="7"/>
    </row>
    <row r="36" spans="1:15" ht="42" customHeight="1" thickTop="1" x14ac:dyDescent="0.4">
      <c r="A36" s="127"/>
      <c r="B36" s="128"/>
      <c r="C36" s="80">
        <f>I32+1</f>
        <v>45285</v>
      </c>
      <c r="D36" s="80">
        <f>C36+1</f>
        <v>45286</v>
      </c>
      <c r="E36" s="80">
        <f t="shared" ref="E36:F36" si="2">D36+1</f>
        <v>45287</v>
      </c>
      <c r="F36" s="80">
        <f t="shared" si="2"/>
        <v>45288</v>
      </c>
      <c r="G36" s="88">
        <f t="shared" ref="G36" si="3">F36+1</f>
        <v>45289</v>
      </c>
      <c r="H36" s="88">
        <f t="shared" ref="H36" si="4">G36+1</f>
        <v>45290</v>
      </c>
      <c r="I36" s="88">
        <f>H36+1</f>
        <v>45291</v>
      </c>
      <c r="J36" s="95"/>
      <c r="K36" s="96"/>
      <c r="L36" s="97"/>
      <c r="M36" s="100"/>
      <c r="N36" s="101"/>
      <c r="O36" s="7"/>
    </row>
    <row r="37" spans="1:15" s="38" customFormat="1" ht="42" customHeight="1" x14ac:dyDescent="0.4">
      <c r="A37" s="93" t="s">
        <v>46</v>
      </c>
      <c r="B37" s="94"/>
      <c r="C37" s="75"/>
      <c r="D37" s="75"/>
      <c r="E37" s="75"/>
      <c r="F37" s="75"/>
      <c r="G37" s="75"/>
      <c r="H37" s="75"/>
      <c r="I37" s="75"/>
      <c r="J37" s="49"/>
      <c r="K37" s="69"/>
      <c r="L37" s="7"/>
      <c r="M37" s="89"/>
      <c r="N37" s="90"/>
      <c r="O37" s="7"/>
    </row>
    <row r="38" spans="1:15" ht="42" customHeight="1" x14ac:dyDescent="0.4">
      <c r="A38" s="81" t="s">
        <v>27</v>
      </c>
      <c r="B38" s="77" t="s">
        <v>63</v>
      </c>
      <c r="C38" s="78"/>
      <c r="D38" s="78"/>
      <c r="E38" s="78"/>
      <c r="F38" s="78"/>
      <c r="G38" s="78"/>
      <c r="H38" s="78"/>
      <c r="I38" s="78"/>
      <c r="J38" s="46">
        <f>SUM(C38:I39)</f>
        <v>0</v>
      </c>
      <c r="K38" s="70" t="str">
        <f>IF(J38&lt;100,"100回未満","100回以上")</f>
        <v>100回未満</v>
      </c>
      <c r="L38" s="47" t="str">
        <f>IF(COUNTIF(C37:I37,"○")&gt;0,"実施","―")</f>
        <v>―</v>
      </c>
      <c r="M38" s="89"/>
      <c r="N38" s="90"/>
      <c r="O38" s="7" t="str">
        <f>IF(J38&lt;100,IF(OR(K38="100回以上",K38="150回以上"),"エラー。接種回数と回数区分が一致しません",""),IF(J38&lt;150,IF(OR(K38="100回未満",K38="150回以上"),"エラー。接種回数と回数区分が一致しません",""),IF(K38="100回未満","エラー。接種回数と回数区分が一致しません","")))</f>
        <v/>
      </c>
    </row>
    <row r="39" spans="1:15" ht="42" customHeight="1" thickBot="1" x14ac:dyDescent="0.45">
      <c r="A39" s="82" t="s">
        <v>27</v>
      </c>
      <c r="B39" s="83" t="s">
        <v>64</v>
      </c>
      <c r="C39" s="84"/>
      <c r="D39" s="84"/>
      <c r="E39" s="84"/>
      <c r="F39" s="84"/>
      <c r="G39" s="84"/>
      <c r="H39" s="84"/>
      <c r="I39" s="84"/>
      <c r="J39" s="85"/>
      <c r="K39" s="86"/>
      <c r="L39" s="87"/>
      <c r="M39" s="91"/>
      <c r="N39" s="92"/>
      <c r="O39" s="7"/>
    </row>
    <row r="40" spans="1:15" s="38" customFormat="1" ht="42" customHeight="1" thickTop="1" x14ac:dyDescent="0.4">
      <c r="A40" s="33"/>
      <c r="B40" s="33"/>
      <c r="C40" s="33"/>
      <c r="D40" s="33"/>
      <c r="E40" s="33"/>
      <c r="F40" s="33"/>
      <c r="G40" s="33"/>
      <c r="H40" s="33"/>
      <c r="I40" s="33"/>
      <c r="J40" s="33"/>
      <c r="K40" s="33"/>
      <c r="L40" s="33"/>
      <c r="M40" s="33"/>
      <c r="N40" s="33"/>
      <c r="O40" s="7"/>
    </row>
    <row r="41" spans="1:15" s="38" customFormat="1" ht="42" customHeight="1" x14ac:dyDescent="0.4">
      <c r="A41" s="33"/>
      <c r="B41" s="33"/>
      <c r="C41" s="33"/>
      <c r="D41" s="33"/>
      <c r="E41" s="33"/>
      <c r="F41" s="33"/>
      <c r="G41" s="33"/>
      <c r="H41" s="33"/>
      <c r="I41" s="33"/>
      <c r="J41" s="33"/>
      <c r="K41" s="33"/>
      <c r="L41" s="33"/>
      <c r="M41" s="33"/>
      <c r="N41" s="33"/>
      <c r="O41" s="7"/>
    </row>
    <row r="42" spans="1:15" s="38" customFormat="1" ht="42" customHeight="1" x14ac:dyDescent="0.4">
      <c r="A42" s="33"/>
      <c r="B42" s="33"/>
      <c r="C42" s="33"/>
      <c r="D42" s="33"/>
      <c r="E42" s="33"/>
      <c r="F42" s="33"/>
      <c r="G42" s="33"/>
      <c r="H42" s="33"/>
      <c r="I42" s="33"/>
      <c r="J42" s="33"/>
      <c r="K42" s="33"/>
      <c r="L42" s="33"/>
      <c r="M42" s="33"/>
      <c r="N42" s="33"/>
      <c r="O42" s="7" t="str">
        <f>IF(J42&lt;100,IF(OR(K42="100回以上",K42="150回以上"),"エラー。接種回数と回数区分が一致しません",""),IF(J42&lt;150,IF(OR(K42="100回未満",K42="150回以上"),"エラー。接種回数と回数区分が一致しません",""),IF(K42="100回未満","エラー。接種回数と回数区分が一致しません","")))</f>
        <v/>
      </c>
    </row>
    <row r="43" spans="1:15" s="38" customFormat="1" ht="42" customHeight="1" x14ac:dyDescent="0.4">
      <c r="A43" s="33"/>
      <c r="B43" s="33"/>
      <c r="C43" s="33"/>
      <c r="D43" s="33"/>
      <c r="E43" s="33"/>
      <c r="F43" s="33"/>
      <c r="G43" s="33"/>
      <c r="H43" s="33"/>
      <c r="I43" s="33"/>
      <c r="J43" s="33"/>
      <c r="K43" s="33"/>
      <c r="L43" s="33"/>
      <c r="M43" s="33"/>
      <c r="N43" s="33"/>
      <c r="O43" s="7"/>
    </row>
    <row r="44" spans="1:15" ht="66.75" customHeight="1" x14ac:dyDescent="0.4">
      <c r="A44" s="33"/>
      <c r="B44" s="34"/>
      <c r="C44" s="34"/>
      <c r="D44" s="34"/>
      <c r="E44" s="34"/>
      <c r="F44" s="34"/>
      <c r="G44" s="34"/>
      <c r="H44" s="34"/>
      <c r="I44" s="34"/>
      <c r="J44" s="34"/>
      <c r="K44" s="34"/>
      <c r="L44" s="34"/>
      <c r="M44" s="35"/>
      <c r="N44" s="35"/>
      <c r="O44" s="7"/>
    </row>
    <row r="45" spans="1:15" ht="63.75" customHeight="1" x14ac:dyDescent="0.4">
      <c r="A45" s="15"/>
      <c r="B45" s="15"/>
      <c r="C45" s="15"/>
      <c r="E45" s="104" t="s">
        <v>33</v>
      </c>
      <c r="F45" s="104"/>
      <c r="G45" s="104"/>
      <c r="H45" s="104"/>
      <c r="I45" s="104"/>
      <c r="J45" s="98">
        <f>SUM(J10,J14,J18,J22,J26,J30,J34,J38)</f>
        <v>0</v>
      </c>
      <c r="K45" s="99"/>
      <c r="L45" s="15"/>
      <c r="M45" s="15"/>
      <c r="N45" s="7"/>
    </row>
    <row r="46" spans="1:15" s="38" customFormat="1" ht="63.75" customHeight="1" x14ac:dyDescent="0.4">
      <c r="A46" s="15"/>
      <c r="B46" s="15"/>
      <c r="C46" s="15"/>
      <c r="E46" s="65"/>
      <c r="F46" s="65"/>
      <c r="G46" s="65"/>
      <c r="H46" s="65"/>
      <c r="I46" s="65"/>
      <c r="J46" s="66"/>
      <c r="K46" s="66"/>
      <c r="L46" s="15"/>
      <c r="M46" s="15"/>
      <c r="N46" s="7"/>
    </row>
    <row r="47" spans="1:15" ht="35.25" x14ac:dyDescent="0.4">
      <c r="A47" s="21"/>
      <c r="B47" s="21"/>
      <c r="C47" s="21"/>
      <c r="D47" s="21"/>
      <c r="E47" s="21"/>
      <c r="F47" s="21"/>
      <c r="G47" s="21"/>
      <c r="H47" s="21"/>
      <c r="I47" s="21"/>
      <c r="J47" s="27"/>
      <c r="K47" s="27"/>
      <c r="L47" s="21"/>
      <c r="M47" s="21"/>
      <c r="O47" s="26" t="s">
        <v>60</v>
      </c>
    </row>
    <row r="48" spans="1:15" ht="46.5" customHeight="1" x14ac:dyDescent="0.4">
      <c r="A48" s="21"/>
      <c r="B48" s="21"/>
      <c r="C48" s="21"/>
      <c r="D48" s="21"/>
      <c r="E48" s="21"/>
      <c r="F48" s="21"/>
      <c r="G48" s="21"/>
      <c r="H48" s="21"/>
      <c r="I48" s="21"/>
      <c r="J48" s="27"/>
      <c r="K48" s="21"/>
      <c r="L48" s="123" t="s">
        <v>32</v>
      </c>
      <c r="M48" s="123"/>
      <c r="N48" s="123"/>
    </row>
    <row r="49" spans="1:15" ht="48" customHeight="1" x14ac:dyDescent="0.4">
      <c r="A49" s="12" t="s">
        <v>65</v>
      </c>
      <c r="B49" s="12"/>
      <c r="C49" s="29"/>
      <c r="D49" s="29"/>
      <c r="E49" s="29"/>
      <c r="F49" s="29"/>
      <c r="G49" s="29"/>
      <c r="H49" s="29"/>
      <c r="I49" s="29"/>
      <c r="J49" s="27"/>
      <c r="K49" s="21"/>
      <c r="L49" s="29"/>
      <c r="M49" s="29"/>
      <c r="N49" s="29"/>
    </row>
    <row r="50" spans="1:15" ht="31.5" customHeight="1" x14ac:dyDescent="0.4">
      <c r="A50" s="29"/>
      <c r="B50" s="29"/>
      <c r="C50" s="29"/>
      <c r="D50" s="29"/>
      <c r="E50" s="29"/>
      <c r="F50" s="29"/>
      <c r="G50" s="29"/>
      <c r="H50" s="29"/>
      <c r="I50" s="29"/>
      <c r="J50" s="29"/>
      <c r="K50" s="29"/>
      <c r="L50" s="73"/>
      <c r="M50" s="73"/>
      <c r="N50" s="73"/>
    </row>
    <row r="51" spans="1:15" s="38" customFormat="1" ht="33.75" customHeight="1" x14ac:dyDescent="0.4">
      <c r="A51" s="54"/>
      <c r="B51" s="54"/>
      <c r="C51" s="54"/>
      <c r="D51" s="54"/>
      <c r="E51" s="54"/>
      <c r="F51" s="54"/>
      <c r="G51" s="54"/>
      <c r="H51" s="54"/>
      <c r="I51" s="32" t="s">
        <v>70</v>
      </c>
      <c r="J51" s="25"/>
      <c r="K51" s="32"/>
      <c r="L51" s="148"/>
      <c r="M51" s="148"/>
      <c r="N51" s="148"/>
      <c r="O51" s="1"/>
    </row>
    <row r="52" spans="1:15" s="38" customFormat="1" ht="33.75" customHeight="1" x14ac:dyDescent="0.4">
      <c r="A52" s="54"/>
      <c r="B52" s="54"/>
      <c r="C52" s="54"/>
      <c r="D52" s="54"/>
      <c r="E52" s="54"/>
      <c r="F52" s="54"/>
      <c r="G52" s="54"/>
      <c r="H52" s="54"/>
      <c r="I52" s="71"/>
      <c r="J52" s="72"/>
      <c r="K52" s="71"/>
      <c r="L52" s="76"/>
      <c r="M52" s="76"/>
      <c r="N52" s="76"/>
      <c r="O52" s="1"/>
    </row>
    <row r="53" spans="1:15" ht="33.75" customHeight="1" x14ac:dyDescent="0.4">
      <c r="A53" s="29"/>
      <c r="B53" s="29"/>
      <c r="C53" s="29"/>
      <c r="D53" s="29"/>
      <c r="E53" s="29"/>
      <c r="F53" s="29"/>
      <c r="G53" s="29"/>
      <c r="H53" s="29"/>
      <c r="I53" s="32" t="s">
        <v>26</v>
      </c>
      <c r="J53" s="25"/>
      <c r="K53" s="32"/>
      <c r="L53" s="129">
        <f>C1</f>
        <v>0</v>
      </c>
      <c r="M53" s="129"/>
      <c r="N53" s="129"/>
      <c r="O53" s="1"/>
    </row>
    <row r="54" spans="1:15" ht="33.75" customHeight="1" x14ac:dyDescent="0.4">
      <c r="A54" s="29"/>
      <c r="B54" s="29"/>
      <c r="C54" s="29"/>
      <c r="D54" s="29"/>
      <c r="E54" s="29"/>
      <c r="F54" s="29"/>
      <c r="G54" s="29"/>
      <c r="H54" s="29"/>
      <c r="I54" s="32" t="s">
        <v>69</v>
      </c>
      <c r="J54" s="25"/>
      <c r="K54" s="32"/>
      <c r="L54" s="124"/>
      <c r="M54" s="124"/>
      <c r="N54" s="124"/>
      <c r="O54" s="1"/>
    </row>
    <row r="55" spans="1:15" ht="33.75" customHeight="1" x14ac:dyDescent="0.4">
      <c r="A55" s="29"/>
      <c r="B55" s="29"/>
      <c r="C55" s="29"/>
      <c r="D55" s="29"/>
      <c r="E55" s="29"/>
      <c r="F55" s="29"/>
      <c r="G55" s="29"/>
      <c r="H55" s="29"/>
      <c r="I55" s="32" t="s">
        <v>10</v>
      </c>
      <c r="J55" s="25"/>
      <c r="K55" s="32"/>
      <c r="L55" s="124"/>
      <c r="M55" s="124"/>
      <c r="N55" s="124"/>
      <c r="O55" s="1"/>
    </row>
    <row r="56" spans="1:15" ht="33.75" customHeight="1" x14ac:dyDescent="0.4">
      <c r="A56" s="29"/>
      <c r="B56" s="29"/>
      <c r="C56" s="29"/>
      <c r="D56" s="29"/>
      <c r="E56" s="29"/>
      <c r="F56" s="29"/>
      <c r="G56" s="29"/>
      <c r="H56" s="29"/>
      <c r="I56" s="29"/>
      <c r="J56" s="29"/>
      <c r="K56" s="29"/>
      <c r="L56" s="29"/>
      <c r="M56" s="29"/>
      <c r="N56" s="64" t="s">
        <v>66</v>
      </c>
    </row>
    <row r="57" spans="1:15" ht="31.5" customHeight="1" x14ac:dyDescent="0.4">
      <c r="A57" s="9"/>
      <c r="B57" s="9"/>
      <c r="C57" s="9"/>
      <c r="D57" s="9"/>
      <c r="E57" s="9"/>
      <c r="F57" s="9"/>
      <c r="G57" s="9"/>
      <c r="H57" s="9"/>
      <c r="I57" s="9"/>
      <c r="J57" s="9"/>
      <c r="K57" s="9"/>
      <c r="L57" s="9"/>
      <c r="M57" s="9"/>
      <c r="N57" s="9"/>
    </row>
    <row r="58" spans="1:15" ht="56.25" customHeight="1" x14ac:dyDescent="0.4">
      <c r="A58" s="125" t="s">
        <v>31</v>
      </c>
      <c r="B58" s="125"/>
      <c r="C58" s="125"/>
      <c r="D58" s="125"/>
      <c r="E58" s="125"/>
      <c r="F58" s="125"/>
      <c r="G58" s="125"/>
      <c r="H58" s="125"/>
      <c r="I58" s="125"/>
      <c r="J58" s="125"/>
      <c r="K58" s="125"/>
      <c r="L58" s="125"/>
      <c r="M58" s="125"/>
      <c r="N58" s="125"/>
      <c r="O58" s="8"/>
    </row>
    <row r="59" spans="1:15" ht="42.75" x14ac:dyDescent="0.4">
      <c r="A59" s="141" t="s">
        <v>72</v>
      </c>
      <c r="B59" s="141"/>
      <c r="C59" s="141"/>
      <c r="D59" s="141"/>
      <c r="E59" s="141"/>
      <c r="F59" s="141"/>
      <c r="G59" s="141"/>
      <c r="H59" s="141"/>
      <c r="I59" s="141"/>
      <c r="J59" s="141"/>
      <c r="K59" s="141"/>
      <c r="L59" s="141"/>
      <c r="M59" s="141"/>
      <c r="N59" s="141"/>
    </row>
    <row r="60" spans="1:15" ht="14.25" customHeight="1" x14ac:dyDescent="0.4">
      <c r="A60" s="9"/>
      <c r="B60" s="9"/>
      <c r="C60" s="9"/>
      <c r="D60" s="9"/>
      <c r="E60" s="9"/>
      <c r="F60" s="9"/>
      <c r="G60" s="9"/>
      <c r="H60" s="9"/>
      <c r="I60" s="9"/>
      <c r="J60" s="9"/>
      <c r="K60" s="9"/>
      <c r="L60" s="9"/>
      <c r="M60" s="9"/>
      <c r="N60" s="9"/>
    </row>
    <row r="61" spans="1:15" ht="14.25" customHeight="1" x14ac:dyDescent="0.4">
      <c r="A61" s="9"/>
      <c r="B61" s="9"/>
      <c r="C61" s="9"/>
      <c r="D61" s="9"/>
      <c r="E61" s="9"/>
      <c r="F61" s="9"/>
      <c r="G61" s="9"/>
      <c r="H61" s="9"/>
      <c r="I61" s="9"/>
      <c r="J61" s="9"/>
      <c r="K61" s="9"/>
      <c r="L61" s="9"/>
      <c r="M61" s="9"/>
      <c r="N61" s="9"/>
    </row>
    <row r="62" spans="1:15" ht="75" customHeight="1" x14ac:dyDescent="0.4">
      <c r="A62" s="126" t="s">
        <v>73</v>
      </c>
      <c r="B62" s="126"/>
      <c r="C62" s="126"/>
      <c r="D62" s="126"/>
      <c r="E62" s="126"/>
      <c r="F62" s="126"/>
      <c r="G62" s="126"/>
      <c r="H62" s="126"/>
      <c r="I62" s="126"/>
      <c r="J62" s="126"/>
      <c r="K62" s="126"/>
      <c r="L62" s="126"/>
      <c r="M62" s="126"/>
      <c r="N62" s="126"/>
      <c r="O62" s="6"/>
    </row>
    <row r="63" spans="1:15" x14ac:dyDescent="0.4">
      <c r="C63" s="5"/>
      <c r="D63" s="5"/>
      <c r="E63" s="5"/>
      <c r="F63" s="5"/>
      <c r="G63" s="5"/>
      <c r="H63" s="5"/>
      <c r="I63" s="5"/>
    </row>
    <row r="64" spans="1:15" x14ac:dyDescent="0.4">
      <c r="C64" s="2"/>
      <c r="D64" s="1"/>
      <c r="E64" s="1"/>
      <c r="F64" s="3"/>
      <c r="G64" s="3"/>
      <c r="H64" s="4"/>
      <c r="I64" s="4"/>
    </row>
    <row r="65" spans="1:14" ht="45.75" x14ac:dyDescent="0.9">
      <c r="C65" s="10" t="s">
        <v>11</v>
      </c>
      <c r="D65" s="11"/>
      <c r="E65" s="11"/>
      <c r="F65" s="147">
        <f>F84</f>
        <v>0</v>
      </c>
      <c r="G65" s="147"/>
      <c r="H65" s="147"/>
      <c r="I65" s="147"/>
      <c r="J65" s="147"/>
      <c r="K65" s="11"/>
      <c r="L65" s="7"/>
      <c r="M65" s="7"/>
    </row>
    <row r="67" spans="1:14" ht="15" customHeight="1" x14ac:dyDescent="0.4"/>
    <row r="68" spans="1:14" ht="35.25" x14ac:dyDescent="0.4">
      <c r="A68" s="21" t="s">
        <v>12</v>
      </c>
      <c r="B68" s="21"/>
      <c r="C68" s="21"/>
      <c r="D68" s="21"/>
      <c r="E68" s="21"/>
      <c r="F68" s="21"/>
      <c r="G68" s="21"/>
      <c r="H68" s="21"/>
      <c r="I68" s="21"/>
      <c r="J68" s="21"/>
      <c r="K68" s="21"/>
      <c r="L68" s="21"/>
      <c r="M68" s="21"/>
      <c r="N68" s="21"/>
    </row>
    <row r="69" spans="1:14" ht="15" customHeight="1" x14ac:dyDescent="0.4">
      <c r="A69" s="21"/>
      <c r="B69" s="21"/>
      <c r="C69" s="21"/>
      <c r="D69" s="21"/>
      <c r="E69" s="21"/>
      <c r="F69" s="21"/>
      <c r="G69" s="21"/>
      <c r="H69" s="21"/>
      <c r="I69" s="21"/>
      <c r="J69" s="21"/>
      <c r="K69" s="21"/>
      <c r="L69" s="21"/>
      <c r="M69" s="21"/>
      <c r="N69" s="29"/>
    </row>
    <row r="70" spans="1:14" ht="35.25" x14ac:dyDescent="0.4">
      <c r="A70" s="54" t="s">
        <v>74</v>
      </c>
      <c r="B70" s="29"/>
      <c r="C70" s="29"/>
      <c r="D70" s="29"/>
      <c r="E70" s="29"/>
      <c r="F70" s="21"/>
      <c r="G70" s="21"/>
      <c r="H70" s="21"/>
      <c r="I70" s="21"/>
      <c r="J70" s="21"/>
      <c r="K70" s="21"/>
      <c r="L70" s="21"/>
      <c r="M70" s="21"/>
      <c r="N70" s="29"/>
    </row>
    <row r="71" spans="1:14" ht="38.25" x14ac:dyDescent="0.4">
      <c r="A71" s="50" t="s">
        <v>49</v>
      </c>
      <c r="B71" s="29"/>
      <c r="C71" s="29"/>
      <c r="D71" s="29"/>
      <c r="E71" s="29"/>
      <c r="F71" s="21"/>
      <c r="G71" s="23">
        <f>COUNTIFS(K8:K39,"100回以上",L8:L39,"実施")</f>
        <v>0</v>
      </c>
      <c r="H71" s="29" t="s">
        <v>30</v>
      </c>
      <c r="J71" s="29"/>
      <c r="K71" s="29"/>
      <c r="L71" s="29"/>
      <c r="M71" s="29"/>
      <c r="N71" s="29"/>
    </row>
    <row r="72" spans="1:14" s="38" customFormat="1" ht="35.25" x14ac:dyDescent="0.4">
      <c r="A72" s="52" t="s">
        <v>48</v>
      </c>
      <c r="B72" s="50"/>
      <c r="C72" s="50"/>
      <c r="D72" s="50"/>
      <c r="E72" s="50"/>
      <c r="F72" s="21"/>
      <c r="G72" s="48"/>
      <c r="H72" s="50"/>
      <c r="J72" s="50"/>
      <c r="K72" s="50"/>
      <c r="L72" s="50"/>
      <c r="M72" s="50"/>
      <c r="N72" s="50"/>
    </row>
    <row r="73" spans="1:14" ht="30" customHeight="1" x14ac:dyDescent="0.4">
      <c r="A73" s="21"/>
      <c r="B73" s="21"/>
      <c r="C73" s="21"/>
      <c r="D73" s="21"/>
      <c r="E73" s="21"/>
      <c r="F73" s="21"/>
      <c r="G73" s="21"/>
      <c r="H73" s="21"/>
      <c r="I73" s="21"/>
      <c r="J73" s="21"/>
      <c r="K73" s="21"/>
      <c r="L73" s="21"/>
      <c r="M73" s="21"/>
      <c r="N73" s="21"/>
    </row>
    <row r="74" spans="1:14" ht="30.75" customHeight="1" x14ac:dyDescent="0.4">
      <c r="A74" s="20"/>
      <c r="B74" s="20"/>
      <c r="C74" s="142" t="s">
        <v>9</v>
      </c>
      <c r="D74" s="142"/>
      <c r="E74" s="142"/>
      <c r="F74" s="143" t="s">
        <v>24</v>
      </c>
      <c r="G74" s="144"/>
      <c r="H74" s="144"/>
    </row>
    <row r="75" spans="1:14" ht="38.25" customHeight="1" x14ac:dyDescent="0.4">
      <c r="A75" s="20"/>
      <c r="B75" s="20"/>
      <c r="C75" s="145" t="s">
        <v>23</v>
      </c>
      <c r="D75" s="145"/>
      <c r="E75" s="145"/>
      <c r="F75" s="145" t="s">
        <v>29</v>
      </c>
      <c r="G75" s="146"/>
      <c r="H75" s="146"/>
    </row>
    <row r="76" spans="1:14" ht="35.25" x14ac:dyDescent="0.4">
      <c r="A76" s="45">
        <f>C8</f>
        <v>45236</v>
      </c>
      <c r="B76" s="22"/>
      <c r="C76" s="22"/>
      <c r="D76" s="102">
        <f>J10</f>
        <v>0</v>
      </c>
      <c r="E76" s="102"/>
      <c r="F76" s="103">
        <f>IF(AND($G$71&gt;=4,K10="100回以上",L10="実施"),D76*2000,0)</f>
        <v>0</v>
      </c>
      <c r="G76" s="103"/>
      <c r="H76" s="103"/>
    </row>
    <row r="77" spans="1:14" ht="35.25" x14ac:dyDescent="0.4">
      <c r="A77" s="45">
        <f t="shared" ref="A77:A83" si="5">A76+7</f>
        <v>45243</v>
      </c>
      <c r="B77" s="22"/>
      <c r="C77" s="22"/>
      <c r="D77" s="102">
        <f>J14</f>
        <v>0</v>
      </c>
      <c r="E77" s="102"/>
      <c r="F77" s="103">
        <f>IF(AND($G$71&gt;=4,K14="100回以上",L14="実施"),D77*2000,0)</f>
        <v>0</v>
      </c>
      <c r="G77" s="103"/>
      <c r="H77" s="103"/>
    </row>
    <row r="78" spans="1:14" ht="35.25" x14ac:dyDescent="0.4">
      <c r="A78" s="45">
        <f t="shared" si="5"/>
        <v>45250</v>
      </c>
      <c r="B78" s="22"/>
      <c r="C78" s="22"/>
      <c r="D78" s="102">
        <f>J18</f>
        <v>0</v>
      </c>
      <c r="E78" s="102"/>
      <c r="F78" s="103">
        <f>IF(AND($G$71&gt;=4,K18="100回以上",L18="実施"),D78*2000,0)</f>
        <v>0</v>
      </c>
      <c r="G78" s="103"/>
      <c r="H78" s="103"/>
    </row>
    <row r="79" spans="1:14" ht="35.25" x14ac:dyDescent="0.4">
      <c r="A79" s="45">
        <f t="shared" si="5"/>
        <v>45257</v>
      </c>
      <c r="B79" s="22"/>
      <c r="C79" s="22"/>
      <c r="D79" s="102">
        <f>J22</f>
        <v>0</v>
      </c>
      <c r="E79" s="102"/>
      <c r="F79" s="103">
        <f>IF(AND($G$71&gt;=4,K22="100回以上",L22="実施"),D79*2000,0)</f>
        <v>0</v>
      </c>
      <c r="G79" s="103"/>
      <c r="H79" s="103"/>
    </row>
    <row r="80" spans="1:14" ht="35.25" x14ac:dyDescent="0.4">
      <c r="A80" s="45">
        <f t="shared" si="5"/>
        <v>45264</v>
      </c>
      <c r="B80" s="22"/>
      <c r="C80" s="22"/>
      <c r="D80" s="102">
        <f>J26</f>
        <v>0</v>
      </c>
      <c r="E80" s="102"/>
      <c r="F80" s="103">
        <f>IF(AND($G$71&gt;=4,K26="100回以上",L26="実施"),D80*2000,0)</f>
        <v>0</v>
      </c>
      <c r="G80" s="103"/>
      <c r="H80" s="103"/>
    </row>
    <row r="81" spans="1:14" ht="35.25" x14ac:dyDescent="0.4">
      <c r="A81" s="45">
        <f t="shared" si="5"/>
        <v>45271</v>
      </c>
      <c r="B81" s="22"/>
      <c r="C81" s="22"/>
      <c r="D81" s="102">
        <f>J30</f>
        <v>0</v>
      </c>
      <c r="E81" s="102"/>
      <c r="F81" s="103">
        <f>IF(AND($G$71&gt;=4,K30="100回以上",L30="実施"),D81*2000,0)</f>
        <v>0</v>
      </c>
      <c r="G81" s="103"/>
      <c r="H81" s="103"/>
    </row>
    <row r="82" spans="1:14" ht="35.25" x14ac:dyDescent="0.4">
      <c r="A82" s="45">
        <f t="shared" si="5"/>
        <v>45278</v>
      </c>
      <c r="B82" s="22"/>
      <c r="C82" s="22"/>
      <c r="D82" s="102">
        <f>J34</f>
        <v>0</v>
      </c>
      <c r="E82" s="102"/>
      <c r="F82" s="103">
        <f>IF(AND($G$71&gt;=4,K34="100回以上",L34="実施"),D82*2000,0)</f>
        <v>0</v>
      </c>
      <c r="G82" s="103"/>
      <c r="H82" s="103"/>
    </row>
    <row r="83" spans="1:14" ht="36" thickBot="1" x14ac:dyDescent="0.45">
      <c r="A83" s="45">
        <f t="shared" si="5"/>
        <v>45285</v>
      </c>
      <c r="B83" s="22"/>
      <c r="C83" s="22"/>
      <c r="D83" s="102">
        <f>J38</f>
        <v>0</v>
      </c>
      <c r="E83" s="102"/>
      <c r="F83" s="103">
        <f>IF(AND($G$71&gt;=4,K38="100回以上",L38="実施"),D83*2000,0)</f>
        <v>0</v>
      </c>
      <c r="G83" s="103"/>
      <c r="H83" s="103"/>
    </row>
    <row r="84" spans="1:14" ht="36" thickTop="1" x14ac:dyDescent="0.4">
      <c r="A84" s="24" t="s">
        <v>22</v>
      </c>
      <c r="B84" s="24"/>
      <c r="C84" s="24"/>
      <c r="D84" s="105">
        <f>SUM(D76:E83)</f>
        <v>0</v>
      </c>
      <c r="E84" s="105"/>
      <c r="F84" s="106">
        <f>SUM(F76:H83)</f>
        <v>0</v>
      </c>
      <c r="G84" s="106"/>
      <c r="H84" s="106"/>
    </row>
    <row r="85" spans="1:14" ht="45" customHeight="1" x14ac:dyDescent="0.4">
      <c r="A85" s="52" t="s">
        <v>59</v>
      </c>
      <c r="B85" s="29"/>
      <c r="C85" s="29"/>
      <c r="D85" s="54"/>
      <c r="E85" s="54"/>
      <c r="F85" s="107">
        <f ca="1">SUMIF(F76:H83,"&gt;0",D76:E83)</f>
        <v>0</v>
      </c>
      <c r="G85" s="107"/>
      <c r="H85" s="107"/>
    </row>
    <row r="86" spans="1:14" s="38" customFormat="1" ht="24" customHeight="1" x14ac:dyDescent="0.4">
      <c r="A86" s="52"/>
      <c r="B86" s="54"/>
      <c r="C86" s="54"/>
      <c r="D86" s="54"/>
      <c r="E86" s="54"/>
      <c r="F86" s="63"/>
      <c r="G86" s="63"/>
      <c r="H86" s="63"/>
      <c r="I86" s="63"/>
      <c r="J86" s="63"/>
      <c r="K86" s="63"/>
      <c r="L86" s="63"/>
      <c r="M86" s="61"/>
      <c r="N86" s="62"/>
    </row>
    <row r="87" spans="1:14" s="38" customFormat="1" ht="35.25" x14ac:dyDescent="0.4">
      <c r="A87" s="21" t="s">
        <v>51</v>
      </c>
      <c r="B87" s="21"/>
      <c r="C87" s="21"/>
      <c r="D87" s="21"/>
      <c r="E87" s="21"/>
      <c r="F87" s="21"/>
      <c r="G87" s="21"/>
      <c r="H87" s="21"/>
      <c r="I87" s="21"/>
      <c r="J87" s="53"/>
      <c r="K87" s="53"/>
      <c r="L87" s="53"/>
      <c r="M87" s="53"/>
      <c r="N87" s="55"/>
    </row>
    <row r="88" spans="1:14" s="38" customFormat="1" ht="35.25" x14ac:dyDescent="0.4">
      <c r="A88" s="21"/>
      <c r="B88" s="21"/>
      <c r="C88" s="115" t="s">
        <v>53</v>
      </c>
      <c r="D88" s="115"/>
      <c r="E88" s="116"/>
      <c r="F88" s="117"/>
      <c r="G88" s="117"/>
      <c r="H88" s="117"/>
      <c r="I88" s="117"/>
      <c r="J88" s="117"/>
      <c r="K88" s="117"/>
      <c r="L88" s="117"/>
      <c r="M88" s="118"/>
    </row>
    <row r="89" spans="1:14" s="38" customFormat="1" ht="35.25" x14ac:dyDescent="0.4">
      <c r="A89" s="21"/>
      <c r="B89" s="21"/>
      <c r="C89" s="115" t="s">
        <v>54</v>
      </c>
      <c r="D89" s="115"/>
      <c r="E89" s="116"/>
      <c r="F89" s="117"/>
      <c r="G89" s="117"/>
      <c r="H89" s="117"/>
      <c r="I89" s="117"/>
      <c r="J89" s="117"/>
      <c r="K89" s="117"/>
      <c r="L89" s="117"/>
      <c r="M89" s="118"/>
    </row>
    <row r="90" spans="1:14" s="38" customFormat="1" ht="35.25" x14ac:dyDescent="0.4">
      <c r="A90" s="21"/>
      <c r="B90" s="21"/>
      <c r="C90" s="115" t="s">
        <v>55</v>
      </c>
      <c r="D90" s="115"/>
      <c r="E90" s="116"/>
      <c r="F90" s="117"/>
      <c r="G90" s="117"/>
      <c r="H90" s="117"/>
      <c r="I90" s="117"/>
      <c r="J90" s="117"/>
      <c r="K90" s="117"/>
      <c r="L90" s="117"/>
      <c r="M90" s="118"/>
    </row>
    <row r="91" spans="1:14" s="38" customFormat="1" ht="35.25" x14ac:dyDescent="0.4">
      <c r="A91" s="21"/>
      <c r="B91" s="21"/>
      <c r="C91" s="115" t="s">
        <v>56</v>
      </c>
      <c r="D91" s="115"/>
      <c r="E91" s="116"/>
      <c r="F91" s="117"/>
      <c r="G91" s="117"/>
      <c r="H91" s="117"/>
      <c r="I91" s="117"/>
      <c r="J91" s="117"/>
      <c r="K91" s="117"/>
      <c r="L91" s="117"/>
      <c r="M91" s="118"/>
    </row>
    <row r="92" spans="1:14" s="38" customFormat="1" ht="35.25" x14ac:dyDescent="0.4">
      <c r="A92" s="21"/>
      <c r="B92" s="21"/>
      <c r="C92" s="115" t="s">
        <v>57</v>
      </c>
      <c r="D92" s="115"/>
      <c r="E92" s="116"/>
      <c r="F92" s="117"/>
      <c r="G92" s="117"/>
      <c r="H92" s="117"/>
      <c r="I92" s="117"/>
      <c r="J92" s="117"/>
      <c r="K92" s="117"/>
      <c r="L92" s="117"/>
      <c r="M92" s="118"/>
    </row>
    <row r="93" spans="1:14" s="38" customFormat="1" ht="35.25" x14ac:dyDescent="0.4">
      <c r="A93" s="21"/>
      <c r="B93" s="21"/>
      <c r="C93" s="115" t="s">
        <v>58</v>
      </c>
      <c r="D93" s="115"/>
      <c r="E93" s="116"/>
      <c r="F93" s="117"/>
      <c r="G93" s="117"/>
      <c r="H93" s="117"/>
      <c r="I93" s="117"/>
      <c r="J93" s="117"/>
      <c r="K93" s="117"/>
      <c r="L93" s="117"/>
      <c r="M93" s="118"/>
    </row>
    <row r="94" spans="1:14" s="38" customFormat="1" ht="35.25" x14ac:dyDescent="0.4">
      <c r="A94" s="21"/>
      <c r="B94" s="21"/>
      <c r="C94" s="115" t="s">
        <v>52</v>
      </c>
      <c r="D94" s="115"/>
      <c r="E94" s="116"/>
      <c r="F94" s="117"/>
      <c r="G94" s="117"/>
      <c r="H94" s="117"/>
      <c r="I94" s="117"/>
      <c r="J94" s="117"/>
      <c r="K94" s="117"/>
      <c r="L94" s="117"/>
      <c r="M94" s="118"/>
    </row>
    <row r="95" spans="1:14" s="38" customFormat="1" ht="35.25" x14ac:dyDescent="0.4">
      <c r="A95" s="21"/>
      <c r="B95" s="21"/>
      <c r="C95" s="56" t="s">
        <v>8</v>
      </c>
      <c r="D95" s="57"/>
      <c r="E95" s="57"/>
      <c r="F95" s="58"/>
      <c r="G95" s="58"/>
      <c r="H95" s="58"/>
      <c r="I95" s="58"/>
      <c r="J95" s="58"/>
      <c r="K95" s="58"/>
      <c r="L95" s="58"/>
      <c r="M95" s="59"/>
    </row>
    <row r="96" spans="1:14" s="38" customFormat="1" ht="55.5" customHeight="1" x14ac:dyDescent="0.4">
      <c r="A96" s="21"/>
      <c r="B96" s="21"/>
      <c r="C96" s="120"/>
      <c r="D96" s="121"/>
      <c r="E96" s="121"/>
      <c r="F96" s="121"/>
      <c r="G96" s="121"/>
      <c r="H96" s="121"/>
      <c r="I96" s="121"/>
      <c r="J96" s="121"/>
      <c r="K96" s="121"/>
      <c r="L96" s="121"/>
      <c r="M96" s="122"/>
    </row>
    <row r="97" spans="1:15" s="38" customFormat="1" ht="30" customHeight="1" x14ac:dyDescent="0.4">
      <c r="A97" s="21"/>
      <c r="B97" s="21"/>
      <c r="C97" s="60"/>
      <c r="D97" s="60"/>
      <c r="E97" s="60"/>
      <c r="F97" s="60"/>
      <c r="G97" s="60"/>
      <c r="H97" s="60"/>
      <c r="I97" s="60"/>
      <c r="J97" s="60"/>
      <c r="K97" s="60"/>
      <c r="L97" s="60"/>
      <c r="M97" s="60"/>
      <c r="N97" s="60"/>
    </row>
    <row r="98" spans="1:15" ht="39.75" customHeight="1" x14ac:dyDescent="0.4">
      <c r="A98" s="30" t="s">
        <v>13</v>
      </c>
      <c r="B98" s="108"/>
      <c r="C98" s="109"/>
      <c r="D98" s="109"/>
      <c r="E98" s="109"/>
      <c r="F98" s="109"/>
      <c r="G98" s="109"/>
      <c r="H98" s="110"/>
      <c r="I98" s="111" t="s">
        <v>14</v>
      </c>
      <c r="J98" s="112"/>
      <c r="K98" s="113"/>
      <c r="L98" s="114"/>
      <c r="M98" s="114"/>
      <c r="N98" s="114"/>
      <c r="O98" s="18"/>
    </row>
    <row r="99" spans="1:15" ht="39.75" customHeight="1" x14ac:dyDescent="0.4">
      <c r="A99" s="30" t="s">
        <v>15</v>
      </c>
      <c r="B99" s="108"/>
      <c r="C99" s="109"/>
      <c r="D99" s="109"/>
      <c r="E99" s="109"/>
      <c r="F99" s="109"/>
      <c r="G99" s="109"/>
      <c r="H99" s="110"/>
      <c r="I99" s="111" t="s">
        <v>16</v>
      </c>
      <c r="J99" s="112"/>
      <c r="K99" s="113"/>
      <c r="L99" s="114"/>
      <c r="M99" s="114"/>
      <c r="N99" s="114"/>
      <c r="O99" s="17"/>
    </row>
    <row r="100" spans="1:15" ht="39.75" customHeight="1" x14ac:dyDescent="0.4">
      <c r="A100" s="30" t="s">
        <v>17</v>
      </c>
      <c r="B100" s="108"/>
      <c r="C100" s="109"/>
      <c r="D100" s="109"/>
      <c r="E100" s="109"/>
      <c r="F100" s="109"/>
      <c r="G100" s="109"/>
      <c r="H100" s="110"/>
      <c r="I100" s="111" t="s">
        <v>18</v>
      </c>
      <c r="J100" s="112"/>
      <c r="K100" s="113"/>
      <c r="L100" s="119"/>
      <c r="M100" s="119"/>
      <c r="N100" s="119"/>
      <c r="O100" s="17"/>
    </row>
    <row r="101" spans="1:15" ht="39.75" customHeight="1" x14ac:dyDescent="0.4">
      <c r="A101" s="30" t="s">
        <v>20</v>
      </c>
      <c r="B101" s="108"/>
      <c r="C101" s="109"/>
      <c r="D101" s="109"/>
      <c r="E101" s="109"/>
      <c r="F101" s="109"/>
      <c r="G101" s="109"/>
      <c r="H101" s="109"/>
      <c r="I101" s="109"/>
      <c r="J101" s="109"/>
      <c r="K101" s="109"/>
      <c r="L101" s="109"/>
      <c r="M101" s="109"/>
      <c r="N101" s="110"/>
      <c r="O101" s="16"/>
    </row>
    <row r="102" spans="1:15" ht="39.75" customHeight="1" x14ac:dyDescent="0.4">
      <c r="A102" s="30" t="s">
        <v>19</v>
      </c>
      <c r="B102" s="108"/>
      <c r="C102" s="109"/>
      <c r="D102" s="109"/>
      <c r="E102" s="109"/>
      <c r="F102" s="109"/>
      <c r="G102" s="109"/>
      <c r="H102" s="109"/>
      <c r="I102" s="109"/>
      <c r="J102" s="109"/>
      <c r="K102" s="109"/>
      <c r="L102" s="109"/>
      <c r="M102" s="109"/>
      <c r="N102" s="110"/>
      <c r="O102" s="19"/>
    </row>
  </sheetData>
  <sheetProtection password="E659" sheet="1" objects="1" scenarios="1"/>
  <mergeCells count="121">
    <mergeCell ref="A8:B8"/>
    <mergeCell ref="A59:N59"/>
    <mergeCell ref="D77:E77"/>
    <mergeCell ref="C74:E74"/>
    <mergeCell ref="F74:H74"/>
    <mergeCell ref="D76:E76"/>
    <mergeCell ref="F76:H76"/>
    <mergeCell ref="D80:E80"/>
    <mergeCell ref="F80:H80"/>
    <mergeCell ref="C75:E75"/>
    <mergeCell ref="F79:H79"/>
    <mergeCell ref="F75:H75"/>
    <mergeCell ref="F77:H77"/>
    <mergeCell ref="F65:J65"/>
    <mergeCell ref="M29:N29"/>
    <mergeCell ref="L51:N51"/>
    <mergeCell ref="J20:L20"/>
    <mergeCell ref="A9:B9"/>
    <mergeCell ref="A12:B12"/>
    <mergeCell ref="A16:B16"/>
    <mergeCell ref="A20:B20"/>
    <mergeCell ref="A24:B24"/>
    <mergeCell ref="C1:J1"/>
    <mergeCell ref="J6:J7"/>
    <mergeCell ref="K6:K7"/>
    <mergeCell ref="M15:N15"/>
    <mergeCell ref="M16:N16"/>
    <mergeCell ref="M18:N18"/>
    <mergeCell ref="M19:N19"/>
    <mergeCell ref="M6:N7"/>
    <mergeCell ref="L6:L7"/>
    <mergeCell ref="M8:N8"/>
    <mergeCell ref="M9:N9"/>
    <mergeCell ref="M10:N10"/>
    <mergeCell ref="M11:N11"/>
    <mergeCell ref="M12:N12"/>
    <mergeCell ref="M14:N14"/>
    <mergeCell ref="M13:N13"/>
    <mergeCell ref="J8:L8"/>
    <mergeCell ref="J12:L12"/>
    <mergeCell ref="J16:L16"/>
    <mergeCell ref="M17:N17"/>
    <mergeCell ref="C93:D93"/>
    <mergeCell ref="E93:M93"/>
    <mergeCell ref="C96:M96"/>
    <mergeCell ref="L48:N48"/>
    <mergeCell ref="L54:N54"/>
    <mergeCell ref="L55:N55"/>
    <mergeCell ref="A58:N58"/>
    <mergeCell ref="A62:N62"/>
    <mergeCell ref="A28:B28"/>
    <mergeCell ref="A32:B32"/>
    <mergeCell ref="A36:B36"/>
    <mergeCell ref="A33:B33"/>
    <mergeCell ref="A29:B29"/>
    <mergeCell ref="M36:N36"/>
    <mergeCell ref="M38:N38"/>
    <mergeCell ref="M39:N39"/>
    <mergeCell ref="M33:N33"/>
    <mergeCell ref="M37:N37"/>
    <mergeCell ref="L53:N53"/>
    <mergeCell ref="M32:N32"/>
    <mergeCell ref="M34:N34"/>
    <mergeCell ref="M35:N35"/>
    <mergeCell ref="M31:N31"/>
    <mergeCell ref="M28:N28"/>
    <mergeCell ref="F85:H85"/>
    <mergeCell ref="B101:N101"/>
    <mergeCell ref="B102:N102"/>
    <mergeCell ref="B98:H98"/>
    <mergeCell ref="I98:K98"/>
    <mergeCell ref="L98:N98"/>
    <mergeCell ref="B99:H99"/>
    <mergeCell ref="I99:K99"/>
    <mergeCell ref="L99:N99"/>
    <mergeCell ref="C94:D94"/>
    <mergeCell ref="E94:M94"/>
    <mergeCell ref="B100:H100"/>
    <mergeCell ref="I100:K100"/>
    <mergeCell ref="L100:N100"/>
    <mergeCell ref="C88:D88"/>
    <mergeCell ref="E88:M88"/>
    <mergeCell ref="C89:D89"/>
    <mergeCell ref="E89:M89"/>
    <mergeCell ref="C90:D90"/>
    <mergeCell ref="E90:M90"/>
    <mergeCell ref="C91:D91"/>
    <mergeCell ref="E91:M91"/>
    <mergeCell ref="C92:D92"/>
    <mergeCell ref="E92:M92"/>
    <mergeCell ref="D78:E78"/>
    <mergeCell ref="F78:H78"/>
    <mergeCell ref="D79:E79"/>
    <mergeCell ref="J28:L28"/>
    <mergeCell ref="A37:B37"/>
    <mergeCell ref="E45:I45"/>
    <mergeCell ref="J24:L24"/>
    <mergeCell ref="J36:L36"/>
    <mergeCell ref="D84:E84"/>
    <mergeCell ref="F84:H84"/>
    <mergeCell ref="D82:E82"/>
    <mergeCell ref="F82:H82"/>
    <mergeCell ref="D83:E83"/>
    <mergeCell ref="F83:H83"/>
    <mergeCell ref="D81:E81"/>
    <mergeCell ref="F81:H81"/>
    <mergeCell ref="M22:N22"/>
    <mergeCell ref="M23:N23"/>
    <mergeCell ref="A13:B13"/>
    <mergeCell ref="J32:L32"/>
    <mergeCell ref="J45:K45"/>
    <mergeCell ref="M20:N20"/>
    <mergeCell ref="M24:N24"/>
    <mergeCell ref="M26:N26"/>
    <mergeCell ref="M27:N27"/>
    <mergeCell ref="M21:N21"/>
    <mergeCell ref="M25:N25"/>
    <mergeCell ref="M30:N30"/>
    <mergeCell ref="A25:B25"/>
    <mergeCell ref="A21:B21"/>
    <mergeCell ref="A17:B17"/>
  </mergeCells>
  <phoneticPr fontId="2"/>
  <dataValidations count="2">
    <dataValidation type="list" allowBlank="1" showInputMessage="1" sqref="K26 K14 K22 K30 K34 K10 K18 K38">
      <formula1>"100回未満,100回以上,150回以上"</formula1>
    </dataValidation>
    <dataValidation type="list" allowBlank="1" showInputMessage="1" showErrorMessage="1" sqref="C9:I9 C33:I33 C29:I29 C37:I37 C21:I21 C13:I13 C17:I17 C25:I25">
      <formula1>"○,　"</formula1>
    </dataValidation>
  </dataValidations>
  <pageMargins left="0.70866141732283472" right="0.70866141732283472" top="0.74803149606299213" bottom="0.74803149606299213" header="0.31496062992125984" footer="0.31496062992125984"/>
  <pageSetup paperSize="9" scale="35" fitToHeight="0" orientation="portrait" r:id="rId1"/>
  <rowBreaks count="1" manualBreakCount="1">
    <brk id="4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vt:lpstr>
      <vt:lpstr>診療所!Print_Area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2023-08-17T07:56:28Z</cp:lastPrinted>
  <dcterms:created xsi:type="dcterms:W3CDTF">2021-05-25T06:48:22Z</dcterms:created>
  <dcterms:modified xsi:type="dcterms:W3CDTF">2023-08-17T07:57:47Z</dcterms:modified>
</cp:coreProperties>
</file>